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編組表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<sst xmlns="http://schemas.openxmlformats.org/spreadsheetml/2006/main" count="67" uniqueCount="41">
  <si>
    <t>5</t>
  </si>
  <si>
    <t>6</t>
  </si>
  <si>
    <t>7</t>
  </si>
  <si>
    <t>8</t>
  </si>
  <si>
    <t>1</t>
  </si>
  <si>
    <t>2</t>
  </si>
  <si>
    <t>3</t>
  </si>
  <si>
    <t>第 二 回 合 編 組 表</t>
  </si>
  <si>
    <t>比賽日期:102年12月27日</t>
  </si>
  <si>
    <t>第  1(A1) 洞    發    球</t>
  </si>
  <si>
    <t>特別組</t>
  </si>
  <si>
    <t>4</t>
  </si>
  <si>
    <t>5</t>
  </si>
  <si>
    <t>6</t>
  </si>
  <si>
    <t>1</t>
  </si>
  <si>
    <t>2</t>
  </si>
  <si>
    <t>3</t>
  </si>
  <si>
    <t>女
CD
組</t>
  </si>
  <si>
    <t>3</t>
  </si>
  <si>
    <t>男  C  組</t>
  </si>
  <si>
    <t>男  D  組</t>
  </si>
  <si>
    <t>1</t>
  </si>
  <si>
    <t>2</t>
  </si>
  <si>
    <t xml:space="preserve"> 第10(C1)   洞    發    球     </t>
  </si>
  <si>
    <t>男
A
組</t>
  </si>
  <si>
    <t>9</t>
  </si>
  <si>
    <t>10</t>
  </si>
  <si>
    <t>11</t>
  </si>
  <si>
    <t>男  B  組</t>
  </si>
  <si>
    <t>8</t>
  </si>
  <si>
    <t>7</t>
  </si>
  <si>
    <t>總人數:</t>
  </si>
  <si>
    <t>13組</t>
  </si>
  <si>
    <t>姓名</t>
  </si>
  <si>
    <t>名次</t>
  </si>
  <si>
    <t>成績</t>
  </si>
  <si>
    <t>組序</t>
  </si>
  <si>
    <t>發開球時間</t>
  </si>
  <si>
    <t>組別</t>
  </si>
  <si>
    <t>名次</t>
  </si>
  <si>
    <t>名次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</si>
</sst>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m/dd"/>
    <numFmt numFmtId="177" formatCode="&quot;$&quot;#,##0;[Red]&quot;$&quot;#,##0"/>
    <numFmt numFmtId="178" formatCode="000"/>
    <numFmt numFmtId="179" formatCode="#,###;\-#,##0,"/>
    <numFmt numFmtId="180" formatCode="[$-404]e/mm/dd;@"/>
    <numFmt numFmtId="181" formatCode="m&quot;月&quot;d&quot;日&quot;"/>
    <numFmt numFmtId="182" formatCode="\(@\)"/>
    <numFmt numFmtId="183" formatCode="@&quot;年級&quot;"/>
    <numFmt numFmtId="184" formatCode="000_ "/>
    <numFmt numFmtId="185" formatCode="#,##0_);[Red]\(#,##0\)"/>
    <numFmt numFmtId="186" formatCode="_-* #,##0_-;\-* #,##0_-;_-* &quot;-&quot;??_-;_-@_-"/>
    <numFmt numFmtId="187" formatCode="[&gt;99999999]0000\-000\-000;000\-000\-000"/>
    <numFmt numFmtId="188" formatCode="[$-404]AM/PM\ hh:mm:ss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4]e/m/d;@"/>
  </numFmts>
  <fonts count="3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8.4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sz val="2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20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distributed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0" fontId="25" fillId="0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distributed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49" fontId="30" fillId="0" borderId="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4" fillId="0" borderId="16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AppData\Local\Microsoft\Windows\Temporary%20Internet%20Files\Content.IE5\M35Z7MPM\102&#24180;12&#26376;&#20221;&#21335;&#23542;&#30403;&#20908;&#23395;1021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橫式信封(C45)"/>
      <sheetName val="編組表1"/>
      <sheetName val="成績表"/>
      <sheetName val="編組表2"/>
      <sheetName val="獎狀"/>
      <sheetName val="計分卡 (2)"/>
      <sheetName val="奨學金"/>
      <sheetName val="獎金信封"/>
      <sheetName val="滿30歲之名單"/>
      <sheetName val="Sheet1"/>
    </sheetNames>
    <sheetDataSet>
      <sheetData sheetId="4">
        <row r="1">
          <cell r="A1" t="str">
            <v>2013年南寶盃冬季業餘高爾夫錦標賽</v>
          </cell>
        </row>
      </sheetData>
      <sheetData sheetId="5">
        <row r="5">
          <cell r="A5" t="str">
            <v>1</v>
          </cell>
          <cell r="B5">
            <v>3</v>
          </cell>
          <cell r="C5" t="str">
            <v>男特組</v>
          </cell>
          <cell r="D5" t="str">
            <v>黃議平</v>
          </cell>
          <cell r="E5" t="str">
            <v>男</v>
          </cell>
          <cell r="F5">
            <v>34615</v>
          </cell>
          <cell r="H5">
            <v>0</v>
          </cell>
          <cell r="I5">
            <v>39</v>
          </cell>
          <cell r="J5">
            <v>40</v>
          </cell>
          <cell r="K5">
            <v>79</v>
          </cell>
          <cell r="N5">
            <v>4</v>
          </cell>
          <cell r="O5">
            <v>5</v>
          </cell>
        </row>
        <row r="6">
          <cell r="A6" t="str">
            <v>2</v>
          </cell>
          <cell r="B6">
            <v>32</v>
          </cell>
          <cell r="C6" t="str">
            <v>男特組</v>
          </cell>
          <cell r="D6" t="str">
            <v>湯燿嘉</v>
          </cell>
          <cell r="I6">
            <v>45</v>
          </cell>
          <cell r="J6">
            <v>39</v>
          </cell>
          <cell r="K6">
            <v>84</v>
          </cell>
          <cell r="N6">
            <v>4</v>
          </cell>
          <cell r="O6">
            <v>5</v>
          </cell>
        </row>
        <row r="7">
          <cell r="A7" t="str">
            <v>3</v>
          </cell>
          <cell r="B7">
            <v>4</v>
          </cell>
          <cell r="C7" t="str">
            <v>男特組</v>
          </cell>
          <cell r="D7" t="str">
            <v>陳建宏</v>
          </cell>
          <cell r="E7" t="str">
            <v>男</v>
          </cell>
          <cell r="F7">
            <v>34733</v>
          </cell>
          <cell r="I7">
            <v>40</v>
          </cell>
          <cell r="J7">
            <v>45</v>
          </cell>
          <cell r="K7">
            <v>85</v>
          </cell>
          <cell r="N7">
            <v>6</v>
          </cell>
          <cell r="O7">
            <v>5</v>
          </cell>
        </row>
        <row r="8">
          <cell r="A8" t="str">
            <v>4</v>
          </cell>
          <cell r="B8">
            <v>1</v>
          </cell>
          <cell r="C8" t="str">
            <v>男特組</v>
          </cell>
          <cell r="D8" t="str">
            <v>丁大揚</v>
          </cell>
          <cell r="E8" t="str">
            <v>男</v>
          </cell>
          <cell r="F8">
            <v>33351</v>
          </cell>
          <cell r="I8">
            <v>44</v>
          </cell>
          <cell r="J8">
            <v>45</v>
          </cell>
          <cell r="K8">
            <v>89</v>
          </cell>
          <cell r="N8">
            <v>4</v>
          </cell>
          <cell r="O8">
            <v>6</v>
          </cell>
        </row>
        <row r="9">
          <cell r="A9" t="str">
            <v>5</v>
          </cell>
          <cell r="B9">
            <v>2</v>
          </cell>
          <cell r="C9" t="str">
            <v>男特組</v>
          </cell>
          <cell r="D9" t="str">
            <v>方泓崴</v>
          </cell>
          <cell r="E9" t="str">
            <v>男</v>
          </cell>
          <cell r="F9">
            <v>34965</v>
          </cell>
          <cell r="I9">
            <v>48</v>
          </cell>
          <cell r="J9">
            <v>42</v>
          </cell>
          <cell r="K9">
            <v>90</v>
          </cell>
          <cell r="N9">
            <v>5</v>
          </cell>
          <cell r="O9">
            <v>5</v>
          </cell>
        </row>
        <row r="10">
          <cell r="A10" t="str">
            <v>6</v>
          </cell>
          <cell r="B10">
            <v>34</v>
          </cell>
          <cell r="C10" t="str">
            <v>男特組</v>
          </cell>
          <cell r="D10" t="str">
            <v>鄭登元</v>
          </cell>
          <cell r="I10">
            <v>46</v>
          </cell>
          <cell r="J10">
            <v>47</v>
          </cell>
          <cell r="K10">
            <v>93</v>
          </cell>
          <cell r="N10">
            <v>5</v>
          </cell>
          <cell r="O10">
            <v>6</v>
          </cell>
        </row>
        <row r="11">
          <cell r="C11" t="str">
            <v/>
          </cell>
          <cell r="D11" t="str">
            <v/>
          </cell>
          <cell r="I11">
            <v>0</v>
          </cell>
          <cell r="J11">
            <v>0</v>
          </cell>
          <cell r="K11">
            <v>0</v>
          </cell>
        </row>
        <row r="15">
          <cell r="A15" t="str">
            <v>1</v>
          </cell>
          <cell r="B15">
            <v>6</v>
          </cell>
          <cell r="C15" t="str">
            <v>女A組</v>
          </cell>
          <cell r="D15" t="str">
            <v>江婉瑜</v>
          </cell>
          <cell r="E15" t="str">
            <v>女</v>
          </cell>
          <cell r="F15">
            <v>35297</v>
          </cell>
          <cell r="I15">
            <v>42</v>
          </cell>
          <cell r="J15">
            <v>46</v>
          </cell>
          <cell r="K15">
            <v>88</v>
          </cell>
          <cell r="N15">
            <v>4</v>
          </cell>
          <cell r="O15">
            <v>7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8">
          <cell r="A18" t="str">
            <v>1</v>
          </cell>
          <cell r="B18">
            <v>8</v>
          </cell>
          <cell r="C18" t="str">
            <v>女CD組</v>
          </cell>
          <cell r="D18" t="str">
            <v>張昕樵</v>
          </cell>
          <cell r="E18" t="str">
            <v>女</v>
          </cell>
          <cell r="F18">
            <v>37403</v>
          </cell>
          <cell r="I18">
            <v>47</v>
          </cell>
          <cell r="J18">
            <v>49</v>
          </cell>
          <cell r="K18">
            <v>96</v>
          </cell>
          <cell r="N18">
            <v>4</v>
          </cell>
          <cell r="O18">
            <v>6</v>
          </cell>
        </row>
        <row r="19">
          <cell r="A19" t="str">
            <v>2</v>
          </cell>
          <cell r="B19">
            <v>12</v>
          </cell>
          <cell r="C19" t="str">
            <v>女CD組</v>
          </cell>
          <cell r="D19" t="str">
            <v>鄭昕然</v>
          </cell>
          <cell r="E19" t="str">
            <v>女</v>
          </cell>
          <cell r="F19">
            <v>0</v>
          </cell>
          <cell r="H19">
            <v>0</v>
          </cell>
          <cell r="I19">
            <v>53</v>
          </cell>
          <cell r="J19">
            <v>46</v>
          </cell>
          <cell r="K19">
            <v>99</v>
          </cell>
          <cell r="N19">
            <v>5</v>
          </cell>
          <cell r="O19">
            <v>6</v>
          </cell>
        </row>
        <row r="20">
          <cell r="A20" t="str">
            <v>3</v>
          </cell>
          <cell r="B20">
            <v>11</v>
          </cell>
          <cell r="C20" t="str">
            <v>女CD組</v>
          </cell>
          <cell r="D20" t="str">
            <v>吳昀蓁</v>
          </cell>
          <cell r="E20" t="str">
            <v>女</v>
          </cell>
          <cell r="F20">
            <v>0</v>
          </cell>
          <cell r="I20">
            <v>61</v>
          </cell>
          <cell r="J20">
            <v>54</v>
          </cell>
          <cell r="K20">
            <v>115</v>
          </cell>
          <cell r="N20">
            <v>8</v>
          </cell>
          <cell r="O20">
            <v>8</v>
          </cell>
        </row>
        <row r="21">
          <cell r="A21" t="str">
            <v>4</v>
          </cell>
          <cell r="B21">
            <v>10</v>
          </cell>
          <cell r="C21" t="str">
            <v>女CD組</v>
          </cell>
          <cell r="D21" t="str">
            <v>許淮茜</v>
          </cell>
          <cell r="E21" t="str">
            <v>女</v>
          </cell>
          <cell r="F21">
            <v>37929</v>
          </cell>
          <cell r="H21">
            <v>0</v>
          </cell>
          <cell r="I21">
            <v>62</v>
          </cell>
          <cell r="J21">
            <v>62</v>
          </cell>
          <cell r="K21">
            <v>124</v>
          </cell>
          <cell r="N21">
            <v>7</v>
          </cell>
          <cell r="O21">
            <v>10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A24" t="str">
            <v>1</v>
          </cell>
          <cell r="B24">
            <v>13</v>
          </cell>
          <cell r="C24" t="str">
            <v>男C組</v>
          </cell>
          <cell r="D24" t="str">
            <v>楊云睿</v>
          </cell>
          <cell r="E24" t="str">
            <v>男</v>
          </cell>
          <cell r="F24">
            <v>37569</v>
          </cell>
          <cell r="H24">
            <v>0</v>
          </cell>
          <cell r="I24">
            <v>45</v>
          </cell>
          <cell r="J24">
            <v>44</v>
          </cell>
          <cell r="K24">
            <v>89</v>
          </cell>
          <cell r="N24">
            <v>6</v>
          </cell>
          <cell r="O24">
            <v>6</v>
          </cell>
        </row>
        <row r="25">
          <cell r="A25" t="str">
            <v>2</v>
          </cell>
          <cell r="B25">
            <v>14</v>
          </cell>
          <cell r="C25" t="str">
            <v>男C組</v>
          </cell>
          <cell r="D25" t="str">
            <v>洪之奇</v>
          </cell>
          <cell r="E25" t="str">
            <v>男</v>
          </cell>
          <cell r="F25">
            <v>37403</v>
          </cell>
          <cell r="I25">
            <v>54</v>
          </cell>
          <cell r="J25">
            <v>54</v>
          </cell>
          <cell r="K25">
            <v>108</v>
          </cell>
          <cell r="N25">
            <v>6</v>
          </cell>
          <cell r="O25">
            <v>8</v>
          </cell>
        </row>
        <row r="26">
          <cell r="A26" t="str">
            <v>3</v>
          </cell>
          <cell r="B26">
            <v>15</v>
          </cell>
          <cell r="C26" t="str">
            <v>男C組</v>
          </cell>
          <cell r="D26" t="str">
            <v>許晉彰</v>
          </cell>
          <cell r="E26" t="str">
            <v>男</v>
          </cell>
          <cell r="F26">
            <v>0</v>
          </cell>
          <cell r="I26">
            <v>63</v>
          </cell>
          <cell r="J26">
            <v>66</v>
          </cell>
          <cell r="K26">
            <v>129</v>
          </cell>
          <cell r="N26">
            <v>6</v>
          </cell>
          <cell r="O26">
            <v>10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A29" t="str">
            <v>1</v>
          </cell>
          <cell r="B29">
            <v>20</v>
          </cell>
          <cell r="C29" t="str">
            <v>男D組</v>
          </cell>
          <cell r="D29" t="str">
            <v>李長祐</v>
          </cell>
          <cell r="I29">
            <v>49</v>
          </cell>
          <cell r="J29">
            <v>50</v>
          </cell>
          <cell r="K29">
            <v>99</v>
          </cell>
          <cell r="N29">
            <v>7</v>
          </cell>
          <cell r="O29">
            <v>6</v>
          </cell>
        </row>
        <row r="30">
          <cell r="A30" t="str">
            <v>2</v>
          </cell>
          <cell r="B30">
            <v>17</v>
          </cell>
          <cell r="C30" t="str">
            <v>男D組</v>
          </cell>
          <cell r="D30" t="str">
            <v>李冠汶</v>
          </cell>
          <cell r="E30" t="str">
            <v>男</v>
          </cell>
          <cell r="F30">
            <v>38633</v>
          </cell>
          <cell r="H30">
            <v>0</v>
          </cell>
          <cell r="I30">
            <v>54</v>
          </cell>
          <cell r="J30">
            <v>47</v>
          </cell>
          <cell r="K30">
            <v>101</v>
          </cell>
          <cell r="N30">
            <v>7</v>
          </cell>
          <cell r="O30">
            <v>7</v>
          </cell>
        </row>
        <row r="31">
          <cell r="A31" t="str">
            <v>3</v>
          </cell>
          <cell r="B31">
            <v>19</v>
          </cell>
          <cell r="C31" t="str">
            <v>男D組</v>
          </cell>
          <cell r="D31" t="str">
            <v>陳柏睿</v>
          </cell>
          <cell r="I31">
            <v>57</v>
          </cell>
          <cell r="J31">
            <v>51</v>
          </cell>
          <cell r="K31">
            <v>108</v>
          </cell>
          <cell r="N31">
            <v>7</v>
          </cell>
          <cell r="O31">
            <v>9</v>
          </cell>
        </row>
        <row r="32">
          <cell r="A32" t="str">
            <v>4</v>
          </cell>
          <cell r="B32">
            <v>21</v>
          </cell>
          <cell r="C32" t="str">
            <v>男D組</v>
          </cell>
          <cell r="D32" t="str">
            <v>胡宇棠</v>
          </cell>
          <cell r="I32">
            <v>57</v>
          </cell>
          <cell r="J32">
            <v>61</v>
          </cell>
          <cell r="K32">
            <v>118</v>
          </cell>
          <cell r="N32">
            <v>5</v>
          </cell>
          <cell r="O32">
            <v>8</v>
          </cell>
        </row>
        <row r="33">
          <cell r="A33" t="str">
            <v>5</v>
          </cell>
          <cell r="B33">
            <v>18</v>
          </cell>
          <cell r="C33" t="str">
            <v>男D組</v>
          </cell>
          <cell r="D33" t="str">
            <v>趙偉成</v>
          </cell>
          <cell r="I33">
            <v>84</v>
          </cell>
          <cell r="J33">
            <v>65</v>
          </cell>
          <cell r="K33">
            <v>149</v>
          </cell>
          <cell r="N33">
            <v>8</v>
          </cell>
          <cell r="O33">
            <v>14</v>
          </cell>
        </row>
        <row r="34">
          <cell r="I34">
            <v>0</v>
          </cell>
          <cell r="J34">
            <v>0</v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A36" t="str">
            <v>1</v>
          </cell>
          <cell r="B36">
            <v>25</v>
          </cell>
          <cell r="C36" t="str">
            <v>男A組</v>
          </cell>
          <cell r="D36" t="str">
            <v>王文暘</v>
          </cell>
          <cell r="E36" t="str">
            <v>男</v>
          </cell>
          <cell r="F36">
            <v>36006</v>
          </cell>
          <cell r="H36">
            <v>0</v>
          </cell>
          <cell r="I36">
            <v>37</v>
          </cell>
          <cell r="J36">
            <v>37</v>
          </cell>
          <cell r="K36">
            <v>74</v>
          </cell>
          <cell r="N36">
            <v>4</v>
          </cell>
          <cell r="O36">
            <v>5</v>
          </cell>
        </row>
        <row r="37">
          <cell r="A37" t="str">
            <v>2</v>
          </cell>
          <cell r="B37">
            <v>26</v>
          </cell>
          <cell r="C37" t="str">
            <v>男A組</v>
          </cell>
          <cell r="D37" t="str">
            <v>黃韋豪</v>
          </cell>
          <cell r="E37" t="str">
            <v>男</v>
          </cell>
          <cell r="F37">
            <v>35733</v>
          </cell>
          <cell r="I37">
            <v>39</v>
          </cell>
          <cell r="J37">
            <v>36</v>
          </cell>
          <cell r="K37">
            <v>75</v>
          </cell>
          <cell r="N37">
            <v>4</v>
          </cell>
          <cell r="O37">
            <v>4</v>
          </cell>
        </row>
        <row r="38">
          <cell r="A38" t="str">
            <v>3</v>
          </cell>
          <cell r="B38">
            <v>31</v>
          </cell>
          <cell r="C38" t="str">
            <v>男A組</v>
          </cell>
          <cell r="D38" t="str">
            <v>洪嘉駿</v>
          </cell>
          <cell r="E38" t="str">
            <v>男</v>
          </cell>
          <cell r="F38">
            <v>35204</v>
          </cell>
          <cell r="I38">
            <v>40</v>
          </cell>
          <cell r="J38">
            <v>40</v>
          </cell>
          <cell r="K38">
            <v>80</v>
          </cell>
          <cell r="N38">
            <v>5</v>
          </cell>
          <cell r="O38">
            <v>5</v>
          </cell>
        </row>
        <row r="39">
          <cell r="A39" t="str">
            <v>4</v>
          </cell>
          <cell r="B39">
            <v>35</v>
          </cell>
          <cell r="C39" t="str">
            <v>男A組</v>
          </cell>
          <cell r="D39" t="str">
            <v>李俊翰</v>
          </cell>
          <cell r="E39" t="str">
            <v>男</v>
          </cell>
          <cell r="F39">
            <v>35933</v>
          </cell>
          <cell r="I39">
            <v>39</v>
          </cell>
          <cell r="J39">
            <v>43</v>
          </cell>
          <cell r="K39">
            <v>82</v>
          </cell>
          <cell r="N39">
            <v>4</v>
          </cell>
          <cell r="O39">
            <v>4</v>
          </cell>
        </row>
        <row r="40">
          <cell r="A40" t="str">
            <v>5</v>
          </cell>
          <cell r="B40">
            <v>28</v>
          </cell>
          <cell r="C40" t="str">
            <v>男A組</v>
          </cell>
          <cell r="D40" t="str">
            <v>宋奕賢</v>
          </cell>
          <cell r="E40" t="str">
            <v>男</v>
          </cell>
          <cell r="F40">
            <v>35362</v>
          </cell>
          <cell r="H40">
            <v>0</v>
          </cell>
          <cell r="I40">
            <v>43</v>
          </cell>
          <cell r="J40">
            <v>45</v>
          </cell>
          <cell r="K40">
            <v>88</v>
          </cell>
          <cell r="N40">
            <v>4</v>
          </cell>
          <cell r="O40">
            <v>6</v>
          </cell>
        </row>
        <row r="41">
          <cell r="A41" t="str">
            <v>6</v>
          </cell>
          <cell r="B41">
            <v>22</v>
          </cell>
          <cell r="C41" t="str">
            <v>男A組</v>
          </cell>
          <cell r="D41" t="str">
            <v>馬家富</v>
          </cell>
          <cell r="E41" t="str">
            <v>男</v>
          </cell>
          <cell r="F41">
            <v>35308</v>
          </cell>
          <cell r="I41">
            <v>43</v>
          </cell>
          <cell r="J41">
            <v>45</v>
          </cell>
          <cell r="K41">
            <v>88</v>
          </cell>
          <cell r="N41">
            <v>4</v>
          </cell>
          <cell r="O41">
            <v>5</v>
          </cell>
        </row>
        <row r="42">
          <cell r="A42" t="str">
            <v>7</v>
          </cell>
          <cell r="B42">
            <v>30</v>
          </cell>
          <cell r="C42" t="str">
            <v>男A組</v>
          </cell>
          <cell r="D42" t="str">
            <v>郭尚旻</v>
          </cell>
          <cell r="E42" t="str">
            <v>男</v>
          </cell>
          <cell r="F42">
            <v>0</v>
          </cell>
          <cell r="H42">
            <v>0</v>
          </cell>
          <cell r="I42">
            <v>41</v>
          </cell>
          <cell r="J42">
            <v>52</v>
          </cell>
          <cell r="K42">
            <v>93</v>
          </cell>
          <cell r="N42">
            <v>5</v>
          </cell>
          <cell r="O42">
            <v>4</v>
          </cell>
        </row>
        <row r="43">
          <cell r="A43" t="str">
            <v>8</v>
          </cell>
          <cell r="B43">
            <v>27</v>
          </cell>
          <cell r="C43" t="str">
            <v>男A組</v>
          </cell>
          <cell r="D43" t="str">
            <v>王晟合</v>
          </cell>
          <cell r="E43" t="str">
            <v>男</v>
          </cell>
          <cell r="F43">
            <v>35562</v>
          </cell>
          <cell r="H43">
            <v>0</v>
          </cell>
          <cell r="I43">
            <v>47</v>
          </cell>
          <cell r="J43">
            <v>49</v>
          </cell>
          <cell r="K43">
            <v>96</v>
          </cell>
          <cell r="N43">
            <v>5</v>
          </cell>
          <cell r="O43">
            <v>5</v>
          </cell>
        </row>
        <row r="44">
          <cell r="A44" t="str">
            <v>9</v>
          </cell>
          <cell r="B44">
            <v>33</v>
          </cell>
          <cell r="C44" t="str">
            <v>男A組</v>
          </cell>
          <cell r="D44" t="str">
            <v>鄭翔嶸</v>
          </cell>
          <cell r="E44" t="str">
            <v>男</v>
          </cell>
          <cell r="F44">
            <v>36097</v>
          </cell>
          <cell r="I44">
            <v>52</v>
          </cell>
          <cell r="J44">
            <v>46</v>
          </cell>
          <cell r="K44">
            <v>98</v>
          </cell>
          <cell r="N44">
            <v>6</v>
          </cell>
          <cell r="O44">
            <v>7</v>
          </cell>
        </row>
        <row r="45">
          <cell r="A45" t="str">
            <v>10</v>
          </cell>
          <cell r="B45">
            <v>29</v>
          </cell>
          <cell r="C45" t="str">
            <v>男A組</v>
          </cell>
          <cell r="D45" t="str">
            <v>邱昱嘉</v>
          </cell>
          <cell r="E45" t="str">
            <v>男</v>
          </cell>
          <cell r="F45">
            <v>36076</v>
          </cell>
          <cell r="H45">
            <v>0</v>
          </cell>
          <cell r="I45">
            <v>46</v>
          </cell>
          <cell r="J45">
            <v>53</v>
          </cell>
          <cell r="K45">
            <v>99</v>
          </cell>
          <cell r="N45">
            <v>6</v>
          </cell>
          <cell r="O45">
            <v>6</v>
          </cell>
        </row>
        <row r="46">
          <cell r="A46" t="str">
            <v>11</v>
          </cell>
          <cell r="B46">
            <v>23</v>
          </cell>
          <cell r="C46" t="str">
            <v>男A組</v>
          </cell>
          <cell r="D46" t="str">
            <v>曾譯慶</v>
          </cell>
          <cell r="E46" t="str">
            <v>男</v>
          </cell>
          <cell r="F46">
            <v>35370</v>
          </cell>
          <cell r="H46">
            <v>0</v>
          </cell>
          <cell r="I46">
            <v>54</v>
          </cell>
          <cell r="J46">
            <v>47</v>
          </cell>
          <cell r="K46">
            <v>101</v>
          </cell>
          <cell r="N46">
            <v>6</v>
          </cell>
          <cell r="O46">
            <v>15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H48" t="str">
            <v/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1</v>
          </cell>
          <cell r="B49">
            <v>42</v>
          </cell>
          <cell r="C49" t="str">
            <v>男B組</v>
          </cell>
          <cell r="D49" t="str">
            <v>張育僑</v>
          </cell>
          <cell r="E49" t="str">
            <v>男</v>
          </cell>
          <cell r="F49">
            <v>36240</v>
          </cell>
          <cell r="I49">
            <v>43</v>
          </cell>
          <cell r="J49">
            <v>39</v>
          </cell>
          <cell r="K49">
            <v>82</v>
          </cell>
          <cell r="N49">
            <v>4</v>
          </cell>
          <cell r="O49">
            <v>5</v>
          </cell>
        </row>
        <row r="50">
          <cell r="A50" t="str">
            <v>2</v>
          </cell>
          <cell r="B50">
            <v>43</v>
          </cell>
          <cell r="C50" t="str">
            <v>男B組</v>
          </cell>
          <cell r="D50" t="str">
            <v>史哲宇</v>
          </cell>
          <cell r="E50" t="str">
            <v>男</v>
          </cell>
          <cell r="F50">
            <v>36330</v>
          </cell>
          <cell r="H50" t="e">
            <v>#REF!</v>
          </cell>
          <cell r="I50">
            <v>39</v>
          </cell>
          <cell r="J50">
            <v>44</v>
          </cell>
          <cell r="K50">
            <v>83</v>
          </cell>
          <cell r="N50">
            <v>4</v>
          </cell>
          <cell r="O50">
            <v>5</v>
          </cell>
        </row>
        <row r="51">
          <cell r="A51" t="str">
            <v>3</v>
          </cell>
          <cell r="B51">
            <v>38</v>
          </cell>
          <cell r="C51" t="str">
            <v>男B組</v>
          </cell>
          <cell r="D51" t="str">
            <v>許柏舜</v>
          </cell>
          <cell r="E51" t="str">
            <v>男</v>
          </cell>
          <cell r="F51">
            <v>36918</v>
          </cell>
          <cell r="I51">
            <v>41</v>
          </cell>
          <cell r="J51">
            <v>42</v>
          </cell>
          <cell r="K51">
            <v>83</v>
          </cell>
          <cell r="N51">
            <v>5</v>
          </cell>
          <cell r="O51">
            <v>5</v>
          </cell>
        </row>
        <row r="52">
          <cell r="A52" t="str">
            <v>4</v>
          </cell>
          <cell r="B52">
            <v>45</v>
          </cell>
          <cell r="C52" t="str">
            <v>男B組</v>
          </cell>
          <cell r="D52" t="str">
            <v>陳伯豪</v>
          </cell>
          <cell r="E52" t="e">
            <v>#N/A</v>
          </cell>
          <cell r="F52" t="e">
            <v>#N/A</v>
          </cell>
          <cell r="I52">
            <v>42</v>
          </cell>
          <cell r="J52">
            <v>42</v>
          </cell>
          <cell r="K52">
            <v>84</v>
          </cell>
          <cell r="N52">
            <v>5</v>
          </cell>
          <cell r="O52">
            <v>4</v>
          </cell>
        </row>
        <row r="53">
          <cell r="A53" t="str">
            <v>5</v>
          </cell>
          <cell r="B53">
            <v>44</v>
          </cell>
          <cell r="C53" t="str">
            <v>男B組</v>
          </cell>
          <cell r="D53" t="str">
            <v>黃紹恩</v>
          </cell>
          <cell r="E53" t="str">
            <v>男</v>
          </cell>
          <cell r="F53">
            <v>36441</v>
          </cell>
          <cell r="I53">
            <v>42</v>
          </cell>
          <cell r="J53">
            <v>43</v>
          </cell>
          <cell r="K53">
            <v>85</v>
          </cell>
          <cell r="N53">
            <v>5</v>
          </cell>
          <cell r="O53">
            <v>7</v>
          </cell>
        </row>
        <row r="54">
          <cell r="A54" t="str">
            <v>6</v>
          </cell>
          <cell r="B54">
            <v>46</v>
          </cell>
          <cell r="C54" t="str">
            <v>男B組</v>
          </cell>
          <cell r="D54" t="str">
            <v>洪子傑</v>
          </cell>
          <cell r="E54" t="e">
            <v>#N/A</v>
          </cell>
          <cell r="F54" t="e">
            <v>#N/A</v>
          </cell>
          <cell r="I54">
            <v>46</v>
          </cell>
          <cell r="J54">
            <v>41</v>
          </cell>
          <cell r="K54">
            <v>87</v>
          </cell>
          <cell r="N54">
            <v>8</v>
          </cell>
          <cell r="O54">
            <v>5</v>
          </cell>
        </row>
        <row r="55">
          <cell r="A55" t="str">
            <v>7</v>
          </cell>
          <cell r="B55">
            <v>37</v>
          </cell>
          <cell r="C55" t="str">
            <v>男B組</v>
          </cell>
          <cell r="D55" t="str">
            <v>林家睿</v>
          </cell>
          <cell r="E55" t="str">
            <v>男</v>
          </cell>
          <cell r="F55">
            <v>37019</v>
          </cell>
          <cell r="H55">
            <v>0</v>
          </cell>
          <cell r="I55">
            <v>42</v>
          </cell>
          <cell r="J55">
            <v>46</v>
          </cell>
          <cell r="K55">
            <v>88</v>
          </cell>
          <cell r="N55">
            <v>5</v>
          </cell>
          <cell r="O55">
            <v>7</v>
          </cell>
        </row>
        <row r="56">
          <cell r="A56" t="str">
            <v>8</v>
          </cell>
          <cell r="B56">
            <v>40</v>
          </cell>
          <cell r="C56" t="str">
            <v>男B組</v>
          </cell>
          <cell r="D56" t="str">
            <v>薛惟隆</v>
          </cell>
          <cell r="E56" t="str">
            <v>男</v>
          </cell>
          <cell r="F56">
            <v>36813</v>
          </cell>
          <cell r="I56">
            <v>44</v>
          </cell>
          <cell r="J56">
            <v>49</v>
          </cell>
          <cell r="K56">
            <v>93</v>
          </cell>
          <cell r="N56">
            <v>5</v>
          </cell>
          <cell r="O56">
            <v>6</v>
          </cell>
        </row>
        <row r="57">
          <cell r="A57" t="str">
            <v>9</v>
          </cell>
          <cell r="B57">
            <v>36</v>
          </cell>
          <cell r="C57" t="str">
            <v>男B組</v>
          </cell>
          <cell r="D57" t="str">
            <v>許柏堯</v>
          </cell>
          <cell r="E57" t="str">
            <v>男</v>
          </cell>
          <cell r="F57">
            <v>36918</v>
          </cell>
          <cell r="I57">
            <v>53</v>
          </cell>
          <cell r="J57">
            <v>54</v>
          </cell>
          <cell r="K57">
            <v>107</v>
          </cell>
          <cell r="N57">
            <v>6</v>
          </cell>
          <cell r="O57">
            <v>7</v>
          </cell>
        </row>
        <row r="58">
          <cell r="A58" t="str">
            <v>10</v>
          </cell>
          <cell r="B58">
            <v>41</v>
          </cell>
          <cell r="C58" t="str">
            <v>男B組</v>
          </cell>
          <cell r="D58" t="str">
            <v>李柏緯</v>
          </cell>
          <cell r="E58" t="str">
            <v>男</v>
          </cell>
          <cell r="F58">
            <v>37184</v>
          </cell>
          <cell r="I58">
            <v>53</v>
          </cell>
          <cell r="J58">
            <v>55</v>
          </cell>
          <cell r="K58">
            <v>108</v>
          </cell>
          <cell r="N58">
            <v>7</v>
          </cell>
          <cell r="O58">
            <v>7</v>
          </cell>
        </row>
        <row r="59">
          <cell r="I59">
            <v>0</v>
          </cell>
          <cell r="J59">
            <v>0</v>
          </cell>
          <cell r="K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70" zoomScaleNormal="70" zoomScaleSheetLayoutView="75" zoomScalePageLayoutView="0" workbookViewId="0" topLeftCell="A1">
      <selection activeCell="T4" sqref="T4"/>
    </sheetView>
  </sheetViews>
  <sheetFormatPr defaultColWidth="9.00390625" defaultRowHeight="16.5"/>
  <cols>
    <col min="1" max="1" width="5.625" style="32" customWidth="1"/>
    <col min="2" max="3" width="10.75390625" style="32" customWidth="1"/>
    <col min="4" max="4" width="5.375" style="33" customWidth="1"/>
    <col min="5" max="5" width="7.25390625" style="32" customWidth="1"/>
    <col min="6" max="6" width="14.00390625" style="32" customWidth="1"/>
    <col min="7" max="7" width="9.375" style="32" customWidth="1"/>
    <col min="8" max="8" width="7.125" style="32" customWidth="1"/>
    <col min="9" max="9" width="13.875" style="32" customWidth="1"/>
    <col min="10" max="10" width="9.50390625" style="32" customWidth="1"/>
    <col min="11" max="11" width="7.125" style="32" customWidth="1"/>
    <col min="12" max="12" width="13.875" style="32" customWidth="1"/>
    <col min="13" max="13" width="9.50390625" style="32" customWidth="1"/>
    <col min="14" max="14" width="7.125" style="32" customWidth="1"/>
    <col min="15" max="15" width="13.875" style="32" customWidth="1"/>
    <col min="16" max="16" width="9.875" style="32" customWidth="1"/>
    <col min="17" max="17" width="3.50390625" style="32" customWidth="1"/>
    <col min="18" max="16384" width="9.00390625" style="32" customWidth="1"/>
  </cols>
  <sheetData>
    <row r="1" spans="1:16" s="1" customFormat="1" ht="42" customHeight="1">
      <c r="A1" s="45" t="str">
        <f>'[1]編組表1'!A1</f>
        <v>2013年南寶盃冬季業餘高爾夫錦標賽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7" customFormat="1" ht="42" customHeight="1" thickBot="1">
      <c r="A2" s="2"/>
      <c r="B2" s="2"/>
      <c r="C2" s="2"/>
      <c r="D2" s="3"/>
      <c r="E2" s="2"/>
      <c r="F2" s="46" t="s">
        <v>7</v>
      </c>
      <c r="G2" s="46"/>
      <c r="H2" s="46"/>
      <c r="I2" s="46"/>
      <c r="J2" s="46"/>
      <c r="K2" s="4"/>
      <c r="L2" s="5" t="s">
        <v>8</v>
      </c>
      <c r="M2" s="4"/>
      <c r="N2" s="6"/>
      <c r="O2" s="6"/>
      <c r="P2" s="6"/>
    </row>
    <row r="3" spans="1:16" s="38" customFormat="1" ht="63.75" customHeight="1">
      <c r="A3" s="36" t="s">
        <v>36</v>
      </c>
      <c r="B3" s="44" t="s">
        <v>37</v>
      </c>
      <c r="C3" s="44"/>
      <c r="D3" s="37" t="s">
        <v>38</v>
      </c>
      <c r="E3" s="39" t="s">
        <v>40</v>
      </c>
      <c r="F3" s="34" t="s">
        <v>33</v>
      </c>
      <c r="G3" s="34" t="s">
        <v>35</v>
      </c>
      <c r="H3" s="34" t="s">
        <v>39</v>
      </c>
      <c r="I3" s="34" t="s">
        <v>33</v>
      </c>
      <c r="J3" s="34" t="s">
        <v>35</v>
      </c>
      <c r="K3" s="34" t="s">
        <v>34</v>
      </c>
      <c r="L3" s="34" t="s">
        <v>33</v>
      </c>
      <c r="M3" s="34" t="s">
        <v>35</v>
      </c>
      <c r="N3" s="34" t="s">
        <v>34</v>
      </c>
      <c r="O3" s="34" t="s">
        <v>33</v>
      </c>
      <c r="P3" s="35" t="s">
        <v>35</v>
      </c>
    </row>
    <row r="4" spans="1:16" s="8" customFormat="1" ht="69.75" customHeight="1">
      <c r="A4" s="10">
        <v>1</v>
      </c>
      <c r="B4" s="42" t="s">
        <v>9</v>
      </c>
      <c r="C4" s="11">
        <v>0.2708333333333333</v>
      </c>
      <c r="D4" s="40" t="s">
        <v>10</v>
      </c>
      <c r="E4" s="12" t="s">
        <v>11</v>
      </c>
      <c r="F4" s="13" t="str">
        <f>VLOOKUP(E4,'[1]成績表'!$A$5:$M$11,4,FALSE)</f>
        <v>丁大揚</v>
      </c>
      <c r="G4" s="13">
        <f>VLOOKUP(E4,'[1]成績表'!$A$5:$O$11,11,FALSE)</f>
        <v>89</v>
      </c>
      <c r="H4" s="12" t="s">
        <v>12</v>
      </c>
      <c r="I4" s="13" t="str">
        <f>VLOOKUP(H4,'[1]成績表'!$A$5:$M$11,4,FALSE)</f>
        <v>方泓崴</v>
      </c>
      <c r="J4" s="13">
        <f>VLOOKUP(H4,'[1]成績表'!$A$5:$O$11,11,FALSE)</f>
        <v>90</v>
      </c>
      <c r="K4" s="12" t="s">
        <v>13</v>
      </c>
      <c r="L4" s="13" t="str">
        <f>VLOOKUP(K4,'[1]成績表'!$A$5:$M$11,4,FALSE)</f>
        <v>鄭登元</v>
      </c>
      <c r="M4" s="13">
        <f>VLOOKUP(K4,'[1]成績表'!$A$5:$O$11,11,FALSE)</f>
        <v>93</v>
      </c>
      <c r="N4" s="12"/>
      <c r="O4" s="13"/>
      <c r="P4" s="14"/>
    </row>
    <row r="5" spans="1:16" s="8" customFormat="1" ht="69.75" customHeight="1">
      <c r="A5" s="10">
        <v>2</v>
      </c>
      <c r="B5" s="42"/>
      <c r="C5" s="11">
        <v>0.27708333333333335</v>
      </c>
      <c r="D5" s="40"/>
      <c r="E5" s="12" t="s">
        <v>14</v>
      </c>
      <c r="F5" s="13" t="str">
        <f>VLOOKUP(E5,'[1]成績表'!$A$5:$M$11,4,FALSE)</f>
        <v>黃議平</v>
      </c>
      <c r="G5" s="13">
        <f>VLOOKUP(E5,'[1]成績表'!$A$5:$O$11,11,FALSE)</f>
        <v>79</v>
      </c>
      <c r="H5" s="12" t="s">
        <v>15</v>
      </c>
      <c r="I5" s="13" t="str">
        <f>VLOOKUP(H5,'[1]成績表'!$A$5:$M$11,4,FALSE)</f>
        <v>湯燿嘉</v>
      </c>
      <c r="J5" s="13">
        <f>VLOOKUP(H5,'[1]成績表'!$A$5:$O$11,11,FALSE)</f>
        <v>84</v>
      </c>
      <c r="K5" s="12" t="s">
        <v>16</v>
      </c>
      <c r="L5" s="13" t="str">
        <f>VLOOKUP(K5,'[1]成績表'!$A$5:$M$11,4,FALSE)</f>
        <v>陳建宏</v>
      </c>
      <c r="M5" s="13">
        <f>VLOOKUP(K5,'[1]成績表'!$A$5:$O$11,11,FALSE)</f>
        <v>85</v>
      </c>
      <c r="N5" s="12"/>
      <c r="O5" s="13"/>
      <c r="P5" s="14"/>
    </row>
    <row r="6" spans="1:16" s="8" customFormat="1" ht="69.75" customHeight="1">
      <c r="A6" s="10">
        <v>3</v>
      </c>
      <c r="B6" s="42"/>
      <c r="C6" s="11">
        <v>0.2833333333333333</v>
      </c>
      <c r="D6" s="40" t="s">
        <v>17</v>
      </c>
      <c r="E6" s="12" t="s">
        <v>18</v>
      </c>
      <c r="F6" s="13" t="str">
        <f>VLOOKUP(E6,'[1]成績表'!$A$18:$M$23,4,FALSE)</f>
        <v>吳昀蓁</v>
      </c>
      <c r="G6" s="13">
        <f>VLOOKUP(E6,'[1]成績表'!$A$18:$O$23,11,FALSE)</f>
        <v>115</v>
      </c>
      <c r="H6" s="12" t="s">
        <v>11</v>
      </c>
      <c r="I6" s="13" t="str">
        <f>VLOOKUP(H6,'[1]成績表'!$A$18:$M$23,4,FALSE)</f>
        <v>許淮茜</v>
      </c>
      <c r="J6" s="13">
        <f>VLOOKUP(H6,'[1]成績表'!$A$18:$O$23,11,FALSE)</f>
        <v>124</v>
      </c>
      <c r="K6" s="12"/>
      <c r="L6" s="13"/>
      <c r="M6" s="13"/>
      <c r="N6" s="12"/>
      <c r="O6" s="13"/>
      <c r="P6" s="14"/>
    </row>
    <row r="7" spans="1:16" s="8" customFormat="1" ht="69.75" customHeight="1">
      <c r="A7" s="10">
        <v>4</v>
      </c>
      <c r="B7" s="42"/>
      <c r="C7" s="11">
        <v>0.28958333333333336</v>
      </c>
      <c r="D7" s="40"/>
      <c r="E7" s="12" t="s">
        <v>14</v>
      </c>
      <c r="F7" s="13" t="str">
        <f>VLOOKUP(E7,'[1]成績表'!$A$18:$M$23,4,FALSE)</f>
        <v>張昕樵</v>
      </c>
      <c r="G7" s="13">
        <f>VLOOKUP(E7,'[1]成績表'!$A$18:$O$23,11,FALSE)</f>
        <v>96</v>
      </c>
      <c r="H7" s="12" t="s">
        <v>15</v>
      </c>
      <c r="I7" s="13" t="str">
        <f>VLOOKUP(H7,'[1]成績表'!$A$18:$M$23,4,FALSE)</f>
        <v>鄭昕然</v>
      </c>
      <c r="J7" s="13">
        <f>VLOOKUP(H7,'[1]成績表'!$A$18:$O$23,11,FALSE)</f>
        <v>99</v>
      </c>
      <c r="K7" s="12"/>
      <c r="L7" s="13"/>
      <c r="M7" s="13"/>
      <c r="N7" s="12"/>
      <c r="O7" s="13"/>
      <c r="P7" s="14"/>
    </row>
    <row r="8" spans="1:16" s="8" customFormat="1" ht="69.75" customHeight="1">
      <c r="A8" s="10">
        <v>5</v>
      </c>
      <c r="B8" s="42"/>
      <c r="C8" s="11">
        <v>0.29583333333333334</v>
      </c>
      <c r="D8" s="9" t="s">
        <v>19</v>
      </c>
      <c r="E8" s="12" t="s">
        <v>14</v>
      </c>
      <c r="F8" s="13" t="str">
        <f>VLOOKUP(E8,'[1]成績表'!$A$24:$M$28,4,FALSE)</f>
        <v>楊云睿</v>
      </c>
      <c r="G8" s="13">
        <f>VLOOKUP(E8,'[1]成績表'!$A$24:$O$28,11,FALSE)</f>
        <v>89</v>
      </c>
      <c r="H8" s="12" t="s">
        <v>15</v>
      </c>
      <c r="I8" s="13" t="str">
        <f>VLOOKUP(H8,'[1]成績表'!$A$24:$M$28,4,FALSE)</f>
        <v>洪之奇</v>
      </c>
      <c r="J8" s="13">
        <f>VLOOKUP(H8,'[1]成績表'!$A$24:$O$28,11,FALSE)</f>
        <v>108</v>
      </c>
      <c r="K8" s="12" t="s">
        <v>18</v>
      </c>
      <c r="L8" s="13" t="str">
        <f>VLOOKUP(K8,'[1]成績表'!$A$24:$M$28,4,FALSE)</f>
        <v>許晉彰</v>
      </c>
      <c r="M8" s="13">
        <f>VLOOKUP(K8,'[1]成績表'!$A$24:$O$28,11,FALSE)</f>
        <v>129</v>
      </c>
      <c r="N8" s="12"/>
      <c r="O8" s="13"/>
      <c r="P8" s="14"/>
    </row>
    <row r="9" spans="1:16" s="8" customFormat="1" ht="69.75" customHeight="1">
      <c r="A9" s="10">
        <v>6</v>
      </c>
      <c r="B9" s="42"/>
      <c r="C9" s="11">
        <v>0.3020833333333333</v>
      </c>
      <c r="D9" s="40" t="s">
        <v>20</v>
      </c>
      <c r="E9" s="12" t="s">
        <v>11</v>
      </c>
      <c r="F9" s="13" t="str">
        <f>VLOOKUP(E9,'[1]成績表'!$A$29:$M$35,4,FALSE)</f>
        <v>胡宇棠</v>
      </c>
      <c r="G9" s="13">
        <f>VLOOKUP(E9,'[1]成績表'!$A$29:$O$35,11,FALSE)</f>
        <v>118</v>
      </c>
      <c r="H9" s="12" t="s">
        <v>12</v>
      </c>
      <c r="I9" s="13" t="str">
        <f>VLOOKUP(H9,'[1]成績表'!$A$29:$M$35,4,FALSE)</f>
        <v>趙偉成</v>
      </c>
      <c r="J9" s="13">
        <f>VLOOKUP(H9,'[1]成績表'!$A$29:$O$35,11,FALSE)</f>
        <v>149</v>
      </c>
      <c r="K9" s="12"/>
      <c r="L9" s="13"/>
      <c r="M9" s="13"/>
      <c r="N9" s="12"/>
      <c r="O9" s="13"/>
      <c r="P9" s="14"/>
    </row>
    <row r="10" spans="1:17" s="8" customFormat="1" ht="69.75" customHeight="1">
      <c r="A10" s="10">
        <v>7</v>
      </c>
      <c r="B10" s="42"/>
      <c r="C10" s="11">
        <v>0.30833333333333335</v>
      </c>
      <c r="D10" s="40"/>
      <c r="E10" s="12" t="s">
        <v>21</v>
      </c>
      <c r="F10" s="13" t="str">
        <f>VLOOKUP(E10,'[1]成績表'!$A$29:$M$35,4,FALSE)</f>
        <v>李長祐</v>
      </c>
      <c r="G10" s="13">
        <f>VLOOKUP(E10,'[1]成績表'!$A$29:$O$35,11,FALSE)</f>
        <v>99</v>
      </c>
      <c r="H10" s="12" t="s">
        <v>22</v>
      </c>
      <c r="I10" s="13" t="str">
        <f>VLOOKUP(H10,'[1]成績表'!$A$29:$M$35,4,FALSE)</f>
        <v>李冠汶</v>
      </c>
      <c r="J10" s="13">
        <f>VLOOKUP(H10,'[1]成績表'!$A$29:$O$35,11,FALSE)</f>
        <v>101</v>
      </c>
      <c r="K10" s="12" t="s">
        <v>18</v>
      </c>
      <c r="L10" s="13" t="str">
        <f>VLOOKUP(K10,'[1]成績表'!$A$29:$M$35,4,FALSE)</f>
        <v>陳柏睿</v>
      </c>
      <c r="M10" s="13">
        <f>VLOOKUP(K10,'[1]成績表'!$A$29:$O$35,11,FALSE)</f>
        <v>108</v>
      </c>
      <c r="N10" s="12"/>
      <c r="O10" s="13"/>
      <c r="P10" s="14"/>
      <c r="Q10" s="8">
        <v>12</v>
      </c>
    </row>
    <row r="11" spans="1:16" s="8" customFormat="1" ht="69.75" customHeight="1">
      <c r="A11" s="10">
        <v>1</v>
      </c>
      <c r="B11" s="42" t="s">
        <v>23</v>
      </c>
      <c r="C11" s="11">
        <v>0.2708333333333333</v>
      </c>
      <c r="D11" s="40" t="s">
        <v>24</v>
      </c>
      <c r="E11" s="12" t="s">
        <v>25</v>
      </c>
      <c r="F11" s="13" t="str">
        <f>VLOOKUP(E11,'[1]成績表'!$A$36:$M$48,4,FALSE)</f>
        <v>鄭翔嶸</v>
      </c>
      <c r="G11" s="13">
        <f>VLOOKUP(E11,'[1]成績表'!$A$36:$O$48,11,FALSE)</f>
        <v>98</v>
      </c>
      <c r="H11" s="12" t="s">
        <v>26</v>
      </c>
      <c r="I11" s="13" t="str">
        <f>VLOOKUP(H11,'[1]成績表'!$A$36:$M$48,4,FALSE)</f>
        <v>邱昱嘉</v>
      </c>
      <c r="J11" s="13">
        <f>VLOOKUP(H11,'[1]成績表'!$A$36:$O$48,11,FALSE)</f>
        <v>99</v>
      </c>
      <c r="K11" s="12" t="s">
        <v>27</v>
      </c>
      <c r="L11" s="13" t="str">
        <f>VLOOKUP(K11,'[1]成績表'!$A$36:$M$48,4,FALSE)</f>
        <v>曾譯慶</v>
      </c>
      <c r="M11" s="13">
        <f>VLOOKUP(K11,'[1]成績表'!$A$36:$O$48,11,FALSE)</f>
        <v>101</v>
      </c>
      <c r="N11" s="12"/>
      <c r="O11" s="13"/>
      <c r="P11" s="14"/>
    </row>
    <row r="12" spans="1:16" s="8" customFormat="1" ht="69.75" customHeight="1">
      <c r="A12" s="10">
        <v>2</v>
      </c>
      <c r="B12" s="42"/>
      <c r="C12" s="11">
        <v>0.27708333333333335</v>
      </c>
      <c r="D12" s="40"/>
      <c r="E12" s="12" t="s">
        <v>0</v>
      </c>
      <c r="F12" s="13" t="str">
        <f>VLOOKUP(E12,'[1]成績表'!$A$36:$M$48,4,FALSE)</f>
        <v>宋奕賢</v>
      </c>
      <c r="G12" s="13">
        <f>VLOOKUP(E12,'[1]成績表'!$A$36:$O$48,11,FALSE)</f>
        <v>88</v>
      </c>
      <c r="H12" s="12" t="s">
        <v>1</v>
      </c>
      <c r="I12" s="13" t="str">
        <f>VLOOKUP(H12,'[1]成績表'!$A$36:$M$48,4,FALSE)</f>
        <v>馬家富</v>
      </c>
      <c r="J12" s="13">
        <f>VLOOKUP(H12,'[1]成績表'!$A$36:$O$48,11,FALSE)</f>
        <v>88</v>
      </c>
      <c r="K12" s="12" t="s">
        <v>2</v>
      </c>
      <c r="L12" s="13" t="str">
        <f>VLOOKUP(K12,'[1]成績表'!$A$36:$M$48,4,FALSE)</f>
        <v>郭尚旻</v>
      </c>
      <c r="M12" s="13">
        <f>VLOOKUP(K12,'[1]成績表'!$A$36:$O$48,11,FALSE)</f>
        <v>93</v>
      </c>
      <c r="N12" s="12" t="s">
        <v>3</v>
      </c>
      <c r="O12" s="13" t="str">
        <f>VLOOKUP(N12,'[1]成績表'!$A$36:$M$48,4,FALSE)</f>
        <v>王晟合</v>
      </c>
      <c r="P12" s="14">
        <f>VLOOKUP(N12,'[1]成績表'!$A$36:$O$48,11,FALSE)</f>
        <v>96</v>
      </c>
    </row>
    <row r="13" spans="1:16" s="8" customFormat="1" ht="69.75" customHeight="1">
      <c r="A13" s="10">
        <v>3</v>
      </c>
      <c r="B13" s="42"/>
      <c r="C13" s="11">
        <v>0.2833333333333333</v>
      </c>
      <c r="D13" s="40"/>
      <c r="E13" s="12" t="s">
        <v>4</v>
      </c>
      <c r="F13" s="13" t="str">
        <f>VLOOKUP(E13,'[1]成績表'!$A$36:$M$48,4,FALSE)</f>
        <v>王文暘</v>
      </c>
      <c r="G13" s="13">
        <f>VLOOKUP(E13,'[1]成績表'!$A$36:$O$48,11,FALSE)</f>
        <v>74</v>
      </c>
      <c r="H13" s="12" t="s">
        <v>5</v>
      </c>
      <c r="I13" s="13" t="str">
        <f>VLOOKUP(H13,'[1]成績表'!$A$36:$M$48,4,FALSE)</f>
        <v>黃韋豪</v>
      </c>
      <c r="J13" s="13">
        <f>VLOOKUP(H13,'[1]成績表'!$A$36:$O$48,11,FALSE)</f>
        <v>75</v>
      </c>
      <c r="K13" s="12" t="s">
        <v>6</v>
      </c>
      <c r="L13" s="13" t="str">
        <f>VLOOKUP(K13,'[1]成績表'!$A$36:$M$48,4,FALSE)</f>
        <v>洪嘉駿</v>
      </c>
      <c r="M13" s="13">
        <f>VLOOKUP(K13,'[1]成績表'!$A$36:$O$48,11,FALSE)</f>
        <v>80</v>
      </c>
      <c r="N13" s="12" t="s">
        <v>11</v>
      </c>
      <c r="O13" s="13" t="str">
        <f>VLOOKUP(N13,'[1]成績表'!$A$36:$M$48,4,FALSE)</f>
        <v>李俊翰</v>
      </c>
      <c r="P13" s="14">
        <f>VLOOKUP(N13,'[1]成績表'!$A$36:$O$48,11,FALSE)</f>
        <v>82</v>
      </c>
    </row>
    <row r="14" spans="1:17" s="8" customFormat="1" ht="69.75" customHeight="1">
      <c r="A14" s="10">
        <v>4</v>
      </c>
      <c r="B14" s="42"/>
      <c r="C14" s="11">
        <v>0.28958333333333336</v>
      </c>
      <c r="D14" s="40" t="s">
        <v>28</v>
      </c>
      <c r="E14" s="12" t="s">
        <v>29</v>
      </c>
      <c r="F14" s="13" t="str">
        <f>VLOOKUP(E14,'[1]成績表'!$A$49:$M$60,4,FALSE)</f>
        <v>薛惟隆</v>
      </c>
      <c r="G14" s="13">
        <f>VLOOKUP(E14,'[1]成績表'!$A$49:$O$60,11,FALSE)</f>
        <v>93</v>
      </c>
      <c r="H14" s="12" t="s">
        <v>25</v>
      </c>
      <c r="I14" s="13" t="str">
        <f>VLOOKUP(H14,'[1]成績表'!$A$49:$M$60,4,FALSE)</f>
        <v>許柏堯</v>
      </c>
      <c r="J14" s="13">
        <f>VLOOKUP(H14,'[1]成績表'!$A$49:$O$60,11,FALSE)</f>
        <v>107</v>
      </c>
      <c r="K14" s="12" t="s">
        <v>26</v>
      </c>
      <c r="L14" s="13" t="str">
        <f>VLOOKUP(K14,'[1]成績表'!$A$49:$M$60,4,FALSE)</f>
        <v>李柏緯</v>
      </c>
      <c r="M14" s="13">
        <f>VLOOKUP(K14,'[1]成績表'!$A$49:$O$60,11,FALSE)</f>
        <v>108</v>
      </c>
      <c r="N14" s="12"/>
      <c r="O14" s="13"/>
      <c r="P14" s="14"/>
      <c r="Q14" s="8">
        <v>15</v>
      </c>
    </row>
    <row r="15" spans="1:16" s="8" customFormat="1" ht="69.75" customHeight="1">
      <c r="A15" s="10">
        <v>5</v>
      </c>
      <c r="B15" s="42"/>
      <c r="C15" s="11">
        <v>0.29583333333333334</v>
      </c>
      <c r="D15" s="40"/>
      <c r="E15" s="12" t="s">
        <v>12</v>
      </c>
      <c r="F15" s="13" t="str">
        <f>VLOOKUP(E15,'[1]成績表'!$A$49:$M$60,4,FALSE)</f>
        <v>黃紹恩</v>
      </c>
      <c r="G15" s="13">
        <f>VLOOKUP(E15,'[1]成績表'!$A$49:$O$60,11,FALSE)</f>
        <v>85</v>
      </c>
      <c r="H15" s="12" t="s">
        <v>13</v>
      </c>
      <c r="I15" s="13" t="str">
        <f>VLOOKUP(H15,'[1]成績表'!$A$49:$M$60,4,FALSE)</f>
        <v>洪子傑</v>
      </c>
      <c r="J15" s="13">
        <f>VLOOKUP(H15,'[1]成績表'!$A$49:$O$60,11,FALSE)</f>
        <v>87</v>
      </c>
      <c r="K15" s="12" t="s">
        <v>30</v>
      </c>
      <c r="L15" s="13" t="str">
        <f>VLOOKUP(K15,'[1]成績表'!$A$49:$M$60,4,FALSE)</f>
        <v>林家睿</v>
      </c>
      <c r="M15" s="13">
        <f>VLOOKUP(K15,'[1]成績表'!$A$49:$O$60,11,FALSE)</f>
        <v>88</v>
      </c>
      <c r="N15" s="12" t="s">
        <v>14</v>
      </c>
      <c r="O15" s="13" t="str">
        <f>VLOOKUP(N15,'[1]成績表'!$A$15:$M$16,4,FALSE)</f>
        <v>江婉瑜</v>
      </c>
      <c r="P15" s="14">
        <f>VLOOKUP(N15,'[1]成績表'!$A$15:$O$16,11,FALSE)</f>
        <v>88</v>
      </c>
    </row>
    <row r="16" spans="1:16" s="8" customFormat="1" ht="69.75" customHeight="1" thickBot="1">
      <c r="A16" s="15">
        <v>6</v>
      </c>
      <c r="B16" s="43"/>
      <c r="C16" s="16">
        <v>0.3020833333333333</v>
      </c>
      <c r="D16" s="41"/>
      <c r="E16" s="17" t="s">
        <v>14</v>
      </c>
      <c r="F16" s="18" t="str">
        <f>VLOOKUP(E16,'[1]成績表'!$A$49:$M$60,4,FALSE)</f>
        <v>張育僑</v>
      </c>
      <c r="G16" s="18">
        <f>VLOOKUP(E16,'[1]成績表'!$A$49:$O$60,11,FALSE)</f>
        <v>82</v>
      </c>
      <c r="H16" s="17" t="s">
        <v>15</v>
      </c>
      <c r="I16" s="18" t="str">
        <f>VLOOKUP(H16,'[1]成績表'!$A$49:$M$60,4,FALSE)</f>
        <v>史哲宇</v>
      </c>
      <c r="J16" s="18">
        <f>VLOOKUP(H16,'[1]成績表'!$A$49:$O$60,11,FALSE)</f>
        <v>83</v>
      </c>
      <c r="K16" s="17" t="s">
        <v>18</v>
      </c>
      <c r="L16" s="18" t="str">
        <f>VLOOKUP(K16,'[1]成績表'!$A$49:$M$60,4,FALSE)</f>
        <v>許柏舜</v>
      </c>
      <c r="M16" s="18">
        <f>VLOOKUP(K16,'[1]成績表'!$A$49:$O$60,11,FALSE)</f>
        <v>83</v>
      </c>
      <c r="N16" s="17" t="s">
        <v>11</v>
      </c>
      <c r="O16" s="18" t="str">
        <f>VLOOKUP(N16,'[1]成績表'!$A$49:$M$60,4,FALSE)</f>
        <v>陳伯豪</v>
      </c>
      <c r="P16" s="19">
        <f>VLOOKUP(N16,'[1]成績表'!$A$49:$O$60,11,FALSE)</f>
        <v>84</v>
      </c>
    </row>
    <row r="17" spans="1:16" s="8" customFormat="1" ht="21" customHeight="1">
      <c r="A17" s="20"/>
      <c r="B17" s="21"/>
      <c r="C17" s="22"/>
      <c r="D17" s="23"/>
      <c r="E17" s="20"/>
      <c r="F17" s="20"/>
      <c r="G17" s="20"/>
      <c r="O17" s="24"/>
      <c r="P17" s="25"/>
    </row>
    <row r="18" spans="1:16" s="27" customFormat="1" ht="21" customHeight="1">
      <c r="A18" s="26"/>
      <c r="D18" s="28"/>
      <c r="E18" s="29"/>
      <c r="F18" s="29"/>
      <c r="G18" s="29"/>
      <c r="H18" s="29"/>
      <c r="I18" s="29"/>
      <c r="J18" s="29"/>
      <c r="K18" s="29"/>
      <c r="L18" s="30" t="s">
        <v>31</v>
      </c>
      <c r="M18" s="27">
        <v>40</v>
      </c>
      <c r="N18" s="31"/>
      <c r="O18" s="32" t="s">
        <v>32</v>
      </c>
      <c r="P18" s="24"/>
    </row>
    <row r="19" ht="21" customHeight="1"/>
    <row r="20" ht="20.25" customHeight="1"/>
    <row r="21" ht="19.5" customHeight="1"/>
    <row r="22" ht="20.25" customHeight="1"/>
    <row r="23" ht="21" customHeight="1"/>
    <row r="24" ht="21" customHeight="1"/>
  </sheetData>
  <sheetProtection/>
  <mergeCells count="10">
    <mergeCell ref="A1:P1"/>
    <mergeCell ref="F2:J2"/>
    <mergeCell ref="D14:D16"/>
    <mergeCell ref="B4:B10"/>
    <mergeCell ref="B11:B16"/>
    <mergeCell ref="B3:C3"/>
    <mergeCell ref="D9:D10"/>
    <mergeCell ref="D11:D13"/>
    <mergeCell ref="D4:D5"/>
    <mergeCell ref="D6:D7"/>
  </mergeCells>
  <printOptions horizontalCentered="1"/>
  <pageMargins left="0.3937007874015748" right="0.3937007874015748" top="0.5905511811023623" bottom="0" header="0.5118110236220472" footer="0.1181102362204724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南寶</dc:creator>
  <cp:keywords/>
  <dc:description/>
  <cp:lastModifiedBy>Heidi</cp:lastModifiedBy>
  <cp:lastPrinted>2013-12-26T04:40:11Z</cp:lastPrinted>
  <dcterms:created xsi:type="dcterms:W3CDTF">1997-01-14T01:50:29Z</dcterms:created>
  <dcterms:modified xsi:type="dcterms:W3CDTF">2013-12-26T05:23:36Z</dcterms:modified>
  <cp:category/>
  <cp:version/>
  <cp:contentType/>
  <cp:contentStatus/>
</cp:coreProperties>
</file>