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Sheet2" sheetId="1" state="hidden" r:id="rId1"/>
    <sheet name="男A" sheetId="2" r:id="rId2"/>
    <sheet name="男B" sheetId="3" r:id="rId3"/>
    <sheet name="男C" sheetId="4" r:id="rId4"/>
    <sheet name="女A" sheetId="5" r:id="rId5"/>
    <sheet name="女B" sheetId="6" r:id="rId6"/>
    <sheet name="女C" sheetId="7" r:id="rId7"/>
    <sheet name="总成绩表" sheetId="8" r:id="rId8"/>
  </sheets>
  <definedNames>
    <definedName name="_xlnm.Print_Area" localSheetId="4">'女A'!$A$1:$AC$22</definedName>
    <definedName name="_xlnm.Print_Area" localSheetId="5">'女B'!$A$1:$AC$31</definedName>
    <definedName name="_xlnm.Print_Area" localSheetId="6">'女C'!$A$1:$AC$20</definedName>
    <definedName name="_xlnm.Print_Area" localSheetId="1">'男A'!$A$1:$AC$43</definedName>
    <definedName name="_xlnm.Print_Area" localSheetId="2">'男B'!$A$1:$AC$31</definedName>
    <definedName name="_xlnm.Print_Area" localSheetId="3">'男C'!$A$1:$AC$22</definedName>
    <definedName name="_xlnm.Print_Titles" localSheetId="4">'女A'!$1:$7</definedName>
    <definedName name="_xlnm.Print_Titles" localSheetId="5">'女B'!$1:$7</definedName>
    <definedName name="_xlnm.Print_Titles" localSheetId="6">'女C'!$1:$7</definedName>
    <definedName name="_xlnm.Print_Titles" localSheetId="1">'男A'!$1:$7</definedName>
    <definedName name="_xlnm.Print_Titles" localSheetId="2">'男B'!$1:$7</definedName>
    <definedName name="_xlnm.Print_Titles" localSheetId="3">'男C'!$1:$7</definedName>
    <definedName name="_xlnm.Print_Titles" localSheetId="7">'总成绩表'!$2:$6</definedName>
  </definedNames>
  <calcPr fullCalcOnLoad="1"/>
</workbook>
</file>

<file path=xl/sharedStrings.xml><?xml version="1.0" encoding="utf-8"?>
<sst xmlns="http://schemas.openxmlformats.org/spreadsheetml/2006/main" count="710" uniqueCount="442">
  <si>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</si>
  <si>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</si>
  <si>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</si>
  <si>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</si>
  <si>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</si>
  <si>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</si>
  <si>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</si>
  <si>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</si>
  <si>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</si>
  <si>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</si>
  <si>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</si>
  <si>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</si>
  <si>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</si>
  <si>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</si>
  <si>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</si>
  <si>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</si>
  <si>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</si>
  <si>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</si>
  <si>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</si>
  <si>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</si>
  <si>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</si>
  <si>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</si>
  <si>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</si>
  <si>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</si>
  <si>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</si>
  <si>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</si>
  <si>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</si>
  <si>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</si>
  <si>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</si>
  <si>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</si>
  <si>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</si>
  <si>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</si>
  <si>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</si>
  <si>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</si>
  <si>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</si>
  <si>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</si>
  <si>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</si>
  <si>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</si>
  <si>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</si>
  <si>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</si>
  <si>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</si>
  <si>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</si>
  <si>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</si>
  <si>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</si>
  <si>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</si>
  <si>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</si>
  <si>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</si>
  <si>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</si>
  <si>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</si>
  <si>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</si>
  <si>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</si>
  <si>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</si>
  <si>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</si>
  <si>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</si>
  <si>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</si>
  <si>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</si>
  <si>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</si>
  <si>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</si>
  <si>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</si>
  <si>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</si>
  <si>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</si>
  <si>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</si>
  <si>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</si>
  <si>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</si>
  <si>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</si>
  <si>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</si>
  <si>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</si>
  <si>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</si>
  <si>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</si>
  <si>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</si>
  <si>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</si>
  <si>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</si>
  <si>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</si>
  <si>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</si>
  <si>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</si>
  <si>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</si>
  <si>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</si>
  <si>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</si>
  <si>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</si>
  <si>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</si>
  <si>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</si>
  <si>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</si>
  <si>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</si>
  <si>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</si>
  <si>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</si>
  <si>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</si>
  <si>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</si>
  <si>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</si>
  <si>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</si>
  <si>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</si>
  <si>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</si>
  <si>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</si>
  <si>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</si>
  <si>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</si>
  <si>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</si>
  <si>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</si>
  <si>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</si>
  <si>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</si>
  <si>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</si>
  <si>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</si>
  <si>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</si>
  <si>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</si>
  <si>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</si>
  <si>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r>
      <t>排序</t>
    </r>
    <r>
      <rPr>
        <b/>
        <sz val="10"/>
        <rFont val="Times New Roman"/>
        <family val="1"/>
      </rPr>
      <t xml:space="preserve"> Rank</t>
    </r>
  </si>
  <si>
    <t>总成绩</t>
  </si>
  <si>
    <t>代表队</t>
  </si>
  <si>
    <t>名次</t>
  </si>
  <si>
    <t>团体成绩</t>
  </si>
  <si>
    <t>第三轮</t>
  </si>
  <si>
    <t>第二轮</t>
  </si>
  <si>
    <t>第一轮</t>
  </si>
  <si>
    <t>队员姓名</t>
  </si>
  <si>
    <t>Rank</t>
  </si>
  <si>
    <t>Team</t>
  </si>
  <si>
    <t>Name</t>
  </si>
  <si>
    <t>R1</t>
  </si>
  <si>
    <t>R2</t>
  </si>
  <si>
    <t>R3</t>
  </si>
  <si>
    <t>Total</t>
  </si>
  <si>
    <t>标准杆</t>
  </si>
  <si>
    <t>Team Result</t>
  </si>
  <si>
    <r>
      <t>姓名</t>
    </r>
    <r>
      <rPr>
        <b/>
        <sz val="10"/>
        <rFont val="Times New Roman"/>
        <family val="1"/>
      </rPr>
      <t xml:space="preserve"> </t>
    </r>
  </si>
  <si>
    <t>男子A组/Boy A——黑色发球台/Black Tee</t>
  </si>
  <si>
    <t>Name</t>
  </si>
  <si>
    <t xml:space="preserve">         国  籍          </t>
  </si>
  <si>
    <t xml:space="preserve">Nationality </t>
  </si>
  <si>
    <r>
      <t>男子</t>
    </r>
    <r>
      <rPr>
        <b/>
        <sz val="14"/>
        <rFont val="Times New Roman"/>
        <family val="1"/>
      </rPr>
      <t>B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/Boy B——</t>
    </r>
    <r>
      <rPr>
        <b/>
        <sz val="14"/>
        <rFont val="宋体"/>
        <family val="0"/>
      </rPr>
      <t>蓝色发球台</t>
    </r>
    <r>
      <rPr>
        <b/>
        <sz val="14"/>
        <rFont val="Times New Roman"/>
        <family val="1"/>
      </rPr>
      <t>/Blue Tee</t>
    </r>
  </si>
  <si>
    <t>女子A组/Girl A——紫色发球台/Purple Tee</t>
  </si>
  <si>
    <t>女子C组/Girl C——红色发球台/Red Tee</t>
  </si>
  <si>
    <t>香港队</t>
  </si>
  <si>
    <t>Hong Kong</t>
  </si>
  <si>
    <r>
      <rPr>
        <b/>
        <sz val="14"/>
        <rFont val="宋体"/>
        <family val="0"/>
      </rPr>
      <t>男子</t>
    </r>
    <r>
      <rPr>
        <b/>
        <sz val="14"/>
        <rFont val="Times New Roman"/>
        <family val="1"/>
      </rPr>
      <t>C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/Boy C——</t>
    </r>
    <r>
      <rPr>
        <b/>
        <sz val="14"/>
        <rFont val="宋体"/>
        <family val="0"/>
      </rPr>
      <t>白色发球台</t>
    </r>
    <r>
      <rPr>
        <b/>
        <sz val="14"/>
        <rFont val="Times New Roman"/>
        <family val="1"/>
      </rPr>
      <t>/White Tee</t>
    </r>
  </si>
  <si>
    <t>中国队</t>
  </si>
  <si>
    <t>China</t>
  </si>
  <si>
    <t>Team Result</t>
  </si>
  <si>
    <t>马来西亚队</t>
  </si>
  <si>
    <t>Malaysia</t>
  </si>
  <si>
    <t>墨西哥队</t>
  </si>
  <si>
    <t>Mexico</t>
  </si>
  <si>
    <r>
      <t>女子B组/</t>
    </r>
    <r>
      <rPr>
        <b/>
        <sz val="14"/>
        <rFont val="宋体"/>
        <family val="0"/>
      </rPr>
      <t>Girl</t>
    </r>
    <r>
      <rPr>
        <b/>
        <sz val="14"/>
        <rFont val="宋体"/>
        <family val="0"/>
      </rPr>
      <t xml:space="preserve"> B——白色发球台/White Tee</t>
    </r>
  </si>
  <si>
    <r>
      <t>2014</t>
    </r>
    <r>
      <rPr>
        <b/>
        <sz val="14"/>
        <rFont val="宋体"/>
        <family val="0"/>
      </rPr>
      <t>汇丰中国青少年高尔夫球公开赛——女子</t>
    </r>
  </si>
  <si>
    <r>
      <t>2014HSBC China Junior Golf Open——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Girls</t>
    </r>
    <r>
      <rPr>
        <b/>
        <sz val="14"/>
        <rFont val="宋体"/>
        <family val="0"/>
      </rPr>
      <t>）</t>
    </r>
  </si>
  <si>
    <r>
      <t>2014 HSBC China Junior Golf Open——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Girls</t>
    </r>
    <r>
      <rPr>
        <b/>
        <sz val="14"/>
        <rFont val="宋体"/>
        <family val="0"/>
      </rPr>
      <t>）</t>
    </r>
  </si>
  <si>
    <r>
      <t>2014</t>
    </r>
    <r>
      <rPr>
        <b/>
        <sz val="14"/>
        <rFont val="宋体"/>
        <family val="0"/>
      </rPr>
      <t>汇丰中国青少年高尔夫球公开赛——男子</t>
    </r>
  </si>
  <si>
    <r>
      <t>2014 HSBC China Junior Golf Open——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Boys</t>
    </r>
    <r>
      <rPr>
        <b/>
        <sz val="14"/>
        <rFont val="宋体"/>
        <family val="0"/>
      </rPr>
      <t>）</t>
    </r>
  </si>
  <si>
    <t>R3</t>
  </si>
  <si>
    <r>
      <t>2014</t>
    </r>
    <r>
      <rPr>
        <b/>
        <sz val="14"/>
        <rFont val="宋体"/>
        <family val="0"/>
      </rPr>
      <t>汇丰中国青少年高尔夫球公开赛</t>
    </r>
  </si>
  <si>
    <t>2014HSBC China Junior Golf Open</t>
  </si>
  <si>
    <t>Maria Regina Gonzalez Ramirez</t>
  </si>
  <si>
    <t>吴牧雨</t>
  </si>
  <si>
    <t>Wu Mu Yu</t>
  </si>
  <si>
    <t>Team China</t>
  </si>
  <si>
    <t>Ho Mimi</t>
  </si>
  <si>
    <t>Team Hongkong</t>
  </si>
  <si>
    <t>Maria Fernanda</t>
  </si>
  <si>
    <t>蔡丹婷</t>
  </si>
  <si>
    <t>Cai Dan Ting</t>
  </si>
  <si>
    <t>China</t>
  </si>
  <si>
    <t>吴晓玲</t>
  </si>
  <si>
    <t>Wu Xiao Ling</t>
  </si>
  <si>
    <t>Chinese Taipei</t>
  </si>
  <si>
    <t>Kelie Kan kah Yan</t>
  </si>
  <si>
    <t>Team Malaysia</t>
  </si>
  <si>
    <t>赖怡廷</t>
  </si>
  <si>
    <t>Lai Yi Ting</t>
  </si>
  <si>
    <t>陈纭萱</t>
  </si>
  <si>
    <t>Amanda Tan</t>
  </si>
  <si>
    <t>Singapore</t>
  </si>
  <si>
    <t>温  娣</t>
  </si>
  <si>
    <t>Wen Di</t>
  </si>
  <si>
    <t>李  嫣</t>
  </si>
  <si>
    <t>Li Yan</t>
  </si>
  <si>
    <t>张维维</t>
  </si>
  <si>
    <t>Zhang Wei Wei</t>
  </si>
  <si>
    <t>黄如槙</t>
  </si>
  <si>
    <t>Huang Ru Zhen</t>
  </si>
  <si>
    <t>蔡欣儒</t>
  </si>
  <si>
    <t>Cai Xin Ru</t>
  </si>
  <si>
    <t>毛怜絜</t>
  </si>
  <si>
    <t>Mao Ling Jie</t>
  </si>
  <si>
    <t>/</t>
  </si>
  <si>
    <t>洪玉霖</t>
  </si>
  <si>
    <t>Hong Yu Lin</t>
  </si>
  <si>
    <t>Li Yuen Yuet Selina</t>
  </si>
  <si>
    <t>Hongkong</t>
  </si>
  <si>
    <t>杜墨含</t>
  </si>
  <si>
    <t>Du Mo Han</t>
  </si>
  <si>
    <t>曾  桢</t>
  </si>
  <si>
    <t>Zeng Zhen</t>
  </si>
  <si>
    <t>叶  雷</t>
  </si>
  <si>
    <t>Ye Lei</t>
  </si>
  <si>
    <t>卢钰雯</t>
  </si>
  <si>
    <t>Lu Yu Wen</t>
  </si>
  <si>
    <t>于安妮</t>
  </si>
  <si>
    <t>Yu An Ni</t>
  </si>
  <si>
    <t>USA</t>
  </si>
  <si>
    <t>杨曼莉香</t>
  </si>
  <si>
    <t>Yangman Li Xiang</t>
  </si>
  <si>
    <t>金佳瑞</t>
  </si>
  <si>
    <t>Jin Jia Rui</t>
  </si>
  <si>
    <t>孙嘉泽</t>
  </si>
  <si>
    <t>Sun Jia Ze</t>
  </si>
  <si>
    <t>Ding Wai Chuang Virginie</t>
  </si>
  <si>
    <t>关阳茜</t>
  </si>
  <si>
    <t>Guan Yang Qian</t>
  </si>
  <si>
    <t>Macao</t>
  </si>
  <si>
    <t>倪嘉蔓</t>
  </si>
  <si>
    <t>Ni Jia Man</t>
  </si>
  <si>
    <t>Ashley Lau Jen Wen</t>
  </si>
  <si>
    <t>林婕恩</t>
  </si>
  <si>
    <t>Lin Jie En</t>
  </si>
  <si>
    <t>Team Chinese Taipei</t>
  </si>
  <si>
    <t>Li Kai Wing</t>
  </si>
  <si>
    <t>何思璠</t>
  </si>
  <si>
    <t>He Si Fan</t>
  </si>
  <si>
    <t>Lai Ying Tung Queenie</t>
  </si>
  <si>
    <t>冀怡帆</t>
  </si>
  <si>
    <t>Ji Yi Fan</t>
  </si>
  <si>
    <t>朱雯绮</t>
  </si>
  <si>
    <t>Zhu Wen Qi</t>
  </si>
  <si>
    <t>洪若华</t>
  </si>
  <si>
    <t>Hong Ruo Hua</t>
  </si>
  <si>
    <t>卢靖雯</t>
  </si>
  <si>
    <t>Lu Jing Wen</t>
  </si>
  <si>
    <t>田  琦</t>
  </si>
  <si>
    <t>Tian Qi</t>
  </si>
  <si>
    <t>Leung Estee Vivan</t>
  </si>
  <si>
    <t>王薏涵</t>
  </si>
  <si>
    <t>Wang Yi Han</t>
  </si>
  <si>
    <t>张雅淳</t>
  </si>
  <si>
    <t>Zhang Ya Chun</t>
  </si>
  <si>
    <t>林子涵</t>
  </si>
  <si>
    <t>Lin Zi Han</t>
  </si>
  <si>
    <t>张婧文</t>
  </si>
  <si>
    <t>Zhang Jing Wen</t>
  </si>
  <si>
    <t>潘  善</t>
  </si>
  <si>
    <t>Pan Shan</t>
  </si>
  <si>
    <t>曾彩晴</t>
  </si>
  <si>
    <t>Zeng Cai Qin</t>
  </si>
  <si>
    <t>侯羽桑</t>
  </si>
  <si>
    <t>Hou Yu Sang</t>
  </si>
  <si>
    <t>刘依一</t>
  </si>
  <si>
    <t>Liu Yi Yi</t>
  </si>
  <si>
    <t>吴京恩</t>
  </si>
  <si>
    <t>Wu Jing En</t>
  </si>
  <si>
    <t>Korea</t>
  </si>
  <si>
    <t>李耕姗</t>
  </si>
  <si>
    <t>Li Geng Shan</t>
  </si>
  <si>
    <t>陈静慈</t>
  </si>
  <si>
    <t>Chen Jing Ci</t>
  </si>
  <si>
    <t>侯羽蔷</t>
  </si>
  <si>
    <t>Hou Yu Qiang</t>
  </si>
  <si>
    <t>董琳玉</t>
  </si>
  <si>
    <t>Dong Lin Yu</t>
  </si>
  <si>
    <t>朱梓铖</t>
  </si>
  <si>
    <t>Zhu Zi Cheng</t>
  </si>
  <si>
    <t>陈逸龙</t>
  </si>
  <si>
    <t>Chen Yi Long</t>
  </si>
  <si>
    <t>王晟合</t>
  </si>
  <si>
    <t>Wang Cheng Ho</t>
  </si>
  <si>
    <t>王文和</t>
  </si>
  <si>
    <t>Herman  Wang</t>
  </si>
  <si>
    <t>黄千鸿</t>
  </si>
  <si>
    <t>Huang Chien Hung</t>
  </si>
  <si>
    <t>区栩宁</t>
  </si>
  <si>
    <t>Ou Xu Ning</t>
  </si>
  <si>
    <t>王仲诚</t>
  </si>
  <si>
    <t>Wang Chung Cheng</t>
  </si>
  <si>
    <t>吕承学</t>
  </si>
  <si>
    <t>Lu Cheng Hsueh</t>
  </si>
  <si>
    <t>廖晨凯</t>
  </si>
  <si>
    <t>Liao Chen Kai</t>
  </si>
  <si>
    <t>王玺安</t>
  </si>
  <si>
    <t>Wang His An</t>
  </si>
  <si>
    <t>刘子威</t>
  </si>
  <si>
    <t>Liu Zi Wei</t>
  </si>
  <si>
    <t>杨俊颉</t>
  </si>
  <si>
    <t xml:space="preserve">Yang Chun Chieh </t>
  </si>
  <si>
    <t>Lucius Toh</t>
  </si>
  <si>
    <t>Alejandro Santibaneze Pereda</t>
  </si>
  <si>
    <t>杨伊农</t>
  </si>
  <si>
    <t>Yang Yi Nong</t>
  </si>
  <si>
    <t>D'souza Leon Philip</t>
  </si>
  <si>
    <t>Galven Kendall Green</t>
  </si>
  <si>
    <t>汤榕健</t>
  </si>
  <si>
    <t>Tang Rong Jian</t>
  </si>
  <si>
    <t>Victor Daniel</t>
  </si>
  <si>
    <t>吕孙仪</t>
  </si>
  <si>
    <t>Lu Sun Yi</t>
  </si>
  <si>
    <t>陈柏霖</t>
  </si>
  <si>
    <t>Chen Po Lin</t>
  </si>
  <si>
    <t>佘梓瀚</t>
  </si>
  <si>
    <t>She Zi Han</t>
  </si>
  <si>
    <t>何易睿</t>
  </si>
  <si>
    <t>Ho Yi Jui</t>
  </si>
  <si>
    <t>黄  颀</t>
  </si>
  <si>
    <t>Huang Chi</t>
  </si>
  <si>
    <t>曾昶峰</t>
  </si>
  <si>
    <t>Tseng Chang Feng</t>
  </si>
  <si>
    <t>何益豪</t>
  </si>
  <si>
    <t>He Yi Hao</t>
  </si>
  <si>
    <t xml:space="preserve">Wen Cheng Hsiang </t>
  </si>
  <si>
    <t>吴心玮</t>
  </si>
  <si>
    <t>Wu Hsin Wei</t>
  </si>
  <si>
    <t>廖崇廷</t>
  </si>
  <si>
    <t xml:space="preserve">Liao Chung Han </t>
  </si>
  <si>
    <t>董锦豪</t>
  </si>
  <si>
    <t>Dong Jin Hao</t>
  </si>
  <si>
    <t>黄韦豪</t>
  </si>
  <si>
    <t>Huang Wei Hao</t>
  </si>
  <si>
    <t>陈翔扬</t>
  </si>
  <si>
    <t xml:space="preserve">Chen Hsiang Yang </t>
  </si>
  <si>
    <t>黄帅铭</t>
  </si>
  <si>
    <t>Huang Shuai Ming</t>
  </si>
  <si>
    <t>沈威成</t>
  </si>
  <si>
    <t>Shen Wei Cheng</t>
  </si>
  <si>
    <t>孙庄主</t>
  </si>
  <si>
    <t>Sun Zhuang Zhu</t>
  </si>
  <si>
    <t>杨昌学</t>
  </si>
  <si>
    <t>Yang Chang Hsueh</t>
  </si>
  <si>
    <t>李马晟骏</t>
  </si>
  <si>
    <t>Lima Sheng Jun</t>
  </si>
  <si>
    <t>陈裔东</t>
  </si>
  <si>
    <t>Chen Yi Tong</t>
  </si>
  <si>
    <t>柳明岁</t>
  </si>
  <si>
    <t>Liu Ming Sui</t>
  </si>
  <si>
    <t>张俊斌</t>
  </si>
  <si>
    <t>Zhang Jun Bin</t>
  </si>
  <si>
    <t>孔德恕</t>
  </si>
  <si>
    <t>Kong De Shu</t>
  </si>
  <si>
    <t>万治东</t>
  </si>
  <si>
    <t>Wan Zhi Dong</t>
  </si>
  <si>
    <t>张庭硕</t>
  </si>
  <si>
    <t>Zhang Ting Shuo</t>
  </si>
  <si>
    <t>林钰鑫</t>
  </si>
  <si>
    <t>Lin Yu Xin</t>
  </si>
  <si>
    <t>Tsai Yu Ta</t>
  </si>
  <si>
    <t>古龙羲</t>
  </si>
  <si>
    <t>Gu Long Xi</t>
  </si>
  <si>
    <t>赵亚威</t>
  </si>
  <si>
    <t>Zhao Ya Wei</t>
  </si>
  <si>
    <t>方柏评</t>
  </si>
  <si>
    <t>Fang Po Ping</t>
  </si>
  <si>
    <t>李帛洲</t>
  </si>
  <si>
    <t>Li Bo Zhou</t>
  </si>
  <si>
    <t>蔡程洋</t>
  </si>
  <si>
    <t>Cai Cheng Yang</t>
  </si>
  <si>
    <t>谢霆威</t>
  </si>
  <si>
    <t>Hsieh Ting Wei</t>
  </si>
  <si>
    <t>Lo Fritz</t>
  </si>
  <si>
    <t>王伟轩</t>
  </si>
  <si>
    <t>Wang Wei Hsuan</t>
  </si>
  <si>
    <t>吴所谓</t>
  </si>
  <si>
    <t>Wu Suo Wei</t>
  </si>
  <si>
    <t>郭思贤</t>
  </si>
  <si>
    <t>Guo Si Xian</t>
  </si>
  <si>
    <t>丁子轩</t>
  </si>
  <si>
    <t>Lawrence Ting</t>
  </si>
  <si>
    <t>王炎彰</t>
  </si>
  <si>
    <t>Wang Yan Zhang</t>
  </si>
  <si>
    <t>余彦豪</t>
  </si>
  <si>
    <t>Yu Yan Hao</t>
  </si>
  <si>
    <t>王东禹</t>
  </si>
  <si>
    <t>Wang Dong Yu</t>
  </si>
  <si>
    <t>黄棋枫</t>
  </si>
  <si>
    <t>Huang Qi Feng</t>
  </si>
  <si>
    <t>许维宸</t>
  </si>
  <si>
    <t>Hsu Wei Chen</t>
  </si>
  <si>
    <t>张  恒</t>
  </si>
  <si>
    <t>Zhang Heng</t>
  </si>
  <si>
    <t>廖崇汉</t>
  </si>
  <si>
    <t xml:space="preserve">Liao Chung Ting </t>
  </si>
  <si>
    <t>金  博</t>
  </si>
  <si>
    <t>Jin Bo</t>
  </si>
  <si>
    <t>利祖毅</t>
  </si>
  <si>
    <t>Li Zu Yi</t>
  </si>
  <si>
    <t>蒋浩宇</t>
  </si>
  <si>
    <t>Jiang Hao Yu</t>
  </si>
  <si>
    <t>唐俊祎</t>
  </si>
  <si>
    <t>Tang Jun Yi</t>
  </si>
  <si>
    <t>陈顾新</t>
  </si>
  <si>
    <t>Chen Gu Xin</t>
  </si>
  <si>
    <t>陈颀森</t>
  </si>
  <si>
    <t>Chen Qi Seng</t>
  </si>
  <si>
    <t>梁恩旗</t>
  </si>
  <si>
    <t>Liang En Qi</t>
  </si>
  <si>
    <t>李宇丰</t>
  </si>
  <si>
    <t>Lee Cyrus</t>
  </si>
  <si>
    <t>许安迪</t>
  </si>
  <si>
    <t>Xu An Di</t>
  </si>
  <si>
    <t>谢千童</t>
  </si>
  <si>
    <t>Xie Qian Tong</t>
  </si>
  <si>
    <t>张艺敷</t>
  </si>
  <si>
    <t>Zhang Yi Fu</t>
  </si>
  <si>
    <t>中华台北队</t>
  </si>
  <si>
    <t xml:space="preserve"> Chinese Taipei</t>
  </si>
  <si>
    <t>To PAR</t>
  </si>
  <si>
    <t>温桢祥</t>
  </si>
  <si>
    <t>Ervin Chang</t>
  </si>
  <si>
    <t>曾儿湧</t>
  </si>
  <si>
    <t>蔡雨达</t>
  </si>
  <si>
    <t>Team Mexico</t>
  </si>
  <si>
    <r>
      <t>Er</t>
    </r>
    <r>
      <rPr>
        <sz val="11"/>
        <color indexed="8"/>
        <rFont val="宋体"/>
        <family val="0"/>
      </rPr>
      <t>v</t>
    </r>
    <r>
      <rPr>
        <sz val="11"/>
        <color indexed="8"/>
        <rFont val="宋体"/>
        <family val="0"/>
      </rPr>
      <t>in Chang</t>
    </r>
  </si>
  <si>
    <t>卓政贤</t>
  </si>
  <si>
    <t>李佳颍</t>
  </si>
  <si>
    <t>刘正文</t>
  </si>
  <si>
    <t>梁慧琳</t>
  </si>
  <si>
    <t>黎映桐</t>
  </si>
  <si>
    <t>李沅玥</t>
  </si>
  <si>
    <t>李佳颍</t>
  </si>
  <si>
    <t>刘正文</t>
  </si>
  <si>
    <t>丁慧中</t>
  </si>
  <si>
    <t>DQ</t>
  </si>
  <si>
    <r>
      <t>第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轮成绩表</t>
    </r>
    <r>
      <rPr>
        <b/>
        <sz val="12"/>
        <rFont val="Arial"/>
        <family val="2"/>
      </rPr>
      <t xml:space="preserve">    Tournament Result —— Round 3        2014.01.10</t>
    </r>
  </si>
  <si>
    <r>
      <t>第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轮成绩表</t>
    </r>
    <r>
      <rPr>
        <b/>
        <sz val="12"/>
        <rFont val="Arial"/>
        <family val="2"/>
      </rPr>
      <t xml:space="preserve">    Tournament Result —— Round 3       2014.01.10</t>
    </r>
  </si>
  <si>
    <t>6</t>
  </si>
  <si>
    <t>3</t>
  </si>
  <si>
    <t>4</t>
  </si>
  <si>
    <t>5</t>
  </si>
  <si>
    <t>7</t>
  </si>
  <si>
    <t>8</t>
  </si>
  <si>
    <t>1</t>
  </si>
  <si>
    <t>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</si>
  <si>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</si>
  <si>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</si>
  <si>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</si>
  <si>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</si>
  <si>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</si>
  <si>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</si>
  <si>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</si>
  <si>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</si>
  <si>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</si>
  <si>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</si>
  <si>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</si>
  <si>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</si>
  <si>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</si>
  <si>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</si>
  <si>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</si>
  <si>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</t>
  </si>
  <si>
    <t>2</t>
  </si>
  <si>
    <t>24</t>
  </si>
  <si>
    <t>WD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</si>
</sst>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 "/>
    <numFmt numFmtId="189" formatCode="h:mm;@"/>
  </numFmts>
  <fonts count="80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b/>
      <sz val="10"/>
      <name val="宋体"/>
      <family val="0"/>
    </font>
    <font>
      <b/>
      <i/>
      <sz val="10"/>
      <name val="Times New Roman"/>
      <family val="1"/>
    </font>
    <font>
      <i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幼圆"/>
      <family val="3"/>
    </font>
    <font>
      <b/>
      <sz val="11"/>
      <name val="Times New Roman"/>
      <family val="1"/>
    </font>
    <font>
      <sz val="8"/>
      <name val="宋体"/>
      <family val="0"/>
    </font>
    <font>
      <sz val="6.5"/>
      <name val="宋体"/>
      <family val="0"/>
    </font>
    <font>
      <b/>
      <sz val="18"/>
      <color indexed="8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20"/>
      <name val="新細明體"/>
      <family val="1"/>
    </font>
    <font>
      <u val="single"/>
      <sz val="12"/>
      <color indexed="12"/>
      <name val="宋体"/>
      <family val="0"/>
    </font>
    <font>
      <sz val="11"/>
      <color indexed="17"/>
      <name val="新細明體"/>
      <family val="1"/>
    </font>
    <font>
      <b/>
      <sz val="11"/>
      <color indexed="8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1"/>
      <color indexed="62"/>
      <name val="新細明體"/>
      <family val="1"/>
    </font>
    <font>
      <u val="single"/>
      <sz val="12"/>
      <color indexed="20"/>
      <name val="宋体"/>
      <family val="0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color indexed="10"/>
      <name val="宋体"/>
      <family val="0"/>
    </font>
    <font>
      <b/>
      <sz val="12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u val="single"/>
      <sz val="12"/>
      <color theme="11"/>
      <name val="宋体"/>
      <family val="0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2"/>
      <color theme="10"/>
      <name val="宋体"/>
      <family val="0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000000"/>
      <name val="Calibri"/>
      <family val="1"/>
    </font>
    <font>
      <sz val="12"/>
      <name val="Calibri"/>
      <family val="1"/>
    </font>
    <font>
      <sz val="12"/>
      <color theme="1"/>
      <name val="Calibri"/>
      <family val="1"/>
    </font>
    <font>
      <sz val="14"/>
      <name val="Calibri"/>
      <family val="1"/>
    </font>
    <font>
      <sz val="10"/>
      <name val="Calibri"/>
      <family val="1"/>
    </font>
    <font>
      <sz val="11"/>
      <name val="Calibri"/>
      <family val="1"/>
    </font>
    <font>
      <sz val="11"/>
      <color rgb="FF000000"/>
      <name val="Calibri"/>
      <family val="1"/>
    </font>
    <font>
      <sz val="11"/>
      <color rgb="FFFF0000"/>
      <name val="宋体"/>
      <family val="0"/>
    </font>
    <font>
      <b/>
      <sz val="12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88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88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88" fontId="3" fillId="0" borderId="17" xfId="0" applyNumberFormat="1" applyFont="1" applyBorder="1" applyAlignment="1">
      <alignment horizontal="center" vertical="center"/>
    </xf>
    <xf numFmtId="188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88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17" fillId="34" borderId="46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88" fontId="13" fillId="34" borderId="15" xfId="0" applyNumberFormat="1" applyFont="1" applyFill="1" applyBorder="1" applyAlignment="1" applyProtection="1">
      <alignment horizontal="center" vertical="center"/>
      <protection locked="0"/>
    </xf>
    <xf numFmtId="0" fontId="7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73" fillId="0" borderId="17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22" fillId="34" borderId="49" xfId="0" applyFont="1" applyFill="1" applyBorder="1" applyAlignment="1">
      <alignment horizontal="center" vertical="center"/>
    </xf>
    <xf numFmtId="0" fontId="22" fillId="34" borderId="50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188" fontId="13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7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72" fillId="0" borderId="17" xfId="0" applyFont="1" applyFill="1" applyBorder="1" applyAlignment="1">
      <alignment horizontal="left"/>
    </xf>
    <xf numFmtId="188" fontId="13" fillId="34" borderId="45" xfId="0" applyNumberFormat="1" applyFont="1" applyFill="1" applyBorder="1" applyAlignment="1" applyProtection="1">
      <alignment horizontal="center" vertical="center"/>
      <protection locked="0"/>
    </xf>
    <xf numFmtId="0" fontId="72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1" fillId="34" borderId="26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 shrinkToFit="1"/>
    </xf>
    <xf numFmtId="0" fontId="19" fillId="35" borderId="17" xfId="0" applyFont="1" applyFill="1" applyBorder="1" applyAlignment="1">
      <alignment horizontal="center" vertical="center" shrinkToFit="1"/>
    </xf>
    <xf numFmtId="0" fontId="19" fillId="35" borderId="17" xfId="0" applyFont="1" applyFill="1" applyBorder="1" applyAlignment="1">
      <alignment horizontal="center" vertical="center" shrinkToFit="1"/>
    </xf>
    <xf numFmtId="0" fontId="21" fillId="34" borderId="2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19" fillId="35" borderId="17" xfId="0" applyFont="1" applyFill="1" applyBorder="1" applyAlignment="1">
      <alignment horizontal="center" vertical="center" shrinkToFit="1"/>
    </xf>
    <xf numFmtId="0" fontId="19" fillId="35" borderId="11" xfId="0" applyFont="1" applyFill="1" applyBorder="1" applyAlignment="1">
      <alignment vertical="center" shrinkToFit="1"/>
    </xf>
    <xf numFmtId="0" fontId="19" fillId="35" borderId="17" xfId="0" applyFont="1" applyFill="1" applyBorder="1" applyAlignment="1">
      <alignment vertical="center" shrinkToFit="1"/>
    </xf>
    <xf numFmtId="0" fontId="21" fillId="34" borderId="26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vertical="center" shrinkToFit="1"/>
    </xf>
    <xf numFmtId="0" fontId="19" fillId="0" borderId="17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vertical="center" shrinkToFit="1"/>
    </xf>
    <xf numFmtId="0" fontId="73" fillId="0" borderId="17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center" shrinkToFit="1"/>
    </xf>
    <xf numFmtId="0" fontId="71" fillId="0" borderId="48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76" fillId="0" borderId="17" xfId="0" applyFont="1" applyFill="1" applyBorder="1" applyAlignment="1">
      <alignment horizontal="left"/>
    </xf>
    <xf numFmtId="0" fontId="77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76" fillId="0" borderId="26" xfId="0" applyFont="1" applyFill="1" applyBorder="1" applyAlignment="1">
      <alignment horizontal="left"/>
    </xf>
    <xf numFmtId="0" fontId="77" fillId="0" borderId="26" xfId="0" applyFont="1" applyFill="1" applyBorder="1" applyAlignment="1">
      <alignment horizontal="left"/>
    </xf>
    <xf numFmtId="0" fontId="76" fillId="0" borderId="11" xfId="0" applyFont="1" applyFill="1" applyBorder="1" applyAlignment="1">
      <alignment horizontal="left"/>
    </xf>
    <xf numFmtId="0" fontId="71" fillId="0" borderId="1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center" vertical="center" shrinkToFit="1"/>
    </xf>
    <xf numFmtId="0" fontId="52" fillId="0" borderId="26" xfId="0" applyFont="1" applyFill="1" applyBorder="1" applyAlignment="1">
      <alignment horizontal="center" vertical="center" shrinkToFit="1"/>
    </xf>
    <xf numFmtId="0" fontId="19" fillId="35" borderId="11" xfId="0" applyFont="1" applyFill="1" applyBorder="1" applyAlignment="1">
      <alignment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188" fontId="13" fillId="0" borderId="15" xfId="0" applyNumberFormat="1" applyFont="1" applyFill="1" applyBorder="1" applyAlignment="1" applyProtection="1">
      <alignment horizontal="center" vertical="center"/>
      <protection locked="0"/>
    </xf>
    <xf numFmtId="188" fontId="13" fillId="0" borderId="45" xfId="0" applyNumberFormat="1" applyFont="1" applyFill="1" applyBorder="1" applyAlignment="1" applyProtection="1">
      <alignment horizontal="center" vertical="center"/>
      <protection locked="0"/>
    </xf>
    <xf numFmtId="188" fontId="13" fillId="0" borderId="41" xfId="0" applyNumberFormat="1" applyFont="1" applyFill="1" applyBorder="1" applyAlignment="1" applyProtection="1">
      <alignment horizontal="center" vertical="center"/>
      <protection locked="0"/>
    </xf>
    <xf numFmtId="0" fontId="73" fillId="0" borderId="26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>
      <alignment horizontal="center" vertical="center" shrinkToFit="1"/>
    </xf>
    <xf numFmtId="0" fontId="19" fillId="35" borderId="1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72" fillId="0" borderId="2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3" fillId="0" borderId="11" xfId="0" applyFont="1" applyFill="1" applyBorder="1" applyAlignment="1">
      <alignment horizontal="center" vertical="center"/>
    </xf>
    <xf numFmtId="0" fontId="78" fillId="35" borderId="17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34" borderId="47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54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22" fillId="34" borderId="47" xfId="0" applyFont="1" applyFill="1" applyBorder="1" applyAlignment="1">
      <alignment horizontal="center" vertical="center"/>
    </xf>
    <xf numFmtId="0" fontId="22" fillId="34" borderId="5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9"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14</xdr:col>
      <xdr:colOff>247650</xdr:colOff>
      <xdr:row>0</xdr:row>
      <xdr:rowOff>1028700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3181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14</xdr:col>
      <xdr:colOff>247650</xdr:colOff>
      <xdr:row>0</xdr:row>
      <xdr:rowOff>1028700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3295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14</xdr:col>
      <xdr:colOff>257175</xdr:colOff>
      <xdr:row>0</xdr:row>
      <xdr:rowOff>1028700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3505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0</xdr:row>
      <xdr:rowOff>47625</xdr:rowOff>
    </xdr:from>
    <xdr:to>
      <xdr:col>14</xdr:col>
      <xdr:colOff>200025</xdr:colOff>
      <xdr:row>1</xdr:row>
      <xdr:rowOff>9525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7625"/>
          <a:ext cx="2743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76200</xdr:rowOff>
    </xdr:from>
    <xdr:to>
      <xdr:col>14</xdr:col>
      <xdr:colOff>38100</xdr:colOff>
      <xdr:row>1</xdr:row>
      <xdr:rowOff>38100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"/>
          <a:ext cx="289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0</xdr:row>
      <xdr:rowOff>47625</xdr:rowOff>
    </xdr:from>
    <xdr:to>
      <xdr:col>13</xdr:col>
      <xdr:colOff>266700</xdr:colOff>
      <xdr:row>0</xdr:row>
      <xdr:rowOff>1028700</xdr:rowOff>
    </xdr:to>
    <xdr:pic>
      <xdr:nvPicPr>
        <xdr:cNvPr id="2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7625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76200</xdr:rowOff>
    </xdr:from>
    <xdr:to>
      <xdr:col>14</xdr:col>
      <xdr:colOff>38100</xdr:colOff>
      <xdr:row>1</xdr:row>
      <xdr:rowOff>19050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76200"/>
          <a:ext cx="2590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1133475</xdr:colOff>
      <xdr:row>0</xdr:row>
      <xdr:rowOff>76200</xdr:rowOff>
    </xdr:from>
    <xdr:to>
      <xdr:col>14</xdr:col>
      <xdr:colOff>200025</xdr:colOff>
      <xdr:row>1</xdr:row>
      <xdr:rowOff>38100</xdr:rowOff>
    </xdr:to>
    <xdr:pic>
      <xdr:nvPicPr>
        <xdr:cNvPr id="2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76200"/>
          <a:ext cx="2752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57150</xdr:rowOff>
    </xdr:from>
    <xdr:to>
      <xdr:col>6</xdr:col>
      <xdr:colOff>247650</xdr:colOff>
      <xdr:row>1</xdr:row>
      <xdr:rowOff>9525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57150"/>
          <a:ext cx="3743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180" t="s">
        <v>0</v>
      </c>
      <c r="B1" s="183" t="s">
        <v>1</v>
      </c>
      <c r="C1" s="186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181"/>
      <c r="B2" s="184"/>
      <c r="C2" s="187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181"/>
      <c r="B3" s="184"/>
      <c r="C3" s="187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181"/>
      <c r="B4" s="184"/>
      <c r="C4" s="187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181"/>
      <c r="B5" s="184"/>
      <c r="C5" s="187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182"/>
      <c r="B6" s="185"/>
      <c r="C6" s="188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57" operator="equal" stopIfTrue="1">
      <formula>D$7</formula>
    </cfRule>
    <cfRule type="cellIs" priority="2" dxfId="58" operator="lessThan" stopIfTrue="1">
      <formula>D$7</formula>
    </cfRule>
    <cfRule type="cellIs" priority="3" dxfId="0" operator="greaterThan" stopIfTrue="1">
      <formula>D$7*2</formula>
    </cfRule>
  </conditionalFormatting>
  <conditionalFormatting sqref="Q28:S28">
    <cfRule type="cellIs" priority="4" dxfId="57" operator="equal" stopIfTrue="1">
      <formula>R$7</formula>
    </cfRule>
    <cfRule type="cellIs" priority="5" dxfId="58" operator="lessThan" stopIfTrue="1">
      <formula>R$7</formula>
    </cfRule>
    <cfRule type="cellIs" priority="6" dxfId="0" operator="greaterThan" stopIfTrue="1">
      <formula>R$7*2</formula>
    </cfRule>
  </conditionalFormatting>
  <conditionalFormatting sqref="AB7:AB98">
    <cfRule type="cellIs" priority="7" dxfId="57" operator="equal" stopIfTrue="1">
      <formula>0</formula>
    </cfRule>
    <cfRule type="cellIs" priority="8" dxfId="58" operator="lessThan" stopIfTrue="1">
      <formula>0</formula>
    </cfRule>
    <cfRule type="cellIs" priority="9" dxfId="3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Q43"/>
  <sheetViews>
    <sheetView tabSelected="1" view="pageBreakPreview" zoomScaleSheetLayoutView="100" workbookViewId="0" topLeftCell="A1">
      <selection activeCell="V1" sqref="V1"/>
    </sheetView>
  </sheetViews>
  <sheetFormatPr defaultColWidth="9.00390625" defaultRowHeight="14.25"/>
  <cols>
    <col min="1" max="1" width="4.625" style="0" customWidth="1"/>
    <col min="2" max="2" width="8.625" style="115" customWidth="1"/>
    <col min="3" max="3" width="21.625" style="108" customWidth="1"/>
    <col min="4" max="4" width="15.00390625" style="115" customWidth="1"/>
    <col min="5" max="13" width="3.25390625" style="0" customWidth="1"/>
    <col min="14" max="14" width="4.125" style="0" bestFit="1" customWidth="1"/>
    <col min="15" max="23" width="3.25390625" style="0" customWidth="1"/>
    <col min="24" max="24" width="3.25390625" style="0" bestFit="1" customWidth="1"/>
    <col min="25" max="27" width="3.25390625" style="0" customWidth="1"/>
    <col min="28" max="28" width="4.375" style="0" customWidth="1"/>
    <col min="29" max="29" width="4.625" style="76" customWidth="1"/>
  </cols>
  <sheetData>
    <row r="1" ht="81" customHeight="1"/>
    <row r="2" spans="1:29" s="74" customFormat="1" ht="18" customHeight="1">
      <c r="A2" s="193" t="s">
        <v>143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s="74" customFormat="1" ht="18" customHeight="1">
      <c r="A3" s="193" t="s">
        <v>144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s="74" customFormat="1" ht="15" customHeight="1">
      <c r="A4" s="194" t="s">
        <v>413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</row>
    <row r="5" spans="1:29" s="74" customFormat="1" ht="19.5" customHeight="1" thickBot="1">
      <c r="A5" s="195" t="s">
        <v>122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</row>
    <row r="6" spans="1:199" s="15" customFormat="1" ht="19.5" customHeight="1">
      <c r="A6" s="196" t="s">
        <v>103</v>
      </c>
      <c r="B6" s="198" t="s">
        <v>121</v>
      </c>
      <c r="C6" s="198" t="s">
        <v>123</v>
      </c>
      <c r="D6" s="83" t="s">
        <v>124</v>
      </c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1" t="s">
        <v>3</v>
      </c>
      <c r="O6" s="80">
        <v>10</v>
      </c>
      <c r="P6" s="80">
        <v>11</v>
      </c>
      <c r="Q6" s="80">
        <v>12</v>
      </c>
      <c r="R6" s="80">
        <v>13</v>
      </c>
      <c r="S6" s="80">
        <v>14</v>
      </c>
      <c r="T6" s="80">
        <v>15</v>
      </c>
      <c r="U6" s="80">
        <v>16</v>
      </c>
      <c r="V6" s="80">
        <v>17</v>
      </c>
      <c r="W6" s="80">
        <v>18</v>
      </c>
      <c r="X6" s="81" t="s">
        <v>4</v>
      </c>
      <c r="Y6" s="81" t="s">
        <v>6</v>
      </c>
      <c r="Z6" s="81" t="s">
        <v>7</v>
      </c>
      <c r="AA6" s="81" t="s">
        <v>145</v>
      </c>
      <c r="AB6" s="191" t="s">
        <v>5</v>
      </c>
      <c r="AC6" s="189" t="s">
        <v>396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</row>
    <row r="7" spans="1:199" s="15" customFormat="1" ht="15.75" customHeight="1" thickBot="1">
      <c r="A7" s="197"/>
      <c r="B7" s="199"/>
      <c r="C7" s="199"/>
      <c r="D7" s="137" t="s">
        <v>125</v>
      </c>
      <c r="E7" s="138">
        <v>4</v>
      </c>
      <c r="F7" s="138">
        <v>4</v>
      </c>
      <c r="G7" s="138">
        <v>5</v>
      </c>
      <c r="H7" s="138">
        <v>4</v>
      </c>
      <c r="I7" s="138">
        <v>3</v>
      </c>
      <c r="J7" s="138">
        <v>4</v>
      </c>
      <c r="K7" s="138">
        <v>5</v>
      </c>
      <c r="L7" s="138">
        <v>3</v>
      </c>
      <c r="M7" s="138">
        <v>4</v>
      </c>
      <c r="N7" s="139">
        <f>SUM(E7:M7)</f>
        <v>36</v>
      </c>
      <c r="O7" s="138">
        <v>4</v>
      </c>
      <c r="P7" s="138">
        <v>5</v>
      </c>
      <c r="Q7" s="138">
        <v>4</v>
      </c>
      <c r="R7" s="138">
        <v>3</v>
      </c>
      <c r="S7" s="138">
        <v>4</v>
      </c>
      <c r="T7" s="138">
        <v>4</v>
      </c>
      <c r="U7" s="138">
        <v>5</v>
      </c>
      <c r="V7" s="138">
        <v>3</v>
      </c>
      <c r="W7" s="138">
        <v>4</v>
      </c>
      <c r="X7" s="139">
        <f>SUM(O7:W7)</f>
        <v>36</v>
      </c>
      <c r="Y7" s="139">
        <v>72</v>
      </c>
      <c r="Z7" s="139">
        <v>72</v>
      </c>
      <c r="AA7" s="139">
        <v>72</v>
      </c>
      <c r="AB7" s="192"/>
      <c r="AC7" s="19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</row>
    <row r="8" spans="1:29" s="46" customFormat="1" ht="16.5" customHeight="1">
      <c r="A8" s="135">
        <v>1</v>
      </c>
      <c r="B8" s="103" t="s">
        <v>291</v>
      </c>
      <c r="C8" s="151" t="s">
        <v>292</v>
      </c>
      <c r="D8" s="141" t="s">
        <v>157</v>
      </c>
      <c r="E8" s="40">
        <v>4</v>
      </c>
      <c r="F8" s="40">
        <v>5</v>
      </c>
      <c r="G8" s="40">
        <v>5</v>
      </c>
      <c r="H8" s="40">
        <v>4</v>
      </c>
      <c r="I8" s="40">
        <v>4</v>
      </c>
      <c r="J8" s="40">
        <v>4</v>
      </c>
      <c r="K8" s="40">
        <v>4</v>
      </c>
      <c r="L8" s="40">
        <v>3</v>
      </c>
      <c r="M8" s="40">
        <v>4</v>
      </c>
      <c r="N8" s="94">
        <f aca="true" t="shared" si="0" ref="N8:N43">SUM(E8:M8)</f>
        <v>37</v>
      </c>
      <c r="O8" s="40">
        <v>4</v>
      </c>
      <c r="P8" s="40">
        <v>5</v>
      </c>
      <c r="Q8" s="40">
        <v>4</v>
      </c>
      <c r="R8" s="40">
        <v>3</v>
      </c>
      <c r="S8" s="40">
        <v>5</v>
      </c>
      <c r="T8" s="40">
        <v>4</v>
      </c>
      <c r="U8" s="40">
        <v>6</v>
      </c>
      <c r="V8" s="40">
        <v>3</v>
      </c>
      <c r="W8" s="40">
        <v>4</v>
      </c>
      <c r="X8" s="94">
        <f aca="true" t="shared" si="1" ref="X8:X43">SUM(O8:W8)</f>
        <v>38</v>
      </c>
      <c r="Y8" s="94">
        <v>73</v>
      </c>
      <c r="Z8" s="43">
        <v>72</v>
      </c>
      <c r="AA8" s="43">
        <f aca="true" t="shared" si="2" ref="AA8:AA43">N8+X8</f>
        <v>75</v>
      </c>
      <c r="AB8" s="43">
        <f aca="true" t="shared" si="3" ref="AB8:AB43">Y8+Z8+AA8</f>
        <v>220</v>
      </c>
      <c r="AC8" s="158">
        <f aca="true" t="shared" si="4" ref="AC8:AC43">AB8-216</f>
        <v>4</v>
      </c>
    </row>
    <row r="9" spans="1:29" s="46" customFormat="1" ht="16.5" customHeight="1">
      <c r="A9" s="134">
        <v>2</v>
      </c>
      <c r="B9" s="86" t="s">
        <v>299</v>
      </c>
      <c r="C9" s="148" t="s">
        <v>300</v>
      </c>
      <c r="D9" s="142" t="s">
        <v>157</v>
      </c>
      <c r="E9" s="75">
        <v>4</v>
      </c>
      <c r="F9" s="75">
        <v>4</v>
      </c>
      <c r="G9" s="75">
        <v>5</v>
      </c>
      <c r="H9" s="75">
        <v>3</v>
      </c>
      <c r="I9" s="75">
        <v>3</v>
      </c>
      <c r="J9" s="75">
        <v>4</v>
      </c>
      <c r="K9" s="75">
        <v>4</v>
      </c>
      <c r="L9" s="75">
        <v>3</v>
      </c>
      <c r="M9" s="75">
        <v>5</v>
      </c>
      <c r="N9" s="82">
        <f t="shared" si="0"/>
        <v>35</v>
      </c>
      <c r="O9" s="75">
        <v>5</v>
      </c>
      <c r="P9" s="75">
        <v>4</v>
      </c>
      <c r="Q9" s="75">
        <v>4</v>
      </c>
      <c r="R9" s="75">
        <v>3</v>
      </c>
      <c r="S9" s="75">
        <v>5</v>
      </c>
      <c r="T9" s="75">
        <v>4</v>
      </c>
      <c r="U9" s="75">
        <v>5</v>
      </c>
      <c r="V9" s="75">
        <v>3</v>
      </c>
      <c r="W9" s="75">
        <v>5</v>
      </c>
      <c r="X9" s="82">
        <f t="shared" si="1"/>
        <v>38</v>
      </c>
      <c r="Y9" s="82">
        <v>76</v>
      </c>
      <c r="Z9" s="71">
        <v>77</v>
      </c>
      <c r="AA9" s="71">
        <f t="shared" si="2"/>
        <v>73</v>
      </c>
      <c r="AB9" s="71">
        <f t="shared" si="3"/>
        <v>226</v>
      </c>
      <c r="AC9" s="159">
        <f t="shared" si="4"/>
        <v>10</v>
      </c>
    </row>
    <row r="10" spans="1:29" s="46" customFormat="1" ht="16.5" customHeight="1">
      <c r="A10" s="134">
        <v>3</v>
      </c>
      <c r="B10" s="130" t="s">
        <v>397</v>
      </c>
      <c r="C10" s="148" t="s">
        <v>301</v>
      </c>
      <c r="D10" s="142" t="s">
        <v>160</v>
      </c>
      <c r="E10" s="75">
        <v>3</v>
      </c>
      <c r="F10" s="75">
        <v>3</v>
      </c>
      <c r="G10" s="75">
        <v>5</v>
      </c>
      <c r="H10" s="75">
        <v>5</v>
      </c>
      <c r="I10" s="75">
        <v>3</v>
      </c>
      <c r="J10" s="75">
        <v>4</v>
      </c>
      <c r="K10" s="75">
        <v>5</v>
      </c>
      <c r="L10" s="75">
        <v>3</v>
      </c>
      <c r="M10" s="75">
        <v>5</v>
      </c>
      <c r="N10" s="82">
        <f t="shared" si="0"/>
        <v>36</v>
      </c>
      <c r="O10" s="75">
        <v>4</v>
      </c>
      <c r="P10" s="75">
        <v>5</v>
      </c>
      <c r="Q10" s="75">
        <v>4</v>
      </c>
      <c r="R10" s="75">
        <v>3</v>
      </c>
      <c r="S10" s="75">
        <v>5</v>
      </c>
      <c r="T10" s="75">
        <v>4</v>
      </c>
      <c r="U10" s="75">
        <v>6</v>
      </c>
      <c r="V10" s="75">
        <v>3</v>
      </c>
      <c r="W10" s="75">
        <v>5</v>
      </c>
      <c r="X10" s="82">
        <f t="shared" si="1"/>
        <v>39</v>
      </c>
      <c r="Y10" s="82">
        <v>76</v>
      </c>
      <c r="Z10" s="71">
        <v>76</v>
      </c>
      <c r="AA10" s="71">
        <f t="shared" si="2"/>
        <v>75</v>
      </c>
      <c r="AB10" s="71">
        <f t="shared" si="3"/>
        <v>227</v>
      </c>
      <c r="AC10" s="159">
        <f t="shared" si="4"/>
        <v>11</v>
      </c>
    </row>
    <row r="11" spans="1:29" s="46" customFormat="1" ht="16.5" customHeight="1">
      <c r="A11" s="134">
        <v>4</v>
      </c>
      <c r="B11" s="86" t="s">
        <v>312</v>
      </c>
      <c r="C11" s="148" t="s">
        <v>313</v>
      </c>
      <c r="D11" s="142" t="s">
        <v>157</v>
      </c>
      <c r="E11" s="75">
        <v>4</v>
      </c>
      <c r="F11" s="75">
        <v>5</v>
      </c>
      <c r="G11" s="75">
        <v>4</v>
      </c>
      <c r="H11" s="75">
        <v>5</v>
      </c>
      <c r="I11" s="75">
        <v>3</v>
      </c>
      <c r="J11" s="75">
        <v>4</v>
      </c>
      <c r="K11" s="75">
        <v>4</v>
      </c>
      <c r="L11" s="75">
        <v>3</v>
      </c>
      <c r="M11" s="75">
        <v>4</v>
      </c>
      <c r="N11" s="82">
        <f t="shared" si="0"/>
        <v>36</v>
      </c>
      <c r="O11" s="75">
        <v>5</v>
      </c>
      <c r="P11" s="75">
        <v>5</v>
      </c>
      <c r="Q11" s="75">
        <v>4</v>
      </c>
      <c r="R11" s="75">
        <v>3</v>
      </c>
      <c r="S11" s="75">
        <v>5</v>
      </c>
      <c r="T11" s="75">
        <v>5</v>
      </c>
      <c r="U11" s="75">
        <v>5</v>
      </c>
      <c r="V11" s="75">
        <v>5</v>
      </c>
      <c r="W11" s="75">
        <v>5</v>
      </c>
      <c r="X11" s="82">
        <f t="shared" si="1"/>
        <v>42</v>
      </c>
      <c r="Y11" s="82">
        <v>76</v>
      </c>
      <c r="Z11" s="71">
        <v>73</v>
      </c>
      <c r="AA11" s="71">
        <f t="shared" si="2"/>
        <v>78</v>
      </c>
      <c r="AB11" s="71">
        <f t="shared" si="3"/>
        <v>227</v>
      </c>
      <c r="AC11" s="159">
        <f t="shared" si="4"/>
        <v>11</v>
      </c>
    </row>
    <row r="12" spans="1:29" s="46" customFormat="1" ht="16.5" customHeight="1">
      <c r="A12" s="134">
        <v>5</v>
      </c>
      <c r="B12" s="86" t="s">
        <v>403</v>
      </c>
      <c r="C12" s="146" t="s">
        <v>278</v>
      </c>
      <c r="D12" s="142" t="s">
        <v>167</v>
      </c>
      <c r="E12" s="75">
        <v>4</v>
      </c>
      <c r="F12" s="75">
        <v>4</v>
      </c>
      <c r="G12" s="75">
        <v>6</v>
      </c>
      <c r="H12" s="75">
        <v>4</v>
      </c>
      <c r="I12" s="75">
        <v>4</v>
      </c>
      <c r="J12" s="75">
        <v>4</v>
      </c>
      <c r="K12" s="75">
        <v>6</v>
      </c>
      <c r="L12" s="75">
        <v>4</v>
      </c>
      <c r="M12" s="75">
        <v>4</v>
      </c>
      <c r="N12" s="82">
        <f t="shared" si="0"/>
        <v>40</v>
      </c>
      <c r="O12" s="75">
        <v>3</v>
      </c>
      <c r="P12" s="75">
        <v>5</v>
      </c>
      <c r="Q12" s="75">
        <v>5</v>
      </c>
      <c r="R12" s="75">
        <v>3</v>
      </c>
      <c r="S12" s="75">
        <v>4</v>
      </c>
      <c r="T12" s="75">
        <v>5</v>
      </c>
      <c r="U12" s="75">
        <v>6</v>
      </c>
      <c r="V12" s="75">
        <v>4</v>
      </c>
      <c r="W12" s="75">
        <v>4</v>
      </c>
      <c r="X12" s="82">
        <f t="shared" si="1"/>
        <v>39</v>
      </c>
      <c r="Y12" s="82">
        <v>74</v>
      </c>
      <c r="Z12" s="71">
        <v>75</v>
      </c>
      <c r="AA12" s="71">
        <f t="shared" si="2"/>
        <v>79</v>
      </c>
      <c r="AB12" s="71">
        <f t="shared" si="3"/>
        <v>228</v>
      </c>
      <c r="AC12" s="159">
        <f t="shared" si="4"/>
        <v>12</v>
      </c>
    </row>
    <row r="13" spans="1:29" s="46" customFormat="1" ht="16.5" customHeight="1">
      <c r="A13" s="134">
        <v>6</v>
      </c>
      <c r="B13" s="88" t="s">
        <v>280</v>
      </c>
      <c r="C13" s="147" t="s">
        <v>281</v>
      </c>
      <c r="D13" s="142" t="s">
        <v>157</v>
      </c>
      <c r="E13" s="75">
        <v>5</v>
      </c>
      <c r="F13" s="75">
        <v>5</v>
      </c>
      <c r="G13" s="75">
        <v>5</v>
      </c>
      <c r="H13" s="75">
        <v>4</v>
      </c>
      <c r="I13" s="75">
        <v>3</v>
      </c>
      <c r="J13" s="75">
        <v>3</v>
      </c>
      <c r="K13" s="75">
        <v>4</v>
      </c>
      <c r="L13" s="75">
        <v>3</v>
      </c>
      <c r="M13" s="75">
        <v>4</v>
      </c>
      <c r="N13" s="82">
        <f t="shared" si="0"/>
        <v>36</v>
      </c>
      <c r="O13" s="75">
        <v>4</v>
      </c>
      <c r="P13" s="75">
        <v>5</v>
      </c>
      <c r="Q13" s="75">
        <v>5</v>
      </c>
      <c r="R13" s="75">
        <v>3</v>
      </c>
      <c r="S13" s="75">
        <v>4</v>
      </c>
      <c r="T13" s="75">
        <v>4</v>
      </c>
      <c r="U13" s="75">
        <v>4</v>
      </c>
      <c r="V13" s="75">
        <v>4</v>
      </c>
      <c r="W13" s="75">
        <v>4</v>
      </c>
      <c r="X13" s="82">
        <f t="shared" si="1"/>
        <v>37</v>
      </c>
      <c r="Y13" s="82">
        <v>77</v>
      </c>
      <c r="Z13" s="71">
        <v>79</v>
      </c>
      <c r="AA13" s="71">
        <f t="shared" si="2"/>
        <v>73</v>
      </c>
      <c r="AB13" s="71">
        <f t="shared" si="3"/>
        <v>229</v>
      </c>
      <c r="AC13" s="159">
        <f t="shared" si="4"/>
        <v>13</v>
      </c>
    </row>
    <row r="14" spans="1:29" s="46" customFormat="1" ht="16.5" customHeight="1">
      <c r="A14" s="134">
        <v>7</v>
      </c>
      <c r="B14" s="86" t="s">
        <v>284</v>
      </c>
      <c r="C14" s="148" t="s">
        <v>285</v>
      </c>
      <c r="D14" s="142" t="s">
        <v>157</v>
      </c>
      <c r="E14" s="75">
        <v>4</v>
      </c>
      <c r="F14" s="75">
        <v>5</v>
      </c>
      <c r="G14" s="75">
        <v>4</v>
      </c>
      <c r="H14" s="75">
        <v>4</v>
      </c>
      <c r="I14" s="75">
        <v>4</v>
      </c>
      <c r="J14" s="75">
        <v>3</v>
      </c>
      <c r="K14" s="75">
        <v>5</v>
      </c>
      <c r="L14" s="75">
        <v>4</v>
      </c>
      <c r="M14" s="75">
        <v>4</v>
      </c>
      <c r="N14" s="82">
        <f t="shared" si="0"/>
        <v>37</v>
      </c>
      <c r="O14" s="75">
        <v>5</v>
      </c>
      <c r="P14" s="75">
        <v>5</v>
      </c>
      <c r="Q14" s="75">
        <v>4</v>
      </c>
      <c r="R14" s="75">
        <v>4</v>
      </c>
      <c r="S14" s="75">
        <v>5</v>
      </c>
      <c r="T14" s="75">
        <v>4</v>
      </c>
      <c r="U14" s="75">
        <v>5</v>
      </c>
      <c r="V14" s="75">
        <v>3</v>
      </c>
      <c r="W14" s="75">
        <v>5</v>
      </c>
      <c r="X14" s="82">
        <f t="shared" si="1"/>
        <v>40</v>
      </c>
      <c r="Y14" s="82">
        <v>77</v>
      </c>
      <c r="Z14" s="71">
        <v>75</v>
      </c>
      <c r="AA14" s="71">
        <f t="shared" si="2"/>
        <v>77</v>
      </c>
      <c r="AB14" s="71">
        <f t="shared" si="3"/>
        <v>229</v>
      </c>
      <c r="AC14" s="159">
        <f t="shared" si="4"/>
        <v>13</v>
      </c>
    </row>
    <row r="15" spans="1:29" s="46" customFormat="1" ht="16.5" customHeight="1">
      <c r="A15" s="134">
        <v>8</v>
      </c>
      <c r="B15" s="86" t="s">
        <v>399</v>
      </c>
      <c r="C15" s="146" t="s">
        <v>398</v>
      </c>
      <c r="D15" s="142" t="s">
        <v>162</v>
      </c>
      <c r="E15" s="75">
        <v>4</v>
      </c>
      <c r="F15" s="75">
        <v>4</v>
      </c>
      <c r="G15" s="75">
        <v>6</v>
      </c>
      <c r="H15" s="75">
        <v>5</v>
      </c>
      <c r="I15" s="75">
        <v>3</v>
      </c>
      <c r="J15" s="75">
        <v>5</v>
      </c>
      <c r="K15" s="75">
        <v>4</v>
      </c>
      <c r="L15" s="75">
        <v>2</v>
      </c>
      <c r="M15" s="75">
        <v>4</v>
      </c>
      <c r="N15" s="82">
        <f t="shared" si="0"/>
        <v>37</v>
      </c>
      <c r="O15" s="75">
        <v>4</v>
      </c>
      <c r="P15" s="75">
        <v>5</v>
      </c>
      <c r="Q15" s="75">
        <v>5</v>
      </c>
      <c r="R15" s="75">
        <v>2</v>
      </c>
      <c r="S15" s="75">
        <v>4</v>
      </c>
      <c r="T15" s="75">
        <v>5</v>
      </c>
      <c r="U15" s="75">
        <v>6</v>
      </c>
      <c r="V15" s="75">
        <v>2</v>
      </c>
      <c r="W15" s="75">
        <v>4</v>
      </c>
      <c r="X15" s="82">
        <f t="shared" si="1"/>
        <v>37</v>
      </c>
      <c r="Y15" s="82">
        <v>78</v>
      </c>
      <c r="Z15" s="71">
        <v>80</v>
      </c>
      <c r="AA15" s="71">
        <f t="shared" si="2"/>
        <v>74</v>
      </c>
      <c r="AB15" s="71">
        <f t="shared" si="3"/>
        <v>232</v>
      </c>
      <c r="AC15" s="159">
        <f t="shared" si="4"/>
        <v>16</v>
      </c>
    </row>
    <row r="16" spans="1:29" s="46" customFormat="1" ht="16.5" customHeight="1">
      <c r="A16" s="134">
        <v>9</v>
      </c>
      <c r="B16" s="86" t="s">
        <v>295</v>
      </c>
      <c r="C16" s="148" t="s">
        <v>296</v>
      </c>
      <c r="D16" s="142" t="s">
        <v>160</v>
      </c>
      <c r="E16" s="75">
        <v>6</v>
      </c>
      <c r="F16" s="75">
        <v>4</v>
      </c>
      <c r="G16" s="75">
        <v>8</v>
      </c>
      <c r="H16" s="75">
        <v>4</v>
      </c>
      <c r="I16" s="75">
        <v>3</v>
      </c>
      <c r="J16" s="75">
        <v>4</v>
      </c>
      <c r="K16" s="75">
        <v>4</v>
      </c>
      <c r="L16" s="75">
        <v>2</v>
      </c>
      <c r="M16" s="75">
        <v>5</v>
      </c>
      <c r="N16" s="82">
        <f t="shared" si="0"/>
        <v>40</v>
      </c>
      <c r="O16" s="75">
        <v>4</v>
      </c>
      <c r="P16" s="75">
        <v>5</v>
      </c>
      <c r="Q16" s="75">
        <v>4</v>
      </c>
      <c r="R16" s="75">
        <v>2</v>
      </c>
      <c r="S16" s="75">
        <v>6</v>
      </c>
      <c r="T16" s="75">
        <v>5</v>
      </c>
      <c r="U16" s="75">
        <v>5</v>
      </c>
      <c r="V16" s="75">
        <v>3</v>
      </c>
      <c r="W16" s="75">
        <v>4</v>
      </c>
      <c r="X16" s="82">
        <f t="shared" si="1"/>
        <v>38</v>
      </c>
      <c r="Y16" s="82">
        <v>79</v>
      </c>
      <c r="Z16" s="71">
        <v>75</v>
      </c>
      <c r="AA16" s="71">
        <f t="shared" si="2"/>
        <v>78</v>
      </c>
      <c r="AB16" s="71">
        <f t="shared" si="3"/>
        <v>232</v>
      </c>
      <c r="AC16" s="159">
        <f t="shared" si="4"/>
        <v>16</v>
      </c>
    </row>
    <row r="17" spans="1:29" s="46" customFormat="1" ht="16.5" customHeight="1">
      <c r="A17" s="134">
        <v>10</v>
      </c>
      <c r="B17" s="140" t="s">
        <v>180</v>
      </c>
      <c r="C17" s="147" t="s">
        <v>282</v>
      </c>
      <c r="D17" s="142" t="s">
        <v>153</v>
      </c>
      <c r="E17" s="75">
        <v>4</v>
      </c>
      <c r="F17" s="75">
        <v>4</v>
      </c>
      <c r="G17" s="75">
        <v>6</v>
      </c>
      <c r="H17" s="75">
        <v>4</v>
      </c>
      <c r="I17" s="75">
        <v>3</v>
      </c>
      <c r="J17" s="75">
        <v>4</v>
      </c>
      <c r="K17" s="75">
        <v>3</v>
      </c>
      <c r="L17" s="75">
        <v>3</v>
      </c>
      <c r="M17" s="75">
        <v>3</v>
      </c>
      <c r="N17" s="82">
        <f t="shared" si="0"/>
        <v>34</v>
      </c>
      <c r="O17" s="75">
        <v>4</v>
      </c>
      <c r="P17" s="75">
        <v>4</v>
      </c>
      <c r="Q17" s="75">
        <v>4</v>
      </c>
      <c r="R17" s="75">
        <v>3</v>
      </c>
      <c r="S17" s="75">
        <v>6</v>
      </c>
      <c r="T17" s="75">
        <v>5</v>
      </c>
      <c r="U17" s="75">
        <v>6</v>
      </c>
      <c r="V17" s="75">
        <v>3</v>
      </c>
      <c r="W17" s="75">
        <v>5</v>
      </c>
      <c r="X17" s="82">
        <f t="shared" si="1"/>
        <v>40</v>
      </c>
      <c r="Y17" s="82">
        <v>78</v>
      </c>
      <c r="Z17" s="71">
        <v>82</v>
      </c>
      <c r="AA17" s="71">
        <f t="shared" si="2"/>
        <v>74</v>
      </c>
      <c r="AB17" s="71">
        <f t="shared" si="3"/>
        <v>234</v>
      </c>
      <c r="AC17" s="159">
        <f t="shared" si="4"/>
        <v>18</v>
      </c>
    </row>
    <row r="18" spans="1:29" s="46" customFormat="1" ht="16.5" customHeight="1">
      <c r="A18" s="134">
        <v>11</v>
      </c>
      <c r="B18" s="86" t="s">
        <v>287</v>
      </c>
      <c r="C18" s="148" t="s">
        <v>288</v>
      </c>
      <c r="D18" s="142" t="s">
        <v>160</v>
      </c>
      <c r="E18" s="75">
        <v>5</v>
      </c>
      <c r="F18" s="75">
        <v>4</v>
      </c>
      <c r="G18" s="75">
        <v>5</v>
      </c>
      <c r="H18" s="75">
        <v>3</v>
      </c>
      <c r="I18" s="75">
        <v>3</v>
      </c>
      <c r="J18" s="75">
        <v>4</v>
      </c>
      <c r="K18" s="75">
        <v>5</v>
      </c>
      <c r="L18" s="75">
        <v>3</v>
      </c>
      <c r="M18" s="75">
        <v>5</v>
      </c>
      <c r="N18" s="82">
        <f t="shared" si="0"/>
        <v>37</v>
      </c>
      <c r="O18" s="75">
        <v>5</v>
      </c>
      <c r="P18" s="75">
        <v>5</v>
      </c>
      <c r="Q18" s="75">
        <v>4</v>
      </c>
      <c r="R18" s="75">
        <v>4</v>
      </c>
      <c r="S18" s="75">
        <v>5</v>
      </c>
      <c r="T18" s="75">
        <v>6</v>
      </c>
      <c r="U18" s="75">
        <v>5</v>
      </c>
      <c r="V18" s="75">
        <v>4</v>
      </c>
      <c r="W18" s="75">
        <v>4</v>
      </c>
      <c r="X18" s="82">
        <f t="shared" si="1"/>
        <v>42</v>
      </c>
      <c r="Y18" s="82">
        <v>77</v>
      </c>
      <c r="Z18" s="71">
        <v>79</v>
      </c>
      <c r="AA18" s="71">
        <f t="shared" si="2"/>
        <v>79</v>
      </c>
      <c r="AB18" s="71">
        <f t="shared" si="3"/>
        <v>235</v>
      </c>
      <c r="AC18" s="159">
        <f t="shared" si="4"/>
        <v>19</v>
      </c>
    </row>
    <row r="19" spans="1:29" s="46" customFormat="1" ht="16.5" customHeight="1">
      <c r="A19" s="134">
        <v>12</v>
      </c>
      <c r="B19" s="88" t="s">
        <v>256</v>
      </c>
      <c r="C19" s="147" t="s">
        <v>257</v>
      </c>
      <c r="D19" s="142" t="s">
        <v>157</v>
      </c>
      <c r="E19" s="75">
        <v>6</v>
      </c>
      <c r="F19" s="75">
        <v>5</v>
      </c>
      <c r="G19" s="75">
        <v>4</v>
      </c>
      <c r="H19" s="75">
        <v>4</v>
      </c>
      <c r="I19" s="75">
        <v>3</v>
      </c>
      <c r="J19" s="75">
        <v>4</v>
      </c>
      <c r="K19" s="75">
        <v>4</v>
      </c>
      <c r="L19" s="75">
        <v>3</v>
      </c>
      <c r="M19" s="75">
        <v>5</v>
      </c>
      <c r="N19" s="82">
        <f t="shared" si="0"/>
        <v>38</v>
      </c>
      <c r="O19" s="75">
        <v>4</v>
      </c>
      <c r="P19" s="75">
        <v>5</v>
      </c>
      <c r="Q19" s="75">
        <v>4</v>
      </c>
      <c r="R19" s="75">
        <v>1</v>
      </c>
      <c r="S19" s="75">
        <v>4</v>
      </c>
      <c r="T19" s="75">
        <v>7</v>
      </c>
      <c r="U19" s="75">
        <v>5</v>
      </c>
      <c r="V19" s="75">
        <v>3</v>
      </c>
      <c r="W19" s="75">
        <v>4</v>
      </c>
      <c r="X19" s="82">
        <f t="shared" si="1"/>
        <v>37</v>
      </c>
      <c r="Y19" s="82">
        <v>83</v>
      </c>
      <c r="Z19" s="71">
        <v>78</v>
      </c>
      <c r="AA19" s="71">
        <f t="shared" si="2"/>
        <v>75</v>
      </c>
      <c r="AB19" s="71">
        <f t="shared" si="3"/>
        <v>236</v>
      </c>
      <c r="AC19" s="159">
        <f t="shared" si="4"/>
        <v>20</v>
      </c>
    </row>
    <row r="20" spans="1:29" s="46" customFormat="1" ht="16.5" customHeight="1">
      <c r="A20" s="134">
        <v>13</v>
      </c>
      <c r="B20" s="86" t="s">
        <v>289</v>
      </c>
      <c r="C20" s="148" t="s">
        <v>290</v>
      </c>
      <c r="D20" s="142" t="s">
        <v>160</v>
      </c>
      <c r="E20" s="75">
        <v>4</v>
      </c>
      <c r="F20" s="75">
        <v>4</v>
      </c>
      <c r="G20" s="75">
        <v>5</v>
      </c>
      <c r="H20" s="75">
        <v>5</v>
      </c>
      <c r="I20" s="75">
        <v>4</v>
      </c>
      <c r="J20" s="75">
        <v>4</v>
      </c>
      <c r="K20" s="75">
        <v>4</v>
      </c>
      <c r="L20" s="75">
        <v>4</v>
      </c>
      <c r="M20" s="75">
        <v>5</v>
      </c>
      <c r="N20" s="82">
        <f t="shared" si="0"/>
        <v>39</v>
      </c>
      <c r="O20" s="75">
        <v>5</v>
      </c>
      <c r="P20" s="75">
        <v>6</v>
      </c>
      <c r="Q20" s="75">
        <v>4</v>
      </c>
      <c r="R20" s="75">
        <v>3</v>
      </c>
      <c r="S20" s="75">
        <v>4</v>
      </c>
      <c r="T20" s="75">
        <v>5</v>
      </c>
      <c r="U20" s="75">
        <v>5</v>
      </c>
      <c r="V20" s="75">
        <v>3</v>
      </c>
      <c r="W20" s="75">
        <v>5</v>
      </c>
      <c r="X20" s="82">
        <f t="shared" si="1"/>
        <v>40</v>
      </c>
      <c r="Y20" s="82">
        <v>79</v>
      </c>
      <c r="Z20" s="71">
        <v>79</v>
      </c>
      <c r="AA20" s="71">
        <f t="shared" si="2"/>
        <v>79</v>
      </c>
      <c r="AB20" s="71">
        <f t="shared" si="3"/>
        <v>237</v>
      </c>
      <c r="AC20" s="159">
        <f t="shared" si="4"/>
        <v>21</v>
      </c>
    </row>
    <row r="21" spans="1:29" s="46" customFormat="1" ht="16.5" customHeight="1">
      <c r="A21" s="134">
        <v>14</v>
      </c>
      <c r="B21" s="140" t="s">
        <v>180</v>
      </c>
      <c r="C21" s="147" t="s">
        <v>286</v>
      </c>
      <c r="D21" s="142" t="s">
        <v>401</v>
      </c>
      <c r="E21" s="75">
        <v>4</v>
      </c>
      <c r="F21" s="75">
        <v>6</v>
      </c>
      <c r="G21" s="75">
        <v>6</v>
      </c>
      <c r="H21" s="75">
        <v>4</v>
      </c>
      <c r="I21" s="75">
        <v>3</v>
      </c>
      <c r="J21" s="75">
        <v>4</v>
      </c>
      <c r="K21" s="75">
        <v>6</v>
      </c>
      <c r="L21" s="75">
        <v>3</v>
      </c>
      <c r="M21" s="75">
        <v>6</v>
      </c>
      <c r="N21" s="82">
        <f t="shared" si="0"/>
        <v>42</v>
      </c>
      <c r="O21" s="75">
        <v>3</v>
      </c>
      <c r="P21" s="75">
        <v>5</v>
      </c>
      <c r="Q21" s="75">
        <v>4</v>
      </c>
      <c r="R21" s="75">
        <v>3</v>
      </c>
      <c r="S21" s="75">
        <v>5</v>
      </c>
      <c r="T21" s="75">
        <v>5</v>
      </c>
      <c r="U21" s="75">
        <v>5</v>
      </c>
      <c r="V21" s="75">
        <v>3</v>
      </c>
      <c r="W21" s="75">
        <v>4</v>
      </c>
      <c r="X21" s="82">
        <f t="shared" si="1"/>
        <v>37</v>
      </c>
      <c r="Y21" s="82">
        <v>77</v>
      </c>
      <c r="Z21" s="71">
        <v>83</v>
      </c>
      <c r="AA21" s="71">
        <f t="shared" si="2"/>
        <v>79</v>
      </c>
      <c r="AB21" s="71">
        <f t="shared" si="3"/>
        <v>239</v>
      </c>
      <c r="AC21" s="159">
        <f t="shared" si="4"/>
        <v>23</v>
      </c>
    </row>
    <row r="22" spans="1:29" s="46" customFormat="1" ht="16.5" customHeight="1">
      <c r="A22" s="134">
        <v>15</v>
      </c>
      <c r="B22" s="86" t="s">
        <v>276</v>
      </c>
      <c r="C22" s="148" t="s">
        <v>277</v>
      </c>
      <c r="D22" s="142" t="s">
        <v>160</v>
      </c>
      <c r="E22" s="75">
        <v>3</v>
      </c>
      <c r="F22" s="75">
        <v>4</v>
      </c>
      <c r="G22" s="75">
        <v>5</v>
      </c>
      <c r="H22" s="75">
        <v>4</v>
      </c>
      <c r="I22" s="75">
        <v>3</v>
      </c>
      <c r="J22" s="75">
        <v>5</v>
      </c>
      <c r="K22" s="75">
        <v>6</v>
      </c>
      <c r="L22" s="75">
        <v>5</v>
      </c>
      <c r="M22" s="75">
        <v>5</v>
      </c>
      <c r="N22" s="82">
        <f t="shared" si="0"/>
        <v>40</v>
      </c>
      <c r="O22" s="75">
        <v>5</v>
      </c>
      <c r="P22" s="75">
        <v>5</v>
      </c>
      <c r="Q22" s="75">
        <v>4</v>
      </c>
      <c r="R22" s="75">
        <v>3</v>
      </c>
      <c r="S22" s="75">
        <v>5</v>
      </c>
      <c r="T22" s="75">
        <v>4</v>
      </c>
      <c r="U22" s="75">
        <v>6</v>
      </c>
      <c r="V22" s="75">
        <v>3</v>
      </c>
      <c r="W22" s="75">
        <v>4</v>
      </c>
      <c r="X22" s="82">
        <f t="shared" si="1"/>
        <v>39</v>
      </c>
      <c r="Y22" s="82">
        <v>82</v>
      </c>
      <c r="Z22" s="71">
        <v>79</v>
      </c>
      <c r="AA22" s="71">
        <f t="shared" si="2"/>
        <v>79</v>
      </c>
      <c r="AB22" s="71">
        <f t="shared" si="3"/>
        <v>240</v>
      </c>
      <c r="AC22" s="159">
        <f t="shared" si="4"/>
        <v>24</v>
      </c>
    </row>
    <row r="23" spans="1:29" s="46" customFormat="1" ht="16.5" customHeight="1">
      <c r="A23" s="134">
        <v>16</v>
      </c>
      <c r="B23" s="86" t="s">
        <v>314</v>
      </c>
      <c r="C23" s="148" t="s">
        <v>315</v>
      </c>
      <c r="D23" s="142" t="s">
        <v>160</v>
      </c>
      <c r="E23" s="75">
        <v>5</v>
      </c>
      <c r="F23" s="75">
        <v>5</v>
      </c>
      <c r="G23" s="75">
        <v>9</v>
      </c>
      <c r="H23" s="75">
        <v>4</v>
      </c>
      <c r="I23" s="75">
        <v>3</v>
      </c>
      <c r="J23" s="75">
        <v>5</v>
      </c>
      <c r="K23" s="75">
        <v>6</v>
      </c>
      <c r="L23" s="75">
        <v>5</v>
      </c>
      <c r="M23" s="75">
        <v>4</v>
      </c>
      <c r="N23" s="82">
        <f t="shared" si="0"/>
        <v>46</v>
      </c>
      <c r="O23" s="75">
        <v>4</v>
      </c>
      <c r="P23" s="75">
        <v>5</v>
      </c>
      <c r="Q23" s="75">
        <v>4</v>
      </c>
      <c r="R23" s="75">
        <v>4</v>
      </c>
      <c r="S23" s="75">
        <v>5</v>
      </c>
      <c r="T23" s="75">
        <v>4</v>
      </c>
      <c r="U23" s="75">
        <v>5</v>
      </c>
      <c r="V23" s="75">
        <v>3</v>
      </c>
      <c r="W23" s="75">
        <v>4</v>
      </c>
      <c r="X23" s="82">
        <f t="shared" si="1"/>
        <v>38</v>
      </c>
      <c r="Y23" s="82">
        <v>77</v>
      </c>
      <c r="Z23" s="71">
        <v>79</v>
      </c>
      <c r="AA23" s="71">
        <f t="shared" si="2"/>
        <v>84</v>
      </c>
      <c r="AB23" s="71">
        <f t="shared" si="3"/>
        <v>240</v>
      </c>
      <c r="AC23" s="159">
        <f t="shared" si="4"/>
        <v>24</v>
      </c>
    </row>
    <row r="24" spans="1:29" s="46" customFormat="1" ht="16.5" customHeight="1">
      <c r="A24" s="134">
        <v>17</v>
      </c>
      <c r="B24" s="86" t="s">
        <v>274</v>
      </c>
      <c r="C24" s="148" t="s">
        <v>275</v>
      </c>
      <c r="D24" s="142" t="s">
        <v>157</v>
      </c>
      <c r="E24" s="75">
        <v>4</v>
      </c>
      <c r="F24" s="75">
        <v>4</v>
      </c>
      <c r="G24" s="75">
        <v>5</v>
      </c>
      <c r="H24" s="75">
        <v>4</v>
      </c>
      <c r="I24" s="75">
        <v>3</v>
      </c>
      <c r="J24" s="75">
        <v>5</v>
      </c>
      <c r="K24" s="75">
        <v>7</v>
      </c>
      <c r="L24" s="75">
        <v>4</v>
      </c>
      <c r="M24" s="75">
        <v>6</v>
      </c>
      <c r="N24" s="82">
        <f t="shared" si="0"/>
        <v>42</v>
      </c>
      <c r="O24" s="75">
        <v>4</v>
      </c>
      <c r="P24" s="75">
        <v>5</v>
      </c>
      <c r="Q24" s="75">
        <v>4</v>
      </c>
      <c r="R24" s="75">
        <v>2</v>
      </c>
      <c r="S24" s="75">
        <v>4</v>
      </c>
      <c r="T24" s="75">
        <v>5</v>
      </c>
      <c r="U24" s="75">
        <v>6</v>
      </c>
      <c r="V24" s="75">
        <v>3</v>
      </c>
      <c r="W24" s="75">
        <v>4</v>
      </c>
      <c r="X24" s="82">
        <f t="shared" si="1"/>
        <v>37</v>
      </c>
      <c r="Y24" s="82">
        <v>84</v>
      </c>
      <c r="Z24" s="71">
        <v>79</v>
      </c>
      <c r="AA24" s="71">
        <f t="shared" si="2"/>
        <v>79</v>
      </c>
      <c r="AB24" s="71">
        <f t="shared" si="3"/>
        <v>242</v>
      </c>
      <c r="AC24" s="159">
        <f t="shared" si="4"/>
        <v>26</v>
      </c>
    </row>
    <row r="25" spans="1:29" s="46" customFormat="1" ht="16.5" customHeight="1">
      <c r="A25" s="134">
        <v>18</v>
      </c>
      <c r="B25" s="96" t="s">
        <v>264</v>
      </c>
      <c r="C25" s="146" t="s">
        <v>265</v>
      </c>
      <c r="D25" s="142" t="s">
        <v>157</v>
      </c>
      <c r="E25" s="75">
        <v>5</v>
      </c>
      <c r="F25" s="75">
        <v>4</v>
      </c>
      <c r="G25" s="75">
        <v>6</v>
      </c>
      <c r="H25" s="75">
        <v>4</v>
      </c>
      <c r="I25" s="75">
        <v>4</v>
      </c>
      <c r="J25" s="75">
        <v>5</v>
      </c>
      <c r="K25" s="75">
        <v>5</v>
      </c>
      <c r="L25" s="75">
        <v>4</v>
      </c>
      <c r="M25" s="75">
        <v>5</v>
      </c>
      <c r="N25" s="82">
        <f t="shared" si="0"/>
        <v>42</v>
      </c>
      <c r="O25" s="75">
        <v>4</v>
      </c>
      <c r="P25" s="75">
        <v>5</v>
      </c>
      <c r="Q25" s="75">
        <v>4</v>
      </c>
      <c r="R25" s="75">
        <v>4</v>
      </c>
      <c r="S25" s="75">
        <v>6</v>
      </c>
      <c r="T25" s="75">
        <v>4</v>
      </c>
      <c r="U25" s="75">
        <v>4</v>
      </c>
      <c r="V25" s="75">
        <v>3</v>
      </c>
      <c r="W25" s="75">
        <v>4</v>
      </c>
      <c r="X25" s="82">
        <f t="shared" si="1"/>
        <v>38</v>
      </c>
      <c r="Y25" s="82">
        <v>81</v>
      </c>
      <c r="Z25" s="71">
        <v>85</v>
      </c>
      <c r="AA25" s="71">
        <f t="shared" si="2"/>
        <v>80</v>
      </c>
      <c r="AB25" s="71">
        <f t="shared" si="3"/>
        <v>246</v>
      </c>
      <c r="AC25" s="159">
        <f t="shared" si="4"/>
        <v>30</v>
      </c>
    </row>
    <row r="26" spans="1:29" s="46" customFormat="1" ht="16.5" customHeight="1">
      <c r="A26" s="134">
        <v>19</v>
      </c>
      <c r="B26" s="86" t="s">
        <v>266</v>
      </c>
      <c r="C26" s="148" t="s">
        <v>267</v>
      </c>
      <c r="D26" s="142" t="s">
        <v>160</v>
      </c>
      <c r="E26" s="75">
        <v>5</v>
      </c>
      <c r="F26" s="75">
        <v>5</v>
      </c>
      <c r="G26" s="75">
        <v>6</v>
      </c>
      <c r="H26" s="75">
        <v>5</v>
      </c>
      <c r="I26" s="75">
        <v>3</v>
      </c>
      <c r="J26" s="75">
        <v>5</v>
      </c>
      <c r="K26" s="75">
        <v>6</v>
      </c>
      <c r="L26" s="75">
        <v>4</v>
      </c>
      <c r="M26" s="75">
        <v>5</v>
      </c>
      <c r="N26" s="82">
        <f t="shared" si="0"/>
        <v>44</v>
      </c>
      <c r="O26" s="75">
        <v>5</v>
      </c>
      <c r="P26" s="75">
        <v>5</v>
      </c>
      <c r="Q26" s="75">
        <v>5</v>
      </c>
      <c r="R26" s="75">
        <v>2</v>
      </c>
      <c r="S26" s="75">
        <v>5</v>
      </c>
      <c r="T26" s="75">
        <v>4</v>
      </c>
      <c r="U26" s="75">
        <v>5</v>
      </c>
      <c r="V26" s="75">
        <v>4</v>
      </c>
      <c r="W26" s="75">
        <v>3</v>
      </c>
      <c r="X26" s="82">
        <f t="shared" si="1"/>
        <v>38</v>
      </c>
      <c r="Y26" s="82">
        <v>80</v>
      </c>
      <c r="Z26" s="71">
        <v>84</v>
      </c>
      <c r="AA26" s="71">
        <f t="shared" si="2"/>
        <v>82</v>
      </c>
      <c r="AB26" s="71">
        <f t="shared" si="3"/>
        <v>246</v>
      </c>
      <c r="AC26" s="159">
        <f t="shared" si="4"/>
        <v>30</v>
      </c>
    </row>
    <row r="27" spans="1:29" s="46" customFormat="1" ht="16.5" customHeight="1">
      <c r="A27" s="134">
        <v>20</v>
      </c>
      <c r="B27" s="86" t="s">
        <v>270</v>
      </c>
      <c r="C27" s="148" t="s">
        <v>271</v>
      </c>
      <c r="D27" s="142" t="s">
        <v>157</v>
      </c>
      <c r="E27" s="75">
        <v>5</v>
      </c>
      <c r="F27" s="75">
        <v>5</v>
      </c>
      <c r="G27" s="75">
        <v>5</v>
      </c>
      <c r="H27" s="75">
        <v>4</v>
      </c>
      <c r="I27" s="75">
        <v>3</v>
      </c>
      <c r="J27" s="75">
        <v>4</v>
      </c>
      <c r="K27" s="75">
        <v>5</v>
      </c>
      <c r="L27" s="75">
        <v>3</v>
      </c>
      <c r="M27" s="75">
        <v>4</v>
      </c>
      <c r="N27" s="82">
        <f t="shared" si="0"/>
        <v>38</v>
      </c>
      <c r="O27" s="75">
        <v>5</v>
      </c>
      <c r="P27" s="75">
        <v>4</v>
      </c>
      <c r="Q27" s="75">
        <v>6</v>
      </c>
      <c r="R27" s="75">
        <v>4</v>
      </c>
      <c r="S27" s="75">
        <v>4</v>
      </c>
      <c r="T27" s="75">
        <v>5</v>
      </c>
      <c r="U27" s="75">
        <v>6</v>
      </c>
      <c r="V27" s="75">
        <v>4</v>
      </c>
      <c r="W27" s="75">
        <v>3</v>
      </c>
      <c r="X27" s="82">
        <f t="shared" si="1"/>
        <v>41</v>
      </c>
      <c r="Y27" s="82">
        <v>81</v>
      </c>
      <c r="Z27" s="71">
        <v>87</v>
      </c>
      <c r="AA27" s="71">
        <f t="shared" si="2"/>
        <v>79</v>
      </c>
      <c r="AB27" s="71">
        <f t="shared" si="3"/>
        <v>247</v>
      </c>
      <c r="AC27" s="159">
        <f t="shared" si="4"/>
        <v>31</v>
      </c>
    </row>
    <row r="28" spans="1:29" s="46" customFormat="1" ht="16.5" customHeight="1">
      <c r="A28" s="134">
        <v>21</v>
      </c>
      <c r="B28" s="86" t="s">
        <v>304</v>
      </c>
      <c r="C28" s="111" t="s">
        <v>371</v>
      </c>
      <c r="D28" s="142" t="s">
        <v>160</v>
      </c>
      <c r="E28" s="75">
        <v>4</v>
      </c>
      <c r="F28" s="75">
        <v>4</v>
      </c>
      <c r="G28" s="75">
        <v>7</v>
      </c>
      <c r="H28" s="75">
        <v>5</v>
      </c>
      <c r="I28" s="75">
        <v>3</v>
      </c>
      <c r="J28" s="75">
        <v>3</v>
      </c>
      <c r="K28" s="75">
        <v>5</v>
      </c>
      <c r="L28" s="75">
        <v>4</v>
      </c>
      <c r="M28" s="75">
        <v>5</v>
      </c>
      <c r="N28" s="82">
        <f t="shared" si="0"/>
        <v>40</v>
      </c>
      <c r="O28" s="75">
        <v>4</v>
      </c>
      <c r="P28" s="75">
        <v>4</v>
      </c>
      <c r="Q28" s="75">
        <v>3</v>
      </c>
      <c r="R28" s="75">
        <v>4</v>
      </c>
      <c r="S28" s="75">
        <v>5</v>
      </c>
      <c r="T28" s="75">
        <v>6</v>
      </c>
      <c r="U28" s="75">
        <v>6</v>
      </c>
      <c r="V28" s="75">
        <v>3</v>
      </c>
      <c r="W28" s="75">
        <v>5</v>
      </c>
      <c r="X28" s="82">
        <f t="shared" si="1"/>
        <v>40</v>
      </c>
      <c r="Y28" s="82">
        <v>86</v>
      </c>
      <c r="Z28" s="71">
        <v>82</v>
      </c>
      <c r="AA28" s="71">
        <f t="shared" si="2"/>
        <v>80</v>
      </c>
      <c r="AB28" s="71">
        <f t="shared" si="3"/>
        <v>248</v>
      </c>
      <c r="AC28" s="159">
        <f t="shared" si="4"/>
        <v>32</v>
      </c>
    </row>
    <row r="29" spans="1:29" s="46" customFormat="1" ht="16.5" customHeight="1">
      <c r="A29" s="134">
        <v>22</v>
      </c>
      <c r="B29" s="88" t="s">
        <v>316</v>
      </c>
      <c r="C29" s="147" t="s">
        <v>317</v>
      </c>
      <c r="D29" s="142" t="s">
        <v>157</v>
      </c>
      <c r="E29" s="75">
        <v>5</v>
      </c>
      <c r="F29" s="75">
        <v>4</v>
      </c>
      <c r="G29" s="75">
        <v>6</v>
      </c>
      <c r="H29" s="75">
        <v>4</v>
      </c>
      <c r="I29" s="75">
        <v>4</v>
      </c>
      <c r="J29" s="75">
        <v>5</v>
      </c>
      <c r="K29" s="75">
        <v>5</v>
      </c>
      <c r="L29" s="75">
        <v>4</v>
      </c>
      <c r="M29" s="75">
        <v>7</v>
      </c>
      <c r="N29" s="82">
        <f t="shared" si="0"/>
        <v>44</v>
      </c>
      <c r="O29" s="75">
        <v>4</v>
      </c>
      <c r="P29" s="75">
        <v>4</v>
      </c>
      <c r="Q29" s="75">
        <v>4</v>
      </c>
      <c r="R29" s="75">
        <v>3</v>
      </c>
      <c r="S29" s="75">
        <v>4</v>
      </c>
      <c r="T29" s="75">
        <v>4</v>
      </c>
      <c r="U29" s="75">
        <v>5</v>
      </c>
      <c r="V29" s="75">
        <v>4</v>
      </c>
      <c r="W29" s="75">
        <v>6</v>
      </c>
      <c r="X29" s="82">
        <f t="shared" si="1"/>
        <v>38</v>
      </c>
      <c r="Y29" s="82">
        <v>85</v>
      </c>
      <c r="Z29" s="71">
        <v>82</v>
      </c>
      <c r="AA29" s="71">
        <f t="shared" si="2"/>
        <v>82</v>
      </c>
      <c r="AB29" s="71">
        <f t="shared" si="3"/>
        <v>249</v>
      </c>
      <c r="AC29" s="159">
        <f t="shared" si="4"/>
        <v>33</v>
      </c>
    </row>
    <row r="30" spans="1:29" s="46" customFormat="1" ht="16.5" customHeight="1">
      <c r="A30" s="134">
        <v>23</v>
      </c>
      <c r="B30" s="86" t="s">
        <v>302</v>
      </c>
      <c r="C30" s="148" t="s">
        <v>303</v>
      </c>
      <c r="D30" s="142" t="s">
        <v>160</v>
      </c>
      <c r="E30" s="75">
        <v>4</v>
      </c>
      <c r="F30" s="75">
        <v>5</v>
      </c>
      <c r="G30" s="75">
        <v>6</v>
      </c>
      <c r="H30" s="75">
        <v>4</v>
      </c>
      <c r="I30" s="75">
        <v>3</v>
      </c>
      <c r="J30" s="75">
        <v>4</v>
      </c>
      <c r="K30" s="75">
        <v>6</v>
      </c>
      <c r="L30" s="75">
        <v>4</v>
      </c>
      <c r="M30" s="75">
        <v>4</v>
      </c>
      <c r="N30" s="82">
        <f t="shared" si="0"/>
        <v>40</v>
      </c>
      <c r="O30" s="75">
        <v>7</v>
      </c>
      <c r="P30" s="75">
        <v>6</v>
      </c>
      <c r="Q30" s="75">
        <v>4</v>
      </c>
      <c r="R30" s="75">
        <v>2</v>
      </c>
      <c r="S30" s="75">
        <v>4</v>
      </c>
      <c r="T30" s="75">
        <v>4</v>
      </c>
      <c r="U30" s="75">
        <v>6</v>
      </c>
      <c r="V30" s="75">
        <v>5</v>
      </c>
      <c r="W30" s="75">
        <v>4</v>
      </c>
      <c r="X30" s="82">
        <f t="shared" si="1"/>
        <v>42</v>
      </c>
      <c r="Y30" s="82">
        <v>81</v>
      </c>
      <c r="Z30" s="71">
        <v>91</v>
      </c>
      <c r="AA30" s="71">
        <f t="shared" si="2"/>
        <v>82</v>
      </c>
      <c r="AB30" s="71">
        <f t="shared" si="3"/>
        <v>254</v>
      </c>
      <c r="AC30" s="159">
        <f t="shared" si="4"/>
        <v>38</v>
      </c>
    </row>
    <row r="31" spans="1:29" s="46" customFormat="1" ht="16.5" customHeight="1">
      <c r="A31" s="134">
        <v>24</v>
      </c>
      <c r="B31" s="96" t="s">
        <v>318</v>
      </c>
      <c r="C31" s="146" t="s">
        <v>319</v>
      </c>
      <c r="D31" s="142" t="s">
        <v>160</v>
      </c>
      <c r="E31" s="75">
        <v>5</v>
      </c>
      <c r="F31" s="75">
        <v>5</v>
      </c>
      <c r="G31" s="75">
        <v>6</v>
      </c>
      <c r="H31" s="75">
        <v>5</v>
      </c>
      <c r="I31" s="75">
        <v>4</v>
      </c>
      <c r="J31" s="75">
        <v>5</v>
      </c>
      <c r="K31" s="75">
        <v>6</v>
      </c>
      <c r="L31" s="75">
        <v>4</v>
      </c>
      <c r="M31" s="75">
        <v>6</v>
      </c>
      <c r="N31" s="82">
        <f t="shared" si="0"/>
        <v>46</v>
      </c>
      <c r="O31" s="75">
        <v>4</v>
      </c>
      <c r="P31" s="75">
        <v>5</v>
      </c>
      <c r="Q31" s="75">
        <v>5</v>
      </c>
      <c r="R31" s="75">
        <v>4</v>
      </c>
      <c r="S31" s="75">
        <v>5</v>
      </c>
      <c r="T31" s="75">
        <v>5</v>
      </c>
      <c r="U31" s="75">
        <v>5</v>
      </c>
      <c r="V31" s="75">
        <v>6</v>
      </c>
      <c r="W31" s="75">
        <v>4</v>
      </c>
      <c r="X31" s="82">
        <f t="shared" si="1"/>
        <v>43</v>
      </c>
      <c r="Y31" s="82">
        <v>81</v>
      </c>
      <c r="Z31" s="71">
        <v>84</v>
      </c>
      <c r="AA31" s="71">
        <f t="shared" si="2"/>
        <v>89</v>
      </c>
      <c r="AB31" s="71">
        <f t="shared" si="3"/>
        <v>254</v>
      </c>
      <c r="AC31" s="159">
        <f t="shared" si="4"/>
        <v>38</v>
      </c>
    </row>
    <row r="32" spans="1:29" s="46" customFormat="1" ht="16.5" customHeight="1">
      <c r="A32" s="134">
        <v>25</v>
      </c>
      <c r="B32" s="140" t="s">
        <v>180</v>
      </c>
      <c r="C32" s="153" t="s">
        <v>279</v>
      </c>
      <c r="D32" s="142" t="s">
        <v>401</v>
      </c>
      <c r="E32" s="75">
        <v>5</v>
      </c>
      <c r="F32" s="75">
        <v>5</v>
      </c>
      <c r="G32" s="75">
        <v>5</v>
      </c>
      <c r="H32" s="75">
        <v>5</v>
      </c>
      <c r="I32" s="75">
        <v>3</v>
      </c>
      <c r="J32" s="75">
        <v>5</v>
      </c>
      <c r="K32" s="75">
        <v>5</v>
      </c>
      <c r="L32" s="75">
        <v>4</v>
      </c>
      <c r="M32" s="75">
        <v>7</v>
      </c>
      <c r="N32" s="82">
        <f t="shared" si="0"/>
        <v>44</v>
      </c>
      <c r="O32" s="75">
        <v>4</v>
      </c>
      <c r="P32" s="75">
        <v>5</v>
      </c>
      <c r="Q32" s="75">
        <v>4</v>
      </c>
      <c r="R32" s="75">
        <v>5</v>
      </c>
      <c r="S32" s="75">
        <v>4</v>
      </c>
      <c r="T32" s="75">
        <v>4</v>
      </c>
      <c r="U32" s="75">
        <v>5</v>
      </c>
      <c r="V32" s="75">
        <v>2</v>
      </c>
      <c r="W32" s="75">
        <v>5</v>
      </c>
      <c r="X32" s="82">
        <f t="shared" si="1"/>
        <v>38</v>
      </c>
      <c r="Y32" s="82">
        <v>90</v>
      </c>
      <c r="Z32" s="71">
        <v>84</v>
      </c>
      <c r="AA32" s="71">
        <f t="shared" si="2"/>
        <v>82</v>
      </c>
      <c r="AB32" s="71">
        <f t="shared" si="3"/>
        <v>256</v>
      </c>
      <c r="AC32" s="159">
        <f t="shared" si="4"/>
        <v>40</v>
      </c>
    </row>
    <row r="33" spans="1:29" s="46" customFormat="1" ht="16.5" customHeight="1">
      <c r="A33" s="134">
        <v>26</v>
      </c>
      <c r="B33" s="86" t="s">
        <v>268</v>
      </c>
      <c r="C33" s="148" t="s">
        <v>269</v>
      </c>
      <c r="D33" s="142" t="s">
        <v>160</v>
      </c>
      <c r="E33" s="75">
        <v>5</v>
      </c>
      <c r="F33" s="75">
        <v>5</v>
      </c>
      <c r="G33" s="75">
        <v>7</v>
      </c>
      <c r="H33" s="75">
        <v>4</v>
      </c>
      <c r="I33" s="75">
        <v>4</v>
      </c>
      <c r="J33" s="75">
        <v>4</v>
      </c>
      <c r="K33" s="75">
        <v>6</v>
      </c>
      <c r="L33" s="75">
        <v>4</v>
      </c>
      <c r="M33" s="75">
        <v>4</v>
      </c>
      <c r="N33" s="82">
        <f t="shared" si="0"/>
        <v>43</v>
      </c>
      <c r="O33" s="75">
        <v>4</v>
      </c>
      <c r="P33" s="75">
        <v>5</v>
      </c>
      <c r="Q33" s="75">
        <v>4</v>
      </c>
      <c r="R33" s="75">
        <v>3</v>
      </c>
      <c r="S33" s="75">
        <v>5</v>
      </c>
      <c r="T33" s="75">
        <v>7</v>
      </c>
      <c r="U33" s="75">
        <v>5</v>
      </c>
      <c r="V33" s="75">
        <v>3</v>
      </c>
      <c r="W33" s="75">
        <v>5</v>
      </c>
      <c r="X33" s="82">
        <f t="shared" si="1"/>
        <v>41</v>
      </c>
      <c r="Y33" s="82">
        <v>84</v>
      </c>
      <c r="Z33" s="71">
        <v>89</v>
      </c>
      <c r="AA33" s="71">
        <f t="shared" si="2"/>
        <v>84</v>
      </c>
      <c r="AB33" s="71">
        <f t="shared" si="3"/>
        <v>257</v>
      </c>
      <c r="AC33" s="159">
        <f t="shared" si="4"/>
        <v>41</v>
      </c>
    </row>
    <row r="34" spans="1:29" s="46" customFormat="1" ht="16.5" customHeight="1">
      <c r="A34" s="134">
        <v>27</v>
      </c>
      <c r="B34" s="86" t="s">
        <v>308</v>
      </c>
      <c r="C34" s="148" t="s">
        <v>309</v>
      </c>
      <c r="D34" s="142" t="s">
        <v>160</v>
      </c>
      <c r="E34" s="75">
        <v>4</v>
      </c>
      <c r="F34" s="75">
        <v>5</v>
      </c>
      <c r="G34" s="75">
        <v>5</v>
      </c>
      <c r="H34" s="75">
        <v>4</v>
      </c>
      <c r="I34" s="75">
        <v>3</v>
      </c>
      <c r="J34" s="75">
        <v>4</v>
      </c>
      <c r="K34" s="75">
        <v>7</v>
      </c>
      <c r="L34" s="75">
        <v>2</v>
      </c>
      <c r="M34" s="75">
        <v>4</v>
      </c>
      <c r="N34" s="82">
        <f t="shared" si="0"/>
        <v>38</v>
      </c>
      <c r="O34" s="75">
        <v>4</v>
      </c>
      <c r="P34" s="75">
        <v>7</v>
      </c>
      <c r="Q34" s="75">
        <v>4</v>
      </c>
      <c r="R34" s="75">
        <v>3</v>
      </c>
      <c r="S34" s="75">
        <v>4</v>
      </c>
      <c r="T34" s="75">
        <v>6</v>
      </c>
      <c r="U34" s="75">
        <v>6</v>
      </c>
      <c r="V34" s="75">
        <v>4</v>
      </c>
      <c r="W34" s="75">
        <v>4</v>
      </c>
      <c r="X34" s="82">
        <f t="shared" si="1"/>
        <v>42</v>
      </c>
      <c r="Y34" s="82">
        <v>89</v>
      </c>
      <c r="Z34" s="71">
        <v>92</v>
      </c>
      <c r="AA34" s="71">
        <f t="shared" si="2"/>
        <v>80</v>
      </c>
      <c r="AB34" s="71">
        <f t="shared" si="3"/>
        <v>261</v>
      </c>
      <c r="AC34" s="159">
        <f t="shared" si="4"/>
        <v>45</v>
      </c>
    </row>
    <row r="35" spans="1:29" s="46" customFormat="1" ht="16.5" customHeight="1">
      <c r="A35" s="134">
        <v>28</v>
      </c>
      <c r="B35" s="97" t="s">
        <v>293</v>
      </c>
      <c r="C35" s="146" t="s">
        <v>294</v>
      </c>
      <c r="D35" s="142" t="s">
        <v>160</v>
      </c>
      <c r="E35" s="75">
        <v>4</v>
      </c>
      <c r="F35" s="75">
        <v>4</v>
      </c>
      <c r="G35" s="75">
        <v>5</v>
      </c>
      <c r="H35" s="75">
        <v>5</v>
      </c>
      <c r="I35" s="75">
        <v>6</v>
      </c>
      <c r="J35" s="75">
        <v>4</v>
      </c>
      <c r="K35" s="75">
        <v>5</v>
      </c>
      <c r="L35" s="75">
        <v>3</v>
      </c>
      <c r="M35" s="75">
        <v>5</v>
      </c>
      <c r="N35" s="82">
        <f t="shared" si="0"/>
        <v>41</v>
      </c>
      <c r="O35" s="75">
        <v>5</v>
      </c>
      <c r="P35" s="75">
        <v>8</v>
      </c>
      <c r="Q35" s="75">
        <v>5</v>
      </c>
      <c r="R35" s="75">
        <v>2</v>
      </c>
      <c r="S35" s="75">
        <v>5</v>
      </c>
      <c r="T35" s="75">
        <v>4</v>
      </c>
      <c r="U35" s="75">
        <v>5</v>
      </c>
      <c r="V35" s="75">
        <v>3</v>
      </c>
      <c r="W35" s="75">
        <v>3</v>
      </c>
      <c r="X35" s="82">
        <f t="shared" si="1"/>
        <v>40</v>
      </c>
      <c r="Y35" s="82">
        <v>86</v>
      </c>
      <c r="Z35" s="71">
        <v>94</v>
      </c>
      <c r="AA35" s="71">
        <f t="shared" si="2"/>
        <v>81</v>
      </c>
      <c r="AB35" s="71">
        <f t="shared" si="3"/>
        <v>261</v>
      </c>
      <c r="AC35" s="159">
        <f t="shared" si="4"/>
        <v>45</v>
      </c>
    </row>
    <row r="36" spans="1:29" s="46" customFormat="1" ht="16.5" customHeight="1">
      <c r="A36" s="134">
        <v>29</v>
      </c>
      <c r="B36" s="88" t="s">
        <v>262</v>
      </c>
      <c r="C36" s="147" t="s">
        <v>263</v>
      </c>
      <c r="D36" s="142" t="s">
        <v>160</v>
      </c>
      <c r="E36" s="75">
        <v>4</v>
      </c>
      <c r="F36" s="75">
        <v>4</v>
      </c>
      <c r="G36" s="75">
        <v>6</v>
      </c>
      <c r="H36" s="75">
        <v>5</v>
      </c>
      <c r="I36" s="75">
        <v>3</v>
      </c>
      <c r="J36" s="75">
        <v>4</v>
      </c>
      <c r="K36" s="75">
        <v>8</v>
      </c>
      <c r="L36" s="75">
        <v>3</v>
      </c>
      <c r="M36" s="75">
        <v>7</v>
      </c>
      <c r="N36" s="82">
        <f t="shared" si="0"/>
        <v>44</v>
      </c>
      <c r="O36" s="75">
        <v>4</v>
      </c>
      <c r="P36" s="75">
        <v>5</v>
      </c>
      <c r="Q36" s="75">
        <v>4</v>
      </c>
      <c r="R36" s="75">
        <v>5</v>
      </c>
      <c r="S36" s="75">
        <v>4</v>
      </c>
      <c r="T36" s="75">
        <v>5</v>
      </c>
      <c r="U36" s="75">
        <v>6</v>
      </c>
      <c r="V36" s="75">
        <v>3</v>
      </c>
      <c r="W36" s="75">
        <v>5</v>
      </c>
      <c r="X36" s="82">
        <f t="shared" si="1"/>
        <v>41</v>
      </c>
      <c r="Y36" s="82">
        <v>90</v>
      </c>
      <c r="Z36" s="71">
        <v>86</v>
      </c>
      <c r="AA36" s="71">
        <f t="shared" si="2"/>
        <v>85</v>
      </c>
      <c r="AB36" s="71">
        <f t="shared" si="3"/>
        <v>261</v>
      </c>
      <c r="AC36" s="159">
        <f t="shared" si="4"/>
        <v>45</v>
      </c>
    </row>
    <row r="37" spans="1:29" s="46" customFormat="1" ht="16.5" customHeight="1">
      <c r="A37" s="134">
        <v>30</v>
      </c>
      <c r="B37" s="86" t="s">
        <v>306</v>
      </c>
      <c r="C37" s="148" t="s">
        <v>307</v>
      </c>
      <c r="D37" s="142" t="s">
        <v>157</v>
      </c>
      <c r="E37" s="75">
        <v>4</v>
      </c>
      <c r="F37" s="75">
        <v>4</v>
      </c>
      <c r="G37" s="75">
        <v>6</v>
      </c>
      <c r="H37" s="75">
        <v>4</v>
      </c>
      <c r="I37" s="75">
        <v>4</v>
      </c>
      <c r="J37" s="75">
        <v>4</v>
      </c>
      <c r="K37" s="75">
        <v>6</v>
      </c>
      <c r="L37" s="75">
        <v>4</v>
      </c>
      <c r="M37" s="75">
        <v>6</v>
      </c>
      <c r="N37" s="82">
        <f t="shared" si="0"/>
        <v>42</v>
      </c>
      <c r="O37" s="75">
        <v>6</v>
      </c>
      <c r="P37" s="75">
        <v>5</v>
      </c>
      <c r="Q37" s="75">
        <v>5</v>
      </c>
      <c r="R37" s="75">
        <v>4</v>
      </c>
      <c r="S37" s="75">
        <v>6</v>
      </c>
      <c r="T37" s="75">
        <v>4</v>
      </c>
      <c r="U37" s="75">
        <v>6</v>
      </c>
      <c r="V37" s="75">
        <v>3</v>
      </c>
      <c r="W37" s="75">
        <v>5</v>
      </c>
      <c r="X37" s="82">
        <f t="shared" si="1"/>
        <v>44</v>
      </c>
      <c r="Y37" s="82">
        <v>91</v>
      </c>
      <c r="Z37" s="71">
        <v>84</v>
      </c>
      <c r="AA37" s="71">
        <f t="shared" si="2"/>
        <v>86</v>
      </c>
      <c r="AB37" s="71">
        <f t="shared" si="3"/>
        <v>261</v>
      </c>
      <c r="AC37" s="159">
        <f t="shared" si="4"/>
        <v>45</v>
      </c>
    </row>
    <row r="38" spans="1:29" s="46" customFormat="1" ht="15.75" customHeight="1">
      <c r="A38" s="134">
        <v>31</v>
      </c>
      <c r="B38" s="86" t="s">
        <v>272</v>
      </c>
      <c r="C38" s="148" t="s">
        <v>273</v>
      </c>
      <c r="D38" s="142" t="s">
        <v>160</v>
      </c>
      <c r="E38" s="75">
        <v>6</v>
      </c>
      <c r="F38" s="75">
        <v>5</v>
      </c>
      <c r="G38" s="75">
        <v>6</v>
      </c>
      <c r="H38" s="75">
        <v>5</v>
      </c>
      <c r="I38" s="75">
        <v>3</v>
      </c>
      <c r="J38" s="75">
        <v>4</v>
      </c>
      <c r="K38" s="75">
        <v>5</v>
      </c>
      <c r="L38" s="75">
        <v>4</v>
      </c>
      <c r="M38" s="75">
        <v>6</v>
      </c>
      <c r="N38" s="82">
        <f t="shared" si="0"/>
        <v>44</v>
      </c>
      <c r="O38" s="75">
        <v>4</v>
      </c>
      <c r="P38" s="75">
        <v>6</v>
      </c>
      <c r="Q38" s="75">
        <v>5</v>
      </c>
      <c r="R38" s="75">
        <v>3</v>
      </c>
      <c r="S38" s="75">
        <v>5</v>
      </c>
      <c r="T38" s="75">
        <v>5</v>
      </c>
      <c r="U38" s="75">
        <v>7</v>
      </c>
      <c r="V38" s="75">
        <v>5</v>
      </c>
      <c r="W38" s="75">
        <v>7</v>
      </c>
      <c r="X38" s="82">
        <f t="shared" si="1"/>
        <v>47</v>
      </c>
      <c r="Y38" s="82">
        <v>85</v>
      </c>
      <c r="Z38" s="71">
        <v>86</v>
      </c>
      <c r="AA38" s="71">
        <f t="shared" si="2"/>
        <v>91</v>
      </c>
      <c r="AB38" s="71">
        <f t="shared" si="3"/>
        <v>262</v>
      </c>
      <c r="AC38" s="159">
        <f t="shared" si="4"/>
        <v>46</v>
      </c>
    </row>
    <row r="39" spans="1:29" s="46" customFormat="1" ht="15.75" customHeight="1">
      <c r="A39" s="134">
        <v>32</v>
      </c>
      <c r="B39" s="86" t="s">
        <v>310</v>
      </c>
      <c r="C39" s="148" t="s">
        <v>311</v>
      </c>
      <c r="D39" s="142" t="s">
        <v>160</v>
      </c>
      <c r="E39" s="75">
        <v>4</v>
      </c>
      <c r="F39" s="75">
        <v>4</v>
      </c>
      <c r="G39" s="75">
        <v>5</v>
      </c>
      <c r="H39" s="75">
        <v>5</v>
      </c>
      <c r="I39" s="75">
        <v>3</v>
      </c>
      <c r="J39" s="75">
        <v>5</v>
      </c>
      <c r="K39" s="75">
        <v>6</v>
      </c>
      <c r="L39" s="75">
        <v>4</v>
      </c>
      <c r="M39" s="75">
        <v>5</v>
      </c>
      <c r="N39" s="82">
        <f t="shared" si="0"/>
        <v>41</v>
      </c>
      <c r="O39" s="75">
        <v>6</v>
      </c>
      <c r="P39" s="75">
        <v>5</v>
      </c>
      <c r="Q39" s="75">
        <v>5</v>
      </c>
      <c r="R39" s="75">
        <v>4</v>
      </c>
      <c r="S39" s="75">
        <v>5</v>
      </c>
      <c r="T39" s="75">
        <v>6</v>
      </c>
      <c r="U39" s="75">
        <v>7</v>
      </c>
      <c r="V39" s="75">
        <v>4</v>
      </c>
      <c r="W39" s="75">
        <v>5</v>
      </c>
      <c r="X39" s="82">
        <f t="shared" si="1"/>
        <v>47</v>
      </c>
      <c r="Y39" s="82">
        <v>89</v>
      </c>
      <c r="Z39" s="71">
        <v>87</v>
      </c>
      <c r="AA39" s="71">
        <f t="shared" si="2"/>
        <v>88</v>
      </c>
      <c r="AB39" s="71">
        <f t="shared" si="3"/>
        <v>264</v>
      </c>
      <c r="AC39" s="159">
        <f t="shared" si="4"/>
        <v>48</v>
      </c>
    </row>
    <row r="40" spans="1:29" s="46" customFormat="1" ht="15.75" customHeight="1">
      <c r="A40" s="134">
        <v>33</v>
      </c>
      <c r="B40" s="86" t="s">
        <v>297</v>
      </c>
      <c r="C40" s="148" t="s">
        <v>298</v>
      </c>
      <c r="D40" s="142" t="s">
        <v>160</v>
      </c>
      <c r="E40" s="75">
        <v>7</v>
      </c>
      <c r="F40" s="75">
        <v>5</v>
      </c>
      <c r="G40" s="75">
        <v>6</v>
      </c>
      <c r="H40" s="75">
        <v>5</v>
      </c>
      <c r="I40" s="75">
        <v>4</v>
      </c>
      <c r="J40" s="75">
        <v>4</v>
      </c>
      <c r="K40" s="75">
        <v>5</v>
      </c>
      <c r="L40" s="75">
        <v>4</v>
      </c>
      <c r="M40" s="75">
        <v>4</v>
      </c>
      <c r="N40" s="82">
        <f t="shared" si="0"/>
        <v>44</v>
      </c>
      <c r="O40" s="75">
        <v>5</v>
      </c>
      <c r="P40" s="75">
        <v>5</v>
      </c>
      <c r="Q40" s="75">
        <v>5</v>
      </c>
      <c r="R40" s="75">
        <v>6</v>
      </c>
      <c r="S40" s="75">
        <v>5</v>
      </c>
      <c r="T40" s="75">
        <v>5</v>
      </c>
      <c r="U40" s="75">
        <v>5</v>
      </c>
      <c r="V40" s="75">
        <v>3</v>
      </c>
      <c r="W40" s="75">
        <v>5</v>
      </c>
      <c r="X40" s="82">
        <f t="shared" si="1"/>
        <v>44</v>
      </c>
      <c r="Y40" s="82">
        <v>88</v>
      </c>
      <c r="Z40" s="71">
        <v>91</v>
      </c>
      <c r="AA40" s="71">
        <f t="shared" si="2"/>
        <v>88</v>
      </c>
      <c r="AB40" s="71">
        <f t="shared" si="3"/>
        <v>267</v>
      </c>
      <c r="AC40" s="159">
        <f t="shared" si="4"/>
        <v>51</v>
      </c>
    </row>
    <row r="41" spans="1:29" s="46" customFormat="1" ht="15.75" customHeight="1">
      <c r="A41" s="134">
        <v>34</v>
      </c>
      <c r="B41" s="88" t="s">
        <v>258</v>
      </c>
      <c r="C41" s="147" t="s">
        <v>259</v>
      </c>
      <c r="D41" s="142" t="s">
        <v>160</v>
      </c>
      <c r="E41" s="75">
        <v>4</v>
      </c>
      <c r="F41" s="75">
        <v>6</v>
      </c>
      <c r="G41" s="75">
        <v>6</v>
      </c>
      <c r="H41" s="75">
        <v>4</v>
      </c>
      <c r="I41" s="75">
        <v>3</v>
      </c>
      <c r="J41" s="75">
        <v>5</v>
      </c>
      <c r="K41" s="75">
        <v>5</v>
      </c>
      <c r="L41" s="75">
        <v>4</v>
      </c>
      <c r="M41" s="75">
        <v>5</v>
      </c>
      <c r="N41" s="82">
        <f t="shared" si="0"/>
        <v>42</v>
      </c>
      <c r="O41" s="75">
        <v>6</v>
      </c>
      <c r="P41" s="75">
        <v>6</v>
      </c>
      <c r="Q41" s="75">
        <v>5</v>
      </c>
      <c r="R41" s="75">
        <v>3</v>
      </c>
      <c r="S41" s="75">
        <v>6</v>
      </c>
      <c r="T41" s="75">
        <v>4</v>
      </c>
      <c r="U41" s="75">
        <v>8</v>
      </c>
      <c r="V41" s="75">
        <v>4</v>
      </c>
      <c r="W41" s="75">
        <v>4</v>
      </c>
      <c r="X41" s="82">
        <f t="shared" si="1"/>
        <v>46</v>
      </c>
      <c r="Y41" s="82">
        <v>92</v>
      </c>
      <c r="Z41" s="71">
        <v>94</v>
      </c>
      <c r="AA41" s="71">
        <f t="shared" si="2"/>
        <v>88</v>
      </c>
      <c r="AB41" s="71">
        <f t="shared" si="3"/>
        <v>274</v>
      </c>
      <c r="AC41" s="159">
        <f t="shared" si="4"/>
        <v>58</v>
      </c>
    </row>
    <row r="42" spans="1:29" s="46" customFormat="1" ht="15.75" customHeight="1">
      <c r="A42" s="134">
        <v>35</v>
      </c>
      <c r="B42" s="86" t="s">
        <v>254</v>
      </c>
      <c r="C42" s="146" t="s">
        <v>255</v>
      </c>
      <c r="D42" s="142" t="s">
        <v>157</v>
      </c>
      <c r="E42" s="75">
        <v>6</v>
      </c>
      <c r="F42" s="75">
        <v>5</v>
      </c>
      <c r="G42" s="75">
        <v>5</v>
      </c>
      <c r="H42" s="75">
        <v>6</v>
      </c>
      <c r="I42" s="75">
        <v>4</v>
      </c>
      <c r="J42" s="75">
        <v>5</v>
      </c>
      <c r="K42" s="75">
        <v>6</v>
      </c>
      <c r="L42" s="75">
        <v>5</v>
      </c>
      <c r="M42" s="75">
        <v>5</v>
      </c>
      <c r="N42" s="82">
        <f t="shared" si="0"/>
        <v>47</v>
      </c>
      <c r="O42" s="75">
        <v>6</v>
      </c>
      <c r="P42" s="75">
        <v>4</v>
      </c>
      <c r="Q42" s="75">
        <v>7</v>
      </c>
      <c r="R42" s="75">
        <v>4</v>
      </c>
      <c r="S42" s="75">
        <v>5</v>
      </c>
      <c r="T42" s="75">
        <v>5</v>
      </c>
      <c r="U42" s="75">
        <v>6</v>
      </c>
      <c r="V42" s="75">
        <v>3</v>
      </c>
      <c r="W42" s="75">
        <v>4</v>
      </c>
      <c r="X42" s="82">
        <f t="shared" si="1"/>
        <v>44</v>
      </c>
      <c r="Y42" s="82">
        <v>95</v>
      </c>
      <c r="Z42" s="71">
        <v>94</v>
      </c>
      <c r="AA42" s="71">
        <f t="shared" si="2"/>
        <v>91</v>
      </c>
      <c r="AB42" s="71">
        <f t="shared" si="3"/>
        <v>280</v>
      </c>
      <c r="AC42" s="159">
        <f t="shared" si="4"/>
        <v>64</v>
      </c>
    </row>
    <row r="43" spans="1:29" s="46" customFormat="1" ht="15.75" customHeight="1" thickBot="1">
      <c r="A43" s="162">
        <v>36</v>
      </c>
      <c r="B43" s="136" t="s">
        <v>260</v>
      </c>
      <c r="C43" s="150" t="s">
        <v>261</v>
      </c>
      <c r="D43" s="143" t="s">
        <v>195</v>
      </c>
      <c r="E43" s="84">
        <v>5</v>
      </c>
      <c r="F43" s="84">
        <v>5</v>
      </c>
      <c r="G43" s="84">
        <v>7</v>
      </c>
      <c r="H43" s="84">
        <v>4</v>
      </c>
      <c r="I43" s="84">
        <v>4</v>
      </c>
      <c r="J43" s="84">
        <v>5</v>
      </c>
      <c r="K43" s="84">
        <v>6</v>
      </c>
      <c r="L43" s="84">
        <v>3</v>
      </c>
      <c r="M43" s="84">
        <v>7</v>
      </c>
      <c r="N43" s="85">
        <f t="shared" si="0"/>
        <v>46</v>
      </c>
      <c r="O43" s="84">
        <v>6</v>
      </c>
      <c r="P43" s="84">
        <v>5</v>
      </c>
      <c r="Q43" s="84">
        <v>7</v>
      </c>
      <c r="R43" s="84">
        <v>4</v>
      </c>
      <c r="S43" s="84">
        <v>5</v>
      </c>
      <c r="T43" s="84">
        <v>6</v>
      </c>
      <c r="U43" s="84">
        <v>6</v>
      </c>
      <c r="V43" s="84">
        <v>3</v>
      </c>
      <c r="W43" s="84">
        <v>4</v>
      </c>
      <c r="X43" s="85">
        <f t="shared" si="1"/>
        <v>46</v>
      </c>
      <c r="Y43" s="85">
        <v>101</v>
      </c>
      <c r="Z43" s="61">
        <v>95</v>
      </c>
      <c r="AA43" s="61">
        <f t="shared" si="2"/>
        <v>92</v>
      </c>
      <c r="AB43" s="61">
        <f t="shared" si="3"/>
        <v>288</v>
      </c>
      <c r="AC43" s="160">
        <f t="shared" si="4"/>
        <v>72</v>
      </c>
    </row>
  </sheetData>
  <sheetProtection/>
  <mergeCells count="9">
    <mergeCell ref="AC6:AC7"/>
    <mergeCell ref="AB6:AB7"/>
    <mergeCell ref="A2:AC2"/>
    <mergeCell ref="A3:AC3"/>
    <mergeCell ref="A4:AC4"/>
    <mergeCell ref="A5:AC5"/>
    <mergeCell ref="A6:A7"/>
    <mergeCell ref="B6:B7"/>
    <mergeCell ref="C6:C7"/>
  </mergeCells>
  <conditionalFormatting sqref="E8:AA43">
    <cfRule type="cellIs" priority="28" dxfId="57" operator="equal" stopIfTrue="1">
      <formula>E$7</formula>
    </cfRule>
    <cfRule type="cellIs" priority="29" dxfId="58" operator="lessThan" stopIfTrue="1">
      <formula>E$7</formula>
    </cfRule>
    <cfRule type="cellIs" priority="30" dxfId="0" operator="greaterThan" stopIfTrue="1">
      <formula>E$7*2</formula>
    </cfRule>
  </conditionalFormatting>
  <conditionalFormatting sqref="AC8:AC43">
    <cfRule type="cellIs" priority="25" dxfId="57" operator="equal" stopIfTrue="1">
      <formula>0</formula>
    </cfRule>
    <cfRule type="cellIs" priority="26" dxfId="58" operator="lessThan" stopIfTrue="1">
      <formula>0</formula>
    </cfRule>
    <cfRule type="cellIs" priority="27" dxfId="3" operator="greaterThan" stopIfTrue="1">
      <formula>0</formula>
    </cfRule>
  </conditionalFormatting>
  <printOptions/>
  <pageMargins left="0.15748031496062992" right="0.15748031496062992" top="0.1968503937007874" bottom="1.3385826771653544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1"/>
  <sheetViews>
    <sheetView view="pageBreakPreview" zoomScaleSheetLayoutView="100" workbookViewId="0" topLeftCell="A1">
      <selection activeCell="A8" sqref="A1:A16384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9.25390625" style="108" customWidth="1"/>
    <col min="4" max="4" width="16.375" style="0" customWidth="1"/>
    <col min="5" max="13" width="3.25390625" style="0" customWidth="1"/>
    <col min="14" max="14" width="4.25390625" style="0" customWidth="1"/>
    <col min="15" max="23" width="3.25390625" style="0" customWidth="1"/>
    <col min="24" max="24" width="3.625" style="0" customWidth="1"/>
    <col min="25" max="27" width="3.25390625" style="0" customWidth="1"/>
    <col min="28" max="28" width="3.75390625" style="0" customWidth="1"/>
    <col min="29" max="29" width="5.375" style="76" bestFit="1" customWidth="1"/>
  </cols>
  <sheetData>
    <row r="1" ht="81" customHeight="1"/>
    <row r="2" spans="1:29" s="74" customFormat="1" ht="18" customHeight="1">
      <c r="A2" s="193" t="s">
        <v>143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s="74" customFormat="1" ht="18" customHeight="1">
      <c r="A3" s="193" t="s">
        <v>144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s="74" customFormat="1" ht="15" customHeight="1">
      <c r="A4" s="194" t="s">
        <v>413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</row>
    <row r="5" spans="1:29" s="46" customFormat="1" ht="24" customHeight="1" thickBot="1">
      <c r="A5" s="200" t="s">
        <v>126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9" s="46" customFormat="1" ht="16.5" customHeight="1">
      <c r="A6" s="196" t="s">
        <v>103</v>
      </c>
      <c r="B6" s="198" t="s">
        <v>121</v>
      </c>
      <c r="C6" s="198" t="s">
        <v>123</v>
      </c>
      <c r="D6" s="83" t="s">
        <v>124</v>
      </c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1" t="s">
        <v>3</v>
      </c>
      <c r="O6" s="80">
        <v>10</v>
      </c>
      <c r="P6" s="80">
        <v>11</v>
      </c>
      <c r="Q6" s="80">
        <v>12</v>
      </c>
      <c r="R6" s="80">
        <v>13</v>
      </c>
      <c r="S6" s="80">
        <v>14</v>
      </c>
      <c r="T6" s="80">
        <v>15</v>
      </c>
      <c r="U6" s="80">
        <v>16</v>
      </c>
      <c r="V6" s="80">
        <v>17</v>
      </c>
      <c r="W6" s="80">
        <v>18</v>
      </c>
      <c r="X6" s="81" t="s">
        <v>4</v>
      </c>
      <c r="Y6" s="81" t="s">
        <v>6</v>
      </c>
      <c r="Z6" s="81" t="s">
        <v>7</v>
      </c>
      <c r="AA6" s="81" t="s">
        <v>145</v>
      </c>
      <c r="AB6" s="191" t="s">
        <v>5</v>
      </c>
      <c r="AC6" s="189" t="s">
        <v>396</v>
      </c>
    </row>
    <row r="7" spans="1:29" s="46" customFormat="1" ht="18" customHeight="1" thickBot="1">
      <c r="A7" s="197"/>
      <c r="B7" s="199"/>
      <c r="C7" s="199"/>
      <c r="D7" s="137" t="s">
        <v>125</v>
      </c>
      <c r="E7" s="138">
        <v>4</v>
      </c>
      <c r="F7" s="138">
        <v>4</v>
      </c>
      <c r="G7" s="138">
        <v>5</v>
      </c>
      <c r="H7" s="138">
        <v>4</v>
      </c>
      <c r="I7" s="138">
        <v>3</v>
      </c>
      <c r="J7" s="138">
        <v>4</v>
      </c>
      <c r="K7" s="138">
        <v>5</v>
      </c>
      <c r="L7" s="138">
        <v>3</v>
      </c>
      <c r="M7" s="138">
        <v>4</v>
      </c>
      <c r="N7" s="139">
        <f>SUM(E7:M7)</f>
        <v>36</v>
      </c>
      <c r="O7" s="138">
        <v>4</v>
      </c>
      <c r="P7" s="138">
        <v>5</v>
      </c>
      <c r="Q7" s="138">
        <v>4</v>
      </c>
      <c r="R7" s="138">
        <v>3</v>
      </c>
      <c r="S7" s="138">
        <v>4</v>
      </c>
      <c r="T7" s="138">
        <v>4</v>
      </c>
      <c r="U7" s="138">
        <v>5</v>
      </c>
      <c r="V7" s="138">
        <v>3</v>
      </c>
      <c r="W7" s="138">
        <v>4</v>
      </c>
      <c r="X7" s="139">
        <f>SUM(O7:W7)</f>
        <v>36</v>
      </c>
      <c r="Y7" s="139">
        <v>72</v>
      </c>
      <c r="Z7" s="139">
        <v>72</v>
      </c>
      <c r="AA7" s="139">
        <v>72</v>
      </c>
      <c r="AB7" s="192"/>
      <c r="AC7" s="190"/>
    </row>
    <row r="8" spans="1:29" s="46" customFormat="1" ht="19.5" customHeight="1">
      <c r="A8" s="93" t="s">
        <v>421</v>
      </c>
      <c r="B8" s="103" t="s">
        <v>352</v>
      </c>
      <c r="C8" s="145" t="s">
        <v>353</v>
      </c>
      <c r="D8" s="163" t="s">
        <v>184</v>
      </c>
      <c r="E8" s="40">
        <v>4</v>
      </c>
      <c r="F8" s="40">
        <v>4</v>
      </c>
      <c r="G8" s="40">
        <v>5</v>
      </c>
      <c r="H8" s="40">
        <v>4</v>
      </c>
      <c r="I8" s="40">
        <v>3</v>
      </c>
      <c r="J8" s="40">
        <v>3</v>
      </c>
      <c r="K8" s="40">
        <v>3</v>
      </c>
      <c r="L8" s="40">
        <v>3</v>
      </c>
      <c r="M8" s="40">
        <v>6</v>
      </c>
      <c r="N8" s="94">
        <f aca="true" t="shared" si="0" ref="N8:N30">SUM(E8:M8)</f>
        <v>35</v>
      </c>
      <c r="O8" s="40">
        <v>5</v>
      </c>
      <c r="P8" s="40">
        <v>5</v>
      </c>
      <c r="Q8" s="40">
        <v>4</v>
      </c>
      <c r="R8" s="40">
        <v>3</v>
      </c>
      <c r="S8" s="40">
        <v>5</v>
      </c>
      <c r="T8" s="40">
        <v>3</v>
      </c>
      <c r="U8" s="40">
        <v>5</v>
      </c>
      <c r="V8" s="40">
        <v>3</v>
      </c>
      <c r="W8" s="40">
        <v>4</v>
      </c>
      <c r="X8" s="94">
        <f aca="true" t="shared" si="1" ref="X8:X30">SUM(O8:W8)</f>
        <v>37</v>
      </c>
      <c r="Y8" s="94">
        <v>75</v>
      </c>
      <c r="Z8" s="43">
        <v>75</v>
      </c>
      <c r="AA8" s="43">
        <f aca="true" t="shared" si="2" ref="AA8:AA30">N8+X8</f>
        <v>72</v>
      </c>
      <c r="AB8" s="94">
        <f aca="true" t="shared" si="3" ref="AB8:AB30">Y8+Z8+AA8</f>
        <v>222</v>
      </c>
      <c r="AC8" s="95">
        <f aca="true" t="shared" si="4" ref="AC8:AC30">AB8-216</f>
        <v>6</v>
      </c>
    </row>
    <row r="9" spans="1:29" s="46" customFormat="1" ht="19.5" customHeight="1">
      <c r="A9" s="101" t="s">
        <v>422</v>
      </c>
      <c r="B9" s="96" t="s">
        <v>362</v>
      </c>
      <c r="C9" s="146" t="s">
        <v>363</v>
      </c>
      <c r="D9" s="154" t="s">
        <v>151</v>
      </c>
      <c r="E9" s="75">
        <v>4</v>
      </c>
      <c r="F9" s="75">
        <v>5</v>
      </c>
      <c r="G9" s="75">
        <v>5</v>
      </c>
      <c r="H9" s="75">
        <v>3</v>
      </c>
      <c r="I9" s="75">
        <v>2</v>
      </c>
      <c r="J9" s="75">
        <v>3</v>
      </c>
      <c r="K9" s="75">
        <v>3</v>
      </c>
      <c r="L9" s="75">
        <v>4</v>
      </c>
      <c r="M9" s="75">
        <v>6</v>
      </c>
      <c r="N9" s="82">
        <f t="shared" si="0"/>
        <v>35</v>
      </c>
      <c r="O9" s="75">
        <v>4</v>
      </c>
      <c r="P9" s="75">
        <v>4</v>
      </c>
      <c r="Q9" s="75">
        <v>4</v>
      </c>
      <c r="R9" s="75">
        <v>3</v>
      </c>
      <c r="S9" s="75">
        <v>4</v>
      </c>
      <c r="T9" s="75">
        <v>4</v>
      </c>
      <c r="U9" s="75">
        <v>5</v>
      </c>
      <c r="V9" s="75">
        <v>2</v>
      </c>
      <c r="W9" s="75">
        <v>4</v>
      </c>
      <c r="X9" s="82">
        <f t="shared" si="1"/>
        <v>34</v>
      </c>
      <c r="Y9" s="82">
        <v>76</v>
      </c>
      <c r="Z9" s="71">
        <v>77</v>
      </c>
      <c r="AA9" s="71">
        <f t="shared" si="2"/>
        <v>69</v>
      </c>
      <c r="AB9" s="82">
        <f t="shared" si="3"/>
        <v>222</v>
      </c>
      <c r="AC9" s="112">
        <f t="shared" si="4"/>
        <v>6</v>
      </c>
    </row>
    <row r="10" spans="1:29" s="46" customFormat="1" ht="19.5" customHeight="1">
      <c r="A10" s="101" t="s">
        <v>416</v>
      </c>
      <c r="B10" s="86" t="s">
        <v>180</v>
      </c>
      <c r="C10" s="148" t="s">
        <v>283</v>
      </c>
      <c r="D10" s="154" t="s">
        <v>162</v>
      </c>
      <c r="E10" s="75">
        <v>3</v>
      </c>
      <c r="F10" s="75">
        <v>4</v>
      </c>
      <c r="G10" s="75">
        <v>5</v>
      </c>
      <c r="H10" s="75">
        <v>5</v>
      </c>
      <c r="I10" s="75">
        <v>3</v>
      </c>
      <c r="J10" s="75">
        <v>4</v>
      </c>
      <c r="K10" s="75">
        <v>6</v>
      </c>
      <c r="L10" s="75">
        <v>3</v>
      </c>
      <c r="M10" s="75">
        <v>5</v>
      </c>
      <c r="N10" s="82">
        <f t="shared" si="0"/>
        <v>38</v>
      </c>
      <c r="O10" s="75">
        <v>3</v>
      </c>
      <c r="P10" s="75">
        <v>6</v>
      </c>
      <c r="Q10" s="75">
        <v>4</v>
      </c>
      <c r="R10" s="75">
        <v>3</v>
      </c>
      <c r="S10" s="75">
        <v>4</v>
      </c>
      <c r="T10" s="75">
        <v>4</v>
      </c>
      <c r="U10" s="75">
        <v>5</v>
      </c>
      <c r="V10" s="75">
        <v>3</v>
      </c>
      <c r="W10" s="75">
        <v>4</v>
      </c>
      <c r="X10" s="82">
        <f t="shared" si="1"/>
        <v>36</v>
      </c>
      <c r="Y10" s="82">
        <v>73</v>
      </c>
      <c r="Z10" s="71">
        <v>77</v>
      </c>
      <c r="AA10" s="71">
        <f t="shared" si="2"/>
        <v>74</v>
      </c>
      <c r="AB10" s="82">
        <f t="shared" si="3"/>
        <v>224</v>
      </c>
      <c r="AC10" s="112">
        <f t="shared" si="4"/>
        <v>8</v>
      </c>
    </row>
    <row r="11" spans="1:29" s="46" customFormat="1" ht="19.5" customHeight="1">
      <c r="A11" s="101" t="s">
        <v>417</v>
      </c>
      <c r="B11" s="86" t="s">
        <v>324</v>
      </c>
      <c r="C11" s="148" t="s">
        <v>325</v>
      </c>
      <c r="D11" s="154" t="s">
        <v>245</v>
      </c>
      <c r="E11" s="75">
        <v>4</v>
      </c>
      <c r="F11" s="75">
        <v>4</v>
      </c>
      <c r="G11" s="75">
        <v>4</v>
      </c>
      <c r="H11" s="75">
        <v>4</v>
      </c>
      <c r="I11" s="75">
        <v>3</v>
      </c>
      <c r="J11" s="75">
        <v>4</v>
      </c>
      <c r="K11" s="75">
        <v>5</v>
      </c>
      <c r="L11" s="75">
        <v>3</v>
      </c>
      <c r="M11" s="75">
        <v>4</v>
      </c>
      <c r="N11" s="82">
        <f t="shared" si="0"/>
        <v>35</v>
      </c>
      <c r="O11" s="75">
        <v>4</v>
      </c>
      <c r="P11" s="75">
        <v>5</v>
      </c>
      <c r="Q11" s="75">
        <v>4</v>
      </c>
      <c r="R11" s="75">
        <v>3</v>
      </c>
      <c r="S11" s="75">
        <v>5</v>
      </c>
      <c r="T11" s="75">
        <v>4</v>
      </c>
      <c r="U11" s="75">
        <v>5</v>
      </c>
      <c r="V11" s="75">
        <v>2</v>
      </c>
      <c r="W11" s="75">
        <v>4</v>
      </c>
      <c r="X11" s="82">
        <f t="shared" si="1"/>
        <v>36</v>
      </c>
      <c r="Y11" s="82">
        <v>78</v>
      </c>
      <c r="Z11" s="71">
        <v>78</v>
      </c>
      <c r="AA11" s="71">
        <f t="shared" si="2"/>
        <v>71</v>
      </c>
      <c r="AB11" s="82">
        <f t="shared" si="3"/>
        <v>227</v>
      </c>
      <c r="AC11" s="112">
        <f t="shared" si="4"/>
        <v>11</v>
      </c>
    </row>
    <row r="12" spans="1:29" s="46" customFormat="1" ht="19.5" customHeight="1">
      <c r="A12" s="101" t="s">
        <v>418</v>
      </c>
      <c r="B12" s="86" t="s">
        <v>180</v>
      </c>
      <c r="C12" s="148" t="s">
        <v>349</v>
      </c>
      <c r="D12" s="154" t="s">
        <v>153</v>
      </c>
      <c r="E12" s="75">
        <v>4</v>
      </c>
      <c r="F12" s="75">
        <v>5</v>
      </c>
      <c r="G12" s="75">
        <v>5</v>
      </c>
      <c r="H12" s="75">
        <v>3</v>
      </c>
      <c r="I12" s="75">
        <v>3</v>
      </c>
      <c r="J12" s="75">
        <v>4</v>
      </c>
      <c r="K12" s="75">
        <v>5</v>
      </c>
      <c r="L12" s="75">
        <v>3</v>
      </c>
      <c r="M12" s="75">
        <v>4</v>
      </c>
      <c r="N12" s="82">
        <f t="shared" si="0"/>
        <v>36</v>
      </c>
      <c r="O12" s="75">
        <v>4</v>
      </c>
      <c r="P12" s="75">
        <v>4</v>
      </c>
      <c r="Q12" s="75">
        <v>5</v>
      </c>
      <c r="R12" s="75">
        <v>4</v>
      </c>
      <c r="S12" s="75">
        <v>4</v>
      </c>
      <c r="T12" s="75">
        <v>5</v>
      </c>
      <c r="U12" s="75">
        <v>5</v>
      </c>
      <c r="V12" s="75">
        <v>3</v>
      </c>
      <c r="W12" s="75">
        <v>4</v>
      </c>
      <c r="X12" s="82">
        <f t="shared" si="1"/>
        <v>38</v>
      </c>
      <c r="Y12" s="82">
        <v>75</v>
      </c>
      <c r="Z12" s="71">
        <v>81</v>
      </c>
      <c r="AA12" s="71">
        <f t="shared" si="2"/>
        <v>74</v>
      </c>
      <c r="AB12" s="82">
        <f t="shared" si="3"/>
        <v>230</v>
      </c>
      <c r="AC12" s="112">
        <f t="shared" si="4"/>
        <v>14</v>
      </c>
    </row>
    <row r="13" spans="1:29" s="46" customFormat="1" ht="19.5" customHeight="1">
      <c r="A13" s="101" t="s">
        <v>415</v>
      </c>
      <c r="B13" s="86" t="s">
        <v>326</v>
      </c>
      <c r="C13" s="146" t="s">
        <v>327</v>
      </c>
      <c r="D13" s="154" t="s">
        <v>157</v>
      </c>
      <c r="E13" s="75">
        <v>4</v>
      </c>
      <c r="F13" s="75">
        <v>4</v>
      </c>
      <c r="G13" s="75">
        <v>5</v>
      </c>
      <c r="H13" s="75">
        <v>4</v>
      </c>
      <c r="I13" s="75">
        <v>3</v>
      </c>
      <c r="J13" s="75">
        <v>4</v>
      </c>
      <c r="K13" s="75">
        <v>4</v>
      </c>
      <c r="L13" s="75">
        <v>4</v>
      </c>
      <c r="M13" s="75">
        <v>4</v>
      </c>
      <c r="N13" s="82">
        <f t="shared" si="0"/>
        <v>36</v>
      </c>
      <c r="O13" s="75">
        <v>5</v>
      </c>
      <c r="P13" s="75">
        <v>4</v>
      </c>
      <c r="Q13" s="75">
        <v>4</v>
      </c>
      <c r="R13" s="75">
        <v>4</v>
      </c>
      <c r="S13" s="75">
        <v>5</v>
      </c>
      <c r="T13" s="75">
        <v>4</v>
      </c>
      <c r="U13" s="75">
        <v>6</v>
      </c>
      <c r="V13" s="75">
        <v>4</v>
      </c>
      <c r="W13" s="75">
        <v>4</v>
      </c>
      <c r="X13" s="82">
        <f t="shared" si="1"/>
        <v>40</v>
      </c>
      <c r="Y13" s="82">
        <v>76</v>
      </c>
      <c r="Z13" s="71">
        <v>79</v>
      </c>
      <c r="AA13" s="71">
        <f t="shared" si="2"/>
        <v>76</v>
      </c>
      <c r="AB13" s="82">
        <f t="shared" si="3"/>
        <v>231</v>
      </c>
      <c r="AC13" s="112">
        <f t="shared" si="4"/>
        <v>15</v>
      </c>
    </row>
    <row r="14" spans="1:29" s="46" customFormat="1" ht="19.5" customHeight="1">
      <c r="A14" s="101" t="s">
        <v>419</v>
      </c>
      <c r="B14" s="88" t="s">
        <v>322</v>
      </c>
      <c r="C14" s="147" t="s">
        <v>323</v>
      </c>
      <c r="D14" s="154" t="s">
        <v>160</v>
      </c>
      <c r="E14" s="75">
        <v>4</v>
      </c>
      <c r="F14" s="75">
        <v>4</v>
      </c>
      <c r="G14" s="75">
        <v>6</v>
      </c>
      <c r="H14" s="75">
        <v>4</v>
      </c>
      <c r="I14" s="75">
        <v>4</v>
      </c>
      <c r="J14" s="75">
        <v>3</v>
      </c>
      <c r="K14" s="75">
        <v>4</v>
      </c>
      <c r="L14" s="75">
        <v>3</v>
      </c>
      <c r="M14" s="75">
        <v>5</v>
      </c>
      <c r="N14" s="82">
        <f t="shared" si="0"/>
        <v>37</v>
      </c>
      <c r="O14" s="75">
        <v>4</v>
      </c>
      <c r="P14" s="75">
        <v>5</v>
      </c>
      <c r="Q14" s="75">
        <v>5</v>
      </c>
      <c r="R14" s="75">
        <v>3</v>
      </c>
      <c r="S14" s="75">
        <v>5</v>
      </c>
      <c r="T14" s="75">
        <v>5</v>
      </c>
      <c r="U14" s="75">
        <v>5</v>
      </c>
      <c r="V14" s="75">
        <v>4</v>
      </c>
      <c r="W14" s="75">
        <v>4</v>
      </c>
      <c r="X14" s="82">
        <f t="shared" si="1"/>
        <v>40</v>
      </c>
      <c r="Y14" s="82">
        <v>77</v>
      </c>
      <c r="Z14" s="71">
        <v>77</v>
      </c>
      <c r="AA14" s="71">
        <f t="shared" si="2"/>
        <v>77</v>
      </c>
      <c r="AB14" s="82">
        <f t="shared" si="3"/>
        <v>231</v>
      </c>
      <c r="AC14" s="112">
        <f t="shared" si="4"/>
        <v>15</v>
      </c>
    </row>
    <row r="15" spans="1:29" s="46" customFormat="1" ht="19.5" customHeight="1">
      <c r="A15" s="101" t="s">
        <v>420</v>
      </c>
      <c r="B15" s="86" t="s">
        <v>354</v>
      </c>
      <c r="C15" s="148" t="s">
        <v>355</v>
      </c>
      <c r="D15" s="154" t="s">
        <v>151</v>
      </c>
      <c r="E15" s="75">
        <v>6</v>
      </c>
      <c r="F15" s="75">
        <v>3</v>
      </c>
      <c r="G15" s="75">
        <v>5</v>
      </c>
      <c r="H15" s="75">
        <v>6</v>
      </c>
      <c r="I15" s="75">
        <v>3</v>
      </c>
      <c r="J15" s="75">
        <v>4</v>
      </c>
      <c r="K15" s="75">
        <v>5</v>
      </c>
      <c r="L15" s="75">
        <v>2</v>
      </c>
      <c r="M15" s="75">
        <v>5</v>
      </c>
      <c r="N15" s="82">
        <f t="shared" si="0"/>
        <v>39</v>
      </c>
      <c r="O15" s="75">
        <v>5</v>
      </c>
      <c r="P15" s="75">
        <v>6</v>
      </c>
      <c r="Q15" s="75">
        <v>5</v>
      </c>
      <c r="R15" s="75">
        <v>3</v>
      </c>
      <c r="S15" s="75">
        <v>4</v>
      </c>
      <c r="T15" s="75">
        <v>5</v>
      </c>
      <c r="U15" s="75">
        <v>6</v>
      </c>
      <c r="V15" s="75">
        <v>4</v>
      </c>
      <c r="W15" s="75">
        <v>4</v>
      </c>
      <c r="X15" s="82">
        <f t="shared" si="1"/>
        <v>42</v>
      </c>
      <c r="Y15" s="82">
        <v>79</v>
      </c>
      <c r="Z15" s="71">
        <v>73</v>
      </c>
      <c r="AA15" s="71">
        <f t="shared" si="2"/>
        <v>81</v>
      </c>
      <c r="AB15" s="82">
        <f t="shared" si="3"/>
        <v>233</v>
      </c>
      <c r="AC15" s="112">
        <f t="shared" si="4"/>
        <v>17</v>
      </c>
    </row>
    <row r="16" spans="1:29" s="46" customFormat="1" ht="19.5" customHeight="1">
      <c r="A16" s="101" t="s">
        <v>423</v>
      </c>
      <c r="B16" s="96" t="s">
        <v>345</v>
      </c>
      <c r="C16" s="146" t="s">
        <v>346</v>
      </c>
      <c r="D16" s="154" t="s">
        <v>160</v>
      </c>
      <c r="E16" s="75">
        <v>5</v>
      </c>
      <c r="F16" s="75">
        <v>4</v>
      </c>
      <c r="G16" s="75">
        <v>5</v>
      </c>
      <c r="H16" s="75">
        <v>3</v>
      </c>
      <c r="I16" s="75">
        <v>4</v>
      </c>
      <c r="J16" s="75">
        <v>4</v>
      </c>
      <c r="K16" s="75">
        <v>5</v>
      </c>
      <c r="L16" s="75">
        <v>4</v>
      </c>
      <c r="M16" s="75">
        <v>5</v>
      </c>
      <c r="N16" s="82">
        <f t="shared" si="0"/>
        <v>39</v>
      </c>
      <c r="O16" s="75">
        <v>6</v>
      </c>
      <c r="P16" s="75">
        <v>5</v>
      </c>
      <c r="Q16" s="75">
        <v>4</v>
      </c>
      <c r="R16" s="75">
        <v>3</v>
      </c>
      <c r="S16" s="75">
        <v>4</v>
      </c>
      <c r="T16" s="75">
        <v>4</v>
      </c>
      <c r="U16" s="75">
        <v>6</v>
      </c>
      <c r="V16" s="75">
        <v>3</v>
      </c>
      <c r="W16" s="75">
        <v>4</v>
      </c>
      <c r="X16" s="82">
        <f t="shared" si="1"/>
        <v>39</v>
      </c>
      <c r="Y16" s="82">
        <v>78</v>
      </c>
      <c r="Z16" s="71">
        <v>79</v>
      </c>
      <c r="AA16" s="71">
        <f t="shared" si="2"/>
        <v>78</v>
      </c>
      <c r="AB16" s="82">
        <f t="shared" si="3"/>
        <v>235</v>
      </c>
      <c r="AC16" s="112">
        <f t="shared" si="4"/>
        <v>19</v>
      </c>
    </row>
    <row r="17" spans="1:29" s="46" customFormat="1" ht="19.5" customHeight="1">
      <c r="A17" s="101" t="s">
        <v>424</v>
      </c>
      <c r="B17" s="88" t="s">
        <v>347</v>
      </c>
      <c r="C17" s="147" t="s">
        <v>348</v>
      </c>
      <c r="D17" s="154" t="s">
        <v>160</v>
      </c>
      <c r="E17" s="75">
        <v>4</v>
      </c>
      <c r="F17" s="75">
        <v>5</v>
      </c>
      <c r="G17" s="75">
        <v>5</v>
      </c>
      <c r="H17" s="75">
        <v>4</v>
      </c>
      <c r="I17" s="75">
        <v>3</v>
      </c>
      <c r="J17" s="75">
        <v>4</v>
      </c>
      <c r="K17" s="75">
        <v>5</v>
      </c>
      <c r="L17" s="75">
        <v>3</v>
      </c>
      <c r="M17" s="75">
        <v>4</v>
      </c>
      <c r="N17" s="82">
        <f t="shared" si="0"/>
        <v>37</v>
      </c>
      <c r="O17" s="75">
        <v>4</v>
      </c>
      <c r="P17" s="75">
        <v>5</v>
      </c>
      <c r="Q17" s="75">
        <v>4</v>
      </c>
      <c r="R17" s="75">
        <v>4</v>
      </c>
      <c r="S17" s="75">
        <v>6</v>
      </c>
      <c r="T17" s="75">
        <v>4</v>
      </c>
      <c r="U17" s="75">
        <v>5</v>
      </c>
      <c r="V17" s="75">
        <v>5</v>
      </c>
      <c r="W17" s="75">
        <v>4</v>
      </c>
      <c r="X17" s="82">
        <f t="shared" si="1"/>
        <v>41</v>
      </c>
      <c r="Y17" s="82">
        <v>82</v>
      </c>
      <c r="Z17" s="71">
        <v>76</v>
      </c>
      <c r="AA17" s="71">
        <f t="shared" si="2"/>
        <v>78</v>
      </c>
      <c r="AB17" s="82">
        <f t="shared" si="3"/>
        <v>236</v>
      </c>
      <c r="AC17" s="112">
        <f t="shared" si="4"/>
        <v>20</v>
      </c>
    </row>
    <row r="18" spans="1:29" s="46" customFormat="1" ht="19.5" customHeight="1">
      <c r="A18" s="101" t="s">
        <v>425</v>
      </c>
      <c r="B18" s="86" t="s">
        <v>356</v>
      </c>
      <c r="C18" s="148" t="s">
        <v>357</v>
      </c>
      <c r="D18" s="154" t="s">
        <v>211</v>
      </c>
      <c r="E18" s="75">
        <v>4</v>
      </c>
      <c r="F18" s="75">
        <v>4</v>
      </c>
      <c r="G18" s="75">
        <v>4</v>
      </c>
      <c r="H18" s="75">
        <v>4</v>
      </c>
      <c r="I18" s="75">
        <v>4</v>
      </c>
      <c r="J18" s="75">
        <v>4</v>
      </c>
      <c r="K18" s="75">
        <v>4</v>
      </c>
      <c r="L18" s="75">
        <v>4</v>
      </c>
      <c r="M18" s="75">
        <v>4</v>
      </c>
      <c r="N18" s="82">
        <f t="shared" si="0"/>
        <v>36</v>
      </c>
      <c r="O18" s="75">
        <v>4</v>
      </c>
      <c r="P18" s="75">
        <v>5</v>
      </c>
      <c r="Q18" s="75">
        <v>5</v>
      </c>
      <c r="R18" s="75">
        <v>3</v>
      </c>
      <c r="S18" s="75">
        <v>4</v>
      </c>
      <c r="T18" s="75">
        <v>5</v>
      </c>
      <c r="U18" s="75">
        <v>6</v>
      </c>
      <c r="V18" s="75">
        <v>4</v>
      </c>
      <c r="W18" s="75">
        <v>4</v>
      </c>
      <c r="X18" s="82">
        <f t="shared" si="1"/>
        <v>40</v>
      </c>
      <c r="Y18" s="82">
        <v>76</v>
      </c>
      <c r="Z18" s="71">
        <v>86</v>
      </c>
      <c r="AA18" s="71">
        <f t="shared" si="2"/>
        <v>76</v>
      </c>
      <c r="AB18" s="82">
        <f t="shared" si="3"/>
        <v>238</v>
      </c>
      <c r="AC18" s="112">
        <f t="shared" si="4"/>
        <v>22</v>
      </c>
    </row>
    <row r="19" spans="1:29" s="46" customFormat="1" ht="19.5" customHeight="1">
      <c r="A19" s="101" t="s">
        <v>426</v>
      </c>
      <c r="B19" s="96" t="s">
        <v>400</v>
      </c>
      <c r="C19" s="146" t="s">
        <v>336</v>
      </c>
      <c r="D19" s="154" t="s">
        <v>160</v>
      </c>
      <c r="E19" s="75">
        <v>3</v>
      </c>
      <c r="F19" s="75">
        <v>4</v>
      </c>
      <c r="G19" s="75">
        <v>6</v>
      </c>
      <c r="H19" s="75">
        <v>4</v>
      </c>
      <c r="I19" s="75">
        <v>3</v>
      </c>
      <c r="J19" s="75">
        <v>4</v>
      </c>
      <c r="K19" s="75">
        <v>4</v>
      </c>
      <c r="L19" s="75">
        <v>4</v>
      </c>
      <c r="M19" s="75">
        <v>4</v>
      </c>
      <c r="N19" s="82">
        <f t="shared" si="0"/>
        <v>36</v>
      </c>
      <c r="O19" s="75">
        <v>4</v>
      </c>
      <c r="P19" s="75">
        <v>6</v>
      </c>
      <c r="Q19" s="75">
        <v>5</v>
      </c>
      <c r="R19" s="75">
        <v>5</v>
      </c>
      <c r="S19" s="75">
        <v>5</v>
      </c>
      <c r="T19" s="75">
        <v>5</v>
      </c>
      <c r="U19" s="75">
        <v>5</v>
      </c>
      <c r="V19" s="75">
        <v>3</v>
      </c>
      <c r="W19" s="75">
        <v>4</v>
      </c>
      <c r="X19" s="82">
        <f t="shared" si="1"/>
        <v>42</v>
      </c>
      <c r="Y19" s="82">
        <v>81</v>
      </c>
      <c r="Z19" s="71">
        <v>80</v>
      </c>
      <c r="AA19" s="71">
        <f t="shared" si="2"/>
        <v>78</v>
      </c>
      <c r="AB19" s="82">
        <f t="shared" si="3"/>
        <v>239</v>
      </c>
      <c r="AC19" s="112">
        <f t="shared" si="4"/>
        <v>23</v>
      </c>
    </row>
    <row r="20" spans="1:29" s="46" customFormat="1" ht="19.5" customHeight="1">
      <c r="A20" s="101" t="s">
        <v>427</v>
      </c>
      <c r="B20" s="86" t="s">
        <v>360</v>
      </c>
      <c r="C20" s="148" t="s">
        <v>361</v>
      </c>
      <c r="D20" s="154" t="s">
        <v>157</v>
      </c>
      <c r="E20" s="75">
        <v>4</v>
      </c>
      <c r="F20" s="75">
        <v>4</v>
      </c>
      <c r="G20" s="75">
        <v>5</v>
      </c>
      <c r="H20" s="75">
        <v>4</v>
      </c>
      <c r="I20" s="75">
        <v>4</v>
      </c>
      <c r="J20" s="75">
        <v>5</v>
      </c>
      <c r="K20" s="75">
        <v>6</v>
      </c>
      <c r="L20" s="75">
        <v>4</v>
      </c>
      <c r="M20" s="75">
        <v>5</v>
      </c>
      <c r="N20" s="82">
        <f t="shared" si="0"/>
        <v>41</v>
      </c>
      <c r="O20" s="75">
        <v>4</v>
      </c>
      <c r="P20" s="75">
        <v>5</v>
      </c>
      <c r="Q20" s="75">
        <v>5</v>
      </c>
      <c r="R20" s="75">
        <v>3</v>
      </c>
      <c r="S20" s="75">
        <v>4</v>
      </c>
      <c r="T20" s="75">
        <v>5</v>
      </c>
      <c r="U20" s="75">
        <v>5</v>
      </c>
      <c r="V20" s="75">
        <v>3</v>
      </c>
      <c r="W20" s="75">
        <v>4</v>
      </c>
      <c r="X20" s="82">
        <f t="shared" si="1"/>
        <v>38</v>
      </c>
      <c r="Y20" s="82">
        <v>82</v>
      </c>
      <c r="Z20" s="71">
        <v>78</v>
      </c>
      <c r="AA20" s="71">
        <f t="shared" si="2"/>
        <v>79</v>
      </c>
      <c r="AB20" s="82">
        <f t="shared" si="3"/>
        <v>239</v>
      </c>
      <c r="AC20" s="112">
        <f t="shared" si="4"/>
        <v>23</v>
      </c>
    </row>
    <row r="21" spans="1:31" s="46" customFormat="1" ht="19.5" customHeight="1">
      <c r="A21" s="101" t="s">
        <v>428</v>
      </c>
      <c r="B21" s="86" t="s">
        <v>334</v>
      </c>
      <c r="C21" s="148" t="s">
        <v>335</v>
      </c>
      <c r="D21" s="154" t="s">
        <v>157</v>
      </c>
      <c r="E21" s="75">
        <v>4</v>
      </c>
      <c r="F21" s="75">
        <v>5</v>
      </c>
      <c r="G21" s="75">
        <v>4</v>
      </c>
      <c r="H21" s="75">
        <v>5</v>
      </c>
      <c r="I21" s="75">
        <v>3</v>
      </c>
      <c r="J21" s="75">
        <v>4</v>
      </c>
      <c r="K21" s="75">
        <v>5</v>
      </c>
      <c r="L21" s="75">
        <v>3</v>
      </c>
      <c r="M21" s="75">
        <v>4</v>
      </c>
      <c r="N21" s="82">
        <f t="shared" si="0"/>
        <v>37</v>
      </c>
      <c r="O21" s="75">
        <v>5</v>
      </c>
      <c r="P21" s="75">
        <v>6</v>
      </c>
      <c r="Q21" s="75">
        <v>6</v>
      </c>
      <c r="R21" s="75">
        <v>3</v>
      </c>
      <c r="S21" s="75">
        <v>4</v>
      </c>
      <c r="T21" s="75">
        <v>7</v>
      </c>
      <c r="U21" s="75">
        <v>5</v>
      </c>
      <c r="V21" s="75">
        <v>3</v>
      </c>
      <c r="W21" s="75">
        <v>4</v>
      </c>
      <c r="X21" s="82">
        <f t="shared" si="1"/>
        <v>43</v>
      </c>
      <c r="Y21" s="82">
        <v>82</v>
      </c>
      <c r="Z21" s="71">
        <v>79</v>
      </c>
      <c r="AA21" s="71">
        <f t="shared" si="2"/>
        <v>80</v>
      </c>
      <c r="AB21" s="82">
        <f t="shared" si="3"/>
        <v>241</v>
      </c>
      <c r="AC21" s="112">
        <f t="shared" si="4"/>
        <v>25</v>
      </c>
      <c r="AE21" s="77"/>
    </row>
    <row r="22" spans="1:29" s="46" customFormat="1" ht="19.5" customHeight="1">
      <c r="A22" s="101" t="s">
        <v>429</v>
      </c>
      <c r="B22" s="86" t="s">
        <v>320</v>
      </c>
      <c r="C22" s="148" t="s">
        <v>321</v>
      </c>
      <c r="D22" s="154" t="s">
        <v>157</v>
      </c>
      <c r="E22" s="75">
        <v>5</v>
      </c>
      <c r="F22" s="75">
        <v>4</v>
      </c>
      <c r="G22" s="75">
        <v>6</v>
      </c>
      <c r="H22" s="75">
        <v>4</v>
      </c>
      <c r="I22" s="75">
        <v>3</v>
      </c>
      <c r="J22" s="75">
        <v>5</v>
      </c>
      <c r="K22" s="75">
        <v>4</v>
      </c>
      <c r="L22" s="75">
        <v>3</v>
      </c>
      <c r="M22" s="75">
        <v>5</v>
      </c>
      <c r="N22" s="82">
        <f t="shared" si="0"/>
        <v>39</v>
      </c>
      <c r="O22" s="75">
        <v>4</v>
      </c>
      <c r="P22" s="75">
        <v>4</v>
      </c>
      <c r="Q22" s="75">
        <v>4</v>
      </c>
      <c r="R22" s="75">
        <v>4</v>
      </c>
      <c r="S22" s="75">
        <v>5</v>
      </c>
      <c r="T22" s="75">
        <v>5</v>
      </c>
      <c r="U22" s="75">
        <v>5</v>
      </c>
      <c r="V22" s="75">
        <v>4</v>
      </c>
      <c r="W22" s="75">
        <v>5</v>
      </c>
      <c r="X22" s="82">
        <f t="shared" si="1"/>
        <v>40</v>
      </c>
      <c r="Y22" s="82">
        <v>82</v>
      </c>
      <c r="Z22" s="71">
        <v>82</v>
      </c>
      <c r="AA22" s="71">
        <f t="shared" si="2"/>
        <v>79</v>
      </c>
      <c r="AB22" s="82">
        <f t="shared" si="3"/>
        <v>243</v>
      </c>
      <c r="AC22" s="112">
        <f t="shared" si="4"/>
        <v>27</v>
      </c>
    </row>
    <row r="23" spans="1:29" s="46" customFormat="1" ht="19.5" customHeight="1">
      <c r="A23" s="101" t="s">
        <v>430</v>
      </c>
      <c r="B23" s="88" t="s">
        <v>343</v>
      </c>
      <c r="C23" s="147" t="s">
        <v>344</v>
      </c>
      <c r="D23" s="154" t="s">
        <v>157</v>
      </c>
      <c r="E23" s="75">
        <v>4</v>
      </c>
      <c r="F23" s="75">
        <v>5</v>
      </c>
      <c r="G23" s="75">
        <v>4</v>
      </c>
      <c r="H23" s="75">
        <v>4</v>
      </c>
      <c r="I23" s="75">
        <v>4</v>
      </c>
      <c r="J23" s="75">
        <v>4</v>
      </c>
      <c r="K23" s="75">
        <v>6</v>
      </c>
      <c r="L23" s="75">
        <v>3</v>
      </c>
      <c r="M23" s="75">
        <v>4</v>
      </c>
      <c r="N23" s="82">
        <f t="shared" si="0"/>
        <v>38</v>
      </c>
      <c r="O23" s="75">
        <v>5</v>
      </c>
      <c r="P23" s="75">
        <v>6</v>
      </c>
      <c r="Q23" s="75">
        <v>6</v>
      </c>
      <c r="R23" s="75">
        <v>4</v>
      </c>
      <c r="S23" s="75">
        <v>4</v>
      </c>
      <c r="T23" s="75">
        <v>5</v>
      </c>
      <c r="U23" s="75">
        <v>4</v>
      </c>
      <c r="V23" s="75">
        <v>5</v>
      </c>
      <c r="W23" s="75">
        <v>5</v>
      </c>
      <c r="X23" s="82">
        <f t="shared" si="1"/>
        <v>44</v>
      </c>
      <c r="Y23" s="82">
        <v>81</v>
      </c>
      <c r="Z23" s="71">
        <v>80</v>
      </c>
      <c r="AA23" s="71">
        <f t="shared" si="2"/>
        <v>82</v>
      </c>
      <c r="AB23" s="82">
        <f t="shared" si="3"/>
        <v>243</v>
      </c>
      <c r="AC23" s="112">
        <f t="shared" si="4"/>
        <v>27</v>
      </c>
    </row>
    <row r="24" spans="1:29" s="46" customFormat="1" ht="19.5" customHeight="1">
      <c r="A24" s="101" t="s">
        <v>431</v>
      </c>
      <c r="B24" s="86" t="s">
        <v>350</v>
      </c>
      <c r="C24" s="148" t="s">
        <v>351</v>
      </c>
      <c r="D24" s="154" t="s">
        <v>211</v>
      </c>
      <c r="E24" s="75">
        <v>4</v>
      </c>
      <c r="F24" s="75">
        <v>5</v>
      </c>
      <c r="G24" s="75">
        <v>4</v>
      </c>
      <c r="H24" s="75">
        <v>4</v>
      </c>
      <c r="I24" s="75">
        <v>4</v>
      </c>
      <c r="J24" s="75">
        <v>4</v>
      </c>
      <c r="K24" s="75">
        <v>3</v>
      </c>
      <c r="L24" s="75">
        <v>4</v>
      </c>
      <c r="M24" s="75">
        <v>4</v>
      </c>
      <c r="N24" s="82">
        <f t="shared" si="0"/>
        <v>36</v>
      </c>
      <c r="O24" s="75">
        <v>6</v>
      </c>
      <c r="P24" s="75">
        <v>6</v>
      </c>
      <c r="Q24" s="75">
        <v>4</v>
      </c>
      <c r="R24" s="75">
        <v>3</v>
      </c>
      <c r="S24" s="75">
        <v>5</v>
      </c>
      <c r="T24" s="75">
        <v>6</v>
      </c>
      <c r="U24" s="75">
        <v>7</v>
      </c>
      <c r="V24" s="75">
        <v>2</v>
      </c>
      <c r="W24" s="75">
        <v>4</v>
      </c>
      <c r="X24" s="82">
        <f t="shared" si="1"/>
        <v>43</v>
      </c>
      <c r="Y24" s="82">
        <v>81</v>
      </c>
      <c r="Z24" s="71">
        <v>85</v>
      </c>
      <c r="AA24" s="71">
        <f t="shared" si="2"/>
        <v>79</v>
      </c>
      <c r="AB24" s="82">
        <f t="shared" si="3"/>
        <v>245</v>
      </c>
      <c r="AC24" s="112">
        <f t="shared" si="4"/>
        <v>29</v>
      </c>
    </row>
    <row r="25" spans="1:29" s="46" customFormat="1" ht="19.5" customHeight="1">
      <c r="A25" s="101" t="s">
        <v>432</v>
      </c>
      <c r="B25" s="88" t="s">
        <v>358</v>
      </c>
      <c r="C25" s="147" t="s">
        <v>359</v>
      </c>
      <c r="D25" s="154" t="s">
        <v>157</v>
      </c>
      <c r="E25" s="75">
        <v>4</v>
      </c>
      <c r="F25" s="75">
        <v>5</v>
      </c>
      <c r="G25" s="75">
        <v>5</v>
      </c>
      <c r="H25" s="75">
        <v>4</v>
      </c>
      <c r="I25" s="75">
        <v>4</v>
      </c>
      <c r="J25" s="75">
        <v>4</v>
      </c>
      <c r="K25" s="75">
        <v>6</v>
      </c>
      <c r="L25" s="75">
        <v>3</v>
      </c>
      <c r="M25" s="75">
        <v>6</v>
      </c>
      <c r="N25" s="82">
        <f t="shared" si="0"/>
        <v>41</v>
      </c>
      <c r="O25" s="75">
        <v>6</v>
      </c>
      <c r="P25" s="75">
        <v>7</v>
      </c>
      <c r="Q25" s="75">
        <v>4</v>
      </c>
      <c r="R25" s="75">
        <v>2</v>
      </c>
      <c r="S25" s="75">
        <v>5</v>
      </c>
      <c r="T25" s="75">
        <v>5</v>
      </c>
      <c r="U25" s="75">
        <v>6</v>
      </c>
      <c r="V25" s="75">
        <v>2</v>
      </c>
      <c r="W25" s="75">
        <v>3</v>
      </c>
      <c r="X25" s="82">
        <f t="shared" si="1"/>
        <v>40</v>
      </c>
      <c r="Y25" s="82">
        <v>84</v>
      </c>
      <c r="Z25" s="71">
        <v>89</v>
      </c>
      <c r="AA25" s="71">
        <f t="shared" si="2"/>
        <v>81</v>
      </c>
      <c r="AB25" s="82">
        <f t="shared" si="3"/>
        <v>254</v>
      </c>
      <c r="AC25" s="112">
        <f t="shared" si="4"/>
        <v>38</v>
      </c>
    </row>
    <row r="26" spans="1:29" s="46" customFormat="1" ht="19.5" customHeight="1">
      <c r="A26" s="101" t="s">
        <v>433</v>
      </c>
      <c r="B26" s="86" t="s">
        <v>330</v>
      </c>
      <c r="C26" s="148" t="s">
        <v>331</v>
      </c>
      <c r="D26" s="154" t="s">
        <v>157</v>
      </c>
      <c r="E26" s="75">
        <v>4</v>
      </c>
      <c r="F26" s="75">
        <v>6</v>
      </c>
      <c r="G26" s="75">
        <v>5</v>
      </c>
      <c r="H26" s="75">
        <v>4</v>
      </c>
      <c r="I26" s="75">
        <v>3</v>
      </c>
      <c r="J26" s="75">
        <v>4</v>
      </c>
      <c r="K26" s="75">
        <v>6</v>
      </c>
      <c r="L26" s="75">
        <v>3</v>
      </c>
      <c r="M26" s="75">
        <v>4</v>
      </c>
      <c r="N26" s="82">
        <f t="shared" si="0"/>
        <v>39</v>
      </c>
      <c r="O26" s="75">
        <v>6</v>
      </c>
      <c r="P26" s="75">
        <v>7</v>
      </c>
      <c r="Q26" s="75">
        <v>5</v>
      </c>
      <c r="R26" s="75">
        <v>3</v>
      </c>
      <c r="S26" s="75">
        <v>4</v>
      </c>
      <c r="T26" s="75">
        <v>5</v>
      </c>
      <c r="U26" s="75">
        <v>5</v>
      </c>
      <c r="V26" s="75">
        <v>4</v>
      </c>
      <c r="W26" s="75">
        <v>5</v>
      </c>
      <c r="X26" s="82">
        <f t="shared" si="1"/>
        <v>44</v>
      </c>
      <c r="Y26" s="82">
        <v>85</v>
      </c>
      <c r="Z26" s="71">
        <v>86</v>
      </c>
      <c r="AA26" s="71">
        <f t="shared" si="2"/>
        <v>83</v>
      </c>
      <c r="AB26" s="82">
        <f t="shared" si="3"/>
        <v>254</v>
      </c>
      <c r="AC26" s="112">
        <f t="shared" si="4"/>
        <v>38</v>
      </c>
    </row>
    <row r="27" spans="1:29" s="46" customFormat="1" ht="19.5" customHeight="1">
      <c r="A27" s="101" t="s">
        <v>434</v>
      </c>
      <c r="B27" s="88" t="s">
        <v>332</v>
      </c>
      <c r="C27" s="147" t="s">
        <v>333</v>
      </c>
      <c r="D27" s="154" t="s">
        <v>160</v>
      </c>
      <c r="E27" s="75">
        <v>5</v>
      </c>
      <c r="F27" s="75">
        <v>4</v>
      </c>
      <c r="G27" s="75">
        <v>5</v>
      </c>
      <c r="H27" s="75">
        <v>5</v>
      </c>
      <c r="I27" s="75">
        <v>4</v>
      </c>
      <c r="J27" s="75">
        <v>4</v>
      </c>
      <c r="K27" s="75">
        <v>5</v>
      </c>
      <c r="L27" s="75">
        <v>5</v>
      </c>
      <c r="M27" s="75">
        <v>8</v>
      </c>
      <c r="N27" s="82">
        <f t="shared" si="0"/>
        <v>45</v>
      </c>
      <c r="O27" s="75">
        <v>4</v>
      </c>
      <c r="P27" s="75">
        <v>5</v>
      </c>
      <c r="Q27" s="75">
        <v>6</v>
      </c>
      <c r="R27" s="75">
        <v>3</v>
      </c>
      <c r="S27" s="75">
        <v>5</v>
      </c>
      <c r="T27" s="75">
        <v>5</v>
      </c>
      <c r="U27" s="75">
        <v>8</v>
      </c>
      <c r="V27" s="75">
        <v>3</v>
      </c>
      <c r="W27" s="75">
        <v>5</v>
      </c>
      <c r="X27" s="82">
        <f t="shared" si="1"/>
        <v>44</v>
      </c>
      <c r="Y27" s="82">
        <v>81</v>
      </c>
      <c r="Z27" s="71">
        <v>85</v>
      </c>
      <c r="AA27" s="71">
        <f t="shared" si="2"/>
        <v>89</v>
      </c>
      <c r="AB27" s="82">
        <f t="shared" si="3"/>
        <v>255</v>
      </c>
      <c r="AC27" s="112">
        <f t="shared" si="4"/>
        <v>39</v>
      </c>
    </row>
    <row r="28" spans="1:29" s="46" customFormat="1" ht="19.5" customHeight="1">
      <c r="A28" s="101" t="s">
        <v>435</v>
      </c>
      <c r="B28" s="96" t="s">
        <v>339</v>
      </c>
      <c r="C28" s="146" t="s">
        <v>340</v>
      </c>
      <c r="D28" s="154" t="s">
        <v>157</v>
      </c>
      <c r="E28" s="75">
        <v>3</v>
      </c>
      <c r="F28" s="75">
        <v>5</v>
      </c>
      <c r="G28" s="75">
        <v>5</v>
      </c>
      <c r="H28" s="75">
        <v>5</v>
      </c>
      <c r="I28" s="75">
        <v>3</v>
      </c>
      <c r="J28" s="75">
        <v>5</v>
      </c>
      <c r="K28" s="75">
        <v>6</v>
      </c>
      <c r="L28" s="75">
        <v>3</v>
      </c>
      <c r="M28" s="75">
        <v>5</v>
      </c>
      <c r="N28" s="82">
        <f t="shared" si="0"/>
        <v>40</v>
      </c>
      <c r="O28" s="75">
        <v>6</v>
      </c>
      <c r="P28" s="75">
        <v>4</v>
      </c>
      <c r="Q28" s="75">
        <v>5</v>
      </c>
      <c r="R28" s="75">
        <v>3</v>
      </c>
      <c r="S28" s="75">
        <v>4</v>
      </c>
      <c r="T28" s="75">
        <v>5</v>
      </c>
      <c r="U28" s="75">
        <v>5</v>
      </c>
      <c r="V28" s="75">
        <v>4</v>
      </c>
      <c r="W28" s="75">
        <v>4</v>
      </c>
      <c r="X28" s="82">
        <f t="shared" si="1"/>
        <v>40</v>
      </c>
      <c r="Y28" s="82">
        <v>90</v>
      </c>
      <c r="Z28" s="71">
        <v>87</v>
      </c>
      <c r="AA28" s="71">
        <f t="shared" si="2"/>
        <v>80</v>
      </c>
      <c r="AB28" s="82">
        <f t="shared" si="3"/>
        <v>257</v>
      </c>
      <c r="AC28" s="112">
        <f t="shared" si="4"/>
        <v>41</v>
      </c>
    </row>
    <row r="29" spans="1:29" s="46" customFormat="1" ht="19.5" customHeight="1">
      <c r="A29" s="101" t="s">
        <v>436</v>
      </c>
      <c r="B29" s="86" t="s">
        <v>337</v>
      </c>
      <c r="C29" s="148" t="s">
        <v>338</v>
      </c>
      <c r="D29" s="154" t="s">
        <v>184</v>
      </c>
      <c r="E29" s="75">
        <v>4</v>
      </c>
      <c r="F29" s="75">
        <v>5</v>
      </c>
      <c r="G29" s="75">
        <v>6</v>
      </c>
      <c r="H29" s="75">
        <v>5</v>
      </c>
      <c r="I29" s="75">
        <v>4</v>
      </c>
      <c r="J29" s="75">
        <v>4</v>
      </c>
      <c r="K29" s="75">
        <v>5</v>
      </c>
      <c r="L29" s="75">
        <v>4</v>
      </c>
      <c r="M29" s="75">
        <v>5</v>
      </c>
      <c r="N29" s="82">
        <f t="shared" si="0"/>
        <v>42</v>
      </c>
      <c r="O29" s="75">
        <v>5</v>
      </c>
      <c r="P29" s="75">
        <v>6</v>
      </c>
      <c r="Q29" s="75">
        <v>4</v>
      </c>
      <c r="R29" s="75">
        <v>3</v>
      </c>
      <c r="S29" s="75">
        <v>4</v>
      </c>
      <c r="T29" s="75">
        <v>6</v>
      </c>
      <c r="U29" s="75">
        <v>6</v>
      </c>
      <c r="V29" s="75">
        <v>2</v>
      </c>
      <c r="W29" s="75">
        <v>4</v>
      </c>
      <c r="X29" s="82">
        <f t="shared" si="1"/>
        <v>40</v>
      </c>
      <c r="Y29" s="82">
        <v>85</v>
      </c>
      <c r="Z29" s="71">
        <v>93</v>
      </c>
      <c r="AA29" s="71">
        <f t="shared" si="2"/>
        <v>82</v>
      </c>
      <c r="AB29" s="82">
        <f t="shared" si="3"/>
        <v>260</v>
      </c>
      <c r="AC29" s="112">
        <f t="shared" si="4"/>
        <v>44</v>
      </c>
    </row>
    <row r="30" spans="1:29" s="46" customFormat="1" ht="19.5" customHeight="1">
      <c r="A30" s="101" t="s">
        <v>437</v>
      </c>
      <c r="B30" s="86" t="s">
        <v>341</v>
      </c>
      <c r="C30" s="148" t="s">
        <v>342</v>
      </c>
      <c r="D30" s="154" t="s">
        <v>160</v>
      </c>
      <c r="E30" s="75">
        <v>6</v>
      </c>
      <c r="F30" s="75">
        <v>7</v>
      </c>
      <c r="G30" s="75">
        <v>7</v>
      </c>
      <c r="H30" s="75">
        <v>5</v>
      </c>
      <c r="I30" s="75">
        <v>4</v>
      </c>
      <c r="J30" s="75">
        <v>4</v>
      </c>
      <c r="K30" s="75">
        <v>4</v>
      </c>
      <c r="L30" s="75">
        <v>5</v>
      </c>
      <c r="M30" s="75">
        <v>5</v>
      </c>
      <c r="N30" s="82">
        <f t="shared" si="0"/>
        <v>47</v>
      </c>
      <c r="O30" s="75">
        <v>5</v>
      </c>
      <c r="P30" s="75">
        <v>6</v>
      </c>
      <c r="Q30" s="75">
        <v>7</v>
      </c>
      <c r="R30" s="75">
        <v>4</v>
      </c>
      <c r="S30" s="75">
        <v>5</v>
      </c>
      <c r="T30" s="75">
        <v>5</v>
      </c>
      <c r="U30" s="75">
        <v>7</v>
      </c>
      <c r="V30" s="75">
        <v>3</v>
      </c>
      <c r="W30" s="75">
        <v>5</v>
      </c>
      <c r="X30" s="82">
        <f t="shared" si="1"/>
        <v>47</v>
      </c>
      <c r="Y30" s="82">
        <v>89</v>
      </c>
      <c r="Z30" s="71">
        <v>90</v>
      </c>
      <c r="AA30" s="71">
        <f t="shared" si="2"/>
        <v>94</v>
      </c>
      <c r="AB30" s="82">
        <f t="shared" si="3"/>
        <v>273</v>
      </c>
      <c r="AC30" s="112">
        <f t="shared" si="4"/>
        <v>57</v>
      </c>
    </row>
    <row r="31" spans="1:29" s="46" customFormat="1" ht="19.5" customHeight="1" thickBot="1">
      <c r="A31" s="102"/>
      <c r="B31" s="169" t="s">
        <v>328</v>
      </c>
      <c r="C31" s="170" t="s">
        <v>329</v>
      </c>
      <c r="D31" s="155" t="s">
        <v>160</v>
      </c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4"/>
      <c r="P31" s="84"/>
      <c r="Q31" s="84"/>
      <c r="R31" s="84"/>
      <c r="S31" s="84"/>
      <c r="T31" s="84"/>
      <c r="U31" s="84"/>
      <c r="V31" s="84"/>
      <c r="W31" s="84"/>
      <c r="X31" s="85"/>
      <c r="Y31" s="85">
        <v>90</v>
      </c>
      <c r="Z31" s="61" t="s">
        <v>412</v>
      </c>
      <c r="AA31" s="61"/>
      <c r="AB31" s="85"/>
      <c r="AC31" s="107"/>
    </row>
  </sheetData>
  <sheetProtection/>
  <mergeCells count="9">
    <mergeCell ref="A5:AC5"/>
    <mergeCell ref="A6:A7"/>
    <mergeCell ref="B6:B7"/>
    <mergeCell ref="C6:C7"/>
    <mergeCell ref="A2:AC2"/>
    <mergeCell ref="A3:AC3"/>
    <mergeCell ref="A4:AC4"/>
    <mergeCell ref="AB6:AB7"/>
    <mergeCell ref="AC6:AC7"/>
  </mergeCells>
  <conditionalFormatting sqref="E10:Y31 Z10:Z30 AA10:AA31 E8:AA9">
    <cfRule type="cellIs" priority="19" dxfId="57" operator="equal" stopIfTrue="1">
      <formula>#REF!</formula>
    </cfRule>
    <cfRule type="cellIs" priority="20" dxfId="58" operator="lessThan" stopIfTrue="1">
      <formula>#REF!</formula>
    </cfRule>
    <cfRule type="cellIs" priority="21" dxfId="0" operator="greaterThan" stopIfTrue="1">
      <formula>#REF!*2</formula>
    </cfRule>
  </conditionalFormatting>
  <conditionalFormatting sqref="AC8:AC31">
    <cfRule type="cellIs" priority="16" dxfId="57" operator="equal" stopIfTrue="1">
      <formula>0</formula>
    </cfRule>
    <cfRule type="cellIs" priority="17" dxfId="58" operator="lessThan" stopIfTrue="1">
      <formula>0</formula>
    </cfRule>
    <cfRule type="cellIs" priority="18" dxfId="3" operator="greaterThan" stopIfTrue="1">
      <formula>0</formula>
    </cfRule>
  </conditionalFormatting>
  <conditionalFormatting sqref="E10:Y31 E8:AA9 Z10:Z30 AA10:AA31">
    <cfRule type="cellIs" priority="13" dxfId="57" operator="equal" stopIfTrue="1">
      <formula>E$7</formula>
    </cfRule>
    <cfRule type="cellIs" priority="14" dxfId="58" operator="lessThan" stopIfTrue="1">
      <formula>E$7</formula>
    </cfRule>
    <cfRule type="cellIs" priority="15" dxfId="0" operator="greaterThan" stopIfTrue="1">
      <formula>E$7*2</formula>
    </cfRule>
  </conditionalFormatting>
  <printOptions/>
  <pageMargins left="0.15748031496062992" right="0.15748031496062992" top="0.1968503937007874" bottom="1.3779527559055118" header="0.1968503937007874" footer="0.1968503937007874"/>
  <pageSetup horizontalDpi="600" verticalDpi="600" orientation="landscape" paperSize="9" r:id="rId3"/>
  <headerFooter alignWithMargins="0">
    <oddFooter>&amp;C&amp;G</oddFooter>
  </headerFooter>
  <rowBreaks count="1" manualBreakCount="1">
    <brk id="20" max="31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2"/>
  <sheetViews>
    <sheetView view="pageBreakPreview" zoomScaleSheetLayoutView="100" workbookViewId="0" topLeftCell="A1">
      <selection activeCell="A8" sqref="A1:A16384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9.25390625" style="108" customWidth="1"/>
    <col min="4" max="4" width="18.375" style="0" customWidth="1"/>
    <col min="5" max="13" width="3.25390625" style="0" customWidth="1"/>
    <col min="14" max="14" width="4.875" style="0" customWidth="1"/>
    <col min="15" max="15" width="4.00390625" style="0" customWidth="1"/>
    <col min="16" max="23" width="3.50390625" style="0" customWidth="1"/>
    <col min="24" max="24" width="3.25390625" style="0" bestFit="1" customWidth="1"/>
    <col min="25" max="27" width="3.25390625" style="0" customWidth="1"/>
    <col min="28" max="28" width="4.625" style="0" customWidth="1"/>
    <col min="29" max="29" width="5.25390625" style="76" bestFit="1" customWidth="1"/>
  </cols>
  <sheetData>
    <row r="1" ht="81" customHeight="1"/>
    <row r="2" spans="1:29" s="74" customFormat="1" ht="18" customHeight="1">
      <c r="A2" s="193" t="s">
        <v>143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s="74" customFormat="1" ht="18" customHeight="1">
      <c r="A3" s="193" t="s">
        <v>144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s="74" customFormat="1" ht="15" customHeight="1">
      <c r="A4" s="194" t="s">
        <v>413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</row>
    <row r="5" spans="1:29" s="46" customFormat="1" ht="18" customHeight="1" thickBot="1">
      <c r="A5" s="194" t="s">
        <v>131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</row>
    <row r="6" spans="1:29" s="46" customFormat="1" ht="17.25" customHeight="1">
      <c r="A6" s="196" t="s">
        <v>103</v>
      </c>
      <c r="B6" s="198" t="s">
        <v>121</v>
      </c>
      <c r="C6" s="198" t="s">
        <v>123</v>
      </c>
      <c r="D6" s="83" t="s">
        <v>124</v>
      </c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1" t="s">
        <v>3</v>
      </c>
      <c r="O6" s="80">
        <v>10</v>
      </c>
      <c r="P6" s="80">
        <v>11</v>
      </c>
      <c r="Q6" s="80">
        <v>12</v>
      </c>
      <c r="R6" s="80">
        <v>13</v>
      </c>
      <c r="S6" s="80">
        <v>14</v>
      </c>
      <c r="T6" s="80">
        <v>15</v>
      </c>
      <c r="U6" s="80">
        <v>16</v>
      </c>
      <c r="V6" s="80">
        <v>17</v>
      </c>
      <c r="W6" s="80">
        <v>18</v>
      </c>
      <c r="X6" s="81" t="s">
        <v>4</v>
      </c>
      <c r="Y6" s="81" t="s">
        <v>6</v>
      </c>
      <c r="Z6" s="81" t="s">
        <v>7</v>
      </c>
      <c r="AA6" s="81" t="s">
        <v>145</v>
      </c>
      <c r="AB6" s="191" t="s">
        <v>5</v>
      </c>
      <c r="AC6" s="189" t="s">
        <v>396</v>
      </c>
    </row>
    <row r="7" spans="1:29" s="46" customFormat="1" ht="18.75" customHeight="1" thickBot="1">
      <c r="A7" s="197"/>
      <c r="B7" s="199"/>
      <c r="C7" s="199"/>
      <c r="D7" s="137" t="s">
        <v>125</v>
      </c>
      <c r="E7" s="138">
        <v>4</v>
      </c>
      <c r="F7" s="138">
        <v>4</v>
      </c>
      <c r="G7" s="138">
        <v>5</v>
      </c>
      <c r="H7" s="138">
        <v>4</v>
      </c>
      <c r="I7" s="138">
        <v>3</v>
      </c>
      <c r="J7" s="138">
        <v>4</v>
      </c>
      <c r="K7" s="138">
        <v>5</v>
      </c>
      <c r="L7" s="138">
        <v>3</v>
      </c>
      <c r="M7" s="138">
        <v>4</v>
      </c>
      <c r="N7" s="139">
        <f>SUM(E7:M7)</f>
        <v>36</v>
      </c>
      <c r="O7" s="138">
        <v>4</v>
      </c>
      <c r="P7" s="138">
        <v>5</v>
      </c>
      <c r="Q7" s="138">
        <v>4</v>
      </c>
      <c r="R7" s="138">
        <v>3</v>
      </c>
      <c r="S7" s="138">
        <v>4</v>
      </c>
      <c r="T7" s="138">
        <v>4</v>
      </c>
      <c r="U7" s="138">
        <v>5</v>
      </c>
      <c r="V7" s="138">
        <v>3</v>
      </c>
      <c r="W7" s="138">
        <v>4</v>
      </c>
      <c r="X7" s="139">
        <f>SUM(O7:W7)</f>
        <v>36</v>
      </c>
      <c r="Y7" s="139">
        <v>72</v>
      </c>
      <c r="Z7" s="139">
        <v>72</v>
      </c>
      <c r="AA7" s="139">
        <v>72</v>
      </c>
      <c r="AB7" s="192"/>
      <c r="AC7" s="190"/>
    </row>
    <row r="8" spans="1:29" s="46" customFormat="1" ht="16.5" customHeight="1">
      <c r="A8" s="93">
        <v>1</v>
      </c>
      <c r="B8" s="103" t="s">
        <v>384</v>
      </c>
      <c r="C8" s="177" t="s">
        <v>385</v>
      </c>
      <c r="D8" s="178" t="s">
        <v>157</v>
      </c>
      <c r="E8" s="40">
        <v>4</v>
      </c>
      <c r="F8" s="40">
        <v>4</v>
      </c>
      <c r="G8" s="40">
        <v>5</v>
      </c>
      <c r="H8" s="40">
        <v>4</v>
      </c>
      <c r="I8" s="40">
        <v>3</v>
      </c>
      <c r="J8" s="40">
        <v>4</v>
      </c>
      <c r="K8" s="40">
        <v>4</v>
      </c>
      <c r="L8" s="40">
        <v>3</v>
      </c>
      <c r="M8" s="40">
        <v>4</v>
      </c>
      <c r="N8" s="94">
        <f aca="true" t="shared" si="0" ref="N8:N22">SUM(E8:M8)</f>
        <v>35</v>
      </c>
      <c r="O8" s="40">
        <v>4</v>
      </c>
      <c r="P8" s="40">
        <v>5</v>
      </c>
      <c r="Q8" s="40">
        <v>3</v>
      </c>
      <c r="R8" s="40">
        <v>3</v>
      </c>
      <c r="S8" s="40">
        <v>4</v>
      </c>
      <c r="T8" s="40">
        <v>4</v>
      </c>
      <c r="U8" s="40">
        <v>5</v>
      </c>
      <c r="V8" s="40">
        <v>3</v>
      </c>
      <c r="W8" s="40">
        <v>4</v>
      </c>
      <c r="X8" s="94">
        <f aca="true" t="shared" si="1" ref="X8:X22">SUM(O8:W8)</f>
        <v>35</v>
      </c>
      <c r="Y8" s="94">
        <v>76</v>
      </c>
      <c r="Z8" s="43">
        <v>75</v>
      </c>
      <c r="AA8" s="43">
        <f aca="true" t="shared" si="2" ref="AA8:AA22">N8+X8</f>
        <v>70</v>
      </c>
      <c r="AB8" s="94">
        <f aca="true" t="shared" si="3" ref="AB8:AB22">Y8+Z8+AA8</f>
        <v>221</v>
      </c>
      <c r="AC8" s="95">
        <f aca="true" t="shared" si="4" ref="AC8:AC22">AB8-216</f>
        <v>5</v>
      </c>
    </row>
    <row r="9" spans="1:29" s="46" customFormat="1" ht="16.5" customHeight="1">
      <c r="A9" s="101">
        <v>2</v>
      </c>
      <c r="B9" s="96" t="s">
        <v>372</v>
      </c>
      <c r="C9" s="111" t="s">
        <v>373</v>
      </c>
      <c r="D9" s="98" t="s">
        <v>157</v>
      </c>
      <c r="E9" s="75">
        <v>4</v>
      </c>
      <c r="F9" s="75">
        <v>3</v>
      </c>
      <c r="G9" s="75">
        <v>4</v>
      </c>
      <c r="H9" s="75">
        <v>6</v>
      </c>
      <c r="I9" s="75">
        <v>2</v>
      </c>
      <c r="J9" s="75">
        <v>4</v>
      </c>
      <c r="K9" s="75">
        <v>5</v>
      </c>
      <c r="L9" s="75">
        <v>3</v>
      </c>
      <c r="M9" s="75">
        <v>4</v>
      </c>
      <c r="N9" s="82">
        <f t="shared" si="0"/>
        <v>35</v>
      </c>
      <c r="O9" s="75">
        <v>4</v>
      </c>
      <c r="P9" s="75">
        <v>4</v>
      </c>
      <c r="Q9" s="75">
        <v>4</v>
      </c>
      <c r="R9" s="75">
        <v>3</v>
      </c>
      <c r="S9" s="75">
        <v>5</v>
      </c>
      <c r="T9" s="75">
        <v>6</v>
      </c>
      <c r="U9" s="75">
        <v>5</v>
      </c>
      <c r="V9" s="75">
        <v>3</v>
      </c>
      <c r="W9" s="75">
        <v>4</v>
      </c>
      <c r="X9" s="82">
        <f t="shared" si="1"/>
        <v>38</v>
      </c>
      <c r="Y9" s="82">
        <v>78</v>
      </c>
      <c r="Z9" s="71">
        <v>77</v>
      </c>
      <c r="AA9" s="71">
        <f t="shared" si="2"/>
        <v>73</v>
      </c>
      <c r="AB9" s="82">
        <f t="shared" si="3"/>
        <v>228</v>
      </c>
      <c r="AC9" s="112">
        <f t="shared" si="4"/>
        <v>12</v>
      </c>
    </row>
    <row r="10" spans="1:29" s="46" customFormat="1" ht="16.5" customHeight="1">
      <c r="A10" s="101">
        <v>3</v>
      </c>
      <c r="B10" s="88" t="s">
        <v>376</v>
      </c>
      <c r="C10" s="109" t="s">
        <v>377</v>
      </c>
      <c r="D10" s="98" t="s">
        <v>157</v>
      </c>
      <c r="E10" s="75">
        <v>3</v>
      </c>
      <c r="F10" s="75">
        <v>5</v>
      </c>
      <c r="G10" s="75">
        <v>5</v>
      </c>
      <c r="H10" s="75">
        <v>4</v>
      </c>
      <c r="I10" s="75">
        <v>3</v>
      </c>
      <c r="J10" s="75">
        <v>4</v>
      </c>
      <c r="K10" s="75">
        <v>4</v>
      </c>
      <c r="L10" s="75">
        <v>3</v>
      </c>
      <c r="M10" s="75">
        <v>4</v>
      </c>
      <c r="N10" s="82">
        <f t="shared" si="0"/>
        <v>35</v>
      </c>
      <c r="O10" s="75">
        <v>5</v>
      </c>
      <c r="P10" s="75">
        <v>5</v>
      </c>
      <c r="Q10" s="75">
        <v>4</v>
      </c>
      <c r="R10" s="75">
        <v>3</v>
      </c>
      <c r="S10" s="75">
        <v>4</v>
      </c>
      <c r="T10" s="75">
        <v>5</v>
      </c>
      <c r="U10" s="75">
        <v>5</v>
      </c>
      <c r="V10" s="75">
        <v>3</v>
      </c>
      <c r="W10" s="75">
        <v>4</v>
      </c>
      <c r="X10" s="82">
        <f t="shared" si="1"/>
        <v>38</v>
      </c>
      <c r="Y10" s="82">
        <v>77</v>
      </c>
      <c r="Z10" s="71">
        <v>82</v>
      </c>
      <c r="AA10" s="71">
        <f t="shared" si="2"/>
        <v>73</v>
      </c>
      <c r="AB10" s="82">
        <f t="shared" si="3"/>
        <v>232</v>
      </c>
      <c r="AC10" s="112">
        <f t="shared" si="4"/>
        <v>16</v>
      </c>
    </row>
    <row r="11" spans="1:29" s="46" customFormat="1" ht="16.5" customHeight="1">
      <c r="A11" s="101">
        <v>4</v>
      </c>
      <c r="B11" s="86" t="s">
        <v>374</v>
      </c>
      <c r="C11" s="114" t="s">
        <v>375</v>
      </c>
      <c r="D11" s="98" t="s">
        <v>157</v>
      </c>
      <c r="E11" s="75">
        <v>4</v>
      </c>
      <c r="F11" s="75">
        <v>4</v>
      </c>
      <c r="G11" s="75">
        <v>6</v>
      </c>
      <c r="H11" s="75">
        <v>5</v>
      </c>
      <c r="I11" s="75">
        <v>3</v>
      </c>
      <c r="J11" s="75">
        <v>5</v>
      </c>
      <c r="K11" s="75">
        <v>4</v>
      </c>
      <c r="L11" s="75">
        <v>3</v>
      </c>
      <c r="M11" s="75">
        <v>3</v>
      </c>
      <c r="N11" s="82">
        <f t="shared" si="0"/>
        <v>37</v>
      </c>
      <c r="O11" s="75">
        <v>4</v>
      </c>
      <c r="P11" s="75">
        <v>5</v>
      </c>
      <c r="Q11" s="75">
        <v>4</v>
      </c>
      <c r="R11" s="75">
        <v>4</v>
      </c>
      <c r="S11" s="75">
        <v>5</v>
      </c>
      <c r="T11" s="75">
        <v>4</v>
      </c>
      <c r="U11" s="75">
        <v>5</v>
      </c>
      <c r="V11" s="75">
        <v>2</v>
      </c>
      <c r="W11" s="75">
        <v>5</v>
      </c>
      <c r="X11" s="82">
        <f t="shared" si="1"/>
        <v>38</v>
      </c>
      <c r="Y11" s="82">
        <v>83</v>
      </c>
      <c r="Z11" s="71">
        <v>76</v>
      </c>
      <c r="AA11" s="71">
        <f t="shared" si="2"/>
        <v>75</v>
      </c>
      <c r="AB11" s="82">
        <f t="shared" si="3"/>
        <v>234</v>
      </c>
      <c r="AC11" s="112">
        <f t="shared" si="4"/>
        <v>18</v>
      </c>
    </row>
    <row r="12" spans="1:29" s="46" customFormat="1" ht="16.5" customHeight="1">
      <c r="A12" s="101">
        <v>5</v>
      </c>
      <c r="B12" s="130" t="s">
        <v>388</v>
      </c>
      <c r="C12" s="111" t="s">
        <v>389</v>
      </c>
      <c r="D12" s="98" t="s">
        <v>157</v>
      </c>
      <c r="E12" s="75">
        <v>4</v>
      </c>
      <c r="F12" s="75">
        <v>4</v>
      </c>
      <c r="G12" s="75">
        <v>6</v>
      </c>
      <c r="H12" s="75">
        <v>5</v>
      </c>
      <c r="I12" s="75">
        <v>3</v>
      </c>
      <c r="J12" s="75">
        <v>5</v>
      </c>
      <c r="K12" s="75">
        <v>5</v>
      </c>
      <c r="L12" s="75">
        <v>3</v>
      </c>
      <c r="M12" s="75">
        <v>5</v>
      </c>
      <c r="N12" s="82">
        <f t="shared" si="0"/>
        <v>40</v>
      </c>
      <c r="O12" s="75">
        <v>3</v>
      </c>
      <c r="P12" s="75">
        <v>5</v>
      </c>
      <c r="Q12" s="75">
        <v>5</v>
      </c>
      <c r="R12" s="75">
        <v>3</v>
      </c>
      <c r="S12" s="75">
        <v>5</v>
      </c>
      <c r="T12" s="75">
        <v>4</v>
      </c>
      <c r="U12" s="75">
        <v>5</v>
      </c>
      <c r="V12" s="75">
        <v>4</v>
      </c>
      <c r="W12" s="75">
        <v>4</v>
      </c>
      <c r="X12" s="82">
        <f t="shared" si="1"/>
        <v>38</v>
      </c>
      <c r="Y12" s="82">
        <v>76</v>
      </c>
      <c r="Z12" s="71">
        <v>80</v>
      </c>
      <c r="AA12" s="71">
        <f t="shared" si="2"/>
        <v>78</v>
      </c>
      <c r="AB12" s="82">
        <f t="shared" si="3"/>
        <v>234</v>
      </c>
      <c r="AC12" s="112">
        <f t="shared" si="4"/>
        <v>18</v>
      </c>
    </row>
    <row r="13" spans="1:29" s="46" customFormat="1" ht="16.5" customHeight="1">
      <c r="A13" s="101">
        <v>6</v>
      </c>
      <c r="B13" s="88" t="s">
        <v>392</v>
      </c>
      <c r="C13" s="109" t="s">
        <v>393</v>
      </c>
      <c r="D13" s="98" t="s">
        <v>157</v>
      </c>
      <c r="E13" s="75">
        <v>4</v>
      </c>
      <c r="F13" s="75">
        <v>4</v>
      </c>
      <c r="G13" s="75">
        <v>6</v>
      </c>
      <c r="H13" s="75">
        <v>4</v>
      </c>
      <c r="I13" s="75">
        <v>3</v>
      </c>
      <c r="J13" s="75">
        <v>4</v>
      </c>
      <c r="K13" s="75">
        <v>5</v>
      </c>
      <c r="L13" s="75">
        <v>3</v>
      </c>
      <c r="M13" s="75">
        <v>4</v>
      </c>
      <c r="N13" s="82">
        <f t="shared" si="0"/>
        <v>37</v>
      </c>
      <c r="O13" s="75">
        <v>4</v>
      </c>
      <c r="P13" s="75">
        <v>5</v>
      </c>
      <c r="Q13" s="75">
        <v>5</v>
      </c>
      <c r="R13" s="75">
        <v>3</v>
      </c>
      <c r="S13" s="75">
        <v>5</v>
      </c>
      <c r="T13" s="75">
        <v>7</v>
      </c>
      <c r="U13" s="75">
        <v>5</v>
      </c>
      <c r="V13" s="75">
        <v>3</v>
      </c>
      <c r="W13" s="75">
        <v>4</v>
      </c>
      <c r="X13" s="82">
        <f t="shared" si="1"/>
        <v>41</v>
      </c>
      <c r="Y13" s="82">
        <v>79</v>
      </c>
      <c r="Z13" s="71">
        <v>79</v>
      </c>
      <c r="AA13" s="71">
        <f t="shared" si="2"/>
        <v>78</v>
      </c>
      <c r="AB13" s="82">
        <f t="shared" si="3"/>
        <v>236</v>
      </c>
      <c r="AC13" s="112">
        <f t="shared" si="4"/>
        <v>20</v>
      </c>
    </row>
    <row r="14" spans="1:29" s="46" customFormat="1" ht="16.5" customHeight="1">
      <c r="A14" s="101">
        <v>7</v>
      </c>
      <c r="B14" s="88" t="s">
        <v>380</v>
      </c>
      <c r="C14" s="109" t="s">
        <v>381</v>
      </c>
      <c r="D14" s="98" t="s">
        <v>157</v>
      </c>
      <c r="E14" s="75">
        <v>4</v>
      </c>
      <c r="F14" s="75">
        <v>5</v>
      </c>
      <c r="G14" s="75">
        <v>5</v>
      </c>
      <c r="H14" s="75">
        <v>4</v>
      </c>
      <c r="I14" s="75">
        <v>3</v>
      </c>
      <c r="J14" s="75">
        <v>4</v>
      </c>
      <c r="K14" s="75">
        <v>6</v>
      </c>
      <c r="L14" s="75">
        <v>5</v>
      </c>
      <c r="M14" s="75">
        <v>4</v>
      </c>
      <c r="N14" s="82">
        <f t="shared" si="0"/>
        <v>40</v>
      </c>
      <c r="O14" s="75">
        <v>4</v>
      </c>
      <c r="P14" s="75">
        <v>5</v>
      </c>
      <c r="Q14" s="75">
        <v>4</v>
      </c>
      <c r="R14" s="75">
        <v>3</v>
      </c>
      <c r="S14" s="75">
        <v>5</v>
      </c>
      <c r="T14" s="75">
        <v>5</v>
      </c>
      <c r="U14" s="75">
        <v>5</v>
      </c>
      <c r="V14" s="75">
        <v>3</v>
      </c>
      <c r="W14" s="75">
        <v>5</v>
      </c>
      <c r="X14" s="82">
        <f t="shared" si="1"/>
        <v>39</v>
      </c>
      <c r="Y14" s="82">
        <v>82</v>
      </c>
      <c r="Z14" s="71">
        <v>78</v>
      </c>
      <c r="AA14" s="71">
        <f t="shared" si="2"/>
        <v>79</v>
      </c>
      <c r="AB14" s="82">
        <f t="shared" si="3"/>
        <v>239</v>
      </c>
      <c r="AC14" s="112">
        <f t="shared" si="4"/>
        <v>23</v>
      </c>
    </row>
    <row r="15" spans="1:29" s="46" customFormat="1" ht="16.5" customHeight="1">
      <c r="A15" s="101">
        <v>8</v>
      </c>
      <c r="B15" s="86" t="s">
        <v>390</v>
      </c>
      <c r="C15" s="114" t="s">
        <v>391</v>
      </c>
      <c r="D15" s="98" t="s">
        <v>157</v>
      </c>
      <c r="E15" s="75">
        <v>4</v>
      </c>
      <c r="F15" s="75">
        <v>4</v>
      </c>
      <c r="G15" s="75">
        <v>6</v>
      </c>
      <c r="H15" s="75">
        <v>4</v>
      </c>
      <c r="I15" s="75">
        <v>3</v>
      </c>
      <c r="J15" s="75">
        <v>4</v>
      </c>
      <c r="K15" s="75">
        <v>5</v>
      </c>
      <c r="L15" s="75">
        <v>4</v>
      </c>
      <c r="M15" s="75">
        <v>5</v>
      </c>
      <c r="N15" s="82">
        <f t="shared" si="0"/>
        <v>39</v>
      </c>
      <c r="O15" s="75">
        <v>4</v>
      </c>
      <c r="P15" s="75">
        <v>8</v>
      </c>
      <c r="Q15" s="75">
        <v>5</v>
      </c>
      <c r="R15" s="75">
        <v>2</v>
      </c>
      <c r="S15" s="75">
        <v>4</v>
      </c>
      <c r="T15" s="75">
        <v>4</v>
      </c>
      <c r="U15" s="75">
        <v>5</v>
      </c>
      <c r="V15" s="75">
        <v>3</v>
      </c>
      <c r="W15" s="75">
        <v>4</v>
      </c>
      <c r="X15" s="82">
        <f t="shared" si="1"/>
        <v>39</v>
      </c>
      <c r="Y15" s="82">
        <v>79</v>
      </c>
      <c r="Z15" s="71">
        <v>83</v>
      </c>
      <c r="AA15" s="71">
        <f t="shared" si="2"/>
        <v>78</v>
      </c>
      <c r="AB15" s="82">
        <f t="shared" si="3"/>
        <v>240</v>
      </c>
      <c r="AC15" s="112">
        <f t="shared" si="4"/>
        <v>24</v>
      </c>
    </row>
    <row r="16" spans="1:29" s="46" customFormat="1" ht="16.5" customHeight="1">
      <c r="A16" s="101">
        <v>9</v>
      </c>
      <c r="B16" s="88" t="s">
        <v>386</v>
      </c>
      <c r="C16" s="109" t="s">
        <v>387</v>
      </c>
      <c r="D16" s="98" t="s">
        <v>184</v>
      </c>
      <c r="E16" s="75">
        <v>4</v>
      </c>
      <c r="F16" s="75">
        <v>5</v>
      </c>
      <c r="G16" s="75">
        <v>5</v>
      </c>
      <c r="H16" s="75">
        <v>4</v>
      </c>
      <c r="I16" s="75">
        <v>4</v>
      </c>
      <c r="J16" s="75">
        <v>7</v>
      </c>
      <c r="K16" s="75">
        <v>4</v>
      </c>
      <c r="L16" s="75">
        <v>3</v>
      </c>
      <c r="M16" s="75">
        <v>4</v>
      </c>
      <c r="N16" s="82">
        <f t="shared" si="0"/>
        <v>40</v>
      </c>
      <c r="O16" s="75">
        <v>6</v>
      </c>
      <c r="P16" s="75">
        <v>5</v>
      </c>
      <c r="Q16" s="75">
        <v>5</v>
      </c>
      <c r="R16" s="75">
        <v>3</v>
      </c>
      <c r="S16" s="75">
        <v>4</v>
      </c>
      <c r="T16" s="75">
        <v>7</v>
      </c>
      <c r="U16" s="75">
        <v>5</v>
      </c>
      <c r="V16" s="75">
        <v>3</v>
      </c>
      <c r="W16" s="75">
        <v>4</v>
      </c>
      <c r="X16" s="82">
        <f t="shared" si="1"/>
        <v>42</v>
      </c>
      <c r="Y16" s="82">
        <v>78</v>
      </c>
      <c r="Z16" s="71">
        <v>80</v>
      </c>
      <c r="AA16" s="71">
        <f t="shared" si="2"/>
        <v>82</v>
      </c>
      <c r="AB16" s="82">
        <f t="shared" si="3"/>
        <v>240</v>
      </c>
      <c r="AC16" s="112">
        <f t="shared" si="4"/>
        <v>24</v>
      </c>
    </row>
    <row r="17" spans="1:29" s="46" customFormat="1" ht="16.5" customHeight="1">
      <c r="A17" s="101">
        <v>10</v>
      </c>
      <c r="B17" s="96" t="s">
        <v>366</v>
      </c>
      <c r="C17" s="111" t="s">
        <v>367</v>
      </c>
      <c r="D17" s="98" t="s">
        <v>160</v>
      </c>
      <c r="E17" s="75">
        <v>6</v>
      </c>
      <c r="F17" s="75">
        <v>5</v>
      </c>
      <c r="G17" s="75">
        <v>5</v>
      </c>
      <c r="H17" s="75">
        <v>4</v>
      </c>
      <c r="I17" s="75">
        <v>3</v>
      </c>
      <c r="J17" s="75">
        <v>5</v>
      </c>
      <c r="K17" s="75">
        <v>6</v>
      </c>
      <c r="L17" s="75">
        <v>3</v>
      </c>
      <c r="M17" s="75">
        <v>5</v>
      </c>
      <c r="N17" s="82">
        <f t="shared" si="0"/>
        <v>42</v>
      </c>
      <c r="O17" s="75">
        <v>4</v>
      </c>
      <c r="P17" s="75">
        <v>6</v>
      </c>
      <c r="Q17" s="75">
        <v>6</v>
      </c>
      <c r="R17" s="75">
        <v>3</v>
      </c>
      <c r="S17" s="75">
        <v>4</v>
      </c>
      <c r="T17" s="75">
        <v>5</v>
      </c>
      <c r="U17" s="75">
        <v>5</v>
      </c>
      <c r="V17" s="75">
        <v>3</v>
      </c>
      <c r="W17" s="75">
        <v>4</v>
      </c>
      <c r="X17" s="82">
        <f t="shared" si="1"/>
        <v>40</v>
      </c>
      <c r="Y17" s="82">
        <v>82</v>
      </c>
      <c r="Z17" s="71">
        <v>83</v>
      </c>
      <c r="AA17" s="71">
        <f t="shared" si="2"/>
        <v>82</v>
      </c>
      <c r="AB17" s="82">
        <f t="shared" si="3"/>
        <v>247</v>
      </c>
      <c r="AC17" s="112">
        <f t="shared" si="4"/>
        <v>31</v>
      </c>
    </row>
    <row r="18" spans="1:29" s="46" customFormat="1" ht="16.5" customHeight="1">
      <c r="A18" s="101">
        <v>11</v>
      </c>
      <c r="B18" s="86" t="s">
        <v>378</v>
      </c>
      <c r="C18" s="111" t="s">
        <v>379</v>
      </c>
      <c r="D18" s="98" t="s">
        <v>157</v>
      </c>
      <c r="E18" s="75">
        <v>4</v>
      </c>
      <c r="F18" s="75">
        <v>5</v>
      </c>
      <c r="G18" s="75">
        <v>5</v>
      </c>
      <c r="H18" s="75">
        <v>4</v>
      </c>
      <c r="I18" s="75">
        <v>4</v>
      </c>
      <c r="J18" s="75">
        <v>4</v>
      </c>
      <c r="K18" s="75">
        <v>6</v>
      </c>
      <c r="L18" s="75">
        <v>3</v>
      </c>
      <c r="M18" s="75">
        <v>5</v>
      </c>
      <c r="N18" s="82">
        <f t="shared" si="0"/>
        <v>40</v>
      </c>
      <c r="O18" s="75">
        <v>4</v>
      </c>
      <c r="P18" s="75">
        <v>5</v>
      </c>
      <c r="Q18" s="75">
        <v>5</v>
      </c>
      <c r="R18" s="75">
        <v>3</v>
      </c>
      <c r="S18" s="75">
        <v>4</v>
      </c>
      <c r="T18" s="75">
        <v>4</v>
      </c>
      <c r="U18" s="75">
        <v>5</v>
      </c>
      <c r="V18" s="75">
        <v>3</v>
      </c>
      <c r="W18" s="75">
        <v>5</v>
      </c>
      <c r="X18" s="82">
        <f t="shared" si="1"/>
        <v>38</v>
      </c>
      <c r="Y18" s="82">
        <v>83</v>
      </c>
      <c r="Z18" s="71">
        <v>91</v>
      </c>
      <c r="AA18" s="71">
        <f t="shared" si="2"/>
        <v>78</v>
      </c>
      <c r="AB18" s="82">
        <f t="shared" si="3"/>
        <v>252</v>
      </c>
      <c r="AC18" s="112">
        <f t="shared" si="4"/>
        <v>36</v>
      </c>
    </row>
    <row r="19" spans="1:29" s="46" customFormat="1" ht="16.5" customHeight="1">
      <c r="A19" s="101">
        <v>12</v>
      </c>
      <c r="B19" s="86" t="s">
        <v>370</v>
      </c>
      <c r="C19" s="148" t="s">
        <v>305</v>
      </c>
      <c r="D19" s="98" t="s">
        <v>160</v>
      </c>
      <c r="E19" s="75">
        <v>5</v>
      </c>
      <c r="F19" s="75">
        <v>7</v>
      </c>
      <c r="G19" s="75">
        <v>5</v>
      </c>
      <c r="H19" s="75">
        <v>3</v>
      </c>
      <c r="I19" s="75">
        <v>4</v>
      </c>
      <c r="J19" s="75">
        <v>5</v>
      </c>
      <c r="K19" s="75">
        <v>5</v>
      </c>
      <c r="L19" s="75">
        <v>4</v>
      </c>
      <c r="M19" s="75">
        <v>4</v>
      </c>
      <c r="N19" s="82">
        <f t="shared" si="0"/>
        <v>42</v>
      </c>
      <c r="O19" s="75">
        <v>4</v>
      </c>
      <c r="P19" s="75">
        <v>5</v>
      </c>
      <c r="Q19" s="75">
        <v>4</v>
      </c>
      <c r="R19" s="75">
        <v>3</v>
      </c>
      <c r="S19" s="75">
        <v>6</v>
      </c>
      <c r="T19" s="75">
        <v>6</v>
      </c>
      <c r="U19" s="75">
        <v>8</v>
      </c>
      <c r="V19" s="75">
        <v>3</v>
      </c>
      <c r="W19" s="75">
        <v>5</v>
      </c>
      <c r="X19" s="82">
        <f t="shared" si="1"/>
        <v>44</v>
      </c>
      <c r="Y19" s="82">
        <v>85</v>
      </c>
      <c r="Z19" s="71">
        <v>86</v>
      </c>
      <c r="AA19" s="71">
        <f t="shared" si="2"/>
        <v>86</v>
      </c>
      <c r="AB19" s="82">
        <f t="shared" si="3"/>
        <v>257</v>
      </c>
      <c r="AC19" s="112">
        <f t="shared" si="4"/>
        <v>41</v>
      </c>
    </row>
    <row r="20" spans="1:29" s="46" customFormat="1" ht="16.5" customHeight="1">
      <c r="A20" s="101">
        <v>13</v>
      </c>
      <c r="B20" s="88" t="s">
        <v>382</v>
      </c>
      <c r="C20" s="109" t="s">
        <v>383</v>
      </c>
      <c r="D20" s="98" t="s">
        <v>160</v>
      </c>
      <c r="E20" s="75">
        <v>4</v>
      </c>
      <c r="F20" s="75">
        <v>6</v>
      </c>
      <c r="G20" s="75">
        <v>6</v>
      </c>
      <c r="H20" s="75">
        <v>5</v>
      </c>
      <c r="I20" s="75">
        <v>2</v>
      </c>
      <c r="J20" s="75">
        <v>4</v>
      </c>
      <c r="K20" s="75">
        <v>5</v>
      </c>
      <c r="L20" s="75">
        <v>5</v>
      </c>
      <c r="M20" s="75">
        <v>5</v>
      </c>
      <c r="N20" s="82">
        <f t="shared" si="0"/>
        <v>42</v>
      </c>
      <c r="O20" s="75">
        <v>4</v>
      </c>
      <c r="P20" s="75">
        <v>5</v>
      </c>
      <c r="Q20" s="75">
        <v>7</v>
      </c>
      <c r="R20" s="75">
        <v>4</v>
      </c>
      <c r="S20" s="75">
        <v>5</v>
      </c>
      <c r="T20" s="75">
        <v>5</v>
      </c>
      <c r="U20" s="75">
        <v>5</v>
      </c>
      <c r="V20" s="75">
        <v>3</v>
      </c>
      <c r="W20" s="75">
        <v>5</v>
      </c>
      <c r="X20" s="82">
        <f t="shared" si="1"/>
        <v>43</v>
      </c>
      <c r="Y20" s="82">
        <v>93</v>
      </c>
      <c r="Z20" s="71">
        <v>87</v>
      </c>
      <c r="AA20" s="71">
        <f t="shared" si="2"/>
        <v>85</v>
      </c>
      <c r="AB20" s="82">
        <f t="shared" si="3"/>
        <v>265</v>
      </c>
      <c r="AC20" s="112">
        <f t="shared" si="4"/>
        <v>49</v>
      </c>
    </row>
    <row r="21" spans="1:29" s="46" customFormat="1" ht="16.5" customHeight="1">
      <c r="A21" s="101">
        <v>14</v>
      </c>
      <c r="B21" s="88" t="s">
        <v>368</v>
      </c>
      <c r="C21" s="109" t="s">
        <v>369</v>
      </c>
      <c r="D21" s="98" t="s">
        <v>157</v>
      </c>
      <c r="E21" s="75">
        <v>5</v>
      </c>
      <c r="F21" s="75">
        <v>5</v>
      </c>
      <c r="G21" s="75">
        <v>5</v>
      </c>
      <c r="H21" s="75">
        <v>5</v>
      </c>
      <c r="I21" s="75">
        <v>4</v>
      </c>
      <c r="J21" s="75">
        <v>5</v>
      </c>
      <c r="K21" s="75">
        <v>5</v>
      </c>
      <c r="L21" s="75">
        <v>3</v>
      </c>
      <c r="M21" s="75">
        <v>5</v>
      </c>
      <c r="N21" s="82">
        <f t="shared" si="0"/>
        <v>42</v>
      </c>
      <c r="O21" s="75">
        <v>5</v>
      </c>
      <c r="P21" s="75">
        <v>5</v>
      </c>
      <c r="Q21" s="75">
        <v>4</v>
      </c>
      <c r="R21" s="75">
        <v>3</v>
      </c>
      <c r="S21" s="75">
        <v>6</v>
      </c>
      <c r="T21" s="75">
        <v>6</v>
      </c>
      <c r="U21" s="75">
        <v>6</v>
      </c>
      <c r="V21" s="75">
        <v>4</v>
      </c>
      <c r="W21" s="75">
        <v>7</v>
      </c>
      <c r="X21" s="82">
        <f t="shared" si="1"/>
        <v>46</v>
      </c>
      <c r="Y21" s="82">
        <v>95</v>
      </c>
      <c r="Z21" s="71">
        <v>101</v>
      </c>
      <c r="AA21" s="71">
        <f t="shared" si="2"/>
        <v>88</v>
      </c>
      <c r="AB21" s="82">
        <f t="shared" si="3"/>
        <v>284</v>
      </c>
      <c r="AC21" s="112">
        <f t="shared" si="4"/>
        <v>68</v>
      </c>
    </row>
    <row r="22" spans="1:29" s="46" customFormat="1" ht="16.5" customHeight="1" thickBot="1">
      <c r="A22" s="102">
        <v>15</v>
      </c>
      <c r="B22" s="113" t="s">
        <v>364</v>
      </c>
      <c r="C22" s="176" t="s">
        <v>365</v>
      </c>
      <c r="D22" s="161" t="s">
        <v>157</v>
      </c>
      <c r="E22" s="84">
        <v>6</v>
      </c>
      <c r="F22" s="84">
        <v>6</v>
      </c>
      <c r="G22" s="84">
        <v>5</v>
      </c>
      <c r="H22" s="84">
        <v>5</v>
      </c>
      <c r="I22" s="84">
        <v>3</v>
      </c>
      <c r="J22" s="84">
        <v>5</v>
      </c>
      <c r="K22" s="84">
        <v>6</v>
      </c>
      <c r="L22" s="84">
        <v>4</v>
      </c>
      <c r="M22" s="84">
        <v>7</v>
      </c>
      <c r="N22" s="85">
        <f t="shared" si="0"/>
        <v>47</v>
      </c>
      <c r="O22" s="84">
        <v>7</v>
      </c>
      <c r="P22" s="84">
        <v>5</v>
      </c>
      <c r="Q22" s="84">
        <v>4</v>
      </c>
      <c r="R22" s="84">
        <v>4</v>
      </c>
      <c r="S22" s="84">
        <v>4</v>
      </c>
      <c r="T22" s="84">
        <v>6</v>
      </c>
      <c r="U22" s="84">
        <v>6</v>
      </c>
      <c r="V22" s="84">
        <v>3</v>
      </c>
      <c r="W22" s="84">
        <v>4</v>
      </c>
      <c r="X22" s="85">
        <f t="shared" si="1"/>
        <v>43</v>
      </c>
      <c r="Y22" s="85">
        <v>84</v>
      </c>
      <c r="Z22" s="61">
        <v>110</v>
      </c>
      <c r="AA22" s="61">
        <f t="shared" si="2"/>
        <v>90</v>
      </c>
      <c r="AB22" s="85">
        <f t="shared" si="3"/>
        <v>284</v>
      </c>
      <c r="AC22" s="107">
        <f t="shared" si="4"/>
        <v>68</v>
      </c>
    </row>
  </sheetData>
  <sheetProtection/>
  <mergeCells count="9">
    <mergeCell ref="A5:AC5"/>
    <mergeCell ref="A6:A7"/>
    <mergeCell ref="B6:B7"/>
    <mergeCell ref="C6:C7"/>
    <mergeCell ref="A2:AC2"/>
    <mergeCell ref="A4:AC4"/>
    <mergeCell ref="A3:AC3"/>
    <mergeCell ref="AB6:AB7"/>
    <mergeCell ref="AC6:AC7"/>
  </mergeCells>
  <conditionalFormatting sqref="E8:AA22">
    <cfRule type="cellIs" priority="31" dxfId="57" operator="equal" stopIfTrue="1">
      <formula>#REF!</formula>
    </cfRule>
    <cfRule type="cellIs" priority="32" dxfId="58" operator="lessThan" stopIfTrue="1">
      <formula>#REF!</formula>
    </cfRule>
    <cfRule type="cellIs" priority="33" dxfId="0" operator="greaterThan" stopIfTrue="1">
      <formula>#REF!*2</formula>
    </cfRule>
  </conditionalFormatting>
  <conditionalFormatting sqref="AC8:AC22">
    <cfRule type="cellIs" priority="28" dxfId="57" operator="equal" stopIfTrue="1">
      <formula>0</formula>
    </cfRule>
    <cfRule type="cellIs" priority="29" dxfId="58" operator="lessThan" stopIfTrue="1">
      <formula>0</formula>
    </cfRule>
    <cfRule type="cellIs" priority="30" dxfId="3" operator="greaterThan" stopIfTrue="1">
      <formula>0</formula>
    </cfRule>
  </conditionalFormatting>
  <conditionalFormatting sqref="E8:AA22">
    <cfRule type="cellIs" priority="25" dxfId="57" operator="equal" stopIfTrue="1">
      <formula>E$7</formula>
    </cfRule>
    <cfRule type="cellIs" priority="26" dxfId="58" operator="lessThan" stopIfTrue="1">
      <formula>E$7</formula>
    </cfRule>
    <cfRule type="cellIs" priority="27" dxfId="0" operator="greaterThan" stopIfTrue="1">
      <formula>E$7*2</formula>
    </cfRule>
  </conditionalFormatting>
  <printOptions/>
  <pageMargins left="0.1968503937007874" right="0.15748031496062992" top="0.1968503937007874" bottom="1.4960629921259843" header="0.1968503937007874" footer="0.1968503937007874"/>
  <pageSetup horizontalDpi="600" verticalDpi="600" orientation="landscape" paperSize="9" scale="95" r:id="rId3"/>
  <headerFooter alignWithMargins="0">
    <oddFooter>&amp;C&amp;G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R22"/>
  <sheetViews>
    <sheetView view="pageBreakPreview" zoomScaleSheetLayoutView="100" workbookViewId="0" topLeftCell="A4">
      <selection activeCell="A8" sqref="A1:A16384"/>
    </sheetView>
  </sheetViews>
  <sheetFormatPr defaultColWidth="9.00390625" defaultRowHeight="14.25"/>
  <cols>
    <col min="1" max="1" width="4.625" style="0" customWidth="1"/>
    <col min="2" max="2" width="7.75390625" style="0" customWidth="1"/>
    <col min="3" max="3" width="19.50390625" style="108" customWidth="1"/>
    <col min="4" max="4" width="14.25390625" style="0" customWidth="1"/>
    <col min="5" max="13" width="3.25390625" style="0" customWidth="1"/>
    <col min="14" max="14" width="4.125" style="0" bestFit="1" customWidth="1"/>
    <col min="15" max="15" width="4.00390625" style="0" customWidth="1"/>
    <col min="16" max="23" width="3.50390625" style="0" customWidth="1"/>
    <col min="24" max="24" width="3.25390625" style="0" bestFit="1" customWidth="1"/>
    <col min="25" max="27" width="3.25390625" style="0" customWidth="1"/>
    <col min="28" max="28" width="4.625" style="0" customWidth="1"/>
    <col min="29" max="29" width="5.25390625" style="76" bestFit="1" customWidth="1"/>
  </cols>
  <sheetData>
    <row r="1" ht="88.5" customHeight="1"/>
    <row r="2" spans="1:29" s="74" customFormat="1" ht="18.75" customHeight="1">
      <c r="A2" s="193" t="s">
        <v>140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s="74" customFormat="1" ht="18.75" customHeight="1">
      <c r="A3" s="193" t="s">
        <v>141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s="74" customFormat="1" ht="15" customHeight="1">
      <c r="A4" s="194" t="s">
        <v>413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</row>
    <row r="5" spans="1:29" s="74" customFormat="1" ht="21" customHeight="1" thickBot="1">
      <c r="A5" s="201" t="s">
        <v>127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</row>
    <row r="6" spans="1:200" s="15" customFormat="1" ht="15" customHeight="1">
      <c r="A6" s="196" t="s">
        <v>103</v>
      </c>
      <c r="B6" s="198" t="s">
        <v>121</v>
      </c>
      <c r="C6" s="198" t="s">
        <v>123</v>
      </c>
      <c r="D6" s="83" t="s">
        <v>124</v>
      </c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1" t="s">
        <v>3</v>
      </c>
      <c r="O6" s="80">
        <v>10</v>
      </c>
      <c r="P6" s="80">
        <v>11</v>
      </c>
      <c r="Q6" s="80">
        <v>12</v>
      </c>
      <c r="R6" s="80">
        <v>13</v>
      </c>
      <c r="S6" s="80">
        <v>14</v>
      </c>
      <c r="T6" s="80">
        <v>15</v>
      </c>
      <c r="U6" s="80">
        <v>16</v>
      </c>
      <c r="V6" s="80">
        <v>17</v>
      </c>
      <c r="W6" s="80">
        <v>18</v>
      </c>
      <c r="X6" s="81" t="s">
        <v>4</v>
      </c>
      <c r="Y6" s="81" t="s">
        <v>6</v>
      </c>
      <c r="Z6" s="81" t="s">
        <v>7</v>
      </c>
      <c r="AA6" s="81" t="s">
        <v>145</v>
      </c>
      <c r="AB6" s="191" t="s">
        <v>5</v>
      </c>
      <c r="AC6" s="189" t="s">
        <v>396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5.75" customHeight="1" thickBot="1">
      <c r="A7" s="197"/>
      <c r="B7" s="199"/>
      <c r="C7" s="199"/>
      <c r="D7" s="137" t="s">
        <v>125</v>
      </c>
      <c r="E7" s="138">
        <v>4</v>
      </c>
      <c r="F7" s="138">
        <v>4</v>
      </c>
      <c r="G7" s="138">
        <v>5</v>
      </c>
      <c r="H7" s="138">
        <v>4</v>
      </c>
      <c r="I7" s="138">
        <v>3</v>
      </c>
      <c r="J7" s="138">
        <v>4</v>
      </c>
      <c r="K7" s="138">
        <v>5</v>
      </c>
      <c r="L7" s="138">
        <v>3</v>
      </c>
      <c r="M7" s="138">
        <v>4</v>
      </c>
      <c r="N7" s="139">
        <f>SUM(E7:M7)</f>
        <v>36</v>
      </c>
      <c r="O7" s="138">
        <v>4</v>
      </c>
      <c r="P7" s="138">
        <v>5</v>
      </c>
      <c r="Q7" s="138">
        <v>4</v>
      </c>
      <c r="R7" s="138">
        <v>3</v>
      </c>
      <c r="S7" s="138">
        <v>4</v>
      </c>
      <c r="T7" s="138">
        <v>4</v>
      </c>
      <c r="U7" s="138">
        <v>5</v>
      </c>
      <c r="V7" s="138">
        <v>3</v>
      </c>
      <c r="W7" s="138">
        <v>4</v>
      </c>
      <c r="X7" s="139">
        <f>SUM(O7:W7)</f>
        <v>36</v>
      </c>
      <c r="Y7" s="139">
        <v>72</v>
      </c>
      <c r="Z7" s="139">
        <v>72</v>
      </c>
      <c r="AA7" s="139">
        <v>72</v>
      </c>
      <c r="AB7" s="192"/>
      <c r="AC7" s="19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46" customFormat="1" ht="15.75" customHeight="1">
      <c r="A8" s="93">
        <v>1</v>
      </c>
      <c r="B8" s="152" t="s">
        <v>172</v>
      </c>
      <c r="C8" s="172" t="s">
        <v>173</v>
      </c>
      <c r="D8" s="141" t="s">
        <v>157</v>
      </c>
      <c r="E8" s="40">
        <v>4</v>
      </c>
      <c r="F8" s="40">
        <v>4</v>
      </c>
      <c r="G8" s="40">
        <v>6</v>
      </c>
      <c r="H8" s="40">
        <v>4</v>
      </c>
      <c r="I8" s="40">
        <v>4</v>
      </c>
      <c r="J8" s="40">
        <v>4</v>
      </c>
      <c r="K8" s="40">
        <v>4</v>
      </c>
      <c r="L8" s="40">
        <v>3</v>
      </c>
      <c r="M8" s="40">
        <v>5</v>
      </c>
      <c r="N8" s="94">
        <f aca="true" t="shared" si="0" ref="N8:N22">SUM(E8:M8)</f>
        <v>38</v>
      </c>
      <c r="O8" s="40">
        <v>3</v>
      </c>
      <c r="P8" s="40">
        <v>5</v>
      </c>
      <c r="Q8" s="40">
        <v>4</v>
      </c>
      <c r="R8" s="40">
        <v>3</v>
      </c>
      <c r="S8" s="40">
        <v>4</v>
      </c>
      <c r="T8" s="40">
        <v>5</v>
      </c>
      <c r="U8" s="40">
        <v>5</v>
      </c>
      <c r="V8" s="40">
        <v>2</v>
      </c>
      <c r="W8" s="40">
        <v>4</v>
      </c>
      <c r="X8" s="94">
        <f aca="true" t="shared" si="1" ref="X8:X22">SUM(O8:W8)</f>
        <v>35</v>
      </c>
      <c r="Y8" s="94">
        <v>79</v>
      </c>
      <c r="Z8" s="43">
        <v>80</v>
      </c>
      <c r="AA8" s="43">
        <f aca="true" t="shared" si="2" ref="AA8:AA22">N8+X8</f>
        <v>73</v>
      </c>
      <c r="AB8" s="94">
        <f aca="true" t="shared" si="3" ref="AB8:AB22">Y8+Z8+AA8</f>
        <v>232</v>
      </c>
      <c r="AC8" s="95">
        <f aca="true" t="shared" si="4" ref="AC8:AC22">AB8-216</f>
        <v>16</v>
      </c>
    </row>
    <row r="9" spans="1:29" s="46" customFormat="1" ht="15.75" customHeight="1">
      <c r="A9" s="101">
        <v>2</v>
      </c>
      <c r="B9" s="96" t="s">
        <v>149</v>
      </c>
      <c r="C9" s="146" t="s">
        <v>150</v>
      </c>
      <c r="D9" s="142" t="s">
        <v>151</v>
      </c>
      <c r="E9" s="75">
        <v>5</v>
      </c>
      <c r="F9" s="75">
        <v>5</v>
      </c>
      <c r="G9" s="75">
        <v>5</v>
      </c>
      <c r="H9" s="75">
        <v>4</v>
      </c>
      <c r="I9" s="75">
        <v>3</v>
      </c>
      <c r="J9" s="75">
        <v>5</v>
      </c>
      <c r="K9" s="75">
        <v>5</v>
      </c>
      <c r="L9" s="75">
        <v>3</v>
      </c>
      <c r="M9" s="75">
        <v>4</v>
      </c>
      <c r="N9" s="82">
        <f t="shared" si="0"/>
        <v>39</v>
      </c>
      <c r="O9" s="75">
        <v>4</v>
      </c>
      <c r="P9" s="75">
        <v>5</v>
      </c>
      <c r="Q9" s="75">
        <v>4</v>
      </c>
      <c r="R9" s="75">
        <v>4</v>
      </c>
      <c r="S9" s="75">
        <v>5</v>
      </c>
      <c r="T9" s="75">
        <v>5</v>
      </c>
      <c r="U9" s="75">
        <v>4</v>
      </c>
      <c r="V9" s="75">
        <v>4</v>
      </c>
      <c r="W9" s="75">
        <v>4</v>
      </c>
      <c r="X9" s="82">
        <f t="shared" si="1"/>
        <v>39</v>
      </c>
      <c r="Y9" s="82">
        <v>81</v>
      </c>
      <c r="Z9" s="71">
        <v>79</v>
      </c>
      <c r="AA9" s="71">
        <f t="shared" si="2"/>
        <v>78</v>
      </c>
      <c r="AB9" s="82">
        <f t="shared" si="3"/>
        <v>238</v>
      </c>
      <c r="AC9" s="112">
        <f t="shared" si="4"/>
        <v>22</v>
      </c>
    </row>
    <row r="10" spans="1:29" s="46" customFormat="1" ht="15.75" customHeight="1">
      <c r="A10" s="101">
        <v>3</v>
      </c>
      <c r="B10" s="88" t="s">
        <v>155</v>
      </c>
      <c r="C10" s="147" t="s">
        <v>156</v>
      </c>
      <c r="D10" s="142" t="s">
        <v>157</v>
      </c>
      <c r="E10" s="75">
        <v>5</v>
      </c>
      <c r="F10" s="75">
        <v>4</v>
      </c>
      <c r="G10" s="75">
        <v>5</v>
      </c>
      <c r="H10" s="75">
        <v>4</v>
      </c>
      <c r="I10" s="75">
        <v>3</v>
      </c>
      <c r="J10" s="75">
        <v>5</v>
      </c>
      <c r="K10" s="75">
        <v>6</v>
      </c>
      <c r="L10" s="75">
        <v>3</v>
      </c>
      <c r="M10" s="75">
        <v>5</v>
      </c>
      <c r="N10" s="82">
        <f t="shared" si="0"/>
        <v>40</v>
      </c>
      <c r="O10" s="75">
        <v>4</v>
      </c>
      <c r="P10" s="75">
        <v>5</v>
      </c>
      <c r="Q10" s="75">
        <v>5</v>
      </c>
      <c r="R10" s="75">
        <v>3</v>
      </c>
      <c r="S10" s="75">
        <v>4</v>
      </c>
      <c r="T10" s="75">
        <v>4</v>
      </c>
      <c r="U10" s="75">
        <v>6</v>
      </c>
      <c r="V10" s="75">
        <v>3</v>
      </c>
      <c r="W10" s="75">
        <v>4</v>
      </c>
      <c r="X10" s="82">
        <f t="shared" si="1"/>
        <v>38</v>
      </c>
      <c r="Y10" s="82">
        <v>83</v>
      </c>
      <c r="Z10" s="71">
        <v>78</v>
      </c>
      <c r="AA10" s="71">
        <f t="shared" si="2"/>
        <v>78</v>
      </c>
      <c r="AB10" s="82">
        <f t="shared" si="3"/>
        <v>239</v>
      </c>
      <c r="AC10" s="112">
        <f t="shared" si="4"/>
        <v>23</v>
      </c>
    </row>
    <row r="11" spans="1:29" s="46" customFormat="1" ht="15.75" customHeight="1">
      <c r="A11" s="101">
        <v>4</v>
      </c>
      <c r="B11" s="96" t="s">
        <v>163</v>
      </c>
      <c r="C11" s="146" t="s">
        <v>164</v>
      </c>
      <c r="D11" s="142" t="s">
        <v>160</v>
      </c>
      <c r="E11" s="75">
        <v>4</v>
      </c>
      <c r="F11" s="75">
        <v>4</v>
      </c>
      <c r="G11" s="75">
        <v>5</v>
      </c>
      <c r="H11" s="75">
        <v>4</v>
      </c>
      <c r="I11" s="75">
        <v>3</v>
      </c>
      <c r="J11" s="75">
        <v>4</v>
      </c>
      <c r="K11" s="75">
        <v>5</v>
      </c>
      <c r="L11" s="75">
        <v>3</v>
      </c>
      <c r="M11" s="75">
        <v>4</v>
      </c>
      <c r="N11" s="82">
        <f t="shared" si="0"/>
        <v>36</v>
      </c>
      <c r="O11" s="75">
        <v>4</v>
      </c>
      <c r="P11" s="75">
        <v>6</v>
      </c>
      <c r="Q11" s="75">
        <v>4</v>
      </c>
      <c r="R11" s="75">
        <v>4</v>
      </c>
      <c r="S11" s="75">
        <v>4</v>
      </c>
      <c r="T11" s="75">
        <v>7</v>
      </c>
      <c r="U11" s="75">
        <v>4</v>
      </c>
      <c r="V11" s="75">
        <v>3</v>
      </c>
      <c r="W11" s="75">
        <v>4</v>
      </c>
      <c r="X11" s="82">
        <f t="shared" si="1"/>
        <v>40</v>
      </c>
      <c r="Y11" s="82">
        <v>84</v>
      </c>
      <c r="Z11" s="71">
        <v>82</v>
      </c>
      <c r="AA11" s="71">
        <f t="shared" si="2"/>
        <v>76</v>
      </c>
      <c r="AB11" s="82">
        <f t="shared" si="3"/>
        <v>242</v>
      </c>
      <c r="AC11" s="112">
        <f t="shared" si="4"/>
        <v>26</v>
      </c>
    </row>
    <row r="12" spans="1:29" s="46" customFormat="1" ht="15.75" customHeight="1">
      <c r="A12" s="101">
        <v>5</v>
      </c>
      <c r="B12" s="96" t="s">
        <v>178</v>
      </c>
      <c r="C12" s="146" t="s">
        <v>179</v>
      </c>
      <c r="D12" s="142" t="s">
        <v>160</v>
      </c>
      <c r="E12" s="75">
        <v>4</v>
      </c>
      <c r="F12" s="75">
        <v>4</v>
      </c>
      <c r="G12" s="75">
        <v>6</v>
      </c>
      <c r="H12" s="75">
        <v>3</v>
      </c>
      <c r="I12" s="75">
        <v>4</v>
      </c>
      <c r="J12" s="75">
        <v>5</v>
      </c>
      <c r="K12" s="75">
        <v>6</v>
      </c>
      <c r="L12" s="75">
        <v>3</v>
      </c>
      <c r="M12" s="75">
        <v>4</v>
      </c>
      <c r="N12" s="82">
        <f t="shared" si="0"/>
        <v>39</v>
      </c>
      <c r="O12" s="75">
        <v>6</v>
      </c>
      <c r="P12" s="75">
        <v>5</v>
      </c>
      <c r="Q12" s="75">
        <v>3</v>
      </c>
      <c r="R12" s="75">
        <v>4</v>
      </c>
      <c r="S12" s="75">
        <v>4</v>
      </c>
      <c r="T12" s="75">
        <v>7</v>
      </c>
      <c r="U12" s="75">
        <v>5</v>
      </c>
      <c r="V12" s="75">
        <v>3</v>
      </c>
      <c r="W12" s="75">
        <v>5</v>
      </c>
      <c r="X12" s="82">
        <f t="shared" si="1"/>
        <v>42</v>
      </c>
      <c r="Y12" s="82">
        <v>85</v>
      </c>
      <c r="Z12" s="71">
        <v>82</v>
      </c>
      <c r="AA12" s="71">
        <f t="shared" si="2"/>
        <v>81</v>
      </c>
      <c r="AB12" s="82">
        <f t="shared" si="3"/>
        <v>248</v>
      </c>
      <c r="AC12" s="112">
        <f t="shared" si="4"/>
        <v>32</v>
      </c>
    </row>
    <row r="13" spans="1:29" s="46" customFormat="1" ht="15.75" customHeight="1">
      <c r="A13" s="101">
        <v>6</v>
      </c>
      <c r="B13" s="96" t="s">
        <v>52</v>
      </c>
      <c r="C13" s="146" t="s">
        <v>152</v>
      </c>
      <c r="D13" s="142" t="s">
        <v>153</v>
      </c>
      <c r="E13" s="75">
        <v>4</v>
      </c>
      <c r="F13" s="75">
        <v>5</v>
      </c>
      <c r="G13" s="75">
        <v>5</v>
      </c>
      <c r="H13" s="75">
        <v>4</v>
      </c>
      <c r="I13" s="75">
        <v>3</v>
      </c>
      <c r="J13" s="75">
        <v>4</v>
      </c>
      <c r="K13" s="75">
        <v>5</v>
      </c>
      <c r="L13" s="75">
        <v>4</v>
      </c>
      <c r="M13" s="75">
        <v>4</v>
      </c>
      <c r="N13" s="82">
        <f t="shared" si="0"/>
        <v>38</v>
      </c>
      <c r="O13" s="75">
        <v>4</v>
      </c>
      <c r="P13" s="75">
        <v>6</v>
      </c>
      <c r="Q13" s="75">
        <v>5</v>
      </c>
      <c r="R13" s="75">
        <v>3</v>
      </c>
      <c r="S13" s="75">
        <v>4</v>
      </c>
      <c r="T13" s="75">
        <v>6</v>
      </c>
      <c r="U13" s="75">
        <v>5</v>
      </c>
      <c r="V13" s="75">
        <v>5</v>
      </c>
      <c r="W13" s="75">
        <v>5</v>
      </c>
      <c r="X13" s="82">
        <f t="shared" si="1"/>
        <v>43</v>
      </c>
      <c r="Y13" s="82">
        <v>86</v>
      </c>
      <c r="Z13" s="71">
        <v>84</v>
      </c>
      <c r="AA13" s="71">
        <f t="shared" si="2"/>
        <v>81</v>
      </c>
      <c r="AB13" s="82">
        <f t="shared" si="3"/>
        <v>251</v>
      </c>
      <c r="AC13" s="112">
        <f t="shared" si="4"/>
        <v>35</v>
      </c>
    </row>
    <row r="14" spans="1:29" s="46" customFormat="1" ht="15.75" customHeight="1">
      <c r="A14" s="101">
        <v>7</v>
      </c>
      <c r="B14" s="96" t="s">
        <v>176</v>
      </c>
      <c r="C14" s="146" t="s">
        <v>177</v>
      </c>
      <c r="D14" s="142" t="s">
        <v>160</v>
      </c>
      <c r="E14" s="75">
        <v>4</v>
      </c>
      <c r="F14" s="75">
        <v>3</v>
      </c>
      <c r="G14" s="75">
        <v>4</v>
      </c>
      <c r="H14" s="75">
        <v>4</v>
      </c>
      <c r="I14" s="75">
        <v>3</v>
      </c>
      <c r="J14" s="75">
        <v>4</v>
      </c>
      <c r="K14" s="75">
        <v>4</v>
      </c>
      <c r="L14" s="75">
        <v>3</v>
      </c>
      <c r="M14" s="75">
        <v>5</v>
      </c>
      <c r="N14" s="82">
        <f t="shared" si="0"/>
        <v>34</v>
      </c>
      <c r="O14" s="75">
        <v>5</v>
      </c>
      <c r="P14" s="75">
        <v>5</v>
      </c>
      <c r="Q14" s="75">
        <v>5</v>
      </c>
      <c r="R14" s="75">
        <v>4</v>
      </c>
      <c r="S14" s="75">
        <v>4</v>
      </c>
      <c r="T14" s="75">
        <v>4</v>
      </c>
      <c r="U14" s="75">
        <v>6</v>
      </c>
      <c r="V14" s="75">
        <v>4</v>
      </c>
      <c r="W14" s="75">
        <v>6</v>
      </c>
      <c r="X14" s="82">
        <f t="shared" si="1"/>
        <v>43</v>
      </c>
      <c r="Y14" s="82">
        <v>87</v>
      </c>
      <c r="Z14" s="71">
        <v>88</v>
      </c>
      <c r="AA14" s="71">
        <f t="shared" si="2"/>
        <v>77</v>
      </c>
      <c r="AB14" s="82">
        <f t="shared" si="3"/>
        <v>252</v>
      </c>
      <c r="AC14" s="112">
        <f t="shared" si="4"/>
        <v>36</v>
      </c>
    </row>
    <row r="15" spans="1:29" s="46" customFormat="1" ht="15.75" customHeight="1">
      <c r="A15" s="101">
        <v>8</v>
      </c>
      <c r="B15" s="140" t="s">
        <v>180</v>
      </c>
      <c r="C15" s="171" t="s">
        <v>148</v>
      </c>
      <c r="D15" s="142" t="s">
        <v>401</v>
      </c>
      <c r="E15" s="75">
        <v>4</v>
      </c>
      <c r="F15" s="75">
        <v>4</v>
      </c>
      <c r="G15" s="75">
        <v>5</v>
      </c>
      <c r="H15" s="75">
        <v>3</v>
      </c>
      <c r="I15" s="75">
        <v>2</v>
      </c>
      <c r="J15" s="75">
        <v>4</v>
      </c>
      <c r="K15" s="75">
        <v>6</v>
      </c>
      <c r="L15" s="75">
        <v>3</v>
      </c>
      <c r="M15" s="75">
        <v>5</v>
      </c>
      <c r="N15" s="82">
        <f t="shared" si="0"/>
        <v>36</v>
      </c>
      <c r="O15" s="75">
        <v>4</v>
      </c>
      <c r="P15" s="75">
        <v>6</v>
      </c>
      <c r="Q15" s="75">
        <v>5</v>
      </c>
      <c r="R15" s="75">
        <v>4</v>
      </c>
      <c r="S15" s="75">
        <v>4</v>
      </c>
      <c r="T15" s="75">
        <v>5</v>
      </c>
      <c r="U15" s="75">
        <v>6</v>
      </c>
      <c r="V15" s="75">
        <v>3</v>
      </c>
      <c r="W15" s="75">
        <v>6</v>
      </c>
      <c r="X15" s="82">
        <f t="shared" si="1"/>
        <v>43</v>
      </c>
      <c r="Y15" s="82">
        <v>89</v>
      </c>
      <c r="Z15" s="71">
        <v>85</v>
      </c>
      <c r="AA15" s="71">
        <f t="shared" si="2"/>
        <v>79</v>
      </c>
      <c r="AB15" s="82">
        <f t="shared" si="3"/>
        <v>253</v>
      </c>
      <c r="AC15" s="112">
        <f t="shared" si="4"/>
        <v>37</v>
      </c>
    </row>
    <row r="16" spans="1:29" s="46" customFormat="1" ht="15.75" customHeight="1">
      <c r="A16" s="101">
        <v>9</v>
      </c>
      <c r="B16" s="140" t="s">
        <v>180</v>
      </c>
      <c r="C16" s="148" t="s">
        <v>161</v>
      </c>
      <c r="D16" s="142" t="s">
        <v>162</v>
      </c>
      <c r="E16" s="75">
        <v>5</v>
      </c>
      <c r="F16" s="75">
        <v>5</v>
      </c>
      <c r="G16" s="75">
        <v>5</v>
      </c>
      <c r="H16" s="75">
        <v>4</v>
      </c>
      <c r="I16" s="75">
        <v>3</v>
      </c>
      <c r="J16" s="75">
        <v>4</v>
      </c>
      <c r="K16" s="75">
        <v>5</v>
      </c>
      <c r="L16" s="75">
        <v>5</v>
      </c>
      <c r="M16" s="75">
        <v>5</v>
      </c>
      <c r="N16" s="82">
        <f t="shared" si="0"/>
        <v>41</v>
      </c>
      <c r="O16" s="75">
        <v>4</v>
      </c>
      <c r="P16" s="75">
        <v>5</v>
      </c>
      <c r="Q16" s="75">
        <v>4</v>
      </c>
      <c r="R16" s="75">
        <v>3</v>
      </c>
      <c r="S16" s="75">
        <v>4</v>
      </c>
      <c r="T16" s="75">
        <v>7</v>
      </c>
      <c r="U16" s="75">
        <v>5</v>
      </c>
      <c r="V16" s="75">
        <v>4</v>
      </c>
      <c r="W16" s="75">
        <v>4</v>
      </c>
      <c r="X16" s="82">
        <f t="shared" si="1"/>
        <v>40</v>
      </c>
      <c r="Y16" s="82">
        <v>88</v>
      </c>
      <c r="Z16" s="71">
        <v>84</v>
      </c>
      <c r="AA16" s="71">
        <f t="shared" si="2"/>
        <v>81</v>
      </c>
      <c r="AB16" s="82">
        <f t="shared" si="3"/>
        <v>253</v>
      </c>
      <c r="AC16" s="112">
        <f t="shared" si="4"/>
        <v>37</v>
      </c>
    </row>
    <row r="17" spans="1:29" s="46" customFormat="1" ht="15.75" customHeight="1">
      <c r="A17" s="101">
        <v>10</v>
      </c>
      <c r="B17" s="96" t="s">
        <v>165</v>
      </c>
      <c r="C17" s="146" t="s">
        <v>166</v>
      </c>
      <c r="D17" s="142" t="s">
        <v>167</v>
      </c>
      <c r="E17" s="75">
        <v>5</v>
      </c>
      <c r="F17" s="75">
        <v>4</v>
      </c>
      <c r="G17" s="75">
        <v>5</v>
      </c>
      <c r="H17" s="75">
        <v>5</v>
      </c>
      <c r="I17" s="75">
        <v>4</v>
      </c>
      <c r="J17" s="75">
        <v>5</v>
      </c>
      <c r="K17" s="75">
        <v>6</v>
      </c>
      <c r="L17" s="75">
        <v>2</v>
      </c>
      <c r="M17" s="75">
        <v>6</v>
      </c>
      <c r="N17" s="82">
        <f t="shared" si="0"/>
        <v>42</v>
      </c>
      <c r="O17" s="75">
        <v>4</v>
      </c>
      <c r="P17" s="75">
        <v>6</v>
      </c>
      <c r="Q17" s="75">
        <v>6</v>
      </c>
      <c r="R17" s="75">
        <v>3</v>
      </c>
      <c r="S17" s="75">
        <v>4</v>
      </c>
      <c r="T17" s="75">
        <v>6</v>
      </c>
      <c r="U17" s="75">
        <v>6</v>
      </c>
      <c r="V17" s="75">
        <v>4</v>
      </c>
      <c r="W17" s="75">
        <v>6</v>
      </c>
      <c r="X17" s="82">
        <f t="shared" si="1"/>
        <v>45</v>
      </c>
      <c r="Y17" s="82">
        <v>84</v>
      </c>
      <c r="Z17" s="71">
        <v>82</v>
      </c>
      <c r="AA17" s="71">
        <f t="shared" si="2"/>
        <v>87</v>
      </c>
      <c r="AB17" s="82">
        <f t="shared" si="3"/>
        <v>253</v>
      </c>
      <c r="AC17" s="112">
        <f t="shared" si="4"/>
        <v>37</v>
      </c>
    </row>
    <row r="18" spans="1:29" s="46" customFormat="1" ht="15.75" customHeight="1">
      <c r="A18" s="101">
        <v>11</v>
      </c>
      <c r="B18" s="140" t="s">
        <v>180</v>
      </c>
      <c r="C18" s="147" t="s">
        <v>154</v>
      </c>
      <c r="D18" s="142" t="s">
        <v>401</v>
      </c>
      <c r="E18" s="75">
        <v>3</v>
      </c>
      <c r="F18" s="75">
        <v>6</v>
      </c>
      <c r="G18" s="75">
        <v>5</v>
      </c>
      <c r="H18" s="75">
        <v>4</v>
      </c>
      <c r="I18" s="75">
        <v>3</v>
      </c>
      <c r="J18" s="75">
        <v>5</v>
      </c>
      <c r="K18" s="75">
        <v>6</v>
      </c>
      <c r="L18" s="75">
        <v>3</v>
      </c>
      <c r="M18" s="75">
        <v>6</v>
      </c>
      <c r="N18" s="82">
        <f t="shared" si="0"/>
        <v>41</v>
      </c>
      <c r="O18" s="75">
        <v>4</v>
      </c>
      <c r="P18" s="75">
        <v>5</v>
      </c>
      <c r="Q18" s="75">
        <v>4</v>
      </c>
      <c r="R18" s="75">
        <v>3</v>
      </c>
      <c r="S18" s="75">
        <v>5</v>
      </c>
      <c r="T18" s="75">
        <v>5</v>
      </c>
      <c r="U18" s="75">
        <v>6</v>
      </c>
      <c r="V18" s="75">
        <v>3</v>
      </c>
      <c r="W18" s="75">
        <v>4</v>
      </c>
      <c r="X18" s="82">
        <f t="shared" si="1"/>
        <v>39</v>
      </c>
      <c r="Y18" s="82">
        <v>88</v>
      </c>
      <c r="Z18" s="71">
        <v>87</v>
      </c>
      <c r="AA18" s="71">
        <f t="shared" si="2"/>
        <v>80</v>
      </c>
      <c r="AB18" s="82">
        <f t="shared" si="3"/>
        <v>255</v>
      </c>
      <c r="AC18" s="112">
        <f t="shared" si="4"/>
        <v>39</v>
      </c>
    </row>
    <row r="19" spans="1:29" s="46" customFormat="1" ht="15.75" customHeight="1">
      <c r="A19" s="101">
        <v>12</v>
      </c>
      <c r="B19" s="96" t="s">
        <v>158</v>
      </c>
      <c r="C19" s="146" t="s">
        <v>159</v>
      </c>
      <c r="D19" s="142" t="s">
        <v>160</v>
      </c>
      <c r="E19" s="75">
        <v>5</v>
      </c>
      <c r="F19" s="75">
        <v>6</v>
      </c>
      <c r="G19" s="75">
        <v>5</v>
      </c>
      <c r="H19" s="75">
        <v>4</v>
      </c>
      <c r="I19" s="75">
        <v>3</v>
      </c>
      <c r="J19" s="75">
        <v>5</v>
      </c>
      <c r="K19" s="75">
        <v>6</v>
      </c>
      <c r="L19" s="75">
        <v>4</v>
      </c>
      <c r="M19" s="75">
        <v>4</v>
      </c>
      <c r="N19" s="82">
        <f t="shared" si="0"/>
        <v>42</v>
      </c>
      <c r="O19" s="75">
        <v>5</v>
      </c>
      <c r="P19" s="75">
        <v>5</v>
      </c>
      <c r="Q19" s="75">
        <v>5</v>
      </c>
      <c r="R19" s="75">
        <v>3</v>
      </c>
      <c r="S19" s="75">
        <v>6</v>
      </c>
      <c r="T19" s="75">
        <v>5</v>
      </c>
      <c r="U19" s="75">
        <v>6</v>
      </c>
      <c r="V19" s="75">
        <v>3</v>
      </c>
      <c r="W19" s="75">
        <v>5</v>
      </c>
      <c r="X19" s="82">
        <f t="shared" si="1"/>
        <v>43</v>
      </c>
      <c r="Y19" s="82">
        <v>87</v>
      </c>
      <c r="Z19" s="71">
        <v>88</v>
      </c>
      <c r="AA19" s="71">
        <f t="shared" si="2"/>
        <v>85</v>
      </c>
      <c r="AB19" s="82">
        <f t="shared" si="3"/>
        <v>260</v>
      </c>
      <c r="AC19" s="112">
        <f t="shared" si="4"/>
        <v>44</v>
      </c>
    </row>
    <row r="20" spans="1:29" s="46" customFormat="1" ht="15.75" customHeight="1">
      <c r="A20" s="101">
        <v>13</v>
      </c>
      <c r="B20" s="96" t="s">
        <v>170</v>
      </c>
      <c r="C20" s="146" t="s">
        <v>171</v>
      </c>
      <c r="D20" s="142" t="s">
        <v>160</v>
      </c>
      <c r="E20" s="75">
        <v>5</v>
      </c>
      <c r="F20" s="75">
        <v>5</v>
      </c>
      <c r="G20" s="75">
        <v>5</v>
      </c>
      <c r="H20" s="75">
        <v>5</v>
      </c>
      <c r="I20" s="75">
        <v>4</v>
      </c>
      <c r="J20" s="75">
        <v>5</v>
      </c>
      <c r="K20" s="75">
        <v>6</v>
      </c>
      <c r="L20" s="75">
        <v>4</v>
      </c>
      <c r="M20" s="75">
        <v>5</v>
      </c>
      <c r="N20" s="82">
        <f t="shared" si="0"/>
        <v>44</v>
      </c>
      <c r="O20" s="75">
        <v>6</v>
      </c>
      <c r="P20" s="75">
        <v>5</v>
      </c>
      <c r="Q20" s="75">
        <v>5</v>
      </c>
      <c r="R20" s="75">
        <v>3</v>
      </c>
      <c r="S20" s="75">
        <v>5</v>
      </c>
      <c r="T20" s="75">
        <v>4</v>
      </c>
      <c r="U20" s="75">
        <v>5</v>
      </c>
      <c r="V20" s="75">
        <v>3</v>
      </c>
      <c r="W20" s="75">
        <v>5</v>
      </c>
      <c r="X20" s="82">
        <f t="shared" si="1"/>
        <v>41</v>
      </c>
      <c r="Y20" s="82">
        <v>94</v>
      </c>
      <c r="Z20" s="71">
        <v>84</v>
      </c>
      <c r="AA20" s="71">
        <f t="shared" si="2"/>
        <v>85</v>
      </c>
      <c r="AB20" s="82">
        <f t="shared" si="3"/>
        <v>263</v>
      </c>
      <c r="AC20" s="112">
        <f t="shared" si="4"/>
        <v>47</v>
      </c>
    </row>
    <row r="21" spans="1:29" s="46" customFormat="1" ht="15.75" customHeight="1">
      <c r="A21" s="101">
        <v>14</v>
      </c>
      <c r="B21" s="87" t="s">
        <v>168</v>
      </c>
      <c r="C21" s="148" t="s">
        <v>169</v>
      </c>
      <c r="D21" s="142" t="s">
        <v>160</v>
      </c>
      <c r="E21" s="75">
        <v>6</v>
      </c>
      <c r="F21" s="75">
        <v>4</v>
      </c>
      <c r="G21" s="75">
        <v>6</v>
      </c>
      <c r="H21" s="75">
        <v>5</v>
      </c>
      <c r="I21" s="75">
        <v>3</v>
      </c>
      <c r="J21" s="75">
        <v>7</v>
      </c>
      <c r="K21" s="75">
        <v>7</v>
      </c>
      <c r="L21" s="75">
        <v>4</v>
      </c>
      <c r="M21" s="75">
        <v>7</v>
      </c>
      <c r="N21" s="82">
        <f t="shared" si="0"/>
        <v>49</v>
      </c>
      <c r="O21" s="75">
        <v>4</v>
      </c>
      <c r="P21" s="75">
        <v>6</v>
      </c>
      <c r="Q21" s="75">
        <v>4</v>
      </c>
      <c r="R21" s="75">
        <v>5</v>
      </c>
      <c r="S21" s="75">
        <v>5</v>
      </c>
      <c r="T21" s="75">
        <v>5</v>
      </c>
      <c r="U21" s="75">
        <v>6</v>
      </c>
      <c r="V21" s="75">
        <v>3</v>
      </c>
      <c r="W21" s="75">
        <v>5</v>
      </c>
      <c r="X21" s="82">
        <f t="shared" si="1"/>
        <v>43</v>
      </c>
      <c r="Y21" s="82">
        <v>104</v>
      </c>
      <c r="Z21" s="71">
        <v>95</v>
      </c>
      <c r="AA21" s="71">
        <f t="shared" si="2"/>
        <v>92</v>
      </c>
      <c r="AB21" s="82">
        <f t="shared" si="3"/>
        <v>291</v>
      </c>
      <c r="AC21" s="112">
        <f t="shared" si="4"/>
        <v>75</v>
      </c>
    </row>
    <row r="22" spans="1:29" s="46" customFormat="1" ht="15.75" customHeight="1" thickBot="1">
      <c r="A22" s="102">
        <v>15</v>
      </c>
      <c r="B22" s="113" t="s">
        <v>174</v>
      </c>
      <c r="C22" s="149" t="s">
        <v>175</v>
      </c>
      <c r="D22" s="143" t="s">
        <v>160</v>
      </c>
      <c r="E22" s="84">
        <v>5</v>
      </c>
      <c r="F22" s="84">
        <v>6</v>
      </c>
      <c r="G22" s="84">
        <v>6</v>
      </c>
      <c r="H22" s="84">
        <v>6</v>
      </c>
      <c r="I22" s="84">
        <v>6</v>
      </c>
      <c r="J22" s="84">
        <v>4</v>
      </c>
      <c r="K22" s="84">
        <v>5</v>
      </c>
      <c r="L22" s="84">
        <v>5</v>
      </c>
      <c r="M22" s="84">
        <v>5</v>
      </c>
      <c r="N22" s="85">
        <f t="shared" si="0"/>
        <v>48</v>
      </c>
      <c r="O22" s="84">
        <v>6</v>
      </c>
      <c r="P22" s="84">
        <v>6</v>
      </c>
      <c r="Q22" s="84">
        <v>4</v>
      </c>
      <c r="R22" s="84">
        <v>4</v>
      </c>
      <c r="S22" s="84">
        <v>8</v>
      </c>
      <c r="T22" s="84">
        <v>5</v>
      </c>
      <c r="U22" s="84">
        <v>6</v>
      </c>
      <c r="V22" s="84">
        <v>4</v>
      </c>
      <c r="W22" s="84">
        <v>5</v>
      </c>
      <c r="X22" s="85">
        <f t="shared" si="1"/>
        <v>48</v>
      </c>
      <c r="Y22" s="85">
        <v>106</v>
      </c>
      <c r="Z22" s="61">
        <v>96</v>
      </c>
      <c r="AA22" s="61">
        <f t="shared" si="2"/>
        <v>96</v>
      </c>
      <c r="AB22" s="85">
        <f t="shared" si="3"/>
        <v>298</v>
      </c>
      <c r="AC22" s="107">
        <f t="shared" si="4"/>
        <v>82</v>
      </c>
    </row>
  </sheetData>
  <sheetProtection/>
  <mergeCells count="9">
    <mergeCell ref="AB6:AB7"/>
    <mergeCell ref="AC6:AC7"/>
    <mergeCell ref="A2:AC2"/>
    <mergeCell ref="A3:AC3"/>
    <mergeCell ref="A4:AC4"/>
    <mergeCell ref="A5:AC5"/>
    <mergeCell ref="A6:A7"/>
    <mergeCell ref="B6:B7"/>
    <mergeCell ref="C6:C7"/>
  </mergeCells>
  <conditionalFormatting sqref="E8:AA22">
    <cfRule type="cellIs" priority="25" dxfId="57" operator="equal" stopIfTrue="1">
      <formula>E$7</formula>
    </cfRule>
    <cfRule type="cellIs" priority="26" dxfId="58" operator="lessThan" stopIfTrue="1">
      <formula>E$7</formula>
    </cfRule>
    <cfRule type="cellIs" priority="27" dxfId="0" operator="greaterThan" stopIfTrue="1">
      <formula>E$7*2</formula>
    </cfRule>
  </conditionalFormatting>
  <conditionalFormatting sqref="AC8:AC22">
    <cfRule type="cellIs" priority="22" dxfId="57" operator="equal" stopIfTrue="1">
      <formula>0</formula>
    </cfRule>
    <cfRule type="cellIs" priority="23" dxfId="58" operator="lessThan" stopIfTrue="1">
      <formula>0</formula>
    </cfRule>
    <cfRule type="cellIs" priority="24" dxfId="3" operator="greaterThan" stopIfTrue="1">
      <formula>0</formula>
    </cfRule>
  </conditionalFormatting>
  <conditionalFormatting sqref="E17:E18 E20">
    <cfRule type="cellIs" priority="19" dxfId="57" operator="equal" stopIfTrue="1">
      <formula>E$7</formula>
    </cfRule>
    <cfRule type="cellIs" priority="20" dxfId="58" operator="lessThan" stopIfTrue="1">
      <formula>E$7</formula>
    </cfRule>
    <cfRule type="cellIs" priority="21" dxfId="0" operator="greaterThan" stopIfTrue="1">
      <formula>E$7*2</formula>
    </cfRule>
  </conditionalFormatting>
  <printOptions/>
  <pageMargins left="0.1968503937007874" right="0.16" top="0.1968503937007874" bottom="1.3779527559055118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R31"/>
  <sheetViews>
    <sheetView view="pageBreakPreview" zoomScaleSheetLayoutView="100" workbookViewId="0" topLeftCell="A2">
      <selection activeCell="A8" sqref="A1:A16384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21.875" style="108" customWidth="1"/>
    <col min="4" max="4" width="17.125" style="115" customWidth="1"/>
    <col min="5" max="13" width="3.25390625" style="0" customWidth="1"/>
    <col min="14" max="14" width="3.875" style="0" customWidth="1"/>
    <col min="15" max="23" width="3.25390625" style="0" customWidth="1"/>
    <col min="24" max="24" width="2.875" style="0" customWidth="1"/>
    <col min="25" max="27" width="3.25390625" style="0" customWidth="1"/>
    <col min="28" max="28" width="3.625" style="0" customWidth="1"/>
    <col min="29" max="29" width="4.50390625" style="76" customWidth="1"/>
  </cols>
  <sheetData>
    <row r="1" ht="81" customHeight="1"/>
    <row r="2" spans="1:29" s="74" customFormat="1" ht="23.25" customHeight="1">
      <c r="A2" s="193" t="s">
        <v>140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s="74" customFormat="1" ht="21" customHeight="1">
      <c r="A3" s="193" t="s">
        <v>142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s="74" customFormat="1" ht="15" customHeight="1">
      <c r="A4" s="194" t="s">
        <v>413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</row>
    <row r="5" spans="1:29" s="74" customFormat="1" ht="23.25" customHeight="1" thickBot="1">
      <c r="A5" s="202" t="s">
        <v>139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</row>
    <row r="6" spans="1:200" s="15" customFormat="1" ht="18.75" customHeight="1">
      <c r="A6" s="196" t="s">
        <v>103</v>
      </c>
      <c r="B6" s="198" t="s">
        <v>121</v>
      </c>
      <c r="C6" s="198" t="s">
        <v>123</v>
      </c>
      <c r="D6" s="83" t="s">
        <v>124</v>
      </c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1" t="s">
        <v>3</v>
      </c>
      <c r="O6" s="80">
        <v>10</v>
      </c>
      <c r="P6" s="80">
        <v>11</v>
      </c>
      <c r="Q6" s="80">
        <v>12</v>
      </c>
      <c r="R6" s="80">
        <v>13</v>
      </c>
      <c r="S6" s="80">
        <v>14</v>
      </c>
      <c r="T6" s="80">
        <v>15</v>
      </c>
      <c r="U6" s="80">
        <v>16</v>
      </c>
      <c r="V6" s="80">
        <v>17</v>
      </c>
      <c r="W6" s="80">
        <v>18</v>
      </c>
      <c r="X6" s="81" t="s">
        <v>4</v>
      </c>
      <c r="Y6" s="81" t="s">
        <v>6</v>
      </c>
      <c r="Z6" s="81" t="s">
        <v>7</v>
      </c>
      <c r="AA6" s="81" t="s">
        <v>145</v>
      </c>
      <c r="AB6" s="191" t="s">
        <v>5</v>
      </c>
      <c r="AC6" s="189" t="s">
        <v>396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5.75" customHeight="1" thickBot="1">
      <c r="A7" s="197"/>
      <c r="B7" s="199"/>
      <c r="C7" s="199"/>
      <c r="D7" s="137" t="s">
        <v>125</v>
      </c>
      <c r="E7" s="138">
        <v>4</v>
      </c>
      <c r="F7" s="138">
        <v>4</v>
      </c>
      <c r="G7" s="138">
        <v>5</v>
      </c>
      <c r="H7" s="138">
        <v>4</v>
      </c>
      <c r="I7" s="138">
        <v>3</v>
      </c>
      <c r="J7" s="138">
        <v>4</v>
      </c>
      <c r="K7" s="138">
        <v>5</v>
      </c>
      <c r="L7" s="138">
        <v>3</v>
      </c>
      <c r="M7" s="138">
        <v>4</v>
      </c>
      <c r="N7" s="139">
        <f>SUM(E7:M7)</f>
        <v>36</v>
      </c>
      <c r="O7" s="138">
        <v>4</v>
      </c>
      <c r="P7" s="138">
        <v>5</v>
      </c>
      <c r="Q7" s="138">
        <v>4</v>
      </c>
      <c r="R7" s="138">
        <v>3</v>
      </c>
      <c r="S7" s="138">
        <v>4</v>
      </c>
      <c r="T7" s="138">
        <v>4</v>
      </c>
      <c r="U7" s="138">
        <v>5</v>
      </c>
      <c r="V7" s="138">
        <v>3</v>
      </c>
      <c r="W7" s="138">
        <v>4</v>
      </c>
      <c r="X7" s="139">
        <f>SUM(O7:W7)</f>
        <v>36</v>
      </c>
      <c r="Y7" s="139">
        <v>72</v>
      </c>
      <c r="Z7" s="139">
        <v>72</v>
      </c>
      <c r="AA7" s="139">
        <v>72</v>
      </c>
      <c r="AB7" s="192"/>
      <c r="AC7" s="19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46" customFormat="1" ht="18" customHeight="1">
      <c r="A8" s="93" t="s">
        <v>438</v>
      </c>
      <c r="B8" s="173" t="s">
        <v>243</v>
      </c>
      <c r="C8" s="174" t="s">
        <v>244</v>
      </c>
      <c r="D8" s="175" t="s">
        <v>245</v>
      </c>
      <c r="E8" s="40">
        <v>4</v>
      </c>
      <c r="F8" s="40">
        <v>4</v>
      </c>
      <c r="G8" s="40">
        <v>4</v>
      </c>
      <c r="H8" s="40">
        <v>4</v>
      </c>
      <c r="I8" s="40">
        <v>3</v>
      </c>
      <c r="J8" s="40">
        <v>4</v>
      </c>
      <c r="K8" s="40">
        <v>5</v>
      </c>
      <c r="L8" s="40">
        <v>3</v>
      </c>
      <c r="M8" s="40">
        <v>4</v>
      </c>
      <c r="N8" s="94">
        <f aca="true" t="shared" si="0" ref="N8:N31">SUM(E8:M8)</f>
        <v>35</v>
      </c>
      <c r="O8" s="40">
        <v>4</v>
      </c>
      <c r="P8" s="40">
        <v>5</v>
      </c>
      <c r="Q8" s="40">
        <v>4</v>
      </c>
      <c r="R8" s="40">
        <v>3</v>
      </c>
      <c r="S8" s="40">
        <v>4</v>
      </c>
      <c r="T8" s="40">
        <v>4</v>
      </c>
      <c r="U8" s="40">
        <v>5</v>
      </c>
      <c r="V8" s="40">
        <v>3</v>
      </c>
      <c r="W8" s="40">
        <v>4</v>
      </c>
      <c r="X8" s="94">
        <f aca="true" t="shared" si="1" ref="X8:X31">SUM(O8:W8)</f>
        <v>36</v>
      </c>
      <c r="Y8" s="94">
        <v>73</v>
      </c>
      <c r="Z8" s="43">
        <v>71</v>
      </c>
      <c r="AA8" s="43">
        <f aca="true" t="shared" si="2" ref="AA8:AA31">N8+X8</f>
        <v>71</v>
      </c>
      <c r="AB8" s="94">
        <f aca="true" t="shared" si="3" ref="AB8:AB31">Y8+Z8+AA8</f>
        <v>215</v>
      </c>
      <c r="AC8" s="95">
        <f aca="true" t="shared" si="4" ref="AC8:AC31">AB8-216</f>
        <v>-1</v>
      </c>
    </row>
    <row r="9" spans="1:29" s="46" customFormat="1" ht="18" customHeight="1">
      <c r="A9" s="101" t="s">
        <v>439</v>
      </c>
      <c r="B9" s="87" t="s">
        <v>209</v>
      </c>
      <c r="C9" s="110" t="s">
        <v>210</v>
      </c>
      <c r="D9" s="129" t="s">
        <v>211</v>
      </c>
      <c r="E9" s="75">
        <v>5</v>
      </c>
      <c r="F9" s="75">
        <v>4</v>
      </c>
      <c r="G9" s="75">
        <v>5</v>
      </c>
      <c r="H9" s="75">
        <v>5</v>
      </c>
      <c r="I9" s="75">
        <v>2</v>
      </c>
      <c r="J9" s="75">
        <v>4</v>
      </c>
      <c r="K9" s="75">
        <v>4</v>
      </c>
      <c r="L9" s="75">
        <v>2</v>
      </c>
      <c r="M9" s="75">
        <v>5</v>
      </c>
      <c r="N9" s="82">
        <f t="shared" si="0"/>
        <v>36</v>
      </c>
      <c r="O9" s="75">
        <v>4</v>
      </c>
      <c r="P9" s="75">
        <v>4</v>
      </c>
      <c r="Q9" s="75">
        <v>3</v>
      </c>
      <c r="R9" s="75">
        <v>3</v>
      </c>
      <c r="S9" s="75">
        <v>4</v>
      </c>
      <c r="T9" s="75">
        <v>5</v>
      </c>
      <c r="U9" s="75">
        <v>6</v>
      </c>
      <c r="V9" s="75">
        <v>2</v>
      </c>
      <c r="W9" s="75">
        <v>4</v>
      </c>
      <c r="X9" s="82">
        <f t="shared" si="1"/>
        <v>35</v>
      </c>
      <c r="Y9" s="82">
        <v>75</v>
      </c>
      <c r="Z9" s="71">
        <v>79</v>
      </c>
      <c r="AA9" s="71">
        <f t="shared" si="2"/>
        <v>71</v>
      </c>
      <c r="AB9" s="82">
        <f t="shared" si="3"/>
        <v>225</v>
      </c>
      <c r="AC9" s="112">
        <f t="shared" si="4"/>
        <v>9</v>
      </c>
    </row>
    <row r="10" spans="1:29" s="46" customFormat="1" ht="18" customHeight="1">
      <c r="A10" s="101" t="s">
        <v>416</v>
      </c>
      <c r="B10" s="131" t="s">
        <v>229</v>
      </c>
      <c r="C10" s="132" t="s">
        <v>230</v>
      </c>
      <c r="D10" s="133" t="s">
        <v>160</v>
      </c>
      <c r="E10" s="75">
        <v>4</v>
      </c>
      <c r="F10" s="75">
        <v>4</v>
      </c>
      <c r="G10" s="75">
        <v>5</v>
      </c>
      <c r="H10" s="75">
        <v>4</v>
      </c>
      <c r="I10" s="75">
        <v>4</v>
      </c>
      <c r="J10" s="75">
        <v>4</v>
      </c>
      <c r="K10" s="75">
        <v>5</v>
      </c>
      <c r="L10" s="75">
        <v>3</v>
      </c>
      <c r="M10" s="75">
        <v>4</v>
      </c>
      <c r="N10" s="82">
        <f t="shared" si="0"/>
        <v>37</v>
      </c>
      <c r="O10" s="75">
        <v>3</v>
      </c>
      <c r="P10" s="75">
        <v>5</v>
      </c>
      <c r="Q10" s="75">
        <v>4</v>
      </c>
      <c r="R10" s="75">
        <v>3</v>
      </c>
      <c r="S10" s="75">
        <v>5</v>
      </c>
      <c r="T10" s="75">
        <v>4</v>
      </c>
      <c r="U10" s="75">
        <v>6</v>
      </c>
      <c r="V10" s="75">
        <v>3</v>
      </c>
      <c r="W10" s="75">
        <v>5</v>
      </c>
      <c r="X10" s="82">
        <f t="shared" si="1"/>
        <v>38</v>
      </c>
      <c r="Y10" s="82">
        <v>77</v>
      </c>
      <c r="Z10" s="71">
        <v>74</v>
      </c>
      <c r="AA10" s="71">
        <f t="shared" si="2"/>
        <v>75</v>
      </c>
      <c r="AB10" s="82">
        <f t="shared" si="3"/>
        <v>226</v>
      </c>
      <c r="AC10" s="112">
        <f t="shared" si="4"/>
        <v>10</v>
      </c>
    </row>
    <row r="11" spans="1:29" s="46" customFormat="1" ht="18" customHeight="1">
      <c r="A11" s="101" t="s">
        <v>417</v>
      </c>
      <c r="B11" s="87" t="s">
        <v>216</v>
      </c>
      <c r="C11" s="110" t="s">
        <v>217</v>
      </c>
      <c r="D11" s="129" t="s">
        <v>157</v>
      </c>
      <c r="E11" s="75">
        <v>4</v>
      </c>
      <c r="F11" s="75">
        <v>4</v>
      </c>
      <c r="G11" s="75">
        <v>5</v>
      </c>
      <c r="H11" s="75">
        <v>4</v>
      </c>
      <c r="I11" s="75">
        <v>3</v>
      </c>
      <c r="J11" s="75">
        <v>5</v>
      </c>
      <c r="K11" s="75">
        <v>5</v>
      </c>
      <c r="L11" s="75">
        <v>3</v>
      </c>
      <c r="M11" s="75">
        <v>4</v>
      </c>
      <c r="N11" s="82">
        <f t="shared" si="0"/>
        <v>37</v>
      </c>
      <c r="O11" s="75">
        <v>3</v>
      </c>
      <c r="P11" s="75">
        <v>5</v>
      </c>
      <c r="Q11" s="75">
        <v>5</v>
      </c>
      <c r="R11" s="75">
        <v>3</v>
      </c>
      <c r="S11" s="75">
        <v>3</v>
      </c>
      <c r="T11" s="75">
        <v>4</v>
      </c>
      <c r="U11" s="75">
        <v>5</v>
      </c>
      <c r="V11" s="75">
        <v>3</v>
      </c>
      <c r="W11" s="75">
        <v>4</v>
      </c>
      <c r="X11" s="82">
        <f t="shared" si="1"/>
        <v>35</v>
      </c>
      <c r="Y11" s="82">
        <v>77</v>
      </c>
      <c r="Z11" s="71">
        <v>78</v>
      </c>
      <c r="AA11" s="71">
        <f t="shared" si="2"/>
        <v>72</v>
      </c>
      <c r="AB11" s="82">
        <f t="shared" si="3"/>
        <v>227</v>
      </c>
      <c r="AC11" s="112">
        <f t="shared" si="4"/>
        <v>11</v>
      </c>
    </row>
    <row r="12" spans="1:29" s="46" customFormat="1" ht="18" customHeight="1">
      <c r="A12" s="101" t="s">
        <v>418</v>
      </c>
      <c r="B12" s="87" t="s">
        <v>220</v>
      </c>
      <c r="C12" s="111" t="s">
        <v>221</v>
      </c>
      <c r="D12" s="129" t="s">
        <v>211</v>
      </c>
      <c r="E12" s="75">
        <v>4</v>
      </c>
      <c r="F12" s="75">
        <v>5</v>
      </c>
      <c r="G12" s="75">
        <v>6</v>
      </c>
      <c r="H12" s="75">
        <v>4</v>
      </c>
      <c r="I12" s="75">
        <v>3</v>
      </c>
      <c r="J12" s="75">
        <v>3</v>
      </c>
      <c r="K12" s="75">
        <v>4</v>
      </c>
      <c r="L12" s="75">
        <v>3</v>
      </c>
      <c r="M12" s="75">
        <v>4</v>
      </c>
      <c r="N12" s="82">
        <f t="shared" si="0"/>
        <v>36</v>
      </c>
      <c r="O12" s="75">
        <v>4</v>
      </c>
      <c r="P12" s="75">
        <v>5</v>
      </c>
      <c r="Q12" s="75">
        <v>4</v>
      </c>
      <c r="R12" s="75">
        <v>3</v>
      </c>
      <c r="S12" s="75">
        <v>4</v>
      </c>
      <c r="T12" s="75">
        <v>4</v>
      </c>
      <c r="U12" s="75">
        <v>5</v>
      </c>
      <c r="V12" s="75">
        <v>3</v>
      </c>
      <c r="W12" s="75">
        <v>5</v>
      </c>
      <c r="X12" s="82">
        <f t="shared" si="1"/>
        <v>37</v>
      </c>
      <c r="Y12" s="82">
        <v>76</v>
      </c>
      <c r="Z12" s="71">
        <v>78</v>
      </c>
      <c r="AA12" s="71">
        <f t="shared" si="2"/>
        <v>73</v>
      </c>
      <c r="AB12" s="82">
        <f t="shared" si="3"/>
        <v>227</v>
      </c>
      <c r="AC12" s="112">
        <f t="shared" si="4"/>
        <v>11</v>
      </c>
    </row>
    <row r="13" spans="1:29" s="46" customFormat="1" ht="18" customHeight="1">
      <c r="A13" s="101" t="s">
        <v>415</v>
      </c>
      <c r="B13" s="87" t="s">
        <v>227</v>
      </c>
      <c r="C13" s="111" t="s">
        <v>228</v>
      </c>
      <c r="D13" s="129" t="s">
        <v>160</v>
      </c>
      <c r="E13" s="75">
        <v>4</v>
      </c>
      <c r="F13" s="75">
        <v>4</v>
      </c>
      <c r="G13" s="75">
        <v>5</v>
      </c>
      <c r="H13" s="75">
        <v>4</v>
      </c>
      <c r="I13" s="75">
        <v>3</v>
      </c>
      <c r="J13" s="75">
        <v>4</v>
      </c>
      <c r="K13" s="75">
        <v>4</v>
      </c>
      <c r="L13" s="75">
        <v>4</v>
      </c>
      <c r="M13" s="75">
        <v>7</v>
      </c>
      <c r="N13" s="82">
        <f t="shared" si="0"/>
        <v>39</v>
      </c>
      <c r="O13" s="75">
        <v>3</v>
      </c>
      <c r="P13" s="75">
        <v>5</v>
      </c>
      <c r="Q13" s="75">
        <v>5</v>
      </c>
      <c r="R13" s="75">
        <v>4</v>
      </c>
      <c r="S13" s="75">
        <v>5</v>
      </c>
      <c r="T13" s="75">
        <v>4</v>
      </c>
      <c r="U13" s="75">
        <v>5</v>
      </c>
      <c r="V13" s="75">
        <v>2</v>
      </c>
      <c r="W13" s="75">
        <v>5</v>
      </c>
      <c r="X13" s="82">
        <f t="shared" si="1"/>
        <v>38</v>
      </c>
      <c r="Y13" s="82">
        <v>75</v>
      </c>
      <c r="Z13" s="71">
        <v>75</v>
      </c>
      <c r="AA13" s="71">
        <f t="shared" si="2"/>
        <v>77</v>
      </c>
      <c r="AB13" s="82">
        <f t="shared" si="3"/>
        <v>227</v>
      </c>
      <c r="AC13" s="112">
        <f t="shared" si="4"/>
        <v>11</v>
      </c>
    </row>
    <row r="14" spans="1:29" s="46" customFormat="1" ht="18" customHeight="1">
      <c r="A14" s="101" t="s">
        <v>419</v>
      </c>
      <c r="B14" s="87" t="s">
        <v>224</v>
      </c>
      <c r="C14" s="110" t="s">
        <v>225</v>
      </c>
      <c r="D14" s="129" t="s">
        <v>157</v>
      </c>
      <c r="E14" s="75">
        <v>4</v>
      </c>
      <c r="F14" s="75">
        <v>4</v>
      </c>
      <c r="G14" s="75">
        <v>5</v>
      </c>
      <c r="H14" s="75">
        <v>5</v>
      </c>
      <c r="I14" s="75">
        <v>3</v>
      </c>
      <c r="J14" s="75">
        <v>4</v>
      </c>
      <c r="K14" s="75">
        <v>5</v>
      </c>
      <c r="L14" s="75">
        <v>3</v>
      </c>
      <c r="M14" s="75">
        <v>4</v>
      </c>
      <c r="N14" s="82">
        <f t="shared" si="0"/>
        <v>37</v>
      </c>
      <c r="O14" s="75">
        <v>4</v>
      </c>
      <c r="P14" s="75">
        <v>5</v>
      </c>
      <c r="Q14" s="75">
        <v>4</v>
      </c>
      <c r="R14" s="75">
        <v>3</v>
      </c>
      <c r="S14" s="75">
        <v>4</v>
      </c>
      <c r="T14" s="75">
        <v>4</v>
      </c>
      <c r="U14" s="75">
        <v>5</v>
      </c>
      <c r="V14" s="75">
        <v>2</v>
      </c>
      <c r="W14" s="75">
        <v>4</v>
      </c>
      <c r="X14" s="82">
        <f t="shared" si="1"/>
        <v>35</v>
      </c>
      <c r="Y14" s="82">
        <v>80</v>
      </c>
      <c r="Z14" s="71">
        <v>77</v>
      </c>
      <c r="AA14" s="71">
        <f t="shared" si="2"/>
        <v>72</v>
      </c>
      <c r="AB14" s="82">
        <f t="shared" si="3"/>
        <v>229</v>
      </c>
      <c r="AC14" s="112">
        <f t="shared" si="4"/>
        <v>13</v>
      </c>
    </row>
    <row r="15" spans="1:29" s="46" customFormat="1" ht="18" customHeight="1">
      <c r="A15" s="101" t="s">
        <v>420</v>
      </c>
      <c r="B15" s="131" t="s">
        <v>246</v>
      </c>
      <c r="C15" s="132" t="s">
        <v>247</v>
      </c>
      <c r="D15" s="130" t="s">
        <v>157</v>
      </c>
      <c r="E15" s="75">
        <v>5</v>
      </c>
      <c r="F15" s="75">
        <v>4</v>
      </c>
      <c r="G15" s="75">
        <v>6</v>
      </c>
      <c r="H15" s="75">
        <v>4</v>
      </c>
      <c r="I15" s="75">
        <v>3</v>
      </c>
      <c r="J15" s="75">
        <v>4</v>
      </c>
      <c r="K15" s="75">
        <v>5</v>
      </c>
      <c r="L15" s="75">
        <v>3</v>
      </c>
      <c r="M15" s="75">
        <v>4</v>
      </c>
      <c r="N15" s="82">
        <f t="shared" si="0"/>
        <v>38</v>
      </c>
      <c r="O15" s="75">
        <v>5</v>
      </c>
      <c r="P15" s="75">
        <v>5</v>
      </c>
      <c r="Q15" s="75">
        <v>4</v>
      </c>
      <c r="R15" s="75">
        <v>3</v>
      </c>
      <c r="S15" s="75">
        <v>5</v>
      </c>
      <c r="T15" s="75">
        <v>4</v>
      </c>
      <c r="U15" s="75">
        <v>5</v>
      </c>
      <c r="V15" s="75">
        <v>5</v>
      </c>
      <c r="W15" s="75">
        <v>4</v>
      </c>
      <c r="X15" s="82">
        <f t="shared" si="1"/>
        <v>40</v>
      </c>
      <c r="Y15" s="82">
        <v>78</v>
      </c>
      <c r="Z15" s="71">
        <v>73</v>
      </c>
      <c r="AA15" s="71">
        <f t="shared" si="2"/>
        <v>78</v>
      </c>
      <c r="AB15" s="82">
        <f t="shared" si="3"/>
        <v>229</v>
      </c>
      <c r="AC15" s="112">
        <f t="shared" si="4"/>
        <v>13</v>
      </c>
    </row>
    <row r="16" spans="1:29" s="46" customFormat="1" ht="18" customHeight="1">
      <c r="A16" s="101" t="s">
        <v>423</v>
      </c>
      <c r="B16" s="131" t="s">
        <v>248</v>
      </c>
      <c r="C16" s="132" t="s">
        <v>249</v>
      </c>
      <c r="D16" s="130" t="s">
        <v>160</v>
      </c>
      <c r="E16" s="75">
        <v>4</v>
      </c>
      <c r="F16" s="75">
        <v>4</v>
      </c>
      <c r="G16" s="75">
        <v>5</v>
      </c>
      <c r="H16" s="75">
        <v>7</v>
      </c>
      <c r="I16" s="75">
        <v>3</v>
      </c>
      <c r="J16" s="75">
        <v>4</v>
      </c>
      <c r="K16" s="75">
        <v>5</v>
      </c>
      <c r="L16" s="75">
        <v>3</v>
      </c>
      <c r="M16" s="75">
        <v>5</v>
      </c>
      <c r="N16" s="82">
        <f t="shared" si="0"/>
        <v>40</v>
      </c>
      <c r="O16" s="75">
        <v>5</v>
      </c>
      <c r="P16" s="75">
        <v>5</v>
      </c>
      <c r="Q16" s="75">
        <v>4</v>
      </c>
      <c r="R16" s="75">
        <v>3</v>
      </c>
      <c r="S16" s="75">
        <v>4</v>
      </c>
      <c r="T16" s="75">
        <v>5</v>
      </c>
      <c r="U16" s="75">
        <v>5</v>
      </c>
      <c r="V16" s="75">
        <v>3</v>
      </c>
      <c r="W16" s="75">
        <v>4</v>
      </c>
      <c r="X16" s="82">
        <f t="shared" si="1"/>
        <v>38</v>
      </c>
      <c r="Y16" s="82">
        <v>76</v>
      </c>
      <c r="Z16" s="71">
        <v>76</v>
      </c>
      <c r="AA16" s="71">
        <f t="shared" si="2"/>
        <v>78</v>
      </c>
      <c r="AB16" s="82">
        <f t="shared" si="3"/>
        <v>230</v>
      </c>
      <c r="AC16" s="112">
        <f t="shared" si="4"/>
        <v>14</v>
      </c>
    </row>
    <row r="17" spans="1:29" s="46" customFormat="1" ht="18" customHeight="1">
      <c r="A17" s="101" t="s">
        <v>424</v>
      </c>
      <c r="B17" s="131" t="s">
        <v>241</v>
      </c>
      <c r="C17" s="132" t="s">
        <v>242</v>
      </c>
      <c r="D17" s="130" t="s">
        <v>157</v>
      </c>
      <c r="E17" s="75">
        <v>4</v>
      </c>
      <c r="F17" s="75">
        <v>4</v>
      </c>
      <c r="G17" s="75">
        <v>5</v>
      </c>
      <c r="H17" s="75">
        <v>4</v>
      </c>
      <c r="I17" s="75">
        <v>5</v>
      </c>
      <c r="J17" s="75">
        <v>4</v>
      </c>
      <c r="K17" s="75">
        <v>5</v>
      </c>
      <c r="L17" s="75">
        <v>3</v>
      </c>
      <c r="M17" s="75">
        <v>4</v>
      </c>
      <c r="N17" s="82">
        <f t="shared" si="0"/>
        <v>38</v>
      </c>
      <c r="O17" s="75">
        <v>4</v>
      </c>
      <c r="P17" s="75">
        <v>5</v>
      </c>
      <c r="Q17" s="75">
        <v>5</v>
      </c>
      <c r="R17" s="75">
        <v>3</v>
      </c>
      <c r="S17" s="75">
        <v>4</v>
      </c>
      <c r="T17" s="75">
        <v>7</v>
      </c>
      <c r="U17" s="75">
        <v>5</v>
      </c>
      <c r="V17" s="75">
        <v>4</v>
      </c>
      <c r="W17" s="75">
        <v>4</v>
      </c>
      <c r="X17" s="82">
        <f t="shared" si="1"/>
        <v>41</v>
      </c>
      <c r="Y17" s="82">
        <v>78</v>
      </c>
      <c r="Z17" s="71">
        <v>76</v>
      </c>
      <c r="AA17" s="71">
        <f t="shared" si="2"/>
        <v>79</v>
      </c>
      <c r="AB17" s="82">
        <f t="shared" si="3"/>
        <v>233</v>
      </c>
      <c r="AC17" s="112">
        <f t="shared" si="4"/>
        <v>17</v>
      </c>
    </row>
    <row r="18" spans="1:29" s="46" customFormat="1" ht="18" customHeight="1">
      <c r="A18" s="101" t="s">
        <v>425</v>
      </c>
      <c r="B18" s="131" t="s">
        <v>235</v>
      </c>
      <c r="C18" s="132" t="s">
        <v>236</v>
      </c>
      <c r="D18" s="130" t="s">
        <v>157</v>
      </c>
      <c r="E18" s="75">
        <v>4</v>
      </c>
      <c r="F18" s="75">
        <v>4</v>
      </c>
      <c r="G18" s="75">
        <v>6</v>
      </c>
      <c r="H18" s="75">
        <v>5</v>
      </c>
      <c r="I18" s="75">
        <v>4</v>
      </c>
      <c r="J18" s="75">
        <v>5</v>
      </c>
      <c r="K18" s="75">
        <v>4</v>
      </c>
      <c r="L18" s="75">
        <v>3</v>
      </c>
      <c r="M18" s="75">
        <v>4</v>
      </c>
      <c r="N18" s="82">
        <f t="shared" si="0"/>
        <v>39</v>
      </c>
      <c r="O18" s="75">
        <v>4</v>
      </c>
      <c r="P18" s="75">
        <v>5</v>
      </c>
      <c r="Q18" s="75">
        <v>3</v>
      </c>
      <c r="R18" s="75">
        <v>3</v>
      </c>
      <c r="S18" s="75">
        <v>5</v>
      </c>
      <c r="T18" s="75">
        <v>4</v>
      </c>
      <c r="U18" s="75">
        <v>6</v>
      </c>
      <c r="V18" s="75">
        <v>3</v>
      </c>
      <c r="W18" s="75">
        <v>5</v>
      </c>
      <c r="X18" s="82">
        <f t="shared" si="1"/>
        <v>38</v>
      </c>
      <c r="Y18" s="82">
        <v>85</v>
      </c>
      <c r="Z18" s="71">
        <v>75</v>
      </c>
      <c r="AA18" s="71">
        <f t="shared" si="2"/>
        <v>77</v>
      </c>
      <c r="AB18" s="82">
        <f t="shared" si="3"/>
        <v>237</v>
      </c>
      <c r="AC18" s="112">
        <f t="shared" si="4"/>
        <v>21</v>
      </c>
    </row>
    <row r="19" spans="1:29" s="46" customFormat="1" ht="18" customHeight="1">
      <c r="A19" s="101" t="s">
        <v>426</v>
      </c>
      <c r="B19" s="87" t="s">
        <v>405</v>
      </c>
      <c r="C19" s="110" t="s">
        <v>208</v>
      </c>
      <c r="D19" s="129" t="s">
        <v>162</v>
      </c>
      <c r="E19" s="75">
        <v>6</v>
      </c>
      <c r="F19" s="75">
        <v>6</v>
      </c>
      <c r="G19" s="75">
        <v>5</v>
      </c>
      <c r="H19" s="75">
        <v>3</v>
      </c>
      <c r="I19" s="75">
        <v>3</v>
      </c>
      <c r="J19" s="75">
        <v>4</v>
      </c>
      <c r="K19" s="75">
        <v>5</v>
      </c>
      <c r="L19" s="75">
        <v>3</v>
      </c>
      <c r="M19" s="75">
        <v>5</v>
      </c>
      <c r="N19" s="82">
        <f t="shared" si="0"/>
        <v>40</v>
      </c>
      <c r="O19" s="75">
        <v>4</v>
      </c>
      <c r="P19" s="75">
        <v>5</v>
      </c>
      <c r="Q19" s="75">
        <v>4</v>
      </c>
      <c r="R19" s="75">
        <v>3</v>
      </c>
      <c r="S19" s="75">
        <v>4</v>
      </c>
      <c r="T19" s="75">
        <v>4</v>
      </c>
      <c r="U19" s="75">
        <v>6</v>
      </c>
      <c r="V19" s="75">
        <v>3</v>
      </c>
      <c r="W19" s="75">
        <v>6</v>
      </c>
      <c r="X19" s="82">
        <f t="shared" si="1"/>
        <v>39</v>
      </c>
      <c r="Y19" s="82">
        <v>79</v>
      </c>
      <c r="Z19" s="71">
        <v>79</v>
      </c>
      <c r="AA19" s="71">
        <f t="shared" si="2"/>
        <v>79</v>
      </c>
      <c r="AB19" s="82">
        <f t="shared" si="3"/>
        <v>237</v>
      </c>
      <c r="AC19" s="112">
        <f t="shared" si="4"/>
        <v>21</v>
      </c>
    </row>
    <row r="20" spans="1:29" s="46" customFormat="1" ht="18" customHeight="1">
      <c r="A20" s="101" t="s">
        <v>427</v>
      </c>
      <c r="B20" s="131" t="s">
        <v>252</v>
      </c>
      <c r="C20" s="132" t="s">
        <v>253</v>
      </c>
      <c r="D20" s="130" t="s">
        <v>157</v>
      </c>
      <c r="E20" s="75">
        <v>4</v>
      </c>
      <c r="F20" s="75">
        <v>5</v>
      </c>
      <c r="G20" s="75">
        <v>5</v>
      </c>
      <c r="H20" s="75">
        <v>5</v>
      </c>
      <c r="I20" s="75">
        <v>3</v>
      </c>
      <c r="J20" s="75">
        <v>4</v>
      </c>
      <c r="K20" s="75">
        <v>5</v>
      </c>
      <c r="L20" s="75">
        <v>3</v>
      </c>
      <c r="M20" s="75">
        <v>4</v>
      </c>
      <c r="N20" s="82">
        <f t="shared" si="0"/>
        <v>38</v>
      </c>
      <c r="O20" s="75">
        <v>4</v>
      </c>
      <c r="P20" s="75">
        <v>5</v>
      </c>
      <c r="Q20" s="75">
        <v>4</v>
      </c>
      <c r="R20" s="75">
        <v>4</v>
      </c>
      <c r="S20" s="75">
        <v>5</v>
      </c>
      <c r="T20" s="75">
        <v>5</v>
      </c>
      <c r="U20" s="75">
        <v>6</v>
      </c>
      <c r="V20" s="75">
        <v>3</v>
      </c>
      <c r="W20" s="75">
        <v>5</v>
      </c>
      <c r="X20" s="82">
        <f t="shared" si="1"/>
        <v>41</v>
      </c>
      <c r="Y20" s="82">
        <v>82</v>
      </c>
      <c r="Z20" s="71">
        <v>77</v>
      </c>
      <c r="AA20" s="71">
        <f t="shared" si="2"/>
        <v>79</v>
      </c>
      <c r="AB20" s="82">
        <f t="shared" si="3"/>
        <v>238</v>
      </c>
      <c r="AC20" s="112">
        <f t="shared" si="4"/>
        <v>22</v>
      </c>
    </row>
    <row r="21" spans="1:29" s="46" customFormat="1" ht="18" customHeight="1">
      <c r="A21" s="101" t="s">
        <v>428</v>
      </c>
      <c r="B21" s="87" t="s">
        <v>218</v>
      </c>
      <c r="C21" s="111" t="s">
        <v>219</v>
      </c>
      <c r="D21" s="129" t="s">
        <v>157</v>
      </c>
      <c r="E21" s="75">
        <v>4</v>
      </c>
      <c r="F21" s="75">
        <v>4</v>
      </c>
      <c r="G21" s="75">
        <v>5</v>
      </c>
      <c r="H21" s="75">
        <v>4</v>
      </c>
      <c r="I21" s="75">
        <v>5</v>
      </c>
      <c r="J21" s="75">
        <v>4</v>
      </c>
      <c r="K21" s="75">
        <v>5</v>
      </c>
      <c r="L21" s="75">
        <v>3</v>
      </c>
      <c r="M21" s="75">
        <v>4</v>
      </c>
      <c r="N21" s="82">
        <f t="shared" si="0"/>
        <v>38</v>
      </c>
      <c r="O21" s="75">
        <v>6</v>
      </c>
      <c r="P21" s="75">
        <v>5</v>
      </c>
      <c r="Q21" s="75">
        <v>4</v>
      </c>
      <c r="R21" s="75">
        <v>3</v>
      </c>
      <c r="S21" s="75">
        <v>5</v>
      </c>
      <c r="T21" s="75">
        <v>5</v>
      </c>
      <c r="U21" s="75">
        <v>5</v>
      </c>
      <c r="V21" s="75">
        <v>4</v>
      </c>
      <c r="W21" s="75">
        <v>5</v>
      </c>
      <c r="X21" s="82">
        <f t="shared" si="1"/>
        <v>42</v>
      </c>
      <c r="Y21" s="82">
        <v>80</v>
      </c>
      <c r="Z21" s="71">
        <v>78</v>
      </c>
      <c r="AA21" s="71">
        <f t="shared" si="2"/>
        <v>80</v>
      </c>
      <c r="AB21" s="82">
        <f t="shared" si="3"/>
        <v>238</v>
      </c>
      <c r="AC21" s="112">
        <f t="shared" si="4"/>
        <v>22</v>
      </c>
    </row>
    <row r="22" spans="1:29" s="46" customFormat="1" ht="18" customHeight="1">
      <c r="A22" s="101" t="s">
        <v>429</v>
      </c>
      <c r="B22" s="131" t="s">
        <v>239</v>
      </c>
      <c r="C22" s="132" t="s">
        <v>240</v>
      </c>
      <c r="D22" s="130" t="s">
        <v>160</v>
      </c>
      <c r="E22" s="75">
        <v>3</v>
      </c>
      <c r="F22" s="75">
        <v>4</v>
      </c>
      <c r="G22" s="75">
        <v>4</v>
      </c>
      <c r="H22" s="75">
        <v>5</v>
      </c>
      <c r="I22" s="75">
        <v>3</v>
      </c>
      <c r="J22" s="75">
        <v>4</v>
      </c>
      <c r="K22" s="75">
        <v>4</v>
      </c>
      <c r="L22" s="75">
        <v>3</v>
      </c>
      <c r="M22" s="75">
        <v>5</v>
      </c>
      <c r="N22" s="82">
        <f t="shared" si="0"/>
        <v>35</v>
      </c>
      <c r="O22" s="75">
        <v>4</v>
      </c>
      <c r="P22" s="75">
        <v>5</v>
      </c>
      <c r="Q22" s="75">
        <v>4</v>
      </c>
      <c r="R22" s="75">
        <v>3</v>
      </c>
      <c r="S22" s="75">
        <v>4</v>
      </c>
      <c r="T22" s="75">
        <v>5</v>
      </c>
      <c r="U22" s="75">
        <v>5</v>
      </c>
      <c r="V22" s="75">
        <v>2</v>
      </c>
      <c r="W22" s="75">
        <v>5</v>
      </c>
      <c r="X22" s="82">
        <f t="shared" si="1"/>
        <v>37</v>
      </c>
      <c r="Y22" s="82">
        <v>84</v>
      </c>
      <c r="Z22" s="71">
        <v>83</v>
      </c>
      <c r="AA22" s="71">
        <f t="shared" si="2"/>
        <v>72</v>
      </c>
      <c r="AB22" s="82">
        <f t="shared" si="3"/>
        <v>239</v>
      </c>
      <c r="AC22" s="112">
        <f t="shared" si="4"/>
        <v>23</v>
      </c>
    </row>
    <row r="23" spans="1:29" ht="18" customHeight="1">
      <c r="A23" s="101" t="s">
        <v>430</v>
      </c>
      <c r="B23" s="87" t="s">
        <v>213</v>
      </c>
      <c r="C23" s="110" t="s">
        <v>214</v>
      </c>
      <c r="D23" s="129" t="s">
        <v>157</v>
      </c>
      <c r="E23" s="75">
        <v>4</v>
      </c>
      <c r="F23" s="75">
        <v>4</v>
      </c>
      <c r="G23" s="75">
        <v>5</v>
      </c>
      <c r="H23" s="75">
        <v>3</v>
      </c>
      <c r="I23" s="75">
        <v>4</v>
      </c>
      <c r="J23" s="75">
        <v>5</v>
      </c>
      <c r="K23" s="75">
        <v>5</v>
      </c>
      <c r="L23" s="75">
        <v>3</v>
      </c>
      <c r="M23" s="75">
        <v>6</v>
      </c>
      <c r="N23" s="82">
        <f t="shared" si="0"/>
        <v>39</v>
      </c>
      <c r="O23" s="75">
        <v>4</v>
      </c>
      <c r="P23" s="75">
        <v>4</v>
      </c>
      <c r="Q23" s="75">
        <v>4</v>
      </c>
      <c r="R23" s="75">
        <v>3</v>
      </c>
      <c r="S23" s="75">
        <v>5</v>
      </c>
      <c r="T23" s="75">
        <v>5</v>
      </c>
      <c r="U23" s="75">
        <v>6</v>
      </c>
      <c r="V23" s="75">
        <v>3</v>
      </c>
      <c r="W23" s="75">
        <v>4</v>
      </c>
      <c r="X23" s="82">
        <f t="shared" si="1"/>
        <v>38</v>
      </c>
      <c r="Y23" s="82">
        <v>86</v>
      </c>
      <c r="Z23" s="71">
        <v>80</v>
      </c>
      <c r="AA23" s="71">
        <f t="shared" si="2"/>
        <v>77</v>
      </c>
      <c r="AB23" s="82">
        <f t="shared" si="3"/>
        <v>243</v>
      </c>
      <c r="AC23" s="112">
        <f t="shared" si="4"/>
        <v>27</v>
      </c>
    </row>
    <row r="24" spans="1:29" ht="18" customHeight="1">
      <c r="A24" s="101" t="s">
        <v>431</v>
      </c>
      <c r="B24" s="87" t="s">
        <v>404</v>
      </c>
      <c r="C24" s="109" t="s">
        <v>212</v>
      </c>
      <c r="D24" s="129" t="s">
        <v>153</v>
      </c>
      <c r="E24" s="75">
        <v>5</v>
      </c>
      <c r="F24" s="75">
        <v>4</v>
      </c>
      <c r="G24" s="75">
        <v>4</v>
      </c>
      <c r="H24" s="75">
        <v>5</v>
      </c>
      <c r="I24" s="75">
        <v>3</v>
      </c>
      <c r="J24" s="75">
        <v>4</v>
      </c>
      <c r="K24" s="75">
        <v>5</v>
      </c>
      <c r="L24" s="75">
        <v>4</v>
      </c>
      <c r="M24" s="75">
        <v>4</v>
      </c>
      <c r="N24" s="82">
        <f t="shared" si="0"/>
        <v>38</v>
      </c>
      <c r="O24" s="75">
        <v>4</v>
      </c>
      <c r="P24" s="75">
        <v>6</v>
      </c>
      <c r="Q24" s="75">
        <v>4</v>
      </c>
      <c r="R24" s="75">
        <v>3</v>
      </c>
      <c r="S24" s="75">
        <v>4</v>
      </c>
      <c r="T24" s="75">
        <v>6</v>
      </c>
      <c r="U24" s="75">
        <v>6</v>
      </c>
      <c r="V24" s="75">
        <v>3</v>
      </c>
      <c r="W24" s="75">
        <v>3</v>
      </c>
      <c r="X24" s="82">
        <f t="shared" si="1"/>
        <v>39</v>
      </c>
      <c r="Y24" s="82">
        <v>89</v>
      </c>
      <c r="Z24" s="71">
        <v>77</v>
      </c>
      <c r="AA24" s="71">
        <f t="shared" si="2"/>
        <v>77</v>
      </c>
      <c r="AB24" s="82">
        <f t="shared" si="3"/>
        <v>243</v>
      </c>
      <c r="AC24" s="112">
        <f t="shared" si="4"/>
        <v>27</v>
      </c>
    </row>
    <row r="25" spans="1:29" ht="18" customHeight="1">
      <c r="A25" s="101" t="s">
        <v>432</v>
      </c>
      <c r="B25" s="87" t="s">
        <v>233</v>
      </c>
      <c r="C25" s="111" t="s">
        <v>234</v>
      </c>
      <c r="D25" s="129" t="s">
        <v>157</v>
      </c>
      <c r="E25" s="75">
        <v>4</v>
      </c>
      <c r="F25" s="75">
        <v>4</v>
      </c>
      <c r="G25" s="75">
        <v>4</v>
      </c>
      <c r="H25" s="75">
        <v>3</v>
      </c>
      <c r="I25" s="75">
        <v>3</v>
      </c>
      <c r="J25" s="75">
        <v>5</v>
      </c>
      <c r="K25" s="75">
        <v>7</v>
      </c>
      <c r="L25" s="75">
        <v>4</v>
      </c>
      <c r="M25" s="75">
        <v>4</v>
      </c>
      <c r="N25" s="82">
        <f t="shared" si="0"/>
        <v>38</v>
      </c>
      <c r="O25" s="75">
        <v>4</v>
      </c>
      <c r="P25" s="75">
        <v>5</v>
      </c>
      <c r="Q25" s="75">
        <v>5</v>
      </c>
      <c r="R25" s="75">
        <v>3</v>
      </c>
      <c r="S25" s="75">
        <v>5</v>
      </c>
      <c r="T25" s="75">
        <v>4</v>
      </c>
      <c r="U25" s="75">
        <v>7</v>
      </c>
      <c r="V25" s="75">
        <v>3</v>
      </c>
      <c r="W25" s="75">
        <v>5</v>
      </c>
      <c r="X25" s="82">
        <f t="shared" si="1"/>
        <v>41</v>
      </c>
      <c r="Y25" s="82">
        <v>79</v>
      </c>
      <c r="Z25" s="71">
        <v>86</v>
      </c>
      <c r="AA25" s="71">
        <f t="shared" si="2"/>
        <v>79</v>
      </c>
      <c r="AB25" s="82">
        <f t="shared" si="3"/>
        <v>244</v>
      </c>
      <c r="AC25" s="112">
        <f t="shared" si="4"/>
        <v>28</v>
      </c>
    </row>
    <row r="26" spans="1:29" ht="18" customHeight="1">
      <c r="A26" s="101" t="s">
        <v>433</v>
      </c>
      <c r="B26" s="87" t="s">
        <v>231</v>
      </c>
      <c r="C26" s="110" t="s">
        <v>232</v>
      </c>
      <c r="D26" s="129" t="s">
        <v>160</v>
      </c>
      <c r="E26" s="75">
        <v>4</v>
      </c>
      <c r="F26" s="75">
        <v>4</v>
      </c>
      <c r="G26" s="75">
        <v>5</v>
      </c>
      <c r="H26" s="75">
        <v>4</v>
      </c>
      <c r="I26" s="75">
        <v>3</v>
      </c>
      <c r="J26" s="75">
        <v>4</v>
      </c>
      <c r="K26" s="75">
        <v>5</v>
      </c>
      <c r="L26" s="75">
        <v>4</v>
      </c>
      <c r="M26" s="75">
        <v>6</v>
      </c>
      <c r="N26" s="82">
        <f t="shared" si="0"/>
        <v>39</v>
      </c>
      <c r="O26" s="75">
        <v>5</v>
      </c>
      <c r="P26" s="75">
        <v>6</v>
      </c>
      <c r="Q26" s="75">
        <v>5</v>
      </c>
      <c r="R26" s="75">
        <v>3</v>
      </c>
      <c r="S26" s="75">
        <v>5</v>
      </c>
      <c r="T26" s="75">
        <v>6</v>
      </c>
      <c r="U26" s="75">
        <v>5</v>
      </c>
      <c r="V26" s="75">
        <v>4</v>
      </c>
      <c r="W26" s="75">
        <v>5</v>
      </c>
      <c r="X26" s="82">
        <f t="shared" si="1"/>
        <v>44</v>
      </c>
      <c r="Y26" s="82">
        <v>81</v>
      </c>
      <c r="Z26" s="71">
        <v>80</v>
      </c>
      <c r="AA26" s="71">
        <f t="shared" si="2"/>
        <v>83</v>
      </c>
      <c r="AB26" s="82">
        <f t="shared" si="3"/>
        <v>244</v>
      </c>
      <c r="AC26" s="112">
        <f t="shared" si="4"/>
        <v>28</v>
      </c>
    </row>
    <row r="27" spans="1:29" ht="18" customHeight="1">
      <c r="A27" s="101" t="s">
        <v>434</v>
      </c>
      <c r="B27" s="131" t="s">
        <v>250</v>
      </c>
      <c r="C27" s="132" t="s">
        <v>251</v>
      </c>
      <c r="D27" s="130" t="s">
        <v>160</v>
      </c>
      <c r="E27" s="75">
        <v>5</v>
      </c>
      <c r="F27" s="75">
        <v>4</v>
      </c>
      <c r="G27" s="75">
        <v>5</v>
      </c>
      <c r="H27" s="75">
        <v>4</v>
      </c>
      <c r="I27" s="75">
        <v>3</v>
      </c>
      <c r="J27" s="75">
        <v>4</v>
      </c>
      <c r="K27" s="75">
        <v>5</v>
      </c>
      <c r="L27" s="75">
        <v>3</v>
      </c>
      <c r="M27" s="75">
        <v>4</v>
      </c>
      <c r="N27" s="82">
        <f t="shared" si="0"/>
        <v>37</v>
      </c>
      <c r="O27" s="75">
        <v>4</v>
      </c>
      <c r="P27" s="75">
        <v>5</v>
      </c>
      <c r="Q27" s="75">
        <v>5</v>
      </c>
      <c r="R27" s="75">
        <v>3</v>
      </c>
      <c r="S27" s="75">
        <v>4</v>
      </c>
      <c r="T27" s="75">
        <v>4</v>
      </c>
      <c r="U27" s="75">
        <v>7</v>
      </c>
      <c r="V27" s="75">
        <v>4</v>
      </c>
      <c r="W27" s="75">
        <v>4</v>
      </c>
      <c r="X27" s="82">
        <f t="shared" si="1"/>
        <v>40</v>
      </c>
      <c r="Y27" s="82">
        <v>86</v>
      </c>
      <c r="Z27" s="71">
        <v>84</v>
      </c>
      <c r="AA27" s="71">
        <f t="shared" si="2"/>
        <v>77</v>
      </c>
      <c r="AB27" s="82">
        <f t="shared" si="3"/>
        <v>247</v>
      </c>
      <c r="AC27" s="112">
        <f t="shared" si="4"/>
        <v>31</v>
      </c>
    </row>
    <row r="28" spans="1:29" ht="18" customHeight="1">
      <c r="A28" s="101" t="s">
        <v>435</v>
      </c>
      <c r="B28" s="87" t="s">
        <v>222</v>
      </c>
      <c r="C28" s="111" t="s">
        <v>223</v>
      </c>
      <c r="D28" s="129" t="s">
        <v>157</v>
      </c>
      <c r="E28" s="75">
        <v>4</v>
      </c>
      <c r="F28" s="75">
        <v>5</v>
      </c>
      <c r="G28" s="75">
        <v>5</v>
      </c>
      <c r="H28" s="75">
        <v>4</v>
      </c>
      <c r="I28" s="75">
        <v>4</v>
      </c>
      <c r="J28" s="75">
        <v>4</v>
      </c>
      <c r="K28" s="75">
        <v>6</v>
      </c>
      <c r="L28" s="75">
        <v>3</v>
      </c>
      <c r="M28" s="75">
        <v>4</v>
      </c>
      <c r="N28" s="82">
        <f t="shared" si="0"/>
        <v>39</v>
      </c>
      <c r="O28" s="75">
        <v>6</v>
      </c>
      <c r="P28" s="75">
        <v>5</v>
      </c>
      <c r="Q28" s="75">
        <v>6</v>
      </c>
      <c r="R28" s="75">
        <v>3</v>
      </c>
      <c r="S28" s="75">
        <v>4</v>
      </c>
      <c r="T28" s="75">
        <v>5</v>
      </c>
      <c r="U28" s="75">
        <v>5</v>
      </c>
      <c r="V28" s="75">
        <v>3</v>
      </c>
      <c r="W28" s="75">
        <v>3</v>
      </c>
      <c r="X28" s="82">
        <f t="shared" si="1"/>
        <v>40</v>
      </c>
      <c r="Y28" s="82">
        <v>83</v>
      </c>
      <c r="Z28" s="71">
        <v>87</v>
      </c>
      <c r="AA28" s="71">
        <f t="shared" si="2"/>
        <v>79</v>
      </c>
      <c r="AB28" s="82">
        <f t="shared" si="3"/>
        <v>249</v>
      </c>
      <c r="AC28" s="112">
        <f t="shared" si="4"/>
        <v>33</v>
      </c>
    </row>
    <row r="29" spans="1:29" ht="18" customHeight="1">
      <c r="A29" s="101" t="s">
        <v>436</v>
      </c>
      <c r="B29" s="131" t="s">
        <v>237</v>
      </c>
      <c r="C29" s="132" t="s">
        <v>238</v>
      </c>
      <c r="D29" s="130" t="s">
        <v>160</v>
      </c>
      <c r="E29" s="75">
        <v>5</v>
      </c>
      <c r="F29" s="75">
        <v>6</v>
      </c>
      <c r="G29" s="75">
        <v>5</v>
      </c>
      <c r="H29" s="75">
        <v>5</v>
      </c>
      <c r="I29" s="75">
        <v>3</v>
      </c>
      <c r="J29" s="75">
        <v>4</v>
      </c>
      <c r="K29" s="75">
        <v>7</v>
      </c>
      <c r="L29" s="75">
        <v>3</v>
      </c>
      <c r="M29" s="75">
        <v>4</v>
      </c>
      <c r="N29" s="82">
        <f t="shared" si="0"/>
        <v>42</v>
      </c>
      <c r="O29" s="75">
        <v>5</v>
      </c>
      <c r="P29" s="75">
        <v>5</v>
      </c>
      <c r="Q29" s="75">
        <v>4</v>
      </c>
      <c r="R29" s="75">
        <v>4</v>
      </c>
      <c r="S29" s="75">
        <v>4</v>
      </c>
      <c r="T29" s="75">
        <v>5</v>
      </c>
      <c r="U29" s="75">
        <v>7</v>
      </c>
      <c r="V29" s="75">
        <v>4</v>
      </c>
      <c r="W29" s="75">
        <v>5</v>
      </c>
      <c r="X29" s="82">
        <f t="shared" si="1"/>
        <v>43</v>
      </c>
      <c r="Y29" s="82">
        <v>83</v>
      </c>
      <c r="Z29" s="71">
        <v>81</v>
      </c>
      <c r="AA29" s="71">
        <f t="shared" si="2"/>
        <v>85</v>
      </c>
      <c r="AB29" s="82">
        <f t="shared" si="3"/>
        <v>249</v>
      </c>
      <c r="AC29" s="112">
        <f t="shared" si="4"/>
        <v>33</v>
      </c>
    </row>
    <row r="30" spans="1:29" ht="18" customHeight="1">
      <c r="A30" s="101" t="s">
        <v>437</v>
      </c>
      <c r="B30" s="87" t="s">
        <v>407</v>
      </c>
      <c r="C30" s="110" t="s">
        <v>215</v>
      </c>
      <c r="D30" s="129" t="s">
        <v>184</v>
      </c>
      <c r="E30" s="75">
        <v>5</v>
      </c>
      <c r="F30" s="75">
        <v>4</v>
      </c>
      <c r="G30" s="75">
        <v>6</v>
      </c>
      <c r="H30" s="75">
        <v>4</v>
      </c>
      <c r="I30" s="75">
        <v>4</v>
      </c>
      <c r="J30" s="75">
        <v>5</v>
      </c>
      <c r="K30" s="75">
        <v>7</v>
      </c>
      <c r="L30" s="75">
        <v>4</v>
      </c>
      <c r="M30" s="75">
        <v>5</v>
      </c>
      <c r="N30" s="82">
        <f t="shared" si="0"/>
        <v>44</v>
      </c>
      <c r="O30" s="75">
        <v>4</v>
      </c>
      <c r="P30" s="75">
        <v>6</v>
      </c>
      <c r="Q30" s="75">
        <v>5</v>
      </c>
      <c r="R30" s="75">
        <v>3</v>
      </c>
      <c r="S30" s="75">
        <v>5</v>
      </c>
      <c r="T30" s="75">
        <v>5</v>
      </c>
      <c r="U30" s="75">
        <v>5</v>
      </c>
      <c r="V30" s="75">
        <v>3</v>
      </c>
      <c r="W30" s="75">
        <v>4</v>
      </c>
      <c r="X30" s="82">
        <f t="shared" si="1"/>
        <v>40</v>
      </c>
      <c r="Y30" s="82">
        <v>85</v>
      </c>
      <c r="Z30" s="71">
        <v>84</v>
      </c>
      <c r="AA30" s="71">
        <f t="shared" si="2"/>
        <v>84</v>
      </c>
      <c r="AB30" s="82">
        <f t="shared" si="3"/>
        <v>253</v>
      </c>
      <c r="AC30" s="112">
        <f t="shared" si="4"/>
        <v>37</v>
      </c>
    </row>
    <row r="31" spans="1:29" ht="18" customHeight="1" thickBot="1">
      <c r="A31" s="102" t="s">
        <v>440</v>
      </c>
      <c r="B31" s="164" t="s">
        <v>406</v>
      </c>
      <c r="C31" s="165" t="s">
        <v>226</v>
      </c>
      <c r="D31" s="167" t="s">
        <v>184</v>
      </c>
      <c r="E31" s="84">
        <v>4</v>
      </c>
      <c r="F31" s="84">
        <v>4</v>
      </c>
      <c r="G31" s="84">
        <v>5</v>
      </c>
      <c r="H31" s="84">
        <v>4</v>
      </c>
      <c r="I31" s="84">
        <v>3</v>
      </c>
      <c r="J31" s="84">
        <v>4</v>
      </c>
      <c r="K31" s="84">
        <v>6</v>
      </c>
      <c r="L31" s="84">
        <v>3</v>
      </c>
      <c r="M31" s="84">
        <v>4</v>
      </c>
      <c r="N31" s="85">
        <f t="shared" si="0"/>
        <v>37</v>
      </c>
      <c r="O31" s="84">
        <v>4</v>
      </c>
      <c r="P31" s="84">
        <v>6</v>
      </c>
      <c r="Q31" s="84">
        <v>5</v>
      </c>
      <c r="R31" s="84">
        <v>4</v>
      </c>
      <c r="S31" s="84">
        <v>5</v>
      </c>
      <c r="T31" s="84">
        <v>5</v>
      </c>
      <c r="U31" s="84">
        <v>5</v>
      </c>
      <c r="V31" s="84">
        <v>3</v>
      </c>
      <c r="W31" s="84">
        <v>7</v>
      </c>
      <c r="X31" s="85">
        <f t="shared" si="1"/>
        <v>44</v>
      </c>
      <c r="Y31" s="85">
        <v>93</v>
      </c>
      <c r="Z31" s="61">
        <v>82</v>
      </c>
      <c r="AA31" s="61">
        <f t="shared" si="2"/>
        <v>81</v>
      </c>
      <c r="AB31" s="85">
        <f t="shared" si="3"/>
        <v>256</v>
      </c>
      <c r="AC31" s="107">
        <f t="shared" si="4"/>
        <v>40</v>
      </c>
    </row>
  </sheetData>
  <sheetProtection/>
  <mergeCells count="9">
    <mergeCell ref="A2:AC2"/>
    <mergeCell ref="A3:AC3"/>
    <mergeCell ref="A4:AC4"/>
    <mergeCell ref="A5:AC5"/>
    <mergeCell ref="A6:A7"/>
    <mergeCell ref="B6:B7"/>
    <mergeCell ref="C6:C7"/>
    <mergeCell ref="AB6:AB7"/>
    <mergeCell ref="AC6:AC7"/>
  </mergeCells>
  <conditionalFormatting sqref="E8:AA31">
    <cfRule type="cellIs" priority="4" dxfId="57" operator="equal" stopIfTrue="1">
      <formula>E$7</formula>
    </cfRule>
    <cfRule type="cellIs" priority="5" dxfId="58" operator="lessThan" stopIfTrue="1">
      <formula>E$7</formula>
    </cfRule>
    <cfRule type="cellIs" priority="6" dxfId="0" operator="greaterThan" stopIfTrue="1">
      <formula>E$7*2</formula>
    </cfRule>
  </conditionalFormatting>
  <conditionalFormatting sqref="AC8:AC31">
    <cfRule type="cellIs" priority="1" dxfId="57" operator="equal" stopIfTrue="1">
      <formula>0</formula>
    </cfRule>
    <cfRule type="cellIs" priority="2" dxfId="58" operator="lessThan" stopIfTrue="1">
      <formula>0</formula>
    </cfRule>
    <cfRule type="cellIs" priority="3" dxfId="3" operator="greaterThan" stopIfTrue="1">
      <formula>0</formula>
    </cfRule>
  </conditionalFormatting>
  <printOptions/>
  <pageMargins left="0.1968503937007874" right="0.1968503937007874" top="0.1968503937007874" bottom="1.299212598425197" header="0.1968503937007874" footer="0.11811023622047245"/>
  <pageSetup horizontalDpi="600" verticalDpi="600" orientation="landscape" paperSize="9" r:id="rId3"/>
  <headerFooter>
    <oddFooter>&amp;C&amp;G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R20"/>
  <sheetViews>
    <sheetView view="pageBreakPreview" zoomScaleSheetLayoutView="100" workbookViewId="0" topLeftCell="A5">
      <selection activeCell="A8" sqref="A1:A16384"/>
    </sheetView>
  </sheetViews>
  <sheetFormatPr defaultColWidth="9.00390625" defaultRowHeight="14.25"/>
  <cols>
    <col min="1" max="1" width="4.375" style="0" customWidth="1"/>
    <col min="2" max="2" width="8.375" style="0" customWidth="1"/>
    <col min="3" max="3" width="21.75390625" style="108" customWidth="1"/>
    <col min="4" max="4" width="14.875" style="0" customWidth="1"/>
    <col min="5" max="13" width="3.25390625" style="0" customWidth="1"/>
    <col min="14" max="14" width="4.25390625" style="0" bestFit="1" customWidth="1"/>
    <col min="15" max="23" width="3.25390625" style="0" customWidth="1"/>
    <col min="24" max="24" width="3.625" style="0" bestFit="1" customWidth="1"/>
    <col min="25" max="27" width="3.25390625" style="0" customWidth="1"/>
    <col min="28" max="28" width="4.625" style="0" customWidth="1"/>
    <col min="29" max="29" width="4.875" style="76" customWidth="1"/>
  </cols>
  <sheetData>
    <row r="1" ht="78" customHeight="1"/>
    <row r="2" spans="1:29" s="74" customFormat="1" ht="17.25" customHeight="1">
      <c r="A2" s="193" t="s">
        <v>140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s="74" customFormat="1" ht="16.5" customHeight="1">
      <c r="A3" s="193" t="s">
        <v>142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s="74" customFormat="1" ht="15" customHeight="1">
      <c r="A4" s="194" t="s">
        <v>413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</row>
    <row r="5" spans="1:29" s="74" customFormat="1" ht="17.25" customHeight="1" thickBot="1">
      <c r="A5" s="203" t="s">
        <v>128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</row>
    <row r="6" spans="1:200" s="15" customFormat="1" ht="18.75" customHeight="1">
      <c r="A6" s="196" t="s">
        <v>103</v>
      </c>
      <c r="B6" s="198" t="s">
        <v>121</v>
      </c>
      <c r="C6" s="198" t="s">
        <v>123</v>
      </c>
      <c r="D6" s="83" t="s">
        <v>124</v>
      </c>
      <c r="E6" s="80">
        <v>1</v>
      </c>
      <c r="F6" s="80">
        <v>2</v>
      </c>
      <c r="G6" s="80">
        <v>3</v>
      </c>
      <c r="H6" s="80">
        <v>4</v>
      </c>
      <c r="I6" s="80">
        <v>5</v>
      </c>
      <c r="J6" s="80">
        <v>6</v>
      </c>
      <c r="K6" s="80">
        <v>7</v>
      </c>
      <c r="L6" s="80">
        <v>8</v>
      </c>
      <c r="M6" s="80">
        <v>9</v>
      </c>
      <c r="N6" s="81" t="s">
        <v>3</v>
      </c>
      <c r="O6" s="80">
        <v>10</v>
      </c>
      <c r="P6" s="80">
        <v>11</v>
      </c>
      <c r="Q6" s="80">
        <v>12</v>
      </c>
      <c r="R6" s="80">
        <v>13</v>
      </c>
      <c r="S6" s="80">
        <v>14</v>
      </c>
      <c r="T6" s="80">
        <v>15</v>
      </c>
      <c r="U6" s="80">
        <v>16</v>
      </c>
      <c r="V6" s="80">
        <v>17</v>
      </c>
      <c r="W6" s="80">
        <v>18</v>
      </c>
      <c r="X6" s="81" t="s">
        <v>4</v>
      </c>
      <c r="Y6" s="81" t="s">
        <v>6</v>
      </c>
      <c r="Z6" s="81" t="s">
        <v>7</v>
      </c>
      <c r="AA6" s="81" t="s">
        <v>145</v>
      </c>
      <c r="AB6" s="191" t="s">
        <v>5</v>
      </c>
      <c r="AC6" s="189" t="s">
        <v>396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5.75" customHeight="1" thickBot="1">
      <c r="A7" s="197"/>
      <c r="B7" s="199"/>
      <c r="C7" s="199"/>
      <c r="D7" s="137" t="s">
        <v>125</v>
      </c>
      <c r="E7" s="138">
        <v>4</v>
      </c>
      <c r="F7" s="138">
        <v>4</v>
      </c>
      <c r="G7" s="138">
        <v>5</v>
      </c>
      <c r="H7" s="138">
        <v>4</v>
      </c>
      <c r="I7" s="138">
        <v>3</v>
      </c>
      <c r="J7" s="138">
        <v>4</v>
      </c>
      <c r="K7" s="138">
        <v>5</v>
      </c>
      <c r="L7" s="138">
        <v>3</v>
      </c>
      <c r="M7" s="138">
        <v>4</v>
      </c>
      <c r="N7" s="139">
        <f>SUM(E7:M7)</f>
        <v>36</v>
      </c>
      <c r="O7" s="138">
        <v>4</v>
      </c>
      <c r="P7" s="138">
        <v>5</v>
      </c>
      <c r="Q7" s="138">
        <v>4</v>
      </c>
      <c r="R7" s="138">
        <v>3</v>
      </c>
      <c r="S7" s="138">
        <v>4</v>
      </c>
      <c r="T7" s="138">
        <v>4</v>
      </c>
      <c r="U7" s="138">
        <v>5</v>
      </c>
      <c r="V7" s="138">
        <v>3</v>
      </c>
      <c r="W7" s="138">
        <v>4</v>
      </c>
      <c r="X7" s="139">
        <f>SUM(O7:W7)</f>
        <v>36</v>
      </c>
      <c r="Y7" s="139">
        <v>72</v>
      </c>
      <c r="Z7" s="139">
        <v>72</v>
      </c>
      <c r="AA7" s="139">
        <v>72</v>
      </c>
      <c r="AB7" s="192"/>
      <c r="AC7" s="19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46" customFormat="1" ht="18" customHeight="1">
      <c r="A8" s="93">
        <v>1</v>
      </c>
      <c r="B8" s="103" t="s">
        <v>185</v>
      </c>
      <c r="C8" s="145" t="s">
        <v>186</v>
      </c>
      <c r="D8" s="141" t="s">
        <v>151</v>
      </c>
      <c r="E8" s="40">
        <v>4</v>
      </c>
      <c r="F8" s="40">
        <v>3</v>
      </c>
      <c r="G8" s="40">
        <v>4</v>
      </c>
      <c r="H8" s="40">
        <v>4</v>
      </c>
      <c r="I8" s="40">
        <v>3</v>
      </c>
      <c r="J8" s="40">
        <v>3</v>
      </c>
      <c r="K8" s="40">
        <v>5</v>
      </c>
      <c r="L8" s="40">
        <v>5</v>
      </c>
      <c r="M8" s="40">
        <v>3</v>
      </c>
      <c r="N8" s="94">
        <f aca="true" t="shared" si="0" ref="N8:N19">SUM(E8:M8)</f>
        <v>34</v>
      </c>
      <c r="O8" s="40">
        <v>4</v>
      </c>
      <c r="P8" s="40">
        <v>4</v>
      </c>
      <c r="Q8" s="40">
        <v>4</v>
      </c>
      <c r="R8" s="40">
        <v>3</v>
      </c>
      <c r="S8" s="40">
        <v>3</v>
      </c>
      <c r="T8" s="40">
        <v>5</v>
      </c>
      <c r="U8" s="40">
        <v>4</v>
      </c>
      <c r="V8" s="40">
        <v>3</v>
      </c>
      <c r="W8" s="40">
        <v>3</v>
      </c>
      <c r="X8" s="94">
        <f aca="true" t="shared" si="1" ref="X8:X19">SUM(O8:W8)</f>
        <v>33</v>
      </c>
      <c r="Y8" s="94">
        <v>79</v>
      </c>
      <c r="Z8" s="43">
        <v>71</v>
      </c>
      <c r="AA8" s="43">
        <f aca="true" t="shared" si="2" ref="AA8:AA19">N8+X8</f>
        <v>67</v>
      </c>
      <c r="AB8" s="94">
        <f aca="true" t="shared" si="3" ref="AB8:AB19">Y8+Z8+AA8</f>
        <v>217</v>
      </c>
      <c r="AC8" s="95">
        <f aca="true" t="shared" si="4" ref="AC8:AC19">AB8-216</f>
        <v>1</v>
      </c>
    </row>
    <row r="9" spans="1:29" s="46" customFormat="1" ht="18" customHeight="1">
      <c r="A9" s="101">
        <v>2</v>
      </c>
      <c r="B9" s="86" t="s">
        <v>189</v>
      </c>
      <c r="C9" s="146" t="s">
        <v>190</v>
      </c>
      <c r="D9" s="142" t="s">
        <v>157</v>
      </c>
      <c r="E9" s="75">
        <v>4</v>
      </c>
      <c r="F9" s="75">
        <v>3</v>
      </c>
      <c r="G9" s="75">
        <v>4</v>
      </c>
      <c r="H9" s="75">
        <v>3</v>
      </c>
      <c r="I9" s="75">
        <v>3</v>
      </c>
      <c r="J9" s="75">
        <v>4</v>
      </c>
      <c r="K9" s="75">
        <v>5</v>
      </c>
      <c r="L9" s="75">
        <v>3</v>
      </c>
      <c r="M9" s="75">
        <v>4</v>
      </c>
      <c r="N9" s="82">
        <f t="shared" si="0"/>
        <v>33</v>
      </c>
      <c r="O9" s="75">
        <v>3</v>
      </c>
      <c r="P9" s="75">
        <v>5</v>
      </c>
      <c r="Q9" s="75">
        <v>5</v>
      </c>
      <c r="R9" s="75">
        <v>3</v>
      </c>
      <c r="S9" s="75">
        <v>4</v>
      </c>
      <c r="T9" s="75">
        <v>5</v>
      </c>
      <c r="U9" s="75">
        <v>5</v>
      </c>
      <c r="V9" s="75">
        <v>2</v>
      </c>
      <c r="W9" s="75">
        <v>4</v>
      </c>
      <c r="X9" s="82">
        <f t="shared" si="1"/>
        <v>36</v>
      </c>
      <c r="Y9" s="82">
        <v>77</v>
      </c>
      <c r="Z9" s="71">
        <v>73</v>
      </c>
      <c r="AA9" s="71">
        <f t="shared" si="2"/>
        <v>69</v>
      </c>
      <c r="AB9" s="82">
        <f t="shared" si="3"/>
        <v>219</v>
      </c>
      <c r="AC9" s="112">
        <f t="shared" si="4"/>
        <v>3</v>
      </c>
    </row>
    <row r="10" spans="1:29" s="46" customFormat="1" ht="18" customHeight="1">
      <c r="A10" s="101">
        <v>3</v>
      </c>
      <c r="B10" s="86" t="s">
        <v>193</v>
      </c>
      <c r="C10" s="146" t="s">
        <v>194</v>
      </c>
      <c r="D10" s="142" t="s">
        <v>195</v>
      </c>
      <c r="E10" s="75">
        <v>4</v>
      </c>
      <c r="F10" s="75">
        <v>4</v>
      </c>
      <c r="G10" s="75">
        <v>5</v>
      </c>
      <c r="H10" s="75">
        <v>4</v>
      </c>
      <c r="I10" s="75">
        <v>3</v>
      </c>
      <c r="J10" s="75">
        <v>5</v>
      </c>
      <c r="K10" s="75">
        <v>4</v>
      </c>
      <c r="L10" s="75">
        <v>3</v>
      </c>
      <c r="M10" s="75">
        <v>4</v>
      </c>
      <c r="N10" s="82">
        <f t="shared" si="0"/>
        <v>36</v>
      </c>
      <c r="O10" s="75">
        <v>4</v>
      </c>
      <c r="P10" s="75">
        <v>6</v>
      </c>
      <c r="Q10" s="75">
        <v>4</v>
      </c>
      <c r="R10" s="75">
        <v>3</v>
      </c>
      <c r="S10" s="75">
        <v>4</v>
      </c>
      <c r="T10" s="75">
        <v>4</v>
      </c>
      <c r="U10" s="75">
        <v>4</v>
      </c>
      <c r="V10" s="75">
        <v>4</v>
      </c>
      <c r="W10" s="75">
        <v>4</v>
      </c>
      <c r="X10" s="82">
        <f t="shared" si="1"/>
        <v>37</v>
      </c>
      <c r="Y10" s="82">
        <v>79</v>
      </c>
      <c r="Z10" s="71">
        <v>81</v>
      </c>
      <c r="AA10" s="71">
        <f t="shared" si="2"/>
        <v>73</v>
      </c>
      <c r="AB10" s="82">
        <f t="shared" si="3"/>
        <v>233</v>
      </c>
      <c r="AC10" s="112">
        <f t="shared" si="4"/>
        <v>17</v>
      </c>
    </row>
    <row r="11" spans="1:29" s="46" customFormat="1" ht="18" customHeight="1">
      <c r="A11" s="101">
        <v>4</v>
      </c>
      <c r="B11" s="86" t="s">
        <v>196</v>
      </c>
      <c r="C11" s="146" t="s">
        <v>197</v>
      </c>
      <c r="D11" s="142" t="s">
        <v>157</v>
      </c>
      <c r="E11" s="75">
        <v>4</v>
      </c>
      <c r="F11" s="75">
        <v>4</v>
      </c>
      <c r="G11" s="75">
        <v>5</v>
      </c>
      <c r="H11" s="75">
        <v>3</v>
      </c>
      <c r="I11" s="75">
        <v>3</v>
      </c>
      <c r="J11" s="75">
        <v>4</v>
      </c>
      <c r="K11" s="75">
        <v>5</v>
      </c>
      <c r="L11" s="75">
        <v>3</v>
      </c>
      <c r="M11" s="75">
        <v>3</v>
      </c>
      <c r="N11" s="82">
        <f t="shared" si="0"/>
        <v>34</v>
      </c>
      <c r="O11" s="75">
        <v>5</v>
      </c>
      <c r="P11" s="75">
        <v>5</v>
      </c>
      <c r="Q11" s="75">
        <v>4</v>
      </c>
      <c r="R11" s="75">
        <v>3</v>
      </c>
      <c r="S11" s="75">
        <v>4</v>
      </c>
      <c r="T11" s="75">
        <v>4</v>
      </c>
      <c r="U11" s="75">
        <v>5</v>
      </c>
      <c r="V11" s="75">
        <v>4</v>
      </c>
      <c r="W11" s="75">
        <v>5</v>
      </c>
      <c r="X11" s="82">
        <f t="shared" si="1"/>
        <v>39</v>
      </c>
      <c r="Y11" s="82">
        <v>83</v>
      </c>
      <c r="Z11" s="71">
        <v>77</v>
      </c>
      <c r="AA11" s="71">
        <f t="shared" si="2"/>
        <v>73</v>
      </c>
      <c r="AB11" s="82">
        <f t="shared" si="3"/>
        <v>233</v>
      </c>
      <c r="AC11" s="112">
        <f t="shared" si="4"/>
        <v>17</v>
      </c>
    </row>
    <row r="12" spans="1:29" s="46" customFormat="1" ht="18" customHeight="1">
      <c r="A12" s="101">
        <v>5</v>
      </c>
      <c r="B12" s="88" t="s">
        <v>191</v>
      </c>
      <c r="C12" s="147" t="s">
        <v>192</v>
      </c>
      <c r="D12" s="142" t="s">
        <v>157</v>
      </c>
      <c r="E12" s="75">
        <v>5</v>
      </c>
      <c r="F12" s="75">
        <v>4</v>
      </c>
      <c r="G12" s="75">
        <v>6</v>
      </c>
      <c r="H12" s="75">
        <v>5</v>
      </c>
      <c r="I12" s="75">
        <v>3</v>
      </c>
      <c r="J12" s="75">
        <v>4</v>
      </c>
      <c r="K12" s="75">
        <v>4</v>
      </c>
      <c r="L12" s="75">
        <v>3</v>
      </c>
      <c r="M12" s="75">
        <v>3</v>
      </c>
      <c r="N12" s="82">
        <f t="shared" si="0"/>
        <v>37</v>
      </c>
      <c r="O12" s="75">
        <v>3</v>
      </c>
      <c r="P12" s="75">
        <v>5</v>
      </c>
      <c r="Q12" s="75">
        <v>4</v>
      </c>
      <c r="R12" s="75">
        <v>3</v>
      </c>
      <c r="S12" s="75">
        <v>5</v>
      </c>
      <c r="T12" s="75">
        <v>4</v>
      </c>
      <c r="U12" s="75">
        <v>5</v>
      </c>
      <c r="V12" s="75">
        <v>3</v>
      </c>
      <c r="W12" s="75">
        <v>4</v>
      </c>
      <c r="X12" s="82">
        <f t="shared" si="1"/>
        <v>36</v>
      </c>
      <c r="Y12" s="82">
        <v>82</v>
      </c>
      <c r="Z12" s="71">
        <v>81</v>
      </c>
      <c r="AA12" s="71">
        <f t="shared" si="2"/>
        <v>73</v>
      </c>
      <c r="AB12" s="82">
        <f t="shared" si="3"/>
        <v>236</v>
      </c>
      <c r="AC12" s="112">
        <f t="shared" si="4"/>
        <v>20</v>
      </c>
    </row>
    <row r="13" spans="1:29" s="46" customFormat="1" ht="18" customHeight="1">
      <c r="A13" s="101">
        <v>6</v>
      </c>
      <c r="B13" s="86" t="s">
        <v>181</v>
      </c>
      <c r="C13" s="148" t="s">
        <v>182</v>
      </c>
      <c r="D13" s="142" t="s">
        <v>160</v>
      </c>
      <c r="E13" s="75">
        <v>3</v>
      </c>
      <c r="F13" s="75">
        <v>4</v>
      </c>
      <c r="G13" s="75">
        <v>7</v>
      </c>
      <c r="H13" s="75">
        <v>4</v>
      </c>
      <c r="I13" s="75">
        <v>4</v>
      </c>
      <c r="J13" s="75">
        <v>4</v>
      </c>
      <c r="K13" s="75">
        <v>6</v>
      </c>
      <c r="L13" s="75">
        <v>3</v>
      </c>
      <c r="M13" s="75">
        <v>4</v>
      </c>
      <c r="N13" s="82">
        <f t="shared" si="0"/>
        <v>39</v>
      </c>
      <c r="O13" s="75">
        <v>4</v>
      </c>
      <c r="P13" s="75">
        <v>6</v>
      </c>
      <c r="Q13" s="75">
        <v>4</v>
      </c>
      <c r="R13" s="75">
        <v>3</v>
      </c>
      <c r="S13" s="75">
        <v>4</v>
      </c>
      <c r="T13" s="75">
        <v>6</v>
      </c>
      <c r="U13" s="75">
        <v>6</v>
      </c>
      <c r="V13" s="75">
        <v>3</v>
      </c>
      <c r="W13" s="75">
        <v>4</v>
      </c>
      <c r="X13" s="82">
        <f t="shared" si="1"/>
        <v>40</v>
      </c>
      <c r="Y13" s="82">
        <v>82</v>
      </c>
      <c r="Z13" s="71">
        <v>88</v>
      </c>
      <c r="AA13" s="71">
        <f t="shared" si="2"/>
        <v>79</v>
      </c>
      <c r="AB13" s="82">
        <f t="shared" si="3"/>
        <v>249</v>
      </c>
      <c r="AC13" s="112">
        <f t="shared" si="4"/>
        <v>33</v>
      </c>
    </row>
    <row r="14" spans="1:29" s="46" customFormat="1" ht="18" customHeight="1">
      <c r="A14" s="101">
        <v>7</v>
      </c>
      <c r="B14" s="88" t="s">
        <v>206</v>
      </c>
      <c r="C14" s="147" t="s">
        <v>207</v>
      </c>
      <c r="D14" s="142" t="s">
        <v>157</v>
      </c>
      <c r="E14" s="75">
        <v>5</v>
      </c>
      <c r="F14" s="75">
        <v>4</v>
      </c>
      <c r="G14" s="75">
        <v>5</v>
      </c>
      <c r="H14" s="75">
        <v>5</v>
      </c>
      <c r="I14" s="75">
        <v>4</v>
      </c>
      <c r="J14" s="75">
        <v>4</v>
      </c>
      <c r="K14" s="75">
        <v>5</v>
      </c>
      <c r="L14" s="75">
        <v>3</v>
      </c>
      <c r="M14" s="75">
        <v>5</v>
      </c>
      <c r="N14" s="82">
        <f t="shared" si="0"/>
        <v>40</v>
      </c>
      <c r="O14" s="75">
        <v>6</v>
      </c>
      <c r="P14" s="75">
        <v>5</v>
      </c>
      <c r="Q14" s="75">
        <v>4</v>
      </c>
      <c r="R14" s="75">
        <v>4</v>
      </c>
      <c r="S14" s="75">
        <v>5</v>
      </c>
      <c r="T14" s="75">
        <v>6</v>
      </c>
      <c r="U14" s="75">
        <v>6</v>
      </c>
      <c r="V14" s="75">
        <v>2</v>
      </c>
      <c r="W14" s="75">
        <v>4</v>
      </c>
      <c r="X14" s="82">
        <f t="shared" si="1"/>
        <v>42</v>
      </c>
      <c r="Y14" s="82">
        <v>83</v>
      </c>
      <c r="Z14" s="71">
        <v>84</v>
      </c>
      <c r="AA14" s="71">
        <f t="shared" si="2"/>
        <v>82</v>
      </c>
      <c r="AB14" s="82">
        <f t="shared" si="3"/>
        <v>249</v>
      </c>
      <c r="AC14" s="112">
        <f t="shared" si="4"/>
        <v>33</v>
      </c>
    </row>
    <row r="15" spans="1:29" s="46" customFormat="1" ht="18" customHeight="1">
      <c r="A15" s="101">
        <v>8</v>
      </c>
      <c r="B15" s="88" t="s">
        <v>411</v>
      </c>
      <c r="C15" s="144" t="s">
        <v>202</v>
      </c>
      <c r="D15" s="142" t="s">
        <v>184</v>
      </c>
      <c r="E15" s="75">
        <v>6</v>
      </c>
      <c r="F15" s="75">
        <v>4</v>
      </c>
      <c r="G15" s="75">
        <v>6</v>
      </c>
      <c r="H15" s="75">
        <v>5</v>
      </c>
      <c r="I15" s="75">
        <v>3</v>
      </c>
      <c r="J15" s="75">
        <v>5</v>
      </c>
      <c r="K15" s="75">
        <v>6</v>
      </c>
      <c r="L15" s="75">
        <v>3</v>
      </c>
      <c r="M15" s="75">
        <v>5</v>
      </c>
      <c r="N15" s="82">
        <f t="shared" si="0"/>
        <v>43</v>
      </c>
      <c r="O15" s="75">
        <v>4</v>
      </c>
      <c r="P15" s="75">
        <v>6</v>
      </c>
      <c r="Q15" s="75">
        <v>4</v>
      </c>
      <c r="R15" s="75">
        <v>3</v>
      </c>
      <c r="S15" s="75">
        <v>6</v>
      </c>
      <c r="T15" s="75">
        <v>5</v>
      </c>
      <c r="U15" s="75">
        <v>6</v>
      </c>
      <c r="V15" s="75">
        <v>4</v>
      </c>
      <c r="W15" s="75">
        <v>5</v>
      </c>
      <c r="X15" s="82">
        <f t="shared" si="1"/>
        <v>43</v>
      </c>
      <c r="Y15" s="82">
        <v>85</v>
      </c>
      <c r="Z15" s="71">
        <v>88</v>
      </c>
      <c r="AA15" s="71">
        <f t="shared" si="2"/>
        <v>86</v>
      </c>
      <c r="AB15" s="82">
        <f t="shared" si="3"/>
        <v>259</v>
      </c>
      <c r="AC15" s="112">
        <f t="shared" si="4"/>
        <v>43</v>
      </c>
    </row>
    <row r="16" spans="1:29" s="46" customFormat="1" ht="18" customHeight="1">
      <c r="A16" s="101">
        <v>9</v>
      </c>
      <c r="B16" s="86" t="s">
        <v>408</v>
      </c>
      <c r="C16" s="148" t="s">
        <v>183</v>
      </c>
      <c r="D16" s="142" t="s">
        <v>184</v>
      </c>
      <c r="E16" s="75">
        <v>3</v>
      </c>
      <c r="F16" s="75">
        <v>4</v>
      </c>
      <c r="G16" s="75">
        <v>7</v>
      </c>
      <c r="H16" s="75">
        <v>4</v>
      </c>
      <c r="I16" s="75">
        <v>3</v>
      </c>
      <c r="J16" s="75">
        <v>6</v>
      </c>
      <c r="K16" s="75">
        <v>5</v>
      </c>
      <c r="L16" s="75">
        <v>3</v>
      </c>
      <c r="M16" s="75">
        <v>5</v>
      </c>
      <c r="N16" s="82">
        <f t="shared" si="0"/>
        <v>40</v>
      </c>
      <c r="O16" s="75">
        <v>5</v>
      </c>
      <c r="P16" s="75">
        <v>5</v>
      </c>
      <c r="Q16" s="75">
        <v>5</v>
      </c>
      <c r="R16" s="75">
        <v>4</v>
      </c>
      <c r="S16" s="75">
        <v>5</v>
      </c>
      <c r="T16" s="75">
        <v>4</v>
      </c>
      <c r="U16" s="75">
        <v>5</v>
      </c>
      <c r="V16" s="75">
        <v>3</v>
      </c>
      <c r="W16" s="75">
        <v>5</v>
      </c>
      <c r="X16" s="82">
        <f t="shared" si="1"/>
        <v>41</v>
      </c>
      <c r="Y16" s="82">
        <v>91</v>
      </c>
      <c r="Z16" s="71">
        <v>89</v>
      </c>
      <c r="AA16" s="71">
        <f t="shared" si="2"/>
        <v>81</v>
      </c>
      <c r="AB16" s="82">
        <f t="shared" si="3"/>
        <v>261</v>
      </c>
      <c r="AC16" s="112">
        <f t="shared" si="4"/>
        <v>45</v>
      </c>
    </row>
    <row r="17" spans="1:29" s="46" customFormat="1" ht="18" customHeight="1">
      <c r="A17" s="101">
        <v>10</v>
      </c>
      <c r="B17" s="88" t="s">
        <v>200</v>
      </c>
      <c r="C17" s="147" t="s">
        <v>201</v>
      </c>
      <c r="D17" s="142" t="s">
        <v>157</v>
      </c>
      <c r="E17" s="75">
        <v>5</v>
      </c>
      <c r="F17" s="75">
        <v>5</v>
      </c>
      <c r="G17" s="75">
        <v>5</v>
      </c>
      <c r="H17" s="75">
        <v>5</v>
      </c>
      <c r="I17" s="75">
        <v>2</v>
      </c>
      <c r="J17" s="75">
        <v>4</v>
      </c>
      <c r="K17" s="75">
        <v>7</v>
      </c>
      <c r="L17" s="75">
        <v>3</v>
      </c>
      <c r="M17" s="75">
        <v>5</v>
      </c>
      <c r="N17" s="82">
        <f t="shared" si="0"/>
        <v>41</v>
      </c>
      <c r="O17" s="75">
        <v>6</v>
      </c>
      <c r="P17" s="75">
        <v>6</v>
      </c>
      <c r="Q17" s="75">
        <v>3</v>
      </c>
      <c r="R17" s="75">
        <v>4</v>
      </c>
      <c r="S17" s="75">
        <v>6</v>
      </c>
      <c r="T17" s="75">
        <v>5</v>
      </c>
      <c r="U17" s="75">
        <v>6</v>
      </c>
      <c r="V17" s="75">
        <v>2</v>
      </c>
      <c r="W17" s="75">
        <v>5</v>
      </c>
      <c r="X17" s="82">
        <f t="shared" si="1"/>
        <v>43</v>
      </c>
      <c r="Y17" s="82">
        <v>93</v>
      </c>
      <c r="Z17" s="71">
        <v>84</v>
      </c>
      <c r="AA17" s="71">
        <f t="shared" si="2"/>
        <v>84</v>
      </c>
      <c r="AB17" s="82">
        <f t="shared" si="3"/>
        <v>261</v>
      </c>
      <c r="AC17" s="112">
        <f t="shared" si="4"/>
        <v>45</v>
      </c>
    </row>
    <row r="18" spans="1:29" s="46" customFormat="1" ht="18" customHeight="1">
      <c r="A18" s="101">
        <v>11</v>
      </c>
      <c r="B18" s="86" t="s">
        <v>198</v>
      </c>
      <c r="C18" s="146" t="s">
        <v>199</v>
      </c>
      <c r="D18" s="142" t="s">
        <v>157</v>
      </c>
      <c r="E18" s="75">
        <v>5</v>
      </c>
      <c r="F18" s="75">
        <v>5</v>
      </c>
      <c r="G18" s="75">
        <v>6</v>
      </c>
      <c r="H18" s="75">
        <v>3</v>
      </c>
      <c r="I18" s="75">
        <v>4</v>
      </c>
      <c r="J18" s="75">
        <v>5</v>
      </c>
      <c r="K18" s="75">
        <v>7</v>
      </c>
      <c r="L18" s="75">
        <v>3</v>
      </c>
      <c r="M18" s="75">
        <v>4</v>
      </c>
      <c r="N18" s="82">
        <f t="shared" si="0"/>
        <v>42</v>
      </c>
      <c r="O18" s="75">
        <v>5</v>
      </c>
      <c r="P18" s="75">
        <v>5</v>
      </c>
      <c r="Q18" s="75">
        <v>5</v>
      </c>
      <c r="R18" s="75">
        <v>4</v>
      </c>
      <c r="S18" s="75">
        <v>5</v>
      </c>
      <c r="T18" s="75">
        <v>5</v>
      </c>
      <c r="U18" s="75">
        <v>7</v>
      </c>
      <c r="V18" s="75">
        <v>4</v>
      </c>
      <c r="W18" s="75">
        <v>6</v>
      </c>
      <c r="X18" s="82">
        <f t="shared" si="1"/>
        <v>46</v>
      </c>
      <c r="Y18" s="82">
        <v>87</v>
      </c>
      <c r="Z18" s="71">
        <v>87</v>
      </c>
      <c r="AA18" s="71">
        <f t="shared" si="2"/>
        <v>88</v>
      </c>
      <c r="AB18" s="82">
        <f t="shared" si="3"/>
        <v>262</v>
      </c>
      <c r="AC18" s="112">
        <f t="shared" si="4"/>
        <v>46</v>
      </c>
    </row>
    <row r="19" spans="1:29" s="46" customFormat="1" ht="18" customHeight="1">
      <c r="A19" s="101">
        <v>12</v>
      </c>
      <c r="B19" s="86" t="s">
        <v>187</v>
      </c>
      <c r="C19" s="148" t="s">
        <v>188</v>
      </c>
      <c r="D19" s="142" t="s">
        <v>160</v>
      </c>
      <c r="E19" s="75">
        <v>6</v>
      </c>
      <c r="F19" s="75">
        <v>6</v>
      </c>
      <c r="G19" s="75">
        <v>6</v>
      </c>
      <c r="H19" s="75">
        <v>5</v>
      </c>
      <c r="I19" s="75">
        <v>4</v>
      </c>
      <c r="J19" s="75">
        <v>6</v>
      </c>
      <c r="K19" s="75">
        <v>7</v>
      </c>
      <c r="L19" s="75">
        <v>3</v>
      </c>
      <c r="M19" s="75">
        <v>5</v>
      </c>
      <c r="N19" s="82">
        <f t="shared" si="0"/>
        <v>48</v>
      </c>
      <c r="O19" s="75">
        <v>8</v>
      </c>
      <c r="P19" s="75">
        <v>7</v>
      </c>
      <c r="Q19" s="75">
        <v>8</v>
      </c>
      <c r="R19" s="75">
        <v>3</v>
      </c>
      <c r="S19" s="75">
        <v>8</v>
      </c>
      <c r="T19" s="75">
        <v>7</v>
      </c>
      <c r="U19" s="75">
        <v>8</v>
      </c>
      <c r="V19" s="75">
        <v>4</v>
      </c>
      <c r="W19" s="75">
        <v>6</v>
      </c>
      <c r="X19" s="82">
        <f t="shared" si="1"/>
        <v>59</v>
      </c>
      <c r="Y19" s="82">
        <v>97</v>
      </c>
      <c r="Z19" s="71">
        <v>113</v>
      </c>
      <c r="AA19" s="71">
        <f t="shared" si="2"/>
        <v>107</v>
      </c>
      <c r="AB19" s="82">
        <f t="shared" si="3"/>
        <v>317</v>
      </c>
      <c r="AC19" s="112">
        <f t="shared" si="4"/>
        <v>101</v>
      </c>
    </row>
    <row r="20" spans="1:29" s="46" customFormat="1" ht="18" customHeight="1" thickBot="1">
      <c r="A20" s="102"/>
      <c r="B20" s="136" t="s">
        <v>203</v>
      </c>
      <c r="C20" s="150" t="s">
        <v>204</v>
      </c>
      <c r="D20" s="143" t="s">
        <v>205</v>
      </c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84"/>
      <c r="P20" s="84"/>
      <c r="Q20" s="84"/>
      <c r="R20" s="84"/>
      <c r="S20" s="84"/>
      <c r="T20" s="84"/>
      <c r="U20" s="84"/>
      <c r="V20" s="84"/>
      <c r="W20" s="84"/>
      <c r="X20" s="85"/>
      <c r="Y20" s="85">
        <v>86</v>
      </c>
      <c r="Z20" s="61">
        <v>87</v>
      </c>
      <c r="AA20" s="61" t="s">
        <v>441</v>
      </c>
      <c r="AB20" s="85"/>
      <c r="AC20" s="107"/>
    </row>
  </sheetData>
  <sheetProtection/>
  <mergeCells count="9">
    <mergeCell ref="A2:AC2"/>
    <mergeCell ref="A3:AC3"/>
    <mergeCell ref="A4:AC4"/>
    <mergeCell ref="A6:A7"/>
    <mergeCell ref="B6:B7"/>
    <mergeCell ref="C6:C7"/>
    <mergeCell ref="A5:AC5"/>
    <mergeCell ref="AB6:AB7"/>
    <mergeCell ref="AC6:AC7"/>
  </mergeCells>
  <conditionalFormatting sqref="E8:Z20 AA8:AA19">
    <cfRule type="cellIs" priority="13" dxfId="57" operator="equal" stopIfTrue="1">
      <formula>E$7</formula>
    </cfRule>
    <cfRule type="cellIs" priority="14" dxfId="58" operator="lessThan" stopIfTrue="1">
      <formula>E$7</formula>
    </cfRule>
    <cfRule type="cellIs" priority="15" dxfId="0" operator="greaterThan" stopIfTrue="1">
      <formula>E$7*2</formula>
    </cfRule>
  </conditionalFormatting>
  <conditionalFormatting sqref="AC8:AC20">
    <cfRule type="cellIs" priority="10" dxfId="57" operator="equal" stopIfTrue="1">
      <formula>0</formula>
    </cfRule>
    <cfRule type="cellIs" priority="11" dxfId="58" operator="lessThan" stopIfTrue="1">
      <formula>0</formula>
    </cfRule>
    <cfRule type="cellIs" priority="12" dxfId="3" operator="greaterThan" stopIfTrue="1">
      <formula>0</formula>
    </cfRule>
  </conditionalFormatting>
  <conditionalFormatting sqref="E9:AA10 Z10:AA14">
    <cfRule type="cellIs" priority="1" dxfId="57" operator="equal" stopIfTrue="1">
      <formula>E$7</formula>
    </cfRule>
    <cfRule type="cellIs" priority="2" dxfId="58" operator="lessThan" stopIfTrue="1">
      <formula>E$7</formula>
    </cfRule>
    <cfRule type="cellIs" priority="3" dxfId="0" operator="greaterThan" stopIfTrue="1">
      <formula>E$7*2</formula>
    </cfRule>
  </conditionalFormatting>
  <printOptions/>
  <pageMargins left="0.17" right="0.17" top="0.35433070866141736" bottom="1.299212598425197" header="0.1968503937007874" footer="0.1968503937007874"/>
  <pageSetup horizontalDpi="600" verticalDpi="600" orientation="landscape" paperSize="9" r:id="rId3"/>
  <headerFooter>
    <oddFooter>&amp;C&amp;G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4">
      <selection activeCell="A22" sqref="A22:A26"/>
    </sheetView>
  </sheetViews>
  <sheetFormatPr defaultColWidth="9.00390625" defaultRowHeight="14.25"/>
  <cols>
    <col min="1" max="1" width="6.50390625" style="0" customWidth="1"/>
    <col min="2" max="2" width="12.125" style="0" customWidth="1"/>
    <col min="3" max="3" width="13.75390625" style="0" customWidth="1"/>
    <col min="4" max="4" width="21.375" style="0" customWidth="1"/>
    <col min="5" max="7" width="7.625" style="0" customWidth="1"/>
    <col min="8" max="8" width="7.50390625" style="0" customWidth="1"/>
  </cols>
  <sheetData>
    <row r="1" ht="89.25" customHeight="1"/>
    <row r="2" spans="1:25" ht="24.75" customHeight="1">
      <c r="A2" s="193" t="s">
        <v>146</v>
      </c>
      <c r="B2" s="193"/>
      <c r="C2" s="193"/>
      <c r="D2" s="193"/>
      <c r="E2" s="193"/>
      <c r="F2" s="193"/>
      <c r="G2" s="193"/>
      <c r="H2" s="193"/>
      <c r="I2" s="193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24.75" customHeight="1">
      <c r="A3" s="193" t="s">
        <v>147</v>
      </c>
      <c r="B3" s="193"/>
      <c r="C3" s="193"/>
      <c r="D3" s="193"/>
      <c r="E3" s="193"/>
      <c r="F3" s="193"/>
      <c r="G3" s="193"/>
      <c r="H3" s="193"/>
      <c r="I3" s="193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24.75" customHeight="1" thickBot="1">
      <c r="A4" s="218" t="s">
        <v>414</v>
      </c>
      <c r="B4" s="218"/>
      <c r="C4" s="218"/>
      <c r="D4" s="218"/>
      <c r="E4" s="218"/>
      <c r="F4" s="218"/>
      <c r="G4" s="218"/>
      <c r="H4" s="218"/>
      <c r="I4" s="21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9" ht="19.5" customHeight="1" thickBot="1">
      <c r="A5" s="89" t="s">
        <v>106</v>
      </c>
      <c r="B5" s="90" t="s">
        <v>105</v>
      </c>
      <c r="C5" s="219" t="s">
        <v>111</v>
      </c>
      <c r="D5" s="219" t="s">
        <v>114</v>
      </c>
      <c r="E5" s="90" t="s">
        <v>110</v>
      </c>
      <c r="F5" s="90" t="s">
        <v>109</v>
      </c>
      <c r="G5" s="90" t="s">
        <v>108</v>
      </c>
      <c r="H5" s="90" t="s">
        <v>104</v>
      </c>
      <c r="I5" s="91" t="s">
        <v>119</v>
      </c>
    </row>
    <row r="6" spans="1:9" ht="21" customHeight="1" thickBot="1">
      <c r="A6" s="105" t="s">
        <v>112</v>
      </c>
      <c r="B6" s="99" t="s">
        <v>113</v>
      </c>
      <c r="C6" s="220"/>
      <c r="D6" s="220"/>
      <c r="E6" s="99" t="s">
        <v>115</v>
      </c>
      <c r="F6" s="99" t="s">
        <v>116</v>
      </c>
      <c r="G6" s="99" t="s">
        <v>117</v>
      </c>
      <c r="H6" s="99" t="s">
        <v>118</v>
      </c>
      <c r="I6" s="104" t="s">
        <v>118</v>
      </c>
    </row>
    <row r="7" spans="1:9" ht="17.25" customHeight="1">
      <c r="A7" s="214">
        <v>1</v>
      </c>
      <c r="B7" s="209" t="s">
        <v>132</v>
      </c>
      <c r="C7" s="117" t="s">
        <v>354</v>
      </c>
      <c r="D7" s="123" t="s">
        <v>355</v>
      </c>
      <c r="E7" s="106">
        <v>79</v>
      </c>
      <c r="F7" s="106">
        <v>73</v>
      </c>
      <c r="G7" s="106">
        <v>81</v>
      </c>
      <c r="H7" s="208">
        <f>E11+F11+G11</f>
        <v>669</v>
      </c>
      <c r="I7" s="211">
        <f>SUM(E11:G11)-648</f>
        <v>21</v>
      </c>
    </row>
    <row r="8" spans="1:9" ht="17.25" customHeight="1">
      <c r="A8" s="215"/>
      <c r="B8" s="210"/>
      <c r="C8" s="118" t="s">
        <v>362</v>
      </c>
      <c r="D8" s="124" t="s">
        <v>363</v>
      </c>
      <c r="E8" s="92">
        <v>76</v>
      </c>
      <c r="F8" s="92">
        <v>77</v>
      </c>
      <c r="G8" s="179">
        <v>69</v>
      </c>
      <c r="H8" s="204"/>
      <c r="I8" s="212"/>
    </row>
    <row r="9" spans="1:9" ht="17.25" customHeight="1">
      <c r="A9" s="215"/>
      <c r="B9" s="210" t="s">
        <v>133</v>
      </c>
      <c r="C9" s="118" t="s">
        <v>149</v>
      </c>
      <c r="D9" s="124" t="s">
        <v>150</v>
      </c>
      <c r="E9" s="92">
        <v>81</v>
      </c>
      <c r="F9" s="92">
        <v>79</v>
      </c>
      <c r="G9" s="92">
        <v>78</v>
      </c>
      <c r="H9" s="204"/>
      <c r="I9" s="212"/>
    </row>
    <row r="10" spans="1:9" ht="17.25" customHeight="1">
      <c r="A10" s="215"/>
      <c r="B10" s="210"/>
      <c r="C10" s="119" t="s">
        <v>185</v>
      </c>
      <c r="D10" s="124" t="s">
        <v>186</v>
      </c>
      <c r="E10" s="92">
        <v>79</v>
      </c>
      <c r="F10" s="179">
        <v>71</v>
      </c>
      <c r="G10" s="179">
        <v>67</v>
      </c>
      <c r="H10" s="204"/>
      <c r="I10" s="212"/>
    </row>
    <row r="11" spans="1:9" ht="17.25" customHeight="1" thickBot="1">
      <c r="A11" s="216"/>
      <c r="B11" s="217"/>
      <c r="C11" s="120" t="s">
        <v>107</v>
      </c>
      <c r="D11" s="125" t="s">
        <v>134</v>
      </c>
      <c r="E11" s="116">
        <f>SUM(E7:E10)-MAX(E7:E10)</f>
        <v>234</v>
      </c>
      <c r="F11" s="116">
        <f>SUM(F7:F10)-MAX(F7:F10)</f>
        <v>221</v>
      </c>
      <c r="G11" s="116">
        <f>SUM(G7:G10)-MAX(G7:G10)</f>
        <v>214</v>
      </c>
      <c r="H11" s="205"/>
      <c r="I11" s="213"/>
    </row>
    <row r="12" spans="1:9" ht="17.25" customHeight="1">
      <c r="A12" s="214">
        <v>2</v>
      </c>
      <c r="B12" s="209" t="s">
        <v>394</v>
      </c>
      <c r="C12" s="117" t="s">
        <v>350</v>
      </c>
      <c r="D12" s="123" t="s">
        <v>351</v>
      </c>
      <c r="E12" s="106">
        <v>81</v>
      </c>
      <c r="F12" s="106">
        <v>85</v>
      </c>
      <c r="G12" s="106">
        <v>79</v>
      </c>
      <c r="H12" s="208">
        <f>E16+F16+G16</f>
        <v>689</v>
      </c>
      <c r="I12" s="211">
        <f>SUM(E16:G16)-648</f>
        <v>41</v>
      </c>
    </row>
    <row r="13" spans="1:9" ht="17.25" customHeight="1">
      <c r="A13" s="215"/>
      <c r="B13" s="210"/>
      <c r="C13" s="118" t="s">
        <v>356</v>
      </c>
      <c r="D13" s="124" t="s">
        <v>357</v>
      </c>
      <c r="E13" s="92">
        <v>76</v>
      </c>
      <c r="F13" s="92">
        <v>86</v>
      </c>
      <c r="G13" s="92">
        <v>76</v>
      </c>
      <c r="H13" s="204"/>
      <c r="I13" s="212"/>
    </row>
    <row r="14" spans="1:9" ht="17.25" customHeight="1">
      <c r="A14" s="215"/>
      <c r="B14" s="210" t="s">
        <v>395</v>
      </c>
      <c r="C14" s="118" t="s">
        <v>220</v>
      </c>
      <c r="D14" s="124" t="s">
        <v>221</v>
      </c>
      <c r="E14" s="92">
        <v>76</v>
      </c>
      <c r="F14" s="92">
        <v>78</v>
      </c>
      <c r="G14" s="92">
        <v>73</v>
      </c>
      <c r="H14" s="204"/>
      <c r="I14" s="212"/>
    </row>
    <row r="15" spans="1:9" ht="17.25" customHeight="1">
      <c r="A15" s="215"/>
      <c r="B15" s="210"/>
      <c r="C15" s="119" t="s">
        <v>209</v>
      </c>
      <c r="D15" s="124" t="s">
        <v>210</v>
      </c>
      <c r="E15" s="92">
        <v>75</v>
      </c>
      <c r="F15" s="92">
        <v>79</v>
      </c>
      <c r="G15" s="179">
        <v>71</v>
      </c>
      <c r="H15" s="204"/>
      <c r="I15" s="212"/>
    </row>
    <row r="16" spans="1:9" ht="17.25" customHeight="1" thickBot="1">
      <c r="A16" s="216"/>
      <c r="B16" s="217"/>
      <c r="C16" s="120" t="s">
        <v>107</v>
      </c>
      <c r="D16" s="125" t="s">
        <v>134</v>
      </c>
      <c r="E16" s="116">
        <f>SUM(E12:E15)-MAX(E12:E15)</f>
        <v>227</v>
      </c>
      <c r="F16" s="116">
        <f>SUM(F12:F15)-MAX(F12:F15)</f>
        <v>242</v>
      </c>
      <c r="G16" s="116">
        <f>SUM(G12:G15)-MAX(G12:G15)</f>
        <v>220</v>
      </c>
      <c r="H16" s="205"/>
      <c r="I16" s="213"/>
    </row>
    <row r="17" spans="1:9" ht="17.25" customHeight="1">
      <c r="A17" s="214">
        <v>3</v>
      </c>
      <c r="B17" s="209" t="s">
        <v>135</v>
      </c>
      <c r="C17" s="157" t="s">
        <v>399</v>
      </c>
      <c r="D17" s="156" t="s">
        <v>402</v>
      </c>
      <c r="E17" s="106">
        <v>78</v>
      </c>
      <c r="F17" s="106">
        <v>80</v>
      </c>
      <c r="G17" s="106">
        <v>74</v>
      </c>
      <c r="H17" s="208">
        <f>E21+F21+G21</f>
        <v>693</v>
      </c>
      <c r="I17" s="211">
        <f>SUM(E21:G21)-648</f>
        <v>45</v>
      </c>
    </row>
    <row r="18" spans="1:9" ht="17.25" customHeight="1">
      <c r="A18" s="215"/>
      <c r="B18" s="210"/>
      <c r="C18" s="118" t="s">
        <v>180</v>
      </c>
      <c r="D18" s="124" t="s">
        <v>283</v>
      </c>
      <c r="E18" s="92">
        <v>73</v>
      </c>
      <c r="F18" s="92">
        <v>77</v>
      </c>
      <c r="G18" s="92">
        <v>74</v>
      </c>
      <c r="H18" s="204"/>
      <c r="I18" s="212"/>
    </row>
    <row r="19" spans="1:9" ht="17.25" customHeight="1">
      <c r="A19" s="215"/>
      <c r="B19" s="210" t="s">
        <v>136</v>
      </c>
      <c r="C19" s="118" t="s">
        <v>180</v>
      </c>
      <c r="D19" s="124" t="s">
        <v>161</v>
      </c>
      <c r="E19" s="92">
        <v>88</v>
      </c>
      <c r="F19" s="92">
        <v>84</v>
      </c>
      <c r="G19" s="92">
        <v>81</v>
      </c>
      <c r="H19" s="204"/>
      <c r="I19" s="212"/>
    </row>
    <row r="20" spans="1:9" ht="17.25" customHeight="1">
      <c r="A20" s="215"/>
      <c r="B20" s="210"/>
      <c r="C20" s="168" t="s">
        <v>410</v>
      </c>
      <c r="D20" s="124" t="s">
        <v>208</v>
      </c>
      <c r="E20" s="92">
        <v>79</v>
      </c>
      <c r="F20" s="92">
        <v>79</v>
      </c>
      <c r="G20" s="92">
        <v>79</v>
      </c>
      <c r="H20" s="204"/>
      <c r="I20" s="212"/>
    </row>
    <row r="21" spans="1:9" ht="17.25" customHeight="1" thickBot="1">
      <c r="A21" s="216"/>
      <c r="B21" s="217"/>
      <c r="C21" s="120" t="s">
        <v>107</v>
      </c>
      <c r="D21" s="125" t="s">
        <v>134</v>
      </c>
      <c r="E21" s="116">
        <f>SUM(E17:E20)-MAX(E17:E20)</f>
        <v>230</v>
      </c>
      <c r="F21" s="116">
        <f>SUM(F17:F20)-MAX(F17:F20)</f>
        <v>236</v>
      </c>
      <c r="G21" s="116">
        <f>SUM(G17:G20)-MAX(G17:G20)</f>
        <v>227</v>
      </c>
      <c r="H21" s="205"/>
      <c r="I21" s="213"/>
    </row>
    <row r="22" spans="1:9" ht="17.25" customHeight="1">
      <c r="A22" s="206">
        <v>4</v>
      </c>
      <c r="B22" s="210" t="s">
        <v>129</v>
      </c>
      <c r="C22" s="121" t="s">
        <v>180</v>
      </c>
      <c r="D22" s="128" t="s">
        <v>282</v>
      </c>
      <c r="E22" s="92">
        <v>78</v>
      </c>
      <c r="F22" s="92">
        <v>82</v>
      </c>
      <c r="G22" s="92">
        <v>74</v>
      </c>
      <c r="H22" s="204">
        <f>E26+F26+G26</f>
        <v>704</v>
      </c>
      <c r="I22" s="211">
        <f>SUM(E26:G26)-648</f>
        <v>56</v>
      </c>
    </row>
    <row r="23" spans="1:9" ht="17.25" customHeight="1">
      <c r="A23" s="206"/>
      <c r="B23" s="210"/>
      <c r="C23" s="122" t="s">
        <v>180</v>
      </c>
      <c r="D23" s="126" t="s">
        <v>349</v>
      </c>
      <c r="E23" s="92">
        <v>75</v>
      </c>
      <c r="F23" s="92">
        <v>81</v>
      </c>
      <c r="G23" s="92">
        <v>74</v>
      </c>
      <c r="H23" s="204"/>
      <c r="I23" s="212"/>
    </row>
    <row r="24" spans="1:9" ht="17.25" customHeight="1">
      <c r="A24" s="206"/>
      <c r="B24" s="210" t="s">
        <v>130</v>
      </c>
      <c r="C24" s="166" t="s">
        <v>52</v>
      </c>
      <c r="D24" s="127" t="s">
        <v>152</v>
      </c>
      <c r="E24" s="92">
        <v>86</v>
      </c>
      <c r="F24" s="92">
        <v>84</v>
      </c>
      <c r="G24" s="92">
        <v>81</v>
      </c>
      <c r="H24" s="204"/>
      <c r="I24" s="212"/>
    </row>
    <row r="25" spans="1:9" ht="17.25" customHeight="1">
      <c r="A25" s="206"/>
      <c r="B25" s="210"/>
      <c r="C25" s="166" t="s">
        <v>409</v>
      </c>
      <c r="D25" s="127" t="s">
        <v>212</v>
      </c>
      <c r="E25" s="92">
        <v>89</v>
      </c>
      <c r="F25" s="92">
        <v>77</v>
      </c>
      <c r="G25" s="92">
        <v>77</v>
      </c>
      <c r="H25" s="204"/>
      <c r="I25" s="212"/>
    </row>
    <row r="26" spans="1:9" ht="17.25" customHeight="1" thickBot="1">
      <c r="A26" s="207"/>
      <c r="B26" s="217"/>
      <c r="C26" s="120" t="s">
        <v>107</v>
      </c>
      <c r="D26" s="125" t="s">
        <v>120</v>
      </c>
      <c r="E26" s="100">
        <f>E22+E23+E24+E25-MAX(E22:E25)</f>
        <v>239</v>
      </c>
      <c r="F26" s="100">
        <f>F22+F23+F24+F25-MAX(F22:F25)</f>
        <v>240</v>
      </c>
      <c r="G26" s="100">
        <f>G22+G23+G24+G25-MAX(G22:G25)</f>
        <v>225</v>
      </c>
      <c r="H26" s="205"/>
      <c r="I26" s="213"/>
    </row>
    <row r="27" spans="1:9" ht="17.25" customHeight="1">
      <c r="A27" s="214">
        <v>5</v>
      </c>
      <c r="B27" s="209" t="s">
        <v>137</v>
      </c>
      <c r="C27" s="117" t="s">
        <v>180</v>
      </c>
      <c r="D27" s="123" t="s">
        <v>279</v>
      </c>
      <c r="E27" s="106">
        <v>90</v>
      </c>
      <c r="F27" s="106">
        <v>84</v>
      </c>
      <c r="G27" s="106">
        <v>82</v>
      </c>
      <c r="H27" s="208">
        <f>E31+F31+G31</f>
        <v>744</v>
      </c>
      <c r="I27" s="211">
        <f>SUM(E31:G31)-648</f>
        <v>96</v>
      </c>
    </row>
    <row r="28" spans="1:9" ht="17.25" customHeight="1">
      <c r="A28" s="215"/>
      <c r="B28" s="210"/>
      <c r="C28" s="118" t="s">
        <v>180</v>
      </c>
      <c r="D28" s="124" t="s">
        <v>286</v>
      </c>
      <c r="E28" s="92">
        <v>77</v>
      </c>
      <c r="F28" s="92">
        <v>83</v>
      </c>
      <c r="G28" s="92">
        <v>79</v>
      </c>
      <c r="H28" s="204"/>
      <c r="I28" s="212"/>
    </row>
    <row r="29" spans="1:9" ht="17.25" customHeight="1">
      <c r="A29" s="215"/>
      <c r="B29" s="210" t="s">
        <v>138</v>
      </c>
      <c r="C29" s="118" t="s">
        <v>180</v>
      </c>
      <c r="D29" s="124" t="s">
        <v>148</v>
      </c>
      <c r="E29" s="92">
        <v>89</v>
      </c>
      <c r="F29" s="92">
        <v>85</v>
      </c>
      <c r="G29" s="92">
        <v>79</v>
      </c>
      <c r="H29" s="204"/>
      <c r="I29" s="212"/>
    </row>
    <row r="30" spans="1:9" ht="17.25" customHeight="1">
      <c r="A30" s="215"/>
      <c r="B30" s="210"/>
      <c r="C30" s="119" t="s">
        <v>180</v>
      </c>
      <c r="D30" s="124" t="s">
        <v>154</v>
      </c>
      <c r="E30" s="92">
        <v>88</v>
      </c>
      <c r="F30" s="92">
        <v>87</v>
      </c>
      <c r="G30" s="92">
        <v>80</v>
      </c>
      <c r="H30" s="204"/>
      <c r="I30" s="212"/>
    </row>
    <row r="31" spans="1:9" ht="17.25" customHeight="1" thickBot="1">
      <c r="A31" s="216"/>
      <c r="B31" s="217"/>
      <c r="C31" s="120" t="s">
        <v>107</v>
      </c>
      <c r="D31" s="125" t="s">
        <v>134</v>
      </c>
      <c r="E31" s="116">
        <f>SUM(E27:E30)-MAX(E27:E30)</f>
        <v>254</v>
      </c>
      <c r="F31" s="116">
        <f>SUM(F27:F30)-MAX(F27:F30)</f>
        <v>252</v>
      </c>
      <c r="G31" s="116">
        <f>SUM(G27:G30)-MAX(G27:G30)</f>
        <v>238</v>
      </c>
      <c r="H31" s="205"/>
      <c r="I31" s="213"/>
    </row>
  </sheetData>
  <sheetProtection/>
  <mergeCells count="30">
    <mergeCell ref="B17:B18"/>
    <mergeCell ref="I17:I21"/>
    <mergeCell ref="B19:B21"/>
    <mergeCell ref="A3:I3"/>
    <mergeCell ref="A4:I4"/>
    <mergeCell ref="I12:I16"/>
    <mergeCell ref="C5:C6"/>
    <mergeCell ref="D5:D6"/>
    <mergeCell ref="B14:B16"/>
    <mergeCell ref="H17:H21"/>
    <mergeCell ref="B29:B31"/>
    <mergeCell ref="B7:B8"/>
    <mergeCell ref="B9:B11"/>
    <mergeCell ref="A2:I2"/>
    <mergeCell ref="I22:I26"/>
    <mergeCell ref="A7:A11"/>
    <mergeCell ref="B22:B23"/>
    <mergeCell ref="B24:B26"/>
    <mergeCell ref="I7:I11"/>
    <mergeCell ref="A17:A21"/>
    <mergeCell ref="H22:H26"/>
    <mergeCell ref="A22:A26"/>
    <mergeCell ref="H7:H11"/>
    <mergeCell ref="B12:B13"/>
    <mergeCell ref="I27:I31"/>
    <mergeCell ref="B27:B28"/>
    <mergeCell ref="A12:A16"/>
    <mergeCell ref="H12:H16"/>
    <mergeCell ref="A27:A31"/>
    <mergeCell ref="H27:H31"/>
  </mergeCells>
  <printOptions/>
  <pageMargins left="0.15748031496062992" right="0.2362204724409449" top="0.35433070866141736" bottom="2.047244094488189" header="0" footer="0.5511811023622047"/>
  <pageSetup horizontalDpi="600" verticalDpi="600" orientation="portrait" paperSize="9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2014-01-13T02:48:42Z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0008004a05000000000001023720</vt:lpwstr>
  </property>
</Properties>
</file>