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35" windowWidth="19395" windowHeight="7065"/>
  </bookViews>
  <sheets>
    <sheet name="總排名" sheetId="4" r:id="rId1"/>
    <sheet name="推球排名" sheetId="3" r:id="rId2"/>
    <sheet name="切球排名" sheetId="2" r:id="rId3"/>
    <sheet name="開球排名" sheetId="1" r:id="rId4"/>
    <sheet name="各組第一名" sheetId="5" r:id="rId5"/>
  </sheets>
  <definedNames>
    <definedName name="_xlnm._FilterDatabase" localSheetId="0" hidden="1">總排名!$A$2:$P$168</definedName>
    <definedName name="_xlnm.Print_Titles" localSheetId="2">切球排名!$1:$3</definedName>
    <definedName name="_xlnm.Print_Titles" localSheetId="1">推球排名!$1:$3</definedName>
    <definedName name="_xlnm.Print_Titles" localSheetId="3">開球排名!$1:$2</definedName>
    <definedName name="_xlnm.Print_Titles" localSheetId="0">總排名!$1:$2</definedName>
  </definedNames>
  <calcPr calcId="144525"/>
</workbook>
</file>

<file path=xl/calcChain.xml><?xml version="1.0" encoding="utf-8"?>
<calcChain xmlns="http://schemas.openxmlformats.org/spreadsheetml/2006/main"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3" i="4"/>
  <c r="N4" i="4"/>
  <c r="N5" i="4"/>
  <c r="N6" i="4"/>
  <c r="N7" i="4"/>
  <c r="N8" i="4"/>
  <c r="N9" i="4"/>
  <c r="N11" i="4"/>
  <c r="N10" i="4"/>
  <c r="N12" i="4"/>
  <c r="N13" i="4"/>
  <c r="N14" i="4"/>
  <c r="N15" i="4"/>
  <c r="N16" i="4"/>
  <c r="N17" i="4"/>
  <c r="N18" i="4"/>
  <c r="N19" i="4"/>
  <c r="N20" i="4"/>
  <c r="N21" i="4"/>
  <c r="N23" i="4"/>
  <c r="N22" i="4"/>
  <c r="N25" i="4"/>
  <c r="N24" i="4"/>
  <c r="N27" i="4"/>
  <c r="N26" i="4"/>
  <c r="N28" i="4"/>
  <c r="N29" i="4"/>
  <c r="N30" i="4"/>
  <c r="N31" i="4"/>
  <c r="N33" i="4"/>
  <c r="N34" i="4"/>
  <c r="N32" i="4"/>
  <c r="N35" i="4"/>
  <c r="N36" i="4"/>
  <c r="N39" i="4"/>
  <c r="N38" i="4"/>
  <c r="N37" i="4"/>
  <c r="N40" i="4"/>
  <c r="N41" i="4"/>
  <c r="N42" i="4"/>
  <c r="N43" i="4"/>
  <c r="N44" i="4"/>
  <c r="N46" i="4"/>
  <c r="N45" i="4"/>
  <c r="N47" i="4"/>
  <c r="N48" i="4"/>
  <c r="N49" i="4"/>
  <c r="N51" i="4"/>
  <c r="N52" i="4"/>
  <c r="N50" i="4"/>
  <c r="N53" i="4"/>
  <c r="N54" i="4"/>
  <c r="N55" i="4"/>
  <c r="N56" i="4"/>
  <c r="N58" i="4"/>
  <c r="N57" i="4"/>
  <c r="N59" i="4"/>
  <c r="N60" i="4"/>
  <c r="N61" i="4"/>
  <c r="N64" i="4"/>
  <c r="N63" i="4"/>
  <c r="N62" i="4"/>
  <c r="N65" i="4"/>
  <c r="N66" i="4"/>
  <c r="N67" i="4"/>
  <c r="N69" i="4"/>
  <c r="N68" i="4"/>
  <c r="N70" i="4"/>
  <c r="N71" i="4"/>
  <c r="N72" i="4"/>
  <c r="N73" i="4"/>
  <c r="N75" i="4"/>
  <c r="N76" i="4"/>
  <c r="N74" i="4"/>
  <c r="N77" i="4"/>
  <c r="N78" i="4"/>
  <c r="N81" i="4"/>
  <c r="N80" i="4"/>
  <c r="N79" i="4"/>
  <c r="N82" i="4"/>
  <c r="N83" i="4"/>
  <c r="N84" i="4"/>
  <c r="N85" i="4"/>
  <c r="N86" i="4"/>
  <c r="N87" i="4"/>
  <c r="N88" i="4"/>
  <c r="N89" i="4"/>
  <c r="N90" i="4"/>
  <c r="N91" i="4"/>
  <c r="N93" i="4"/>
  <c r="N92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8" i="4"/>
  <c r="N117" i="4"/>
  <c r="N119" i="4"/>
  <c r="N120" i="4"/>
  <c r="N121" i="4"/>
  <c r="N122" i="4"/>
  <c r="N124" i="4"/>
  <c r="N123" i="4"/>
  <c r="N125" i="4"/>
  <c r="N126" i="4"/>
  <c r="N127" i="4"/>
  <c r="N128" i="4"/>
  <c r="N129" i="4"/>
  <c r="N130" i="4"/>
  <c r="N131" i="4"/>
  <c r="N132" i="4"/>
  <c r="N133" i="4"/>
  <c r="N135" i="4"/>
  <c r="N134" i="4"/>
  <c r="N136" i="4"/>
  <c r="N137" i="4"/>
  <c r="N138" i="4"/>
  <c r="N139" i="4"/>
  <c r="N140" i="4"/>
  <c r="N141" i="4"/>
  <c r="N143" i="4"/>
  <c r="N144" i="4"/>
  <c r="N142" i="4"/>
  <c r="N145" i="4"/>
  <c r="N146" i="4"/>
  <c r="N147" i="4"/>
  <c r="N148" i="4"/>
  <c r="N149" i="4"/>
  <c r="N150" i="4"/>
  <c r="N151" i="4"/>
  <c r="N152" i="4"/>
  <c r="N154" i="4"/>
  <c r="N153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3" i="4"/>
  <c r="M4" i="4"/>
  <c r="M5" i="4"/>
  <c r="M6" i="4"/>
  <c r="M7" i="4"/>
  <c r="M8" i="4"/>
  <c r="M9" i="4"/>
  <c r="M11" i="4"/>
  <c r="M10" i="4"/>
  <c r="M12" i="4"/>
  <c r="M13" i="4"/>
  <c r="M14" i="4"/>
  <c r="M15" i="4"/>
  <c r="M16" i="4"/>
  <c r="M17" i="4"/>
  <c r="M18" i="4"/>
  <c r="M19" i="4"/>
  <c r="M20" i="4"/>
  <c r="M21" i="4"/>
  <c r="M23" i="4"/>
  <c r="M22" i="4"/>
  <c r="M25" i="4"/>
  <c r="M24" i="4"/>
  <c r="M27" i="4"/>
  <c r="M26" i="4"/>
  <c r="M28" i="4"/>
  <c r="M29" i="4"/>
  <c r="M30" i="4"/>
  <c r="M31" i="4"/>
  <c r="M33" i="4"/>
  <c r="M34" i="4"/>
  <c r="M32" i="4"/>
  <c r="M35" i="4"/>
  <c r="M36" i="4"/>
  <c r="M39" i="4"/>
  <c r="M38" i="4"/>
  <c r="M37" i="4"/>
  <c r="M40" i="4"/>
  <c r="M41" i="4"/>
  <c r="M42" i="4"/>
  <c r="M43" i="4"/>
  <c r="M44" i="4"/>
  <c r="M46" i="4"/>
  <c r="M45" i="4"/>
  <c r="M47" i="4"/>
  <c r="M48" i="4"/>
  <c r="M49" i="4"/>
  <c r="M51" i="4"/>
  <c r="M52" i="4"/>
  <c r="M50" i="4"/>
  <c r="M53" i="4"/>
  <c r="M54" i="4"/>
  <c r="M55" i="4"/>
  <c r="M56" i="4"/>
  <c r="M58" i="4"/>
  <c r="M57" i="4"/>
  <c r="M59" i="4"/>
  <c r="M60" i="4"/>
  <c r="M61" i="4"/>
  <c r="M64" i="4"/>
  <c r="M63" i="4"/>
  <c r="M62" i="4"/>
  <c r="M65" i="4"/>
  <c r="M66" i="4"/>
  <c r="M67" i="4"/>
  <c r="M69" i="4"/>
  <c r="M68" i="4"/>
  <c r="M70" i="4"/>
  <c r="M71" i="4"/>
  <c r="M72" i="4"/>
  <c r="M73" i="4"/>
  <c r="M75" i="4"/>
  <c r="M76" i="4"/>
  <c r="M74" i="4"/>
  <c r="M77" i="4"/>
  <c r="M78" i="4"/>
  <c r="M81" i="4"/>
  <c r="M80" i="4"/>
  <c r="M79" i="4"/>
  <c r="M82" i="4"/>
  <c r="M83" i="4"/>
  <c r="M84" i="4"/>
  <c r="M85" i="4"/>
  <c r="M86" i="4"/>
  <c r="M87" i="4"/>
  <c r="M88" i="4"/>
  <c r="M89" i="4"/>
  <c r="M90" i="4"/>
  <c r="M91" i="4"/>
  <c r="M93" i="4"/>
  <c r="M92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8" i="4"/>
  <c r="M117" i="4"/>
  <c r="M119" i="4"/>
  <c r="M120" i="4"/>
  <c r="M121" i="4"/>
  <c r="M122" i="4"/>
  <c r="M124" i="4"/>
  <c r="M123" i="4"/>
  <c r="M125" i="4"/>
  <c r="M126" i="4"/>
  <c r="M127" i="4"/>
  <c r="M128" i="4"/>
  <c r="M129" i="4"/>
  <c r="M130" i="4"/>
  <c r="M131" i="4"/>
  <c r="M132" i="4"/>
  <c r="M133" i="4"/>
  <c r="M135" i="4"/>
  <c r="M134" i="4"/>
  <c r="M136" i="4"/>
  <c r="M137" i="4"/>
  <c r="M138" i="4"/>
  <c r="M139" i="4"/>
  <c r="M140" i="4"/>
  <c r="M141" i="4"/>
  <c r="M143" i="4"/>
  <c r="M144" i="4"/>
  <c r="M142" i="4"/>
  <c r="M145" i="4"/>
  <c r="M146" i="4"/>
  <c r="M147" i="4"/>
  <c r="M148" i="4"/>
  <c r="M149" i="4"/>
  <c r="M150" i="4"/>
  <c r="M151" i="4"/>
  <c r="M152" i="4"/>
  <c r="M154" i="4"/>
  <c r="M153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3" i="4"/>
  <c r="L4" i="4"/>
  <c r="L5" i="4"/>
  <c r="L6" i="4"/>
  <c r="L7" i="4"/>
  <c r="L8" i="4"/>
  <c r="L9" i="4"/>
  <c r="L11" i="4"/>
  <c r="L10" i="4"/>
  <c r="L12" i="4"/>
  <c r="L13" i="4"/>
  <c r="L14" i="4"/>
  <c r="L15" i="4"/>
  <c r="L16" i="4"/>
  <c r="L17" i="4"/>
  <c r="L18" i="4"/>
  <c r="L19" i="4"/>
  <c r="L20" i="4"/>
  <c r="L21" i="4"/>
  <c r="L23" i="4"/>
  <c r="L22" i="4"/>
  <c r="L25" i="4"/>
  <c r="L24" i="4"/>
  <c r="L27" i="4"/>
  <c r="L26" i="4"/>
  <c r="L28" i="4"/>
  <c r="L29" i="4"/>
  <c r="L30" i="4"/>
  <c r="L31" i="4"/>
  <c r="L33" i="4"/>
  <c r="L34" i="4"/>
  <c r="L32" i="4"/>
  <c r="L35" i="4"/>
  <c r="L36" i="4"/>
  <c r="L39" i="4"/>
  <c r="L38" i="4"/>
  <c r="L37" i="4"/>
  <c r="L40" i="4"/>
  <c r="L41" i="4"/>
  <c r="L42" i="4"/>
  <c r="L43" i="4"/>
  <c r="L44" i="4"/>
  <c r="L46" i="4"/>
  <c r="L45" i="4"/>
  <c r="L47" i="4"/>
  <c r="L48" i="4"/>
  <c r="L49" i="4"/>
  <c r="L51" i="4"/>
  <c r="L52" i="4"/>
  <c r="L50" i="4"/>
  <c r="L53" i="4"/>
  <c r="L54" i="4"/>
  <c r="L55" i="4"/>
  <c r="L56" i="4"/>
  <c r="L58" i="4"/>
  <c r="L57" i="4"/>
  <c r="L59" i="4"/>
  <c r="L60" i="4"/>
  <c r="L61" i="4"/>
  <c r="L64" i="4"/>
  <c r="L63" i="4"/>
  <c r="L62" i="4"/>
  <c r="L65" i="4"/>
  <c r="L66" i="4"/>
  <c r="L67" i="4"/>
  <c r="L69" i="4"/>
  <c r="L68" i="4"/>
  <c r="L70" i="4"/>
  <c r="L71" i="4"/>
  <c r="L72" i="4"/>
  <c r="L73" i="4"/>
  <c r="L75" i="4"/>
  <c r="L76" i="4"/>
  <c r="L74" i="4"/>
  <c r="L77" i="4"/>
  <c r="L78" i="4"/>
  <c r="L81" i="4"/>
  <c r="L80" i="4"/>
  <c r="L79" i="4"/>
  <c r="L82" i="4"/>
  <c r="L83" i="4"/>
  <c r="L84" i="4"/>
  <c r="L85" i="4"/>
  <c r="L86" i="4"/>
  <c r="L87" i="4"/>
  <c r="L88" i="4"/>
  <c r="L89" i="4"/>
  <c r="L90" i="4"/>
  <c r="L91" i="4"/>
  <c r="L93" i="4"/>
  <c r="L92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8" i="4"/>
  <c r="L117" i="4"/>
  <c r="L119" i="4"/>
  <c r="L120" i="4"/>
  <c r="L121" i="4"/>
  <c r="L122" i="4"/>
  <c r="L124" i="4"/>
  <c r="L123" i="4"/>
  <c r="L125" i="4"/>
  <c r="L126" i="4"/>
  <c r="L127" i="4"/>
  <c r="L128" i="4"/>
  <c r="L129" i="4"/>
  <c r="L130" i="4"/>
  <c r="L131" i="4"/>
  <c r="L132" i="4"/>
  <c r="L133" i="4"/>
  <c r="L135" i="4"/>
  <c r="L134" i="4"/>
  <c r="L136" i="4"/>
  <c r="L137" i="4"/>
  <c r="L138" i="4"/>
  <c r="L139" i="4"/>
  <c r="L140" i="4"/>
  <c r="L141" i="4"/>
  <c r="L143" i="4"/>
  <c r="L144" i="4"/>
  <c r="L142" i="4"/>
  <c r="L145" i="4"/>
  <c r="L146" i="4"/>
  <c r="L147" i="4"/>
  <c r="L148" i="4"/>
  <c r="L149" i="4"/>
  <c r="L150" i="4"/>
  <c r="L151" i="4"/>
  <c r="L152" i="4"/>
  <c r="L154" i="4"/>
  <c r="L153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3" i="4"/>
  <c r="O4" i="4" l="1"/>
  <c r="O5" i="4"/>
  <c r="O6" i="4"/>
  <c r="O7" i="4"/>
  <c r="O8" i="4"/>
  <c r="O9" i="4"/>
  <c r="O11" i="4"/>
  <c r="O10" i="4"/>
  <c r="O12" i="4"/>
  <c r="O13" i="4"/>
  <c r="O14" i="4"/>
  <c r="O15" i="4"/>
  <c r="O16" i="4"/>
  <c r="O17" i="4"/>
  <c r="O18" i="4"/>
  <c r="O19" i="4"/>
  <c r="O20" i="4"/>
  <c r="O21" i="4"/>
  <c r="O23" i="4"/>
  <c r="O22" i="4"/>
  <c r="O25" i="4"/>
  <c r="O24" i="4"/>
  <c r="O27" i="4"/>
  <c r="O26" i="4"/>
  <c r="O28" i="4"/>
  <c r="O29" i="4"/>
  <c r="O30" i="4"/>
  <c r="O31" i="4"/>
  <c r="O33" i="4"/>
  <c r="O34" i="4"/>
  <c r="O32" i="4"/>
  <c r="O35" i="4"/>
  <c r="O36" i="4"/>
  <c r="O39" i="4"/>
  <c r="O38" i="4"/>
  <c r="O37" i="4"/>
  <c r="O40" i="4"/>
  <c r="O41" i="4"/>
  <c r="O42" i="4"/>
  <c r="O43" i="4"/>
  <c r="O44" i="4"/>
  <c r="O46" i="4"/>
  <c r="O45" i="4"/>
  <c r="O47" i="4"/>
  <c r="O48" i="4"/>
  <c r="O49" i="4"/>
  <c r="O51" i="4"/>
  <c r="O52" i="4"/>
  <c r="O50" i="4"/>
  <c r="O53" i="4"/>
  <c r="O54" i="4"/>
  <c r="O55" i="4"/>
  <c r="O56" i="4"/>
  <c r="O58" i="4"/>
  <c r="O57" i="4"/>
  <c r="O59" i="4"/>
  <c r="O60" i="4"/>
  <c r="O61" i="4"/>
  <c r="O64" i="4"/>
  <c r="O63" i="4"/>
  <c r="O62" i="4"/>
  <c r="O65" i="4"/>
  <c r="O66" i="4"/>
  <c r="O67" i="4"/>
  <c r="O69" i="4"/>
  <c r="O68" i="4"/>
  <c r="O70" i="4"/>
  <c r="O71" i="4"/>
  <c r="O72" i="4"/>
  <c r="O73" i="4"/>
  <c r="O75" i="4"/>
  <c r="O76" i="4"/>
  <c r="O74" i="4"/>
  <c r="O77" i="4"/>
  <c r="O78" i="4"/>
  <c r="O81" i="4"/>
  <c r="O80" i="4"/>
  <c r="O79" i="4"/>
  <c r="O82" i="4"/>
  <c r="O83" i="4"/>
  <c r="O84" i="4"/>
  <c r="O85" i="4"/>
  <c r="O86" i="4"/>
  <c r="O87" i="4"/>
  <c r="O88" i="4"/>
  <c r="O89" i="4"/>
  <c r="O90" i="4"/>
  <c r="O91" i="4"/>
  <c r="O93" i="4"/>
  <c r="O92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8" i="4"/>
  <c r="O117" i="4"/>
  <c r="O119" i="4"/>
  <c r="O120" i="4"/>
  <c r="O121" i="4"/>
  <c r="O122" i="4"/>
  <c r="O124" i="4"/>
  <c r="O123" i="4"/>
  <c r="O125" i="4"/>
  <c r="O126" i="4"/>
  <c r="O127" i="4"/>
  <c r="O128" i="4"/>
  <c r="O129" i="4"/>
  <c r="O130" i="4"/>
  <c r="O131" i="4"/>
  <c r="O132" i="4"/>
  <c r="O133" i="4"/>
  <c r="O135" i="4"/>
  <c r="O134" i="4"/>
  <c r="O136" i="4"/>
  <c r="O137" i="4"/>
  <c r="O138" i="4"/>
  <c r="O139" i="4"/>
  <c r="O140" i="4"/>
  <c r="O141" i="4"/>
  <c r="O143" i="4"/>
  <c r="O144" i="4"/>
  <c r="O142" i="4"/>
  <c r="O145" i="4"/>
  <c r="O146" i="4"/>
  <c r="O147" i="4"/>
  <c r="O148" i="4"/>
  <c r="O149" i="4"/>
  <c r="O150" i="4"/>
  <c r="O151" i="4"/>
  <c r="O152" i="4"/>
  <c r="O154" i="4"/>
  <c r="O153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3" i="4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3" i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4" i="2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4" i="3"/>
</calcChain>
</file>

<file path=xl/sharedStrings.xml><?xml version="1.0" encoding="utf-8"?>
<sst xmlns="http://schemas.openxmlformats.org/spreadsheetml/2006/main" count="3451" uniqueCount="448">
  <si>
    <t>編號</t>
  </si>
  <si>
    <t>姓　名</t>
  </si>
  <si>
    <t>縣市</t>
  </si>
  <si>
    <t>擊遠成績-1</t>
  </si>
  <si>
    <t>擊遠成績-2</t>
  </si>
  <si>
    <t>擊遠成績-3</t>
  </si>
  <si>
    <t>擊遠成績-4</t>
  </si>
  <si>
    <t>擊遠成績-5</t>
  </si>
  <si>
    <t>北001</t>
  </si>
  <si>
    <t>王子謙</t>
  </si>
  <si>
    <t>高男社團組</t>
  </si>
  <si>
    <t>台北市</t>
  </si>
  <si>
    <t>台北市南湖高中</t>
  </si>
  <si>
    <t>北002</t>
  </si>
  <si>
    <t>杜驊修</t>
  </si>
  <si>
    <t>台北市再興中學</t>
  </si>
  <si>
    <t>北003</t>
  </si>
  <si>
    <t>高紹宇</t>
  </si>
  <si>
    <t>台北市建國高中</t>
  </si>
  <si>
    <t>北004</t>
  </si>
  <si>
    <t>楊騰献</t>
  </si>
  <si>
    <t>北005</t>
  </si>
  <si>
    <t>蔡承遠</t>
  </si>
  <si>
    <t>台北惇敘商工</t>
  </si>
  <si>
    <t>北006</t>
  </si>
  <si>
    <t>宋化凱</t>
  </si>
  <si>
    <t>新竹縣</t>
  </si>
  <si>
    <t>北007</t>
  </si>
  <si>
    <t>郭天維</t>
  </si>
  <si>
    <t>國男社團組</t>
  </si>
  <si>
    <t>台北市靜心中小學</t>
  </si>
  <si>
    <t>北008</t>
  </si>
  <si>
    <t>朱劭恩</t>
  </si>
  <si>
    <t>桃園市</t>
  </si>
  <si>
    <t>桃園市有得中學</t>
  </si>
  <si>
    <t>北009</t>
  </si>
  <si>
    <t>呂理安</t>
  </si>
  <si>
    <t>桃園市會稽國中</t>
  </si>
  <si>
    <t>北010</t>
  </si>
  <si>
    <t>李柏樂</t>
  </si>
  <si>
    <t>北011</t>
  </si>
  <si>
    <t>林東諭</t>
  </si>
  <si>
    <t>北012</t>
  </si>
  <si>
    <t>林軒逸</t>
  </si>
  <si>
    <t>北013</t>
  </si>
  <si>
    <t>林　陽</t>
  </si>
  <si>
    <t>北014</t>
  </si>
  <si>
    <t>洪子宸</t>
  </si>
  <si>
    <t>北015</t>
  </si>
  <si>
    <t>洪旭辰</t>
  </si>
  <si>
    <t>北016</t>
  </si>
  <si>
    <t>張家舜</t>
  </si>
  <si>
    <t>北017</t>
  </si>
  <si>
    <t>張庭碩</t>
  </si>
  <si>
    <t>北018</t>
  </si>
  <si>
    <t>張瀚元</t>
  </si>
  <si>
    <t>北019</t>
  </si>
  <si>
    <t>曹書維</t>
  </si>
  <si>
    <t>北020</t>
  </si>
  <si>
    <t>梁智翔</t>
  </si>
  <si>
    <t>北021</t>
  </si>
  <si>
    <t>莊泓毅</t>
  </si>
  <si>
    <t>北022</t>
  </si>
  <si>
    <t>郭宇新</t>
  </si>
  <si>
    <t>北023</t>
  </si>
  <si>
    <t>郭禮平</t>
  </si>
  <si>
    <t>北024</t>
  </si>
  <si>
    <t>曾建語</t>
  </si>
  <si>
    <t>北025</t>
  </si>
  <si>
    <t>游政則</t>
  </si>
  <si>
    <t>北026</t>
  </si>
  <si>
    <t>黃承洋</t>
  </si>
  <si>
    <t>北027</t>
  </si>
  <si>
    <t>黃　驀</t>
  </si>
  <si>
    <t>北028</t>
  </si>
  <si>
    <t>葉秉豐</t>
  </si>
  <si>
    <t>北029</t>
  </si>
  <si>
    <t>劉相閎</t>
  </si>
  <si>
    <t>桃園市大園國中</t>
  </si>
  <si>
    <t>北030</t>
  </si>
  <si>
    <t>駱彥銨</t>
  </si>
  <si>
    <t>北031</t>
  </si>
  <si>
    <t>鍾昀澔</t>
  </si>
  <si>
    <t>北032</t>
  </si>
  <si>
    <t>蘇子崴</t>
  </si>
  <si>
    <t>北033</t>
  </si>
  <si>
    <t>黃廉凱</t>
  </si>
  <si>
    <t>新北市</t>
  </si>
  <si>
    <t>新北市時雨中學</t>
  </si>
  <si>
    <t>北034</t>
  </si>
  <si>
    <t>蕭主珉</t>
  </si>
  <si>
    <t>國女社團組</t>
  </si>
  <si>
    <t>北035</t>
  </si>
  <si>
    <t>呂聿茹</t>
  </si>
  <si>
    <t>北036</t>
  </si>
  <si>
    <t>李宜儒</t>
  </si>
  <si>
    <t>北037</t>
  </si>
  <si>
    <t>李欣穎</t>
  </si>
  <si>
    <t>北038</t>
  </si>
  <si>
    <t>李惠慈</t>
  </si>
  <si>
    <t>北039</t>
  </si>
  <si>
    <t>李蕙彤</t>
  </si>
  <si>
    <t>北040</t>
  </si>
  <si>
    <t>初佳蓉</t>
  </si>
  <si>
    <t>北041</t>
  </si>
  <si>
    <t>林楊貞</t>
  </si>
  <si>
    <t>北042</t>
  </si>
  <si>
    <t>張心媛</t>
  </si>
  <si>
    <t>北043</t>
  </si>
  <si>
    <t>陳妘慈</t>
  </si>
  <si>
    <t>北044</t>
  </si>
  <si>
    <t>曾詠芝</t>
  </si>
  <si>
    <t>北045</t>
  </si>
  <si>
    <t>黃相華</t>
  </si>
  <si>
    <t>北046</t>
  </si>
  <si>
    <t>黃梓綾</t>
  </si>
  <si>
    <t>北047</t>
  </si>
  <si>
    <t>黃楷庭</t>
  </si>
  <si>
    <t>桃園市振聲中學</t>
  </si>
  <si>
    <t>北048</t>
  </si>
  <si>
    <t>楊芸安</t>
  </si>
  <si>
    <t>北049</t>
  </si>
  <si>
    <t>蔡捷伃</t>
  </si>
  <si>
    <t>北050</t>
  </si>
  <si>
    <t>盧偉真</t>
  </si>
  <si>
    <t>北051</t>
  </si>
  <si>
    <t>馮筠恩</t>
  </si>
  <si>
    <t>新北市明德高中國中部</t>
  </si>
  <si>
    <t>北052</t>
  </si>
  <si>
    <t>白兆宏</t>
  </si>
  <si>
    <t>國小高男組</t>
  </si>
  <si>
    <t>台北市仁愛國小</t>
  </si>
  <si>
    <t>北053</t>
  </si>
  <si>
    <t>吳丞軒</t>
  </si>
  <si>
    <t>台北市敦化國小</t>
  </si>
  <si>
    <t>北054</t>
  </si>
  <si>
    <t>吳祐綸</t>
  </si>
  <si>
    <t>北055</t>
  </si>
  <si>
    <t>林士軒</t>
  </si>
  <si>
    <t>北056</t>
  </si>
  <si>
    <t>張軒愷</t>
  </si>
  <si>
    <t>北057</t>
  </si>
  <si>
    <t>陳亮宇</t>
  </si>
  <si>
    <t>北058</t>
  </si>
  <si>
    <t>程邦齊</t>
  </si>
  <si>
    <t>台北美國學校</t>
  </si>
  <si>
    <t>北059</t>
  </si>
  <si>
    <t>蔡睿恒</t>
  </si>
  <si>
    <t>台北市溪口國小</t>
  </si>
  <si>
    <t>北060</t>
  </si>
  <si>
    <t>鄭羽翔</t>
  </si>
  <si>
    <t>台北市麗湖國小</t>
  </si>
  <si>
    <t>北061</t>
  </si>
  <si>
    <t>吳易軒</t>
  </si>
  <si>
    <t>桃園市楊光國中小</t>
  </si>
  <si>
    <t>北062</t>
  </si>
  <si>
    <t>呂吳宸緯</t>
  </si>
  <si>
    <t>桃園市同德國小</t>
  </si>
  <si>
    <t>北063</t>
  </si>
  <si>
    <t>呂偉銍</t>
  </si>
  <si>
    <t>桃園市青溪國小</t>
  </si>
  <si>
    <t>北064</t>
  </si>
  <si>
    <t>李哲文</t>
  </si>
  <si>
    <t>桃園市楊梅國小</t>
  </si>
  <si>
    <t>北065</t>
  </si>
  <si>
    <t>洪琮竣</t>
  </si>
  <si>
    <t>桃園市南崁國小</t>
  </si>
  <si>
    <t>北066</t>
  </si>
  <si>
    <t>陳育緯</t>
  </si>
  <si>
    <t>北067</t>
  </si>
  <si>
    <t>陳宣佾</t>
  </si>
  <si>
    <t>桃園市大溪國小</t>
  </si>
  <si>
    <t>北068</t>
  </si>
  <si>
    <t>黃至晨</t>
  </si>
  <si>
    <t>桃園市大華國小</t>
  </si>
  <si>
    <t>北069</t>
  </si>
  <si>
    <t>黃哲誼</t>
  </si>
  <si>
    <t>北070</t>
  </si>
  <si>
    <t>楊程皓</t>
  </si>
  <si>
    <t>北071</t>
  </si>
  <si>
    <t>鄭誌方</t>
  </si>
  <si>
    <t>桃園市立建國國小</t>
  </si>
  <si>
    <t>北072</t>
  </si>
  <si>
    <t>賴昱禓</t>
  </si>
  <si>
    <t>桃園市新勢國小</t>
  </si>
  <si>
    <t>北073</t>
  </si>
  <si>
    <t>吳明峯</t>
  </si>
  <si>
    <t>基隆市</t>
  </si>
  <si>
    <t>基隆市暖江國小</t>
  </si>
  <si>
    <t>北074</t>
  </si>
  <si>
    <t>李翊禾</t>
  </si>
  <si>
    <t>北075</t>
  </si>
  <si>
    <t>黃亞諾</t>
  </si>
  <si>
    <t>北076</t>
  </si>
  <si>
    <t>方彥儒</t>
  </si>
  <si>
    <t>新北市仁愛國小</t>
  </si>
  <si>
    <t>北077</t>
  </si>
  <si>
    <t>李和庭</t>
  </si>
  <si>
    <t>新北市石門國小</t>
  </si>
  <si>
    <t>北078</t>
  </si>
  <si>
    <t>李家昇</t>
  </si>
  <si>
    <t>北079</t>
  </si>
  <si>
    <t>林劭駿</t>
  </si>
  <si>
    <t>北080</t>
  </si>
  <si>
    <t>林劭鴻</t>
  </si>
  <si>
    <t>北081</t>
  </si>
  <si>
    <t>邱柏崴</t>
  </si>
  <si>
    <t>北082</t>
  </si>
  <si>
    <t>廖威盛</t>
  </si>
  <si>
    <t>北083</t>
  </si>
  <si>
    <t>謝秉翰</t>
  </si>
  <si>
    <t>新北市昌平國小</t>
  </si>
  <si>
    <t>北084</t>
  </si>
  <si>
    <t>江易帆</t>
  </si>
  <si>
    <t>新竹縣十興國小</t>
  </si>
  <si>
    <t>北085</t>
  </si>
  <si>
    <t>紀彥丞</t>
  </si>
  <si>
    <t>竹北市東興國小</t>
  </si>
  <si>
    <t>北086</t>
  </si>
  <si>
    <t>陳岦辰</t>
  </si>
  <si>
    <t>新竹鄉雙溪國小</t>
  </si>
  <si>
    <t>北087</t>
  </si>
  <si>
    <t>王筑諠</t>
  </si>
  <si>
    <t>國小高女組</t>
  </si>
  <si>
    <t>北088</t>
  </si>
  <si>
    <t>李佳璇</t>
  </si>
  <si>
    <t>台北市薇閣小學</t>
  </si>
  <si>
    <t>北089</t>
  </si>
  <si>
    <t>陳俋儒</t>
  </si>
  <si>
    <t>台北教大附小</t>
  </si>
  <si>
    <t>北090</t>
  </si>
  <si>
    <t>周恩慈</t>
  </si>
  <si>
    <t>北091</t>
  </si>
  <si>
    <t>黃子欣</t>
  </si>
  <si>
    <t>北092</t>
  </si>
  <si>
    <t>蔡宜儒</t>
  </si>
  <si>
    <t>北093</t>
  </si>
  <si>
    <t>賴映璇</t>
  </si>
  <si>
    <t>北094</t>
  </si>
  <si>
    <t>李子萱</t>
  </si>
  <si>
    <t>北095</t>
  </si>
  <si>
    <t>林于新</t>
  </si>
  <si>
    <t>北096</t>
  </si>
  <si>
    <t>郭芷廷</t>
  </si>
  <si>
    <t>北097</t>
  </si>
  <si>
    <t>黃安妮</t>
  </si>
  <si>
    <t>北098</t>
  </si>
  <si>
    <t>楊子婷</t>
  </si>
  <si>
    <t>北099</t>
  </si>
  <si>
    <t>王采琦</t>
  </si>
  <si>
    <t>北100</t>
  </si>
  <si>
    <t>李琇雅</t>
  </si>
  <si>
    <t>新北市興福國小</t>
  </si>
  <si>
    <t>北101</t>
  </si>
  <si>
    <t>林苡任</t>
  </si>
  <si>
    <t>北102</t>
  </si>
  <si>
    <t>柯卉柔</t>
  </si>
  <si>
    <t>北103</t>
  </si>
  <si>
    <t>梁堇帟</t>
  </si>
  <si>
    <t>北104</t>
  </si>
  <si>
    <t>陳妤涵</t>
  </si>
  <si>
    <t>北105</t>
  </si>
  <si>
    <t>王謙翊</t>
  </si>
  <si>
    <t>國小中男組</t>
  </si>
  <si>
    <t>北106</t>
  </si>
  <si>
    <t>李喆恩</t>
  </si>
  <si>
    <t>台北市大安國小</t>
  </si>
  <si>
    <t>北107</t>
  </si>
  <si>
    <t>林子鈞</t>
  </si>
  <si>
    <t>北108</t>
  </si>
  <si>
    <t>黃育杰</t>
  </si>
  <si>
    <t>北109</t>
  </si>
  <si>
    <t>黃靖傑</t>
  </si>
  <si>
    <t>台北市建安國小</t>
  </si>
  <si>
    <t>北110</t>
  </si>
  <si>
    <t>葉承豊</t>
  </si>
  <si>
    <t>北111</t>
  </si>
  <si>
    <t>蕭主鈞</t>
  </si>
  <si>
    <t>北112</t>
  </si>
  <si>
    <t>任師楷</t>
  </si>
  <si>
    <t>北113</t>
  </si>
  <si>
    <t>周柏元</t>
  </si>
  <si>
    <t>北114</t>
  </si>
  <si>
    <t>紀秉閎</t>
  </si>
  <si>
    <t>北115</t>
  </si>
  <si>
    <t>張廷瑜</t>
  </si>
  <si>
    <t>北116</t>
  </si>
  <si>
    <t>張禕宸</t>
  </si>
  <si>
    <t>桃園市南美國小</t>
  </si>
  <si>
    <t>北117</t>
  </si>
  <si>
    <t>張驊侑</t>
  </si>
  <si>
    <t>北118</t>
  </si>
  <si>
    <t>蕭俊汎</t>
  </si>
  <si>
    <t>北119</t>
  </si>
  <si>
    <t>賴東澤</t>
  </si>
  <si>
    <t>北120</t>
  </si>
  <si>
    <t>羅翊恩</t>
  </si>
  <si>
    <t>北121</t>
  </si>
  <si>
    <t>王郡佑</t>
  </si>
  <si>
    <t>新北市樹林國小</t>
  </si>
  <si>
    <t>北122</t>
  </si>
  <si>
    <t>吳柏諺</t>
  </si>
  <si>
    <t>北123</t>
  </si>
  <si>
    <t>邱　靖</t>
  </si>
  <si>
    <t>新北市安坑國小</t>
  </si>
  <si>
    <t>北124</t>
  </si>
  <si>
    <t>曾昱銨</t>
  </si>
  <si>
    <t>北125</t>
  </si>
  <si>
    <t>劉彥忖</t>
  </si>
  <si>
    <t>北126</t>
  </si>
  <si>
    <t>劉政軍</t>
  </si>
  <si>
    <t>北127</t>
  </si>
  <si>
    <t>吳承恩</t>
  </si>
  <si>
    <t>新竹市</t>
  </si>
  <si>
    <t>新竹科學園區實驗中學(小學部)</t>
  </si>
  <si>
    <t>北128</t>
  </si>
  <si>
    <t>江易泓</t>
  </si>
  <si>
    <t>北129</t>
  </si>
  <si>
    <t>彭鴻浩</t>
  </si>
  <si>
    <t>新竹縣東光國小</t>
  </si>
  <si>
    <t>北130</t>
  </si>
  <si>
    <t>楊長喬</t>
  </si>
  <si>
    <t>新竹縣關西國小</t>
  </si>
  <si>
    <t>北131</t>
  </si>
  <si>
    <t>王鈺淳</t>
  </si>
  <si>
    <t>國小中女組</t>
  </si>
  <si>
    <t>北132</t>
  </si>
  <si>
    <t>呂宥蓁</t>
  </si>
  <si>
    <t>北133</t>
  </si>
  <si>
    <t>李芷葳</t>
  </si>
  <si>
    <t>北134</t>
  </si>
  <si>
    <t>徐丞妍</t>
  </si>
  <si>
    <t>北135</t>
  </si>
  <si>
    <t>陳思佑</t>
  </si>
  <si>
    <t>台北市北投國小</t>
  </si>
  <si>
    <t>北136</t>
  </si>
  <si>
    <t>蔡宗芸</t>
  </si>
  <si>
    <t>北137</t>
  </si>
  <si>
    <t>吳盈緹</t>
  </si>
  <si>
    <t>北138</t>
  </si>
  <si>
    <t>林宥均</t>
  </si>
  <si>
    <t>北139</t>
  </si>
  <si>
    <t>彭紫翎</t>
  </si>
  <si>
    <t>北140</t>
  </si>
  <si>
    <t>嚴可姍</t>
  </si>
  <si>
    <t>桃園市新興國中小</t>
  </si>
  <si>
    <t>北141</t>
  </si>
  <si>
    <t>柳　妍</t>
  </si>
  <si>
    <t>新北市南勢國小</t>
  </si>
  <si>
    <t>北142</t>
  </si>
  <si>
    <t>陳杰沂</t>
  </si>
  <si>
    <t>北143</t>
  </si>
  <si>
    <t>陳儇綾</t>
  </si>
  <si>
    <t>北144</t>
  </si>
  <si>
    <t>黃星瑋</t>
  </si>
  <si>
    <t>北145</t>
  </si>
  <si>
    <t>多加以紹</t>
  </si>
  <si>
    <t>新竹縣錦山國小</t>
  </si>
  <si>
    <t>北146</t>
  </si>
  <si>
    <t>黎洢莎</t>
  </si>
  <si>
    <t>新竹縣玉山國民小學</t>
  </si>
  <si>
    <t>北147</t>
  </si>
  <si>
    <t>王傳鴻</t>
  </si>
  <si>
    <t>國小低男組</t>
  </si>
  <si>
    <t>北148</t>
  </si>
  <si>
    <t>沈彥宇</t>
  </si>
  <si>
    <t>台北市民權國小</t>
  </si>
  <si>
    <t>北149</t>
  </si>
  <si>
    <t>沈　風</t>
  </si>
  <si>
    <t>台北市新生國小</t>
  </si>
  <si>
    <t>北150</t>
  </si>
  <si>
    <t>徐宸浩</t>
  </si>
  <si>
    <t>北151</t>
  </si>
  <si>
    <t>張晉嘉</t>
  </si>
  <si>
    <t>北152</t>
  </si>
  <si>
    <t>蘇柏文</t>
  </si>
  <si>
    <t>北153</t>
  </si>
  <si>
    <t>白翔宇</t>
  </si>
  <si>
    <t>新北市集美國小</t>
  </si>
  <si>
    <t>北154</t>
  </si>
  <si>
    <t>呂承恩</t>
  </si>
  <si>
    <t>北155</t>
  </si>
  <si>
    <t>林莘澍</t>
  </si>
  <si>
    <t>北156</t>
  </si>
  <si>
    <t>洪子恆</t>
  </si>
  <si>
    <t>北157</t>
  </si>
  <si>
    <t>陳首安</t>
  </si>
  <si>
    <t>北158</t>
  </si>
  <si>
    <t>鄧宸喆</t>
  </si>
  <si>
    <t>北159</t>
  </si>
  <si>
    <t>吳羽禾</t>
  </si>
  <si>
    <t>國小低女組</t>
  </si>
  <si>
    <t>北160</t>
  </si>
  <si>
    <t>吳祐琦</t>
  </si>
  <si>
    <t>北161</t>
  </si>
  <si>
    <t>於可甯</t>
  </si>
  <si>
    <t>北162</t>
  </si>
  <si>
    <t>古妮瑾</t>
  </si>
  <si>
    <t>新北市三重國小</t>
  </si>
  <si>
    <t>北163</t>
  </si>
  <si>
    <t>陳畇蓁</t>
  </si>
  <si>
    <t>新北市光華國小</t>
  </si>
  <si>
    <t>北164</t>
  </si>
  <si>
    <t>陳渝蓁</t>
  </si>
  <si>
    <t>北165</t>
  </si>
  <si>
    <t>黃星魁</t>
  </si>
  <si>
    <t>北166</t>
  </si>
  <si>
    <t>謝秉樺</t>
  </si>
  <si>
    <t>姓　名</t>
    <phoneticPr fontId="2" type="noConversion"/>
  </si>
  <si>
    <t>組　別</t>
    <phoneticPr fontId="2" type="noConversion"/>
  </si>
  <si>
    <t>最遠</t>
    <phoneticPr fontId="2" type="noConversion"/>
  </si>
  <si>
    <t>擊遠排名</t>
    <phoneticPr fontId="2" type="noConversion"/>
  </si>
  <si>
    <t>擊準排名</t>
    <phoneticPr fontId="2" type="noConversion"/>
  </si>
  <si>
    <t>切球排名</t>
    <phoneticPr fontId="2" type="noConversion"/>
  </si>
  <si>
    <t>全能</t>
    <phoneticPr fontId="2" type="noConversion"/>
  </si>
  <si>
    <t>全能排名</t>
    <phoneticPr fontId="2" type="noConversion"/>
  </si>
  <si>
    <t>林　陽</t>
    <phoneticPr fontId="2" type="noConversion"/>
  </si>
  <si>
    <t>黃　驀</t>
    <phoneticPr fontId="2" type="noConversion"/>
  </si>
  <si>
    <t>邱　靖</t>
    <phoneticPr fontId="2" type="noConversion"/>
  </si>
  <si>
    <t>柳　妍</t>
    <phoneticPr fontId="2" type="noConversion"/>
  </si>
  <si>
    <t>沈　風</t>
    <phoneticPr fontId="2" type="noConversion"/>
  </si>
  <si>
    <t>成績-1</t>
  </si>
  <si>
    <t>成績-2</t>
  </si>
  <si>
    <t>成績-3</t>
  </si>
  <si>
    <t>成績-4</t>
  </si>
  <si>
    <t>成績-5</t>
  </si>
  <si>
    <t>成績-6</t>
  </si>
  <si>
    <t>成績-6</t>
    <phoneticPr fontId="2" type="noConversion"/>
  </si>
  <si>
    <t>總分</t>
    <phoneticPr fontId="2" type="noConversion"/>
  </si>
  <si>
    <t>成績-7</t>
  </si>
  <si>
    <t>成績-8</t>
  </si>
  <si>
    <t>成績-9</t>
  </si>
  <si>
    <t>名次加總</t>
    <phoneticPr fontId="2" type="noConversion"/>
  </si>
  <si>
    <t>所屬學校</t>
    <phoneticPr fontId="2" type="noConversion"/>
  </si>
  <si>
    <t>所屬學校</t>
    <phoneticPr fontId="2" type="noConversion"/>
  </si>
  <si>
    <t>教育部106年基層扎根學校高爾夫社團擊遠擊準競賽-北區推球擊準成績紀錄表</t>
    <phoneticPr fontId="2" type="noConversion"/>
  </si>
  <si>
    <t>所屬學校</t>
    <phoneticPr fontId="2" type="noConversion"/>
  </si>
  <si>
    <t>所屬學校</t>
    <phoneticPr fontId="2" type="noConversion"/>
  </si>
  <si>
    <t>教育部106年基層扎根高爾夫擊遠擊準大賽-北區開球擊遠成績紀錄表</t>
    <phoneticPr fontId="2" type="noConversion"/>
  </si>
  <si>
    <t>教育部106年基層扎根學校高爾夫社團擊遠擊準競賽-北區切球擊準成績表</t>
    <phoneticPr fontId="2" type="noConversion"/>
  </si>
  <si>
    <t>開球排名</t>
    <phoneticPr fontId="2" type="noConversion"/>
  </si>
  <si>
    <t>開球最遠距離/碼</t>
    <phoneticPr fontId="2" type="noConversion"/>
  </si>
  <si>
    <t>推球排名</t>
    <phoneticPr fontId="2" type="noConversion"/>
  </si>
  <si>
    <t>DQ</t>
    <phoneticPr fontId="2" type="noConversion"/>
  </si>
  <si>
    <t>推球排名</t>
    <phoneticPr fontId="2" type="noConversion"/>
  </si>
  <si>
    <t>全能排名</t>
    <phoneticPr fontId="2" type="noConversion"/>
  </si>
  <si>
    <t>北區第1名</t>
    <phoneticPr fontId="2" type="noConversion"/>
  </si>
  <si>
    <t>教育部106年基層扎根高爾夫擊遠擊準大賽-北區三項成績總排名-陳連淦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</si>
</sst>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&quot; Y&quot;"/>
  </numFmts>
  <fonts count="4" x14ac:knownFonts="1"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3" borderId="2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>
      <alignment vertical="center"/>
    </xf>
    <xf numFmtId="0" fontId="3" fillId="3" borderId="2" xfId="0" applyNumberFormat="1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6.5" x14ac:dyDescent="0.25"/>
  <cols>
    <col min="1" max="1" width="7.5" bestFit="1" customWidth="1"/>
    <col min="2" max="2" width="11.375" customWidth="1"/>
    <col min="3" max="3" width="14" customWidth="1"/>
    <col min="4" max="4" width="8.875" customWidth="1"/>
    <col min="5" max="5" width="18.5" customWidth="1"/>
    <col min="6" max="10" width="13.375" hidden="1" customWidth="1"/>
    <col min="11" max="11" width="11.875" customWidth="1"/>
    <col min="12" max="15" width="11.375" customWidth="1"/>
    <col min="16" max="16" width="11.875" customWidth="1"/>
    <col min="17" max="17" width="10.5" bestFit="1" customWidth="1"/>
  </cols>
  <sheetData>
    <row r="1" spans="1:17" ht="27.75" x14ac:dyDescent="0.25">
      <c r="A1" s="24" t="s">
        <v>447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ht="39" x14ac:dyDescent="0.25">
      <c r="A2" s="1" t="s">
        <v>0</v>
      </c>
      <c r="B2" s="2" t="s">
        <v>408</v>
      </c>
      <c r="C2" s="2" t="s">
        <v>409</v>
      </c>
      <c r="D2" s="1" t="s">
        <v>2</v>
      </c>
      <c r="E2" s="1" t="s">
        <v>433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8" t="s">
        <v>441</v>
      </c>
      <c r="L2" s="1" t="s">
        <v>440</v>
      </c>
      <c r="M2" s="1" t="s">
        <v>442</v>
      </c>
      <c r="N2" s="1" t="s">
        <v>413</v>
      </c>
      <c r="O2" s="1" t="s">
        <v>432</v>
      </c>
      <c r="P2" s="1" t="s">
        <v>445</v>
      </c>
    </row>
    <row r="3" spans="1:17" ht="19.5" x14ac:dyDescent="0.25">
      <c r="A3" s="1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4">
        <v>245</v>
      </c>
      <c r="G3" s="4">
        <v>293</v>
      </c>
      <c r="H3" s="4">
        <v>303</v>
      </c>
      <c r="I3" s="4">
        <v>261</v>
      </c>
      <c r="J3" s="4">
        <v>308</v>
      </c>
      <c r="K3" s="5">
        <f>VLOOKUP(B3,開球排名!$B$3:$L$168,10,0)</f>
        <v>308</v>
      </c>
      <c r="L3" s="4">
        <f>VLOOKUP(B3,開球排名!$B$3:$L$168,11,0)</f>
        <v>1</v>
      </c>
      <c r="M3" s="4">
        <f>VLOOKUP(B3,推球排名!$B$4:$P$169,15,0)</f>
        <v>1</v>
      </c>
      <c r="N3" s="4">
        <f>VLOOKUP(B3,切球排名!$B$4:$M$169,12,0)</f>
        <v>3</v>
      </c>
      <c r="O3" s="5">
        <f t="shared" ref="O3:O34" si="0">SUM(L3:N3)</f>
        <v>5</v>
      </c>
      <c r="P3" s="4">
        <v>1</v>
      </c>
      <c r="Q3" t="s">
        <v>446</v>
      </c>
    </row>
    <row r="4" spans="1:17" ht="19.5" x14ac:dyDescent="0.25">
      <c r="A4" s="1" t="s">
        <v>21</v>
      </c>
      <c r="B4" s="3" t="s">
        <v>22</v>
      </c>
      <c r="C4" s="3" t="s">
        <v>10</v>
      </c>
      <c r="D4" s="3" t="s">
        <v>11</v>
      </c>
      <c r="E4" s="3" t="s">
        <v>23</v>
      </c>
      <c r="F4" s="4">
        <v>0</v>
      </c>
      <c r="G4" s="4">
        <v>0</v>
      </c>
      <c r="H4" s="4">
        <v>0</v>
      </c>
      <c r="I4" s="4">
        <v>303</v>
      </c>
      <c r="J4" s="4">
        <v>0</v>
      </c>
      <c r="K4" s="5">
        <f>VLOOKUP(B4,開球排名!$B$3:$L$168,10,0)</f>
        <v>303</v>
      </c>
      <c r="L4" s="4">
        <f>VLOOKUP(B4,開球排名!$B$3:$L$168,11,0)</f>
        <v>2</v>
      </c>
      <c r="M4" s="4">
        <f>VLOOKUP(B4,推球排名!$B$4:$P$169,15,0)</f>
        <v>4</v>
      </c>
      <c r="N4" s="4">
        <f>VLOOKUP(B4,切球排名!$B$4:$M$169,12,0)</f>
        <v>1</v>
      </c>
      <c r="O4" s="5">
        <f t="shared" si="0"/>
        <v>7</v>
      </c>
      <c r="P4" s="4">
        <v>2</v>
      </c>
    </row>
    <row r="5" spans="1:17" ht="19.5" x14ac:dyDescent="0.25">
      <c r="A5" s="1" t="s">
        <v>13</v>
      </c>
      <c r="B5" s="3" t="s">
        <v>14</v>
      </c>
      <c r="C5" s="3" t="s">
        <v>10</v>
      </c>
      <c r="D5" s="3" t="s">
        <v>11</v>
      </c>
      <c r="E5" s="3" t="s">
        <v>15</v>
      </c>
      <c r="F5" s="4">
        <v>274</v>
      </c>
      <c r="G5" s="4">
        <v>264</v>
      </c>
      <c r="H5" s="4">
        <v>0</v>
      </c>
      <c r="I5" s="4">
        <v>0</v>
      </c>
      <c r="J5" s="4">
        <v>274</v>
      </c>
      <c r="K5" s="5">
        <f>VLOOKUP(B5,開球排名!$B$3:$L$168,10,0)</f>
        <v>274</v>
      </c>
      <c r="L5" s="4">
        <f>VLOOKUP(B5,開球排名!$B$3:$L$168,11,0)</f>
        <v>4</v>
      </c>
      <c r="M5" s="4">
        <f>VLOOKUP(B5,推球排名!$B$4:$P$169,15,0)</f>
        <v>2</v>
      </c>
      <c r="N5" s="4">
        <f>VLOOKUP(B5,切球排名!$B$4:$M$169,12,0)</f>
        <v>2</v>
      </c>
      <c r="O5" s="5">
        <f t="shared" si="0"/>
        <v>8</v>
      </c>
      <c r="P5" s="4">
        <v>3</v>
      </c>
    </row>
    <row r="6" spans="1:17" ht="19.5" x14ac:dyDescent="0.25">
      <c r="A6" s="1" t="s">
        <v>19</v>
      </c>
      <c r="B6" s="3" t="s">
        <v>20</v>
      </c>
      <c r="C6" s="3" t="s">
        <v>10</v>
      </c>
      <c r="D6" s="3" t="s">
        <v>11</v>
      </c>
      <c r="E6" s="3" t="s">
        <v>15</v>
      </c>
      <c r="F6" s="4">
        <v>282</v>
      </c>
      <c r="G6" s="4">
        <v>0</v>
      </c>
      <c r="H6" s="4">
        <v>142</v>
      </c>
      <c r="I6" s="4">
        <v>285</v>
      </c>
      <c r="J6" s="4">
        <v>0</v>
      </c>
      <c r="K6" s="5">
        <f>VLOOKUP(B6,開球排名!$B$3:$L$168,10,0)</f>
        <v>285</v>
      </c>
      <c r="L6" s="4">
        <f>VLOOKUP(B6,開球排名!$B$3:$L$168,11,0)</f>
        <v>3</v>
      </c>
      <c r="M6" s="4">
        <f>VLOOKUP(B6,推球排名!$B$4:$P$169,15,0)</f>
        <v>5</v>
      </c>
      <c r="N6" s="4">
        <f>VLOOKUP(B6,切球排名!$B$4:$M$169,12,0)</f>
        <v>5</v>
      </c>
      <c r="O6" s="5">
        <f t="shared" si="0"/>
        <v>13</v>
      </c>
      <c r="P6" s="4">
        <v>4</v>
      </c>
    </row>
    <row r="7" spans="1:17" ht="19.5" x14ac:dyDescent="0.25">
      <c r="A7" s="1" t="s">
        <v>24</v>
      </c>
      <c r="B7" s="3" t="s">
        <v>25</v>
      </c>
      <c r="C7" s="3" t="s">
        <v>10</v>
      </c>
      <c r="D7" s="3" t="s">
        <v>26</v>
      </c>
      <c r="E7" s="3" t="s">
        <v>26</v>
      </c>
      <c r="F7" s="4">
        <v>210</v>
      </c>
      <c r="G7" s="4">
        <v>0</v>
      </c>
      <c r="H7" s="4">
        <v>210</v>
      </c>
      <c r="I7" s="4">
        <v>210</v>
      </c>
      <c r="J7" s="4">
        <v>222</v>
      </c>
      <c r="K7" s="5">
        <f>VLOOKUP(B7,開球排名!$B$3:$L$168,10,0)</f>
        <v>222</v>
      </c>
      <c r="L7" s="4">
        <f>VLOOKUP(B7,開球排名!$B$3:$L$168,11,0)</f>
        <v>6</v>
      </c>
      <c r="M7" s="4">
        <f>VLOOKUP(B7,推球排名!$B$4:$P$169,15,0)</f>
        <v>2</v>
      </c>
      <c r="N7" s="4">
        <f>VLOOKUP(B7,切球排名!$B$4:$M$169,12,0)</f>
        <v>5</v>
      </c>
      <c r="O7" s="5">
        <f t="shared" si="0"/>
        <v>13</v>
      </c>
      <c r="P7" s="4">
        <v>4</v>
      </c>
    </row>
    <row r="8" spans="1:17" ht="19.5" x14ac:dyDescent="0.25">
      <c r="A8" s="1" t="s">
        <v>16</v>
      </c>
      <c r="B8" s="3" t="s">
        <v>17</v>
      </c>
      <c r="C8" s="3" t="s">
        <v>10</v>
      </c>
      <c r="D8" s="3" t="s">
        <v>11</v>
      </c>
      <c r="E8" s="3" t="s">
        <v>18</v>
      </c>
      <c r="F8" s="4">
        <v>261</v>
      </c>
      <c r="G8" s="4">
        <v>251</v>
      </c>
      <c r="H8" s="4">
        <v>247</v>
      </c>
      <c r="I8" s="4">
        <v>0</v>
      </c>
      <c r="J8" s="4">
        <v>247</v>
      </c>
      <c r="K8" s="5">
        <f>VLOOKUP(B8,開球排名!$B$3:$L$168,10,0)</f>
        <v>261</v>
      </c>
      <c r="L8" s="4">
        <f>VLOOKUP(B8,開球排名!$B$3:$L$168,11,0)</f>
        <v>5</v>
      </c>
      <c r="M8" s="4">
        <f>VLOOKUP(B8,推球排名!$B$4:$P$169,15,0)</f>
        <v>6</v>
      </c>
      <c r="N8" s="4">
        <f>VLOOKUP(B8,切球排名!$B$4:$M$169,12,0)</f>
        <v>3</v>
      </c>
      <c r="O8" s="5">
        <f t="shared" si="0"/>
        <v>14</v>
      </c>
      <c r="P8" s="4">
        <v>6</v>
      </c>
    </row>
    <row r="9" spans="1:17" ht="19.5" x14ac:dyDescent="0.25">
      <c r="A9" s="6" t="s">
        <v>76</v>
      </c>
      <c r="B9" s="7" t="s">
        <v>77</v>
      </c>
      <c r="C9" s="7" t="s">
        <v>29</v>
      </c>
      <c r="D9" s="7" t="s">
        <v>33</v>
      </c>
      <c r="E9" s="7" t="s">
        <v>78</v>
      </c>
      <c r="F9" s="8">
        <v>280</v>
      </c>
      <c r="G9" s="8">
        <v>0</v>
      </c>
      <c r="H9" s="8">
        <v>293</v>
      </c>
      <c r="I9" s="8">
        <v>0</v>
      </c>
      <c r="J9" s="8">
        <v>0</v>
      </c>
      <c r="K9" s="9">
        <f>VLOOKUP(B9,開球排名!$B$3:$L$168,10,0)</f>
        <v>293</v>
      </c>
      <c r="L9" s="8">
        <f>VLOOKUP(B9,開球排名!$B$3:$L$168,11,0)</f>
        <v>1</v>
      </c>
      <c r="M9" s="8">
        <f>VLOOKUP(B9,推球排名!$B$4:$P$169,15,0)</f>
        <v>2</v>
      </c>
      <c r="N9" s="8">
        <f>VLOOKUP(B9,切球排名!$B$4:$M$169,12,0)</f>
        <v>1</v>
      </c>
      <c r="O9" s="9">
        <f t="shared" si="0"/>
        <v>4</v>
      </c>
      <c r="P9" s="8" t="s">
        <v>443</v>
      </c>
    </row>
    <row r="10" spans="1:17" ht="19.5" x14ac:dyDescent="0.25">
      <c r="A10" s="6" t="s">
        <v>52</v>
      </c>
      <c r="B10" s="7" t="s">
        <v>53</v>
      </c>
      <c r="C10" s="7" t="s">
        <v>29</v>
      </c>
      <c r="D10" s="7" t="s">
        <v>33</v>
      </c>
      <c r="E10" s="7" t="s">
        <v>37</v>
      </c>
      <c r="F10" s="8">
        <v>256</v>
      </c>
      <c r="G10" s="8">
        <v>238</v>
      </c>
      <c r="H10" s="8">
        <v>248</v>
      </c>
      <c r="I10" s="8">
        <v>0</v>
      </c>
      <c r="J10" s="8">
        <v>238</v>
      </c>
      <c r="K10" s="9">
        <f>VLOOKUP(B10,開球排名!$B$3:$L$168,10,0)</f>
        <v>256</v>
      </c>
      <c r="L10" s="8">
        <f>VLOOKUP(B10,開球排名!$B$3:$L$168,11,0)</f>
        <v>3</v>
      </c>
      <c r="M10" s="8">
        <f>VLOOKUP(B10,推球排名!$B$4:$P$169,15,0)</f>
        <v>6</v>
      </c>
      <c r="N10" s="8">
        <f>VLOOKUP(B10,切球排名!$B$4:$M$169,12,0)</f>
        <v>3</v>
      </c>
      <c r="O10" s="9">
        <f t="shared" si="0"/>
        <v>12</v>
      </c>
      <c r="P10" s="8">
        <v>1</v>
      </c>
      <c r="Q10" t="s">
        <v>446</v>
      </c>
    </row>
    <row r="11" spans="1:17" ht="19.5" x14ac:dyDescent="0.25">
      <c r="A11" s="6" t="s">
        <v>85</v>
      </c>
      <c r="B11" s="7" t="s">
        <v>86</v>
      </c>
      <c r="C11" s="7" t="s">
        <v>29</v>
      </c>
      <c r="D11" s="7" t="s">
        <v>87</v>
      </c>
      <c r="E11" s="7" t="s">
        <v>88</v>
      </c>
      <c r="F11" s="8">
        <v>231</v>
      </c>
      <c r="G11" s="8">
        <v>0</v>
      </c>
      <c r="H11" s="8">
        <v>0</v>
      </c>
      <c r="I11" s="8">
        <v>0</v>
      </c>
      <c r="J11" s="8">
        <v>0</v>
      </c>
      <c r="K11" s="9">
        <f>VLOOKUP(B11,開球排名!$B$3:$L$168,10,0)</f>
        <v>231</v>
      </c>
      <c r="L11" s="8">
        <f>VLOOKUP(B11,開球排名!$B$3:$L$168,11,0)</f>
        <v>6</v>
      </c>
      <c r="M11" s="8">
        <f>VLOOKUP(B11,推球排名!$B$4:$P$169,15,0)</f>
        <v>4</v>
      </c>
      <c r="N11" s="8">
        <f>VLOOKUP(B11,切球排名!$B$4:$M$169,12,0)</f>
        <v>2</v>
      </c>
      <c r="O11" s="9">
        <f t="shared" si="0"/>
        <v>12</v>
      </c>
      <c r="P11" s="8">
        <v>2</v>
      </c>
    </row>
    <row r="12" spans="1:17" ht="19.5" x14ac:dyDescent="0.25">
      <c r="A12" s="6" t="s">
        <v>27</v>
      </c>
      <c r="B12" s="7" t="s">
        <v>28</v>
      </c>
      <c r="C12" s="7" t="s">
        <v>29</v>
      </c>
      <c r="D12" s="7" t="s">
        <v>11</v>
      </c>
      <c r="E12" s="7" t="s">
        <v>30</v>
      </c>
      <c r="F12" s="8">
        <v>259</v>
      </c>
      <c r="G12" s="8">
        <v>262</v>
      </c>
      <c r="H12" s="8">
        <v>272</v>
      </c>
      <c r="I12" s="8">
        <v>275</v>
      </c>
      <c r="J12" s="8">
        <v>0</v>
      </c>
      <c r="K12" s="9">
        <f>VLOOKUP(B12,開球排名!$B$3:$L$168,10,0)</f>
        <v>275</v>
      </c>
      <c r="L12" s="8">
        <f>VLOOKUP(B12,開球排名!$B$3:$L$168,11,0)</f>
        <v>2</v>
      </c>
      <c r="M12" s="8">
        <f>VLOOKUP(B12,推球排名!$B$4:$P$169,15,0)</f>
        <v>11</v>
      </c>
      <c r="N12" s="8">
        <f>VLOOKUP(B12,切球排名!$B$4:$M$169,12,0)</f>
        <v>7</v>
      </c>
      <c r="O12" s="9">
        <f t="shared" si="0"/>
        <v>20</v>
      </c>
      <c r="P12" s="8">
        <v>3</v>
      </c>
    </row>
    <row r="13" spans="1:17" ht="19.5" x14ac:dyDescent="0.25">
      <c r="A13" s="6" t="s">
        <v>31</v>
      </c>
      <c r="B13" s="7" t="s">
        <v>32</v>
      </c>
      <c r="C13" s="7" t="s">
        <v>29</v>
      </c>
      <c r="D13" s="7" t="s">
        <v>33</v>
      </c>
      <c r="E13" s="7" t="s">
        <v>34</v>
      </c>
      <c r="F13" s="8">
        <v>0</v>
      </c>
      <c r="G13" s="8">
        <v>0</v>
      </c>
      <c r="H13" s="8">
        <v>0</v>
      </c>
      <c r="I13" s="8">
        <v>229</v>
      </c>
      <c r="J13" s="8">
        <v>241</v>
      </c>
      <c r="K13" s="9">
        <f>VLOOKUP(B13,開球排名!$B$3:$L$168,10,0)</f>
        <v>241</v>
      </c>
      <c r="L13" s="8">
        <f>VLOOKUP(B13,開球排名!$B$3:$L$168,11,0)</f>
        <v>4</v>
      </c>
      <c r="M13" s="8">
        <f>VLOOKUP(B13,推球排名!$B$4:$P$169,15,0)</f>
        <v>13</v>
      </c>
      <c r="N13" s="8">
        <f>VLOOKUP(B13,切球排名!$B$4:$M$169,12,0)</f>
        <v>8</v>
      </c>
      <c r="O13" s="9">
        <f t="shared" si="0"/>
        <v>25</v>
      </c>
      <c r="P13" s="8">
        <v>4</v>
      </c>
    </row>
    <row r="14" spans="1:17" ht="19.5" x14ac:dyDescent="0.25">
      <c r="A14" s="6" t="s">
        <v>58</v>
      </c>
      <c r="B14" s="7" t="s">
        <v>59</v>
      </c>
      <c r="C14" s="7" t="s">
        <v>29</v>
      </c>
      <c r="D14" s="7" t="s">
        <v>33</v>
      </c>
      <c r="E14" s="7" t="s">
        <v>37</v>
      </c>
      <c r="F14" s="8">
        <v>0</v>
      </c>
      <c r="G14" s="8">
        <v>185</v>
      </c>
      <c r="H14" s="8">
        <v>0</v>
      </c>
      <c r="I14" s="8">
        <v>0</v>
      </c>
      <c r="J14" s="8">
        <v>205</v>
      </c>
      <c r="K14" s="9">
        <f>VLOOKUP(B14,開球排名!$B$3:$L$168,10,0)</f>
        <v>205</v>
      </c>
      <c r="L14" s="8">
        <f>VLOOKUP(B14,開球排名!$B$3:$L$168,11,0)</f>
        <v>10</v>
      </c>
      <c r="M14" s="8">
        <f>VLOOKUP(B14,推球排名!$B$4:$P$169,15,0)</f>
        <v>9</v>
      </c>
      <c r="N14" s="8">
        <f>VLOOKUP(B14,切球排名!$B$4:$M$169,12,0)</f>
        <v>8</v>
      </c>
      <c r="O14" s="9">
        <f t="shared" si="0"/>
        <v>27</v>
      </c>
      <c r="P14" s="8">
        <v>5</v>
      </c>
    </row>
    <row r="15" spans="1:17" ht="19.5" x14ac:dyDescent="0.25">
      <c r="A15" s="6" t="s">
        <v>79</v>
      </c>
      <c r="B15" s="7" t="s">
        <v>80</v>
      </c>
      <c r="C15" s="7" t="s">
        <v>29</v>
      </c>
      <c r="D15" s="7" t="s">
        <v>33</v>
      </c>
      <c r="E15" s="7" t="s">
        <v>37</v>
      </c>
      <c r="F15" s="8">
        <v>205</v>
      </c>
      <c r="G15" s="8">
        <v>0</v>
      </c>
      <c r="H15" s="8">
        <v>0</v>
      </c>
      <c r="I15" s="8">
        <v>198</v>
      </c>
      <c r="J15" s="8">
        <v>0</v>
      </c>
      <c r="K15" s="9">
        <f>VLOOKUP(B15,開球排名!$B$3:$L$168,10,0)</f>
        <v>205</v>
      </c>
      <c r="L15" s="8">
        <f>VLOOKUP(B15,開球排名!$B$3:$L$168,11,0)</f>
        <v>10</v>
      </c>
      <c r="M15" s="8">
        <f>VLOOKUP(B15,推球排名!$B$4:$P$169,15,0)</f>
        <v>5</v>
      </c>
      <c r="N15" s="8">
        <f>VLOOKUP(B15,切球排名!$B$4:$M$169,12,0)</f>
        <v>13</v>
      </c>
      <c r="O15" s="9">
        <f t="shared" si="0"/>
        <v>28</v>
      </c>
      <c r="P15" s="8">
        <v>6</v>
      </c>
    </row>
    <row r="16" spans="1:17" ht="19.5" x14ac:dyDescent="0.25">
      <c r="A16" s="6" t="s">
        <v>72</v>
      </c>
      <c r="B16" s="7" t="s">
        <v>417</v>
      </c>
      <c r="C16" s="7" t="s">
        <v>29</v>
      </c>
      <c r="D16" s="7" t="s">
        <v>33</v>
      </c>
      <c r="E16" s="7" t="s">
        <v>37</v>
      </c>
      <c r="F16" s="8">
        <v>0</v>
      </c>
      <c r="G16" s="8">
        <v>190</v>
      </c>
      <c r="H16" s="8">
        <v>50</v>
      </c>
      <c r="I16" s="8">
        <v>0</v>
      </c>
      <c r="J16" s="8">
        <v>0</v>
      </c>
      <c r="K16" s="9">
        <f>VLOOKUP(B16,開球排名!$B$3:$L$168,10,0)</f>
        <v>190</v>
      </c>
      <c r="L16" s="8">
        <f>VLOOKUP(B16,開球排名!$B$3:$L$168,11,0)</f>
        <v>14</v>
      </c>
      <c r="M16" s="8">
        <f>VLOOKUP(B16,推球排名!$B$4:$P$169,15,0)</f>
        <v>1</v>
      </c>
      <c r="N16" s="8">
        <f>VLOOKUP(B16,切球排名!$B$4:$M$169,12,0)</f>
        <v>13</v>
      </c>
      <c r="O16" s="9">
        <f t="shared" si="0"/>
        <v>28</v>
      </c>
      <c r="P16" s="8">
        <v>6</v>
      </c>
    </row>
    <row r="17" spans="1:16" ht="19.5" x14ac:dyDescent="0.25">
      <c r="A17" s="6" t="s">
        <v>64</v>
      </c>
      <c r="B17" s="7" t="s">
        <v>65</v>
      </c>
      <c r="C17" s="7" t="s">
        <v>29</v>
      </c>
      <c r="D17" s="7" t="s">
        <v>33</v>
      </c>
      <c r="E17" s="7" t="s">
        <v>37</v>
      </c>
      <c r="F17" s="8">
        <v>0</v>
      </c>
      <c r="G17" s="8">
        <v>208</v>
      </c>
      <c r="H17" s="8">
        <v>0</v>
      </c>
      <c r="I17" s="8">
        <v>0</v>
      </c>
      <c r="J17" s="8">
        <v>60</v>
      </c>
      <c r="K17" s="9">
        <f>VLOOKUP(B17,開球排名!$B$3:$L$168,10,0)</f>
        <v>208</v>
      </c>
      <c r="L17" s="8">
        <f>VLOOKUP(B17,開球排名!$B$3:$L$168,11,0)</f>
        <v>8</v>
      </c>
      <c r="M17" s="8">
        <f>VLOOKUP(B17,推球排名!$B$4:$P$169,15,0)</f>
        <v>20</v>
      </c>
      <c r="N17" s="8">
        <f>VLOOKUP(B17,切球排名!$B$4:$M$169,12,0)</f>
        <v>4</v>
      </c>
      <c r="O17" s="9">
        <f t="shared" si="0"/>
        <v>32</v>
      </c>
      <c r="P17" s="8">
        <v>8</v>
      </c>
    </row>
    <row r="18" spans="1:16" ht="19.5" x14ac:dyDescent="0.25">
      <c r="A18" s="6" t="s">
        <v>42</v>
      </c>
      <c r="B18" s="7" t="s">
        <v>43</v>
      </c>
      <c r="C18" s="7" t="s">
        <v>29</v>
      </c>
      <c r="D18" s="7" t="s">
        <v>33</v>
      </c>
      <c r="E18" s="7" t="s">
        <v>37</v>
      </c>
      <c r="F18" s="8">
        <v>0</v>
      </c>
      <c r="G18" s="8">
        <v>0</v>
      </c>
      <c r="H18" s="8">
        <v>0</v>
      </c>
      <c r="I18" s="8">
        <v>223</v>
      </c>
      <c r="J18" s="8">
        <v>0</v>
      </c>
      <c r="K18" s="9">
        <f>VLOOKUP(B18,開球排名!$B$3:$L$168,10,0)</f>
        <v>223</v>
      </c>
      <c r="L18" s="8">
        <f>VLOOKUP(B18,開球排名!$B$3:$L$168,11,0)</f>
        <v>7</v>
      </c>
      <c r="M18" s="8">
        <f>VLOOKUP(B18,推球排名!$B$4:$P$169,15,0)</f>
        <v>13</v>
      </c>
      <c r="N18" s="8">
        <f>VLOOKUP(B18,切球排名!$B$4:$M$169,12,0)</f>
        <v>13</v>
      </c>
      <c r="O18" s="9">
        <f t="shared" si="0"/>
        <v>33</v>
      </c>
      <c r="P18" s="8">
        <v>9</v>
      </c>
    </row>
    <row r="19" spans="1:16" ht="19.5" x14ac:dyDescent="0.25">
      <c r="A19" s="6" t="s">
        <v>46</v>
      </c>
      <c r="B19" s="7" t="s">
        <v>47</v>
      </c>
      <c r="C19" s="7" t="s">
        <v>29</v>
      </c>
      <c r="D19" s="7" t="s">
        <v>33</v>
      </c>
      <c r="E19" s="7" t="s">
        <v>34</v>
      </c>
      <c r="F19" s="8">
        <v>195</v>
      </c>
      <c r="G19" s="8">
        <v>188</v>
      </c>
      <c r="H19" s="8">
        <v>186</v>
      </c>
      <c r="I19" s="8">
        <v>200</v>
      </c>
      <c r="J19" s="8">
        <v>204</v>
      </c>
      <c r="K19" s="9">
        <f>VLOOKUP(B19,開球排名!$B$3:$L$168,10,0)</f>
        <v>204</v>
      </c>
      <c r="L19" s="8">
        <f>VLOOKUP(B19,開球排名!$B$3:$L$168,11,0)</f>
        <v>12</v>
      </c>
      <c r="M19" s="8">
        <f>VLOOKUP(B19,推球排名!$B$4:$P$169,15,0)</f>
        <v>17</v>
      </c>
      <c r="N19" s="8">
        <f>VLOOKUP(B19,切球排名!$B$4:$M$169,12,0)</f>
        <v>6</v>
      </c>
      <c r="O19" s="9">
        <f t="shared" si="0"/>
        <v>35</v>
      </c>
      <c r="P19" s="8">
        <v>10</v>
      </c>
    </row>
    <row r="20" spans="1:16" ht="19.5" x14ac:dyDescent="0.25">
      <c r="A20" s="6" t="s">
        <v>40</v>
      </c>
      <c r="B20" s="7" t="s">
        <v>41</v>
      </c>
      <c r="C20" s="7" t="s">
        <v>29</v>
      </c>
      <c r="D20" s="7" t="s">
        <v>33</v>
      </c>
      <c r="E20" s="7" t="s">
        <v>37</v>
      </c>
      <c r="F20" s="8">
        <v>164</v>
      </c>
      <c r="G20" s="8">
        <v>0</v>
      </c>
      <c r="H20" s="8">
        <v>0</v>
      </c>
      <c r="I20" s="8">
        <v>0</v>
      </c>
      <c r="J20" s="8">
        <v>0</v>
      </c>
      <c r="K20" s="9">
        <f>VLOOKUP(B20,開球排名!$B$3:$L$168,10,0)</f>
        <v>164</v>
      </c>
      <c r="L20" s="8">
        <f>VLOOKUP(B20,開球排名!$B$3:$L$168,11,0)</f>
        <v>19</v>
      </c>
      <c r="M20" s="8">
        <f>VLOOKUP(B20,推球排名!$B$4:$P$169,15,0)</f>
        <v>13</v>
      </c>
      <c r="N20" s="8">
        <f>VLOOKUP(B20,切球排名!$B$4:$M$169,12,0)</f>
        <v>4</v>
      </c>
      <c r="O20" s="9">
        <f t="shared" si="0"/>
        <v>36</v>
      </c>
      <c r="P20" s="8">
        <v>11</v>
      </c>
    </row>
    <row r="21" spans="1:16" ht="19.5" x14ac:dyDescent="0.25">
      <c r="A21" s="6" t="s">
        <v>38</v>
      </c>
      <c r="B21" s="7" t="s">
        <v>39</v>
      </c>
      <c r="C21" s="7" t="s">
        <v>29</v>
      </c>
      <c r="D21" s="7" t="s">
        <v>33</v>
      </c>
      <c r="E21" s="7" t="s">
        <v>37</v>
      </c>
      <c r="F21" s="8">
        <v>0</v>
      </c>
      <c r="G21" s="8">
        <v>0</v>
      </c>
      <c r="H21" s="8">
        <v>153</v>
      </c>
      <c r="I21" s="8">
        <v>0</v>
      </c>
      <c r="J21" s="8">
        <v>164</v>
      </c>
      <c r="K21" s="9">
        <f>VLOOKUP(B21,開球排名!$B$3:$L$168,10,0)</f>
        <v>164</v>
      </c>
      <c r="L21" s="8">
        <f>VLOOKUP(B21,開球排名!$B$3:$L$168,11,0)</f>
        <v>19</v>
      </c>
      <c r="M21" s="8">
        <f>VLOOKUP(B21,推球排名!$B$4:$P$169,15,0)</f>
        <v>6</v>
      </c>
      <c r="N21" s="8">
        <f>VLOOKUP(B21,切球排名!$B$4:$M$169,12,0)</f>
        <v>13</v>
      </c>
      <c r="O21" s="9">
        <f t="shared" si="0"/>
        <v>38</v>
      </c>
      <c r="P21" s="8">
        <v>12</v>
      </c>
    </row>
    <row r="22" spans="1:16" ht="19.5" x14ac:dyDescent="0.25">
      <c r="A22" s="6" t="s">
        <v>60</v>
      </c>
      <c r="B22" s="7" t="s">
        <v>61</v>
      </c>
      <c r="C22" s="7" t="s">
        <v>29</v>
      </c>
      <c r="D22" s="7" t="s">
        <v>33</v>
      </c>
      <c r="E22" s="7" t="s">
        <v>37</v>
      </c>
      <c r="F22" s="8">
        <v>0</v>
      </c>
      <c r="G22" s="8">
        <v>0</v>
      </c>
      <c r="H22" s="8">
        <v>0</v>
      </c>
      <c r="I22" s="8">
        <v>232</v>
      </c>
      <c r="J22" s="8">
        <v>0</v>
      </c>
      <c r="K22" s="9">
        <f>VLOOKUP(B22,開球排名!$B$3:$L$168,10,0)</f>
        <v>232</v>
      </c>
      <c r="L22" s="8">
        <f>VLOOKUP(B22,開球排名!$B$3:$L$168,11,0)</f>
        <v>5</v>
      </c>
      <c r="M22" s="8">
        <f>VLOOKUP(B22,推球排名!$B$4:$P$169,15,0)</f>
        <v>22</v>
      </c>
      <c r="N22" s="8">
        <f>VLOOKUP(B22,切球排名!$B$4:$M$169,12,0)</f>
        <v>13</v>
      </c>
      <c r="O22" s="9">
        <f t="shared" si="0"/>
        <v>40</v>
      </c>
      <c r="P22" s="8">
        <v>13</v>
      </c>
    </row>
    <row r="23" spans="1:16" ht="19.5" x14ac:dyDescent="0.25">
      <c r="A23" s="6" t="s">
        <v>83</v>
      </c>
      <c r="B23" s="7" t="s">
        <v>84</v>
      </c>
      <c r="C23" s="7" t="s">
        <v>29</v>
      </c>
      <c r="D23" s="7" t="s">
        <v>33</v>
      </c>
      <c r="E23" s="7" t="s">
        <v>37</v>
      </c>
      <c r="F23" s="8">
        <v>0</v>
      </c>
      <c r="G23" s="8">
        <v>161</v>
      </c>
      <c r="H23" s="8">
        <v>0</v>
      </c>
      <c r="I23" s="8">
        <v>0</v>
      </c>
      <c r="J23" s="8">
        <v>0</v>
      </c>
      <c r="K23" s="9">
        <f>VLOOKUP(B23,開球排名!$B$3:$L$168,10,0)</f>
        <v>161</v>
      </c>
      <c r="L23" s="8">
        <f>VLOOKUP(B23,開球排名!$B$3:$L$168,11,0)</f>
        <v>21</v>
      </c>
      <c r="M23" s="8">
        <f>VLOOKUP(B23,推球排名!$B$4:$P$169,15,0)</f>
        <v>6</v>
      </c>
      <c r="N23" s="8">
        <f>VLOOKUP(B23,切球排名!$B$4:$M$169,12,0)</f>
        <v>13</v>
      </c>
      <c r="O23" s="9">
        <f t="shared" si="0"/>
        <v>40</v>
      </c>
      <c r="P23" s="8">
        <v>13</v>
      </c>
    </row>
    <row r="24" spans="1:16" ht="19.5" x14ac:dyDescent="0.25">
      <c r="A24" s="6" t="s">
        <v>35</v>
      </c>
      <c r="B24" s="7" t="s">
        <v>36</v>
      </c>
      <c r="C24" s="7" t="s">
        <v>29</v>
      </c>
      <c r="D24" s="7" t="s">
        <v>33</v>
      </c>
      <c r="E24" s="7" t="s">
        <v>37</v>
      </c>
      <c r="F24" s="8">
        <v>139</v>
      </c>
      <c r="G24" s="8">
        <v>139</v>
      </c>
      <c r="H24" s="8">
        <v>139</v>
      </c>
      <c r="I24" s="8">
        <v>0</v>
      </c>
      <c r="J24" s="8">
        <v>206</v>
      </c>
      <c r="K24" s="9">
        <f>VLOOKUP(B24,開球排名!$B$3:$L$168,10,0)</f>
        <v>206</v>
      </c>
      <c r="L24" s="8">
        <f>VLOOKUP(B24,開球排名!$B$3:$L$168,11,0)</f>
        <v>9</v>
      </c>
      <c r="M24" s="8">
        <f>VLOOKUP(B24,推球排名!$B$4:$P$169,15,0)</f>
        <v>20</v>
      </c>
      <c r="N24" s="8">
        <f>VLOOKUP(B24,切球排名!$B$4:$M$169,12,0)</f>
        <v>13</v>
      </c>
      <c r="O24" s="9">
        <f t="shared" si="0"/>
        <v>42</v>
      </c>
      <c r="P24" s="8">
        <v>15</v>
      </c>
    </row>
    <row r="25" spans="1:16" ht="19.5" x14ac:dyDescent="0.25">
      <c r="A25" s="6" t="s">
        <v>74</v>
      </c>
      <c r="B25" s="7" t="s">
        <v>75</v>
      </c>
      <c r="C25" s="7" t="s">
        <v>29</v>
      </c>
      <c r="D25" s="7" t="s">
        <v>33</v>
      </c>
      <c r="E25" s="7" t="s">
        <v>37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9">
        <f>VLOOKUP(B25,開球排名!$B$3:$L$168,10,0)</f>
        <v>0</v>
      </c>
      <c r="L25" s="8">
        <f>VLOOKUP(B25,開球排名!$B$3:$L$168,11,0)</f>
        <v>26</v>
      </c>
      <c r="M25" s="8">
        <f>VLOOKUP(B25,推球排名!$B$4:$P$169,15,0)</f>
        <v>3</v>
      </c>
      <c r="N25" s="8">
        <f>VLOOKUP(B25,切球排名!$B$4:$M$169,12,0)</f>
        <v>13</v>
      </c>
      <c r="O25" s="9">
        <f t="shared" si="0"/>
        <v>42</v>
      </c>
      <c r="P25" s="8">
        <v>15</v>
      </c>
    </row>
    <row r="26" spans="1:16" ht="19.5" x14ac:dyDescent="0.25">
      <c r="A26" s="6" t="s">
        <v>44</v>
      </c>
      <c r="B26" s="7" t="s">
        <v>416</v>
      </c>
      <c r="C26" s="7" t="s">
        <v>29</v>
      </c>
      <c r="D26" s="7" t="s">
        <v>33</v>
      </c>
      <c r="E26" s="7" t="s">
        <v>37</v>
      </c>
      <c r="F26" s="8">
        <v>104</v>
      </c>
      <c r="G26" s="8">
        <v>109</v>
      </c>
      <c r="H26" s="8">
        <v>109</v>
      </c>
      <c r="I26" s="8">
        <v>153</v>
      </c>
      <c r="J26" s="8">
        <v>153</v>
      </c>
      <c r="K26" s="9">
        <f>VLOOKUP(B26,開球排名!$B$3:$L$168,10,0)</f>
        <v>153</v>
      </c>
      <c r="L26" s="8">
        <f>VLOOKUP(B26,開球排名!$B$3:$L$168,11,0)</f>
        <v>22</v>
      </c>
      <c r="M26" s="8">
        <f>VLOOKUP(B26,推球排名!$B$4:$P$169,15,0)</f>
        <v>9</v>
      </c>
      <c r="N26" s="8">
        <f>VLOOKUP(B26,切球排名!$B$4:$M$169,12,0)</f>
        <v>13</v>
      </c>
      <c r="O26" s="9">
        <f t="shared" si="0"/>
        <v>44</v>
      </c>
      <c r="P26" s="8">
        <v>17</v>
      </c>
    </row>
    <row r="27" spans="1:16" ht="19.5" x14ac:dyDescent="0.25">
      <c r="A27" s="6" t="s">
        <v>66</v>
      </c>
      <c r="B27" s="7" t="s">
        <v>67</v>
      </c>
      <c r="C27" s="7" t="s">
        <v>29</v>
      </c>
      <c r="D27" s="7" t="s">
        <v>33</v>
      </c>
      <c r="E27" s="7" t="s">
        <v>37</v>
      </c>
      <c r="F27" s="8">
        <v>126</v>
      </c>
      <c r="G27" s="8">
        <v>0</v>
      </c>
      <c r="H27" s="8">
        <v>175</v>
      </c>
      <c r="I27" s="8">
        <v>0</v>
      </c>
      <c r="J27" s="8">
        <v>0</v>
      </c>
      <c r="K27" s="9">
        <f>VLOOKUP(B27,開球排名!$B$3:$L$168,10,0)</f>
        <v>175</v>
      </c>
      <c r="L27" s="8">
        <f>VLOOKUP(B27,開球排名!$B$3:$L$168,11,0)</f>
        <v>15</v>
      </c>
      <c r="M27" s="8">
        <f>VLOOKUP(B27,推球排名!$B$4:$P$169,15,0)</f>
        <v>17</v>
      </c>
      <c r="N27" s="8">
        <f>VLOOKUP(B27,切球排名!$B$4:$M$169,12,0)</f>
        <v>13</v>
      </c>
      <c r="O27" s="9">
        <f t="shared" si="0"/>
        <v>45</v>
      </c>
      <c r="P27" s="8">
        <v>18</v>
      </c>
    </row>
    <row r="28" spans="1:16" ht="19.5" x14ac:dyDescent="0.25">
      <c r="A28" s="6" t="s">
        <v>68</v>
      </c>
      <c r="B28" s="7" t="s">
        <v>69</v>
      </c>
      <c r="C28" s="7" t="s">
        <v>29</v>
      </c>
      <c r="D28" s="7" t="s">
        <v>33</v>
      </c>
      <c r="E28" s="7" t="s">
        <v>37</v>
      </c>
      <c r="F28" s="8">
        <v>0</v>
      </c>
      <c r="G28" s="8">
        <v>138</v>
      </c>
      <c r="H28" s="8">
        <v>0</v>
      </c>
      <c r="I28" s="8">
        <v>109</v>
      </c>
      <c r="J28" s="8">
        <v>0</v>
      </c>
      <c r="K28" s="9">
        <f>VLOOKUP(B28,開球排名!$B$3:$L$168,10,0)</f>
        <v>138</v>
      </c>
      <c r="L28" s="8">
        <f>VLOOKUP(B28,開球排名!$B$3:$L$168,11,0)</f>
        <v>24</v>
      </c>
      <c r="M28" s="8">
        <f>VLOOKUP(B28,推球排名!$B$4:$P$169,15,0)</f>
        <v>13</v>
      </c>
      <c r="N28" s="8">
        <f>VLOOKUP(B28,切球排名!$B$4:$M$169,12,0)</f>
        <v>8</v>
      </c>
      <c r="O28" s="9">
        <f t="shared" si="0"/>
        <v>45</v>
      </c>
      <c r="P28" s="8">
        <v>18</v>
      </c>
    </row>
    <row r="29" spans="1:16" ht="19.5" x14ac:dyDescent="0.25">
      <c r="A29" s="6" t="s">
        <v>48</v>
      </c>
      <c r="B29" s="7" t="s">
        <v>49</v>
      </c>
      <c r="C29" s="7" t="s">
        <v>29</v>
      </c>
      <c r="D29" s="7" t="s">
        <v>33</v>
      </c>
      <c r="E29" s="7" t="s">
        <v>37</v>
      </c>
      <c r="F29" s="8">
        <v>167</v>
      </c>
      <c r="G29" s="8">
        <v>96</v>
      </c>
      <c r="H29" s="8">
        <v>169</v>
      </c>
      <c r="I29" s="8">
        <v>173</v>
      </c>
      <c r="J29" s="8">
        <v>167</v>
      </c>
      <c r="K29" s="9">
        <f>VLOOKUP(B29,開球排名!$B$3:$L$168,10,0)</f>
        <v>173</v>
      </c>
      <c r="L29" s="8">
        <f>VLOOKUP(B29,開球排名!$B$3:$L$168,11,0)</f>
        <v>16</v>
      </c>
      <c r="M29" s="8">
        <f>VLOOKUP(B29,推球排名!$B$4:$P$169,15,0)</f>
        <v>17</v>
      </c>
      <c r="N29" s="8">
        <f>VLOOKUP(B29,切球排名!$B$4:$M$169,12,0)</f>
        <v>13</v>
      </c>
      <c r="O29" s="9">
        <f t="shared" si="0"/>
        <v>46</v>
      </c>
      <c r="P29" s="8">
        <v>20</v>
      </c>
    </row>
    <row r="30" spans="1:16" ht="19.5" x14ac:dyDescent="0.25">
      <c r="A30" s="6" t="s">
        <v>81</v>
      </c>
      <c r="B30" s="7" t="s">
        <v>82</v>
      </c>
      <c r="C30" s="7" t="s">
        <v>29</v>
      </c>
      <c r="D30" s="7" t="s">
        <v>33</v>
      </c>
      <c r="E30" s="7" t="s">
        <v>37</v>
      </c>
      <c r="F30" s="8">
        <v>175</v>
      </c>
      <c r="G30" s="8">
        <v>181</v>
      </c>
      <c r="H30" s="8">
        <v>187</v>
      </c>
      <c r="I30" s="8">
        <v>0</v>
      </c>
      <c r="J30" s="8">
        <v>196</v>
      </c>
      <c r="K30" s="9">
        <f>VLOOKUP(B30,開球排名!$B$3:$L$168,10,0)</f>
        <v>196</v>
      </c>
      <c r="L30" s="8">
        <f>VLOOKUP(B30,開球排名!$B$3:$L$168,11,0)</f>
        <v>13</v>
      </c>
      <c r="M30" s="8">
        <f>VLOOKUP(B30,推球排名!$B$4:$P$169,15,0)</f>
        <v>27</v>
      </c>
      <c r="N30" s="8">
        <f>VLOOKUP(B30,切球排名!$B$4:$M$169,12,0)</f>
        <v>8</v>
      </c>
      <c r="O30" s="9">
        <f t="shared" si="0"/>
        <v>48</v>
      </c>
      <c r="P30" s="8">
        <v>21</v>
      </c>
    </row>
    <row r="31" spans="1:16" ht="19.5" x14ac:dyDescent="0.25">
      <c r="A31" s="6" t="s">
        <v>70</v>
      </c>
      <c r="B31" s="7" t="s">
        <v>71</v>
      </c>
      <c r="C31" s="7" t="s">
        <v>29</v>
      </c>
      <c r="D31" s="7" t="s">
        <v>33</v>
      </c>
      <c r="E31" s="7" t="s">
        <v>37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9">
        <f>VLOOKUP(B31,開球排名!$B$3:$L$168,10,0)</f>
        <v>0</v>
      </c>
      <c r="L31" s="8">
        <f>VLOOKUP(B31,開球排名!$B$3:$L$168,11,0)</f>
        <v>26</v>
      </c>
      <c r="M31" s="8">
        <f>VLOOKUP(B31,推球排名!$B$4:$P$169,15,0)</f>
        <v>11</v>
      </c>
      <c r="N31" s="8">
        <f>VLOOKUP(B31,切球排名!$B$4:$M$169,12,0)</f>
        <v>13</v>
      </c>
      <c r="O31" s="9">
        <f t="shared" si="0"/>
        <v>50</v>
      </c>
      <c r="P31" s="8">
        <v>22</v>
      </c>
    </row>
    <row r="32" spans="1:16" ht="19.5" x14ac:dyDescent="0.25">
      <c r="A32" s="6" t="s">
        <v>62</v>
      </c>
      <c r="B32" s="7" t="s">
        <v>63</v>
      </c>
      <c r="C32" s="7" t="s">
        <v>29</v>
      </c>
      <c r="D32" s="7" t="s">
        <v>33</v>
      </c>
      <c r="E32" s="7" t="s">
        <v>37</v>
      </c>
      <c r="F32" s="8">
        <v>0</v>
      </c>
      <c r="G32" s="8">
        <v>0</v>
      </c>
      <c r="H32" s="8">
        <v>0</v>
      </c>
      <c r="I32" s="8">
        <v>50</v>
      </c>
      <c r="J32" s="8">
        <v>168</v>
      </c>
      <c r="K32" s="9">
        <f>VLOOKUP(B32,開球排名!$B$3:$L$168,10,0)</f>
        <v>168</v>
      </c>
      <c r="L32" s="8">
        <f>VLOOKUP(B32,開球排名!$B$3:$L$168,11,0)</f>
        <v>17</v>
      </c>
      <c r="M32" s="8">
        <f>VLOOKUP(B32,推球排名!$B$4:$P$169,15,0)</f>
        <v>25</v>
      </c>
      <c r="N32" s="8">
        <f>VLOOKUP(B32,切球排名!$B$4:$M$169,12,0)</f>
        <v>13</v>
      </c>
      <c r="O32" s="9">
        <f t="shared" si="0"/>
        <v>55</v>
      </c>
      <c r="P32" s="8">
        <v>23</v>
      </c>
    </row>
    <row r="33" spans="1:17" ht="19.5" x14ac:dyDescent="0.25">
      <c r="A33" s="6" t="s">
        <v>50</v>
      </c>
      <c r="B33" s="7" t="s">
        <v>51</v>
      </c>
      <c r="C33" s="7" t="s">
        <v>29</v>
      </c>
      <c r="D33" s="7" t="s">
        <v>33</v>
      </c>
      <c r="E33" s="7" t="s">
        <v>37</v>
      </c>
      <c r="F33" s="8">
        <v>167</v>
      </c>
      <c r="G33" s="8">
        <v>0</v>
      </c>
      <c r="H33" s="8">
        <v>125</v>
      </c>
      <c r="I33" s="8">
        <v>0</v>
      </c>
      <c r="J33" s="8">
        <v>0</v>
      </c>
      <c r="K33" s="9">
        <f>VLOOKUP(B33,開球排名!$B$3:$L$168,10,0)</f>
        <v>167</v>
      </c>
      <c r="L33" s="8">
        <f>VLOOKUP(B33,開球排名!$B$3:$L$168,11,0)</f>
        <v>18</v>
      </c>
      <c r="M33" s="8">
        <f>VLOOKUP(B33,推球排名!$B$4:$P$169,15,0)</f>
        <v>24</v>
      </c>
      <c r="N33" s="8">
        <f>VLOOKUP(B33,切球排名!$B$4:$M$169,12,0)</f>
        <v>13</v>
      </c>
      <c r="O33" s="9">
        <f t="shared" si="0"/>
        <v>55</v>
      </c>
      <c r="P33" s="8">
        <v>23</v>
      </c>
    </row>
    <row r="34" spans="1:17" ht="19.5" x14ac:dyDescent="0.25">
      <c r="A34" s="6" t="s">
        <v>56</v>
      </c>
      <c r="B34" s="7" t="s">
        <v>57</v>
      </c>
      <c r="C34" s="7" t="s">
        <v>29</v>
      </c>
      <c r="D34" s="7" t="s">
        <v>33</v>
      </c>
      <c r="E34" s="7" t="s">
        <v>37</v>
      </c>
      <c r="F34" s="8">
        <v>0</v>
      </c>
      <c r="G34" s="8">
        <v>0</v>
      </c>
      <c r="H34" s="8">
        <v>80</v>
      </c>
      <c r="I34" s="8">
        <v>0</v>
      </c>
      <c r="J34" s="8">
        <v>0</v>
      </c>
      <c r="K34" s="9">
        <f>VLOOKUP(B34,開球排名!$B$3:$L$168,10,0)</f>
        <v>80</v>
      </c>
      <c r="L34" s="8">
        <f>VLOOKUP(B34,開球排名!$B$3:$L$168,11,0)</f>
        <v>25</v>
      </c>
      <c r="M34" s="8">
        <f>VLOOKUP(B34,推球排名!$B$4:$P$169,15,0)</f>
        <v>22</v>
      </c>
      <c r="N34" s="8">
        <f>VLOOKUP(B34,切球排名!$B$4:$M$169,12,0)</f>
        <v>8</v>
      </c>
      <c r="O34" s="9">
        <f t="shared" si="0"/>
        <v>55</v>
      </c>
      <c r="P34" s="8">
        <v>23</v>
      </c>
    </row>
    <row r="35" spans="1:17" ht="19.5" x14ac:dyDescent="0.25">
      <c r="A35" s="6" t="s">
        <v>54</v>
      </c>
      <c r="B35" s="7" t="s">
        <v>55</v>
      </c>
      <c r="C35" s="7" t="s">
        <v>29</v>
      </c>
      <c r="D35" s="7" t="s">
        <v>33</v>
      </c>
      <c r="E35" s="7" t="s">
        <v>37</v>
      </c>
      <c r="F35" s="8">
        <v>0</v>
      </c>
      <c r="G35" s="8">
        <v>146</v>
      </c>
      <c r="H35" s="8">
        <v>0</v>
      </c>
      <c r="I35" s="8">
        <v>0</v>
      </c>
      <c r="J35" s="8">
        <v>0</v>
      </c>
      <c r="K35" s="9">
        <f>VLOOKUP(B35,開球排名!$B$3:$L$168,10,0)</f>
        <v>146</v>
      </c>
      <c r="L35" s="8">
        <f>VLOOKUP(B35,開球排名!$B$3:$L$168,11,0)</f>
        <v>23</v>
      </c>
      <c r="M35" s="8">
        <f>VLOOKUP(B35,推球排名!$B$4:$P$169,15,0)</f>
        <v>25</v>
      </c>
      <c r="N35" s="8">
        <f>VLOOKUP(B35,切球排名!$B$4:$M$169,12,0)</f>
        <v>13</v>
      </c>
      <c r="O35" s="9">
        <f t="shared" ref="O35:O66" si="1">SUM(L35:N35)</f>
        <v>61</v>
      </c>
      <c r="P35" s="8">
        <v>26</v>
      </c>
    </row>
    <row r="36" spans="1:17" ht="19.5" x14ac:dyDescent="0.25">
      <c r="A36" s="1" t="s">
        <v>89</v>
      </c>
      <c r="B36" s="3" t="s">
        <v>90</v>
      </c>
      <c r="C36" s="3" t="s">
        <v>91</v>
      </c>
      <c r="D36" s="3" t="s">
        <v>11</v>
      </c>
      <c r="E36" s="3" t="s">
        <v>30</v>
      </c>
      <c r="F36" s="4">
        <v>220</v>
      </c>
      <c r="G36" s="4">
        <v>0</v>
      </c>
      <c r="H36" s="4">
        <v>223</v>
      </c>
      <c r="I36" s="4">
        <v>0</v>
      </c>
      <c r="J36" s="4">
        <v>0</v>
      </c>
      <c r="K36" s="5">
        <f>VLOOKUP(B36,開球排名!$B$3:$L$168,10,0)</f>
        <v>223</v>
      </c>
      <c r="L36" s="4">
        <f>VLOOKUP(B36,開球排名!$B$3:$L$168,11,0)</f>
        <v>1</v>
      </c>
      <c r="M36" s="4">
        <f>VLOOKUP(B36,推球排名!$B$4:$P$169,15,0)</f>
        <v>1</v>
      </c>
      <c r="N36" s="4">
        <f>VLOOKUP(B36,切球排名!$B$4:$M$169,12,0)</f>
        <v>11</v>
      </c>
      <c r="O36" s="5">
        <f t="shared" si="1"/>
        <v>13</v>
      </c>
      <c r="P36" s="4">
        <v>1</v>
      </c>
      <c r="Q36" t="s">
        <v>446</v>
      </c>
    </row>
    <row r="37" spans="1:17" ht="19.5" x14ac:dyDescent="0.25">
      <c r="A37" s="1" t="s">
        <v>123</v>
      </c>
      <c r="B37" s="3" t="s">
        <v>124</v>
      </c>
      <c r="C37" s="3" t="s">
        <v>91</v>
      </c>
      <c r="D37" s="3" t="s">
        <v>33</v>
      </c>
      <c r="E37" s="3" t="s">
        <v>37</v>
      </c>
      <c r="F37" s="4">
        <v>0</v>
      </c>
      <c r="G37" s="4">
        <v>0</v>
      </c>
      <c r="H37" s="4">
        <v>173</v>
      </c>
      <c r="I37" s="4">
        <v>194</v>
      </c>
      <c r="J37" s="4">
        <v>0</v>
      </c>
      <c r="K37" s="5">
        <f>VLOOKUP(B37,開球排名!$B$3:$L$168,10,0)</f>
        <v>194</v>
      </c>
      <c r="L37" s="4">
        <f>VLOOKUP(B37,開球排名!$B$3:$L$168,11,0)</f>
        <v>5</v>
      </c>
      <c r="M37" s="4">
        <f>VLOOKUP(B37,推球排名!$B$4:$P$169,15,0)</f>
        <v>10</v>
      </c>
      <c r="N37" s="4">
        <f>VLOOKUP(B37,切球排名!$B$4:$M$169,12,0)</f>
        <v>1</v>
      </c>
      <c r="O37" s="5">
        <f t="shared" si="1"/>
        <v>16</v>
      </c>
      <c r="P37" s="4">
        <v>2</v>
      </c>
    </row>
    <row r="38" spans="1:17" ht="19.5" x14ac:dyDescent="0.25">
      <c r="A38" s="1" t="s">
        <v>110</v>
      </c>
      <c r="B38" s="3" t="s">
        <v>111</v>
      </c>
      <c r="C38" s="3" t="s">
        <v>91</v>
      </c>
      <c r="D38" s="3" t="s">
        <v>33</v>
      </c>
      <c r="E38" s="3" t="s">
        <v>37</v>
      </c>
      <c r="F38" s="4">
        <v>0</v>
      </c>
      <c r="G38" s="4">
        <v>178</v>
      </c>
      <c r="H38" s="4">
        <v>0</v>
      </c>
      <c r="I38" s="4">
        <v>0</v>
      </c>
      <c r="J38" s="4">
        <v>162</v>
      </c>
      <c r="K38" s="5">
        <f>VLOOKUP(B38,開球排名!$B$3:$L$168,10,0)</f>
        <v>178</v>
      </c>
      <c r="L38" s="4">
        <f>VLOOKUP(B38,開球排名!$B$3:$L$168,11,0)</f>
        <v>7</v>
      </c>
      <c r="M38" s="4">
        <f>VLOOKUP(B38,推球排名!$B$4:$P$169,15,0)</f>
        <v>7</v>
      </c>
      <c r="N38" s="4">
        <f>VLOOKUP(B38,切球排名!$B$4:$M$169,12,0)</f>
        <v>2</v>
      </c>
      <c r="O38" s="5">
        <f t="shared" si="1"/>
        <v>16</v>
      </c>
      <c r="P38" s="4">
        <v>2</v>
      </c>
    </row>
    <row r="39" spans="1:17" ht="19.5" x14ac:dyDescent="0.25">
      <c r="A39" s="1" t="s">
        <v>116</v>
      </c>
      <c r="B39" s="3" t="s">
        <v>117</v>
      </c>
      <c r="C39" s="3" t="s">
        <v>91</v>
      </c>
      <c r="D39" s="3" t="s">
        <v>33</v>
      </c>
      <c r="E39" s="3" t="s">
        <v>118</v>
      </c>
      <c r="F39" s="4">
        <v>0</v>
      </c>
      <c r="G39" s="4">
        <v>206</v>
      </c>
      <c r="H39" s="4">
        <v>0</v>
      </c>
      <c r="I39" s="4">
        <v>0</v>
      </c>
      <c r="J39" s="4">
        <v>0</v>
      </c>
      <c r="K39" s="5">
        <f>VLOOKUP(B39,開球排名!$B$3:$L$168,10,0)</f>
        <v>206</v>
      </c>
      <c r="L39" s="4">
        <f>VLOOKUP(B39,開球排名!$B$3:$L$168,11,0)</f>
        <v>3</v>
      </c>
      <c r="M39" s="4">
        <f>VLOOKUP(B39,推球排名!$B$4:$P$169,15,0)</f>
        <v>3</v>
      </c>
      <c r="N39" s="4">
        <f>VLOOKUP(B39,切球排名!$B$4:$M$169,12,0)</f>
        <v>11</v>
      </c>
      <c r="O39" s="5">
        <f t="shared" si="1"/>
        <v>17</v>
      </c>
      <c r="P39" s="4">
        <v>4</v>
      </c>
    </row>
    <row r="40" spans="1:17" ht="19.5" x14ac:dyDescent="0.25">
      <c r="A40" s="1" t="s">
        <v>125</v>
      </c>
      <c r="B40" s="3" t="s">
        <v>126</v>
      </c>
      <c r="C40" s="3" t="s">
        <v>91</v>
      </c>
      <c r="D40" s="3" t="s">
        <v>87</v>
      </c>
      <c r="E40" s="3" t="s">
        <v>127</v>
      </c>
      <c r="F40" s="4">
        <v>204</v>
      </c>
      <c r="G40" s="4">
        <v>178</v>
      </c>
      <c r="H40" s="4">
        <v>203</v>
      </c>
      <c r="I40" s="4">
        <v>191</v>
      </c>
      <c r="J40" s="4">
        <v>210</v>
      </c>
      <c r="K40" s="5">
        <f>VLOOKUP(B40,開球排名!$B$3:$L$168,10,0)</f>
        <v>210</v>
      </c>
      <c r="L40" s="4">
        <f>VLOOKUP(B40,開球排名!$B$3:$L$168,11,0)</f>
        <v>2</v>
      </c>
      <c r="M40" s="4">
        <f>VLOOKUP(B40,推球排名!$B$4:$P$169,15,0)</f>
        <v>9</v>
      </c>
      <c r="N40" s="4">
        <f>VLOOKUP(B40,切球排名!$B$4:$M$169,12,0)</f>
        <v>9</v>
      </c>
      <c r="O40" s="5">
        <f t="shared" si="1"/>
        <v>20</v>
      </c>
      <c r="P40" s="4">
        <v>5</v>
      </c>
    </row>
    <row r="41" spans="1:17" ht="19.5" x14ac:dyDescent="0.25">
      <c r="A41" s="1" t="s">
        <v>106</v>
      </c>
      <c r="B41" s="3" t="s">
        <v>107</v>
      </c>
      <c r="C41" s="3" t="s">
        <v>91</v>
      </c>
      <c r="D41" s="3" t="s">
        <v>33</v>
      </c>
      <c r="E41" s="3" t="s">
        <v>37</v>
      </c>
      <c r="F41" s="4">
        <v>0</v>
      </c>
      <c r="G41" s="4">
        <v>169</v>
      </c>
      <c r="H41" s="4">
        <v>131</v>
      </c>
      <c r="I41" s="4">
        <v>131</v>
      </c>
      <c r="J41" s="4">
        <v>162</v>
      </c>
      <c r="K41" s="5">
        <f>VLOOKUP(B41,開球排名!$B$3:$L$168,10,0)</f>
        <v>169</v>
      </c>
      <c r="L41" s="4">
        <f>VLOOKUP(B41,開球排名!$B$3:$L$168,11,0)</f>
        <v>8</v>
      </c>
      <c r="M41" s="4">
        <f>VLOOKUP(B41,推球排名!$B$4:$P$169,15,0)</f>
        <v>10</v>
      </c>
      <c r="N41" s="4">
        <f>VLOOKUP(B41,切球排名!$B$4:$M$169,12,0)</f>
        <v>2</v>
      </c>
      <c r="O41" s="5">
        <f t="shared" si="1"/>
        <v>20</v>
      </c>
      <c r="P41" s="4">
        <v>5</v>
      </c>
    </row>
    <row r="42" spans="1:17" ht="19.5" x14ac:dyDescent="0.25">
      <c r="A42" s="1" t="s">
        <v>102</v>
      </c>
      <c r="B42" s="3" t="s">
        <v>103</v>
      </c>
      <c r="C42" s="3" t="s">
        <v>91</v>
      </c>
      <c r="D42" s="3" t="s">
        <v>33</v>
      </c>
      <c r="E42" s="3" t="s">
        <v>37</v>
      </c>
      <c r="F42" s="4">
        <v>0</v>
      </c>
      <c r="G42" s="4">
        <v>206</v>
      </c>
      <c r="H42" s="4">
        <v>195</v>
      </c>
      <c r="I42" s="4">
        <v>0</v>
      </c>
      <c r="J42" s="4">
        <v>0</v>
      </c>
      <c r="K42" s="5">
        <f>VLOOKUP(B42,開球排名!$B$3:$L$168,10,0)</f>
        <v>206</v>
      </c>
      <c r="L42" s="4">
        <f>VLOOKUP(B42,開球排名!$B$3:$L$168,11,0)</f>
        <v>3</v>
      </c>
      <c r="M42" s="4">
        <f>VLOOKUP(B42,推球排名!$B$4:$P$169,15,0)</f>
        <v>10</v>
      </c>
      <c r="N42" s="4">
        <f>VLOOKUP(B42,切球排名!$B$4:$M$169,12,0)</f>
        <v>9</v>
      </c>
      <c r="O42" s="5">
        <f t="shared" si="1"/>
        <v>22</v>
      </c>
      <c r="P42" s="4">
        <v>7</v>
      </c>
    </row>
    <row r="43" spans="1:17" ht="19.5" x14ac:dyDescent="0.25">
      <c r="A43" s="1" t="s">
        <v>100</v>
      </c>
      <c r="B43" s="3" t="s">
        <v>101</v>
      </c>
      <c r="C43" s="3" t="s">
        <v>91</v>
      </c>
      <c r="D43" s="3" t="s">
        <v>33</v>
      </c>
      <c r="E43" s="3" t="s">
        <v>37</v>
      </c>
      <c r="F43" s="4">
        <v>150</v>
      </c>
      <c r="G43" s="4">
        <v>0</v>
      </c>
      <c r="H43" s="4">
        <v>157</v>
      </c>
      <c r="I43" s="4">
        <v>135</v>
      </c>
      <c r="J43" s="4">
        <v>0</v>
      </c>
      <c r="K43" s="5">
        <f>VLOOKUP(B43,開球排名!$B$3:$L$168,10,0)</f>
        <v>157</v>
      </c>
      <c r="L43" s="4">
        <f>VLOOKUP(B43,開球排名!$B$3:$L$168,11,0)</f>
        <v>9</v>
      </c>
      <c r="M43" s="4">
        <f>VLOOKUP(B43,推球排名!$B$4:$P$169,15,0)</f>
        <v>2</v>
      </c>
      <c r="N43" s="4">
        <f>VLOOKUP(B43,切球排名!$B$4:$M$169,12,0)</f>
        <v>11</v>
      </c>
      <c r="O43" s="5">
        <f t="shared" si="1"/>
        <v>22</v>
      </c>
      <c r="P43" s="4">
        <v>7</v>
      </c>
    </row>
    <row r="44" spans="1:17" ht="19.5" x14ac:dyDescent="0.25">
      <c r="A44" s="1" t="s">
        <v>112</v>
      </c>
      <c r="B44" s="3" t="s">
        <v>113</v>
      </c>
      <c r="C44" s="3" t="s">
        <v>91</v>
      </c>
      <c r="D44" s="3" t="s">
        <v>33</v>
      </c>
      <c r="E44" s="3" t="s">
        <v>37</v>
      </c>
      <c r="F44" s="4">
        <v>0</v>
      </c>
      <c r="G44" s="4">
        <v>81</v>
      </c>
      <c r="H44" s="4">
        <v>83</v>
      </c>
      <c r="I44" s="4">
        <v>0</v>
      </c>
      <c r="J44" s="4">
        <v>0</v>
      </c>
      <c r="K44" s="5">
        <f>VLOOKUP(B44,開球排名!$B$3:$L$168,10,0)</f>
        <v>83</v>
      </c>
      <c r="L44" s="4">
        <f>VLOOKUP(B44,開球排名!$B$3:$L$168,11,0)</f>
        <v>12</v>
      </c>
      <c r="M44" s="4">
        <f>VLOOKUP(B44,推球排名!$B$4:$P$169,15,0)</f>
        <v>5</v>
      </c>
      <c r="N44" s="4">
        <f>VLOOKUP(B44,切球排名!$B$4:$M$169,12,0)</f>
        <v>6</v>
      </c>
      <c r="O44" s="5">
        <f t="shared" si="1"/>
        <v>23</v>
      </c>
      <c r="P44" s="4">
        <v>9</v>
      </c>
    </row>
    <row r="45" spans="1:17" ht="19.5" x14ac:dyDescent="0.25">
      <c r="A45" s="1" t="s">
        <v>119</v>
      </c>
      <c r="B45" s="3" t="s">
        <v>120</v>
      </c>
      <c r="C45" s="3" t="s">
        <v>91</v>
      </c>
      <c r="D45" s="3" t="s">
        <v>33</v>
      </c>
      <c r="E45" s="3" t="s">
        <v>37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5">
        <f>VLOOKUP(B45,開球排名!$B$3:$L$168,10,0)</f>
        <v>0</v>
      </c>
      <c r="L45" s="4">
        <f>VLOOKUP(B45,開球排名!$B$3:$L$168,11,0)</f>
        <v>14</v>
      </c>
      <c r="M45" s="4">
        <f>VLOOKUP(B45,推球排名!$B$4:$P$169,15,0)</f>
        <v>4</v>
      </c>
      <c r="N45" s="4">
        <f>VLOOKUP(B45,切球排名!$B$4:$M$169,12,0)</f>
        <v>6</v>
      </c>
      <c r="O45" s="5">
        <f t="shared" si="1"/>
        <v>24</v>
      </c>
      <c r="P45" s="4">
        <v>10</v>
      </c>
    </row>
    <row r="46" spans="1:17" ht="19.5" x14ac:dyDescent="0.25">
      <c r="A46" s="1" t="s">
        <v>108</v>
      </c>
      <c r="B46" s="3" t="s">
        <v>109</v>
      </c>
      <c r="C46" s="3" t="s">
        <v>91</v>
      </c>
      <c r="D46" s="3" t="s">
        <v>33</v>
      </c>
      <c r="E46" s="3" t="s">
        <v>37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5">
        <f>VLOOKUP(B46,開球排名!$B$3:$L$168,10,0)</f>
        <v>0</v>
      </c>
      <c r="L46" s="4">
        <f>VLOOKUP(B46,開球排名!$B$3:$L$168,11,0)</f>
        <v>14</v>
      </c>
      <c r="M46" s="4">
        <f>VLOOKUP(B46,推球排名!$B$4:$P$169,15,0)</f>
        <v>6</v>
      </c>
      <c r="N46" s="4">
        <f>VLOOKUP(B46,切球排名!$B$4:$M$169,12,0)</f>
        <v>5</v>
      </c>
      <c r="O46" s="5">
        <f t="shared" si="1"/>
        <v>25</v>
      </c>
      <c r="P46" s="4">
        <v>11</v>
      </c>
    </row>
    <row r="47" spans="1:17" ht="19.5" x14ac:dyDescent="0.25">
      <c r="A47" s="1" t="s">
        <v>98</v>
      </c>
      <c r="B47" s="3" t="s">
        <v>99</v>
      </c>
      <c r="C47" s="3" t="s">
        <v>91</v>
      </c>
      <c r="D47" s="3" t="s">
        <v>33</v>
      </c>
      <c r="E47" s="3" t="s">
        <v>37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5">
        <f>VLOOKUP(B47,開球排名!$B$3:$L$168,10,0)</f>
        <v>0</v>
      </c>
      <c r="L47" s="4">
        <f>VLOOKUP(B47,開球排名!$B$3:$L$168,11,0)</f>
        <v>14</v>
      </c>
      <c r="M47" s="4">
        <f>VLOOKUP(B47,推球排名!$B$4:$P$169,15,0)</f>
        <v>7</v>
      </c>
      <c r="N47" s="4">
        <f>VLOOKUP(B47,切球排名!$B$4:$M$169,12,0)</f>
        <v>6</v>
      </c>
      <c r="O47" s="5">
        <f t="shared" si="1"/>
        <v>27</v>
      </c>
      <c r="P47" s="4">
        <v>12</v>
      </c>
    </row>
    <row r="48" spans="1:17" ht="19.5" x14ac:dyDescent="0.25">
      <c r="A48" s="1" t="s">
        <v>121</v>
      </c>
      <c r="B48" s="3" t="s">
        <v>122</v>
      </c>
      <c r="C48" s="3" t="s">
        <v>91</v>
      </c>
      <c r="D48" s="3" t="s">
        <v>33</v>
      </c>
      <c r="E48" s="3" t="s">
        <v>37</v>
      </c>
      <c r="F48" s="4">
        <v>192</v>
      </c>
      <c r="G48" s="4">
        <v>0</v>
      </c>
      <c r="H48" s="4">
        <v>0</v>
      </c>
      <c r="I48" s="4">
        <v>0</v>
      </c>
      <c r="J48" s="4">
        <v>0</v>
      </c>
      <c r="K48" s="5">
        <f>VLOOKUP(B48,開球排名!$B$3:$L$168,10,0)</f>
        <v>192</v>
      </c>
      <c r="L48" s="4">
        <f>VLOOKUP(B48,開球排名!$B$3:$L$168,11,0)</f>
        <v>6</v>
      </c>
      <c r="M48" s="4">
        <f>VLOOKUP(B48,推球排名!$B$4:$P$169,15,0)</f>
        <v>14</v>
      </c>
      <c r="N48" s="4">
        <f>VLOOKUP(B48,切球排名!$B$4:$M$169,12,0)</f>
        <v>11</v>
      </c>
      <c r="O48" s="5">
        <f t="shared" si="1"/>
        <v>31</v>
      </c>
      <c r="P48" s="4">
        <v>13</v>
      </c>
    </row>
    <row r="49" spans="1:17" ht="19.5" x14ac:dyDescent="0.25">
      <c r="A49" s="1" t="s">
        <v>92</v>
      </c>
      <c r="B49" s="3" t="s">
        <v>93</v>
      </c>
      <c r="C49" s="3" t="s">
        <v>91</v>
      </c>
      <c r="D49" s="3" t="s">
        <v>33</v>
      </c>
      <c r="E49" s="3" t="s">
        <v>37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5">
        <f>VLOOKUP(B49,開球排名!$B$3:$L$168,10,0)</f>
        <v>0</v>
      </c>
      <c r="L49" s="4">
        <f>VLOOKUP(B49,開球排名!$B$3:$L$168,11,0)</f>
        <v>14</v>
      </c>
      <c r="M49" s="4">
        <f>VLOOKUP(B49,推球排名!$B$4:$P$169,15,0)</f>
        <v>17</v>
      </c>
      <c r="N49" s="4">
        <f>VLOOKUP(B49,切球排名!$B$4:$M$169,12,0)</f>
        <v>2</v>
      </c>
      <c r="O49" s="5">
        <f t="shared" si="1"/>
        <v>33</v>
      </c>
      <c r="P49" s="4">
        <v>14</v>
      </c>
    </row>
    <row r="50" spans="1:17" ht="19.5" x14ac:dyDescent="0.25">
      <c r="A50" s="1" t="s">
        <v>104</v>
      </c>
      <c r="B50" s="3" t="s">
        <v>105</v>
      </c>
      <c r="C50" s="3" t="s">
        <v>91</v>
      </c>
      <c r="D50" s="3" t="s">
        <v>33</v>
      </c>
      <c r="E50" s="3" t="s">
        <v>37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5">
        <f>VLOOKUP(B50,開球排名!$B$3:$L$168,10,0)</f>
        <v>0</v>
      </c>
      <c r="L50" s="4">
        <f>VLOOKUP(B50,開球排名!$B$3:$L$168,11,0)</f>
        <v>14</v>
      </c>
      <c r="M50" s="4">
        <f>VLOOKUP(B50,推球排名!$B$4:$P$169,15,0)</f>
        <v>10</v>
      </c>
      <c r="N50" s="4">
        <f>VLOOKUP(B50,切球排名!$B$4:$M$169,12,0)</f>
        <v>11</v>
      </c>
      <c r="O50" s="5">
        <f t="shared" si="1"/>
        <v>35</v>
      </c>
      <c r="P50" s="4">
        <v>15</v>
      </c>
    </row>
    <row r="51" spans="1:17" ht="19.5" x14ac:dyDescent="0.25">
      <c r="A51" s="1" t="s">
        <v>94</v>
      </c>
      <c r="B51" s="3" t="s">
        <v>95</v>
      </c>
      <c r="C51" s="3" t="s">
        <v>91</v>
      </c>
      <c r="D51" s="3" t="s">
        <v>33</v>
      </c>
      <c r="E51" s="3" t="s">
        <v>37</v>
      </c>
      <c r="F51" s="4">
        <v>142</v>
      </c>
      <c r="G51" s="4">
        <v>0</v>
      </c>
      <c r="H51" s="4">
        <v>0</v>
      </c>
      <c r="I51" s="4">
        <v>0</v>
      </c>
      <c r="J51" s="4">
        <v>0</v>
      </c>
      <c r="K51" s="5">
        <f>VLOOKUP(B51,開球排名!$B$3:$L$168,10,0)</f>
        <v>142</v>
      </c>
      <c r="L51" s="4">
        <f>VLOOKUP(B51,開球排名!$B$3:$L$168,11,0)</f>
        <v>10</v>
      </c>
      <c r="M51" s="4">
        <f>VLOOKUP(B51,推球排名!$B$4:$P$169,15,0)</f>
        <v>15</v>
      </c>
      <c r="N51" s="4">
        <f>VLOOKUP(B51,切球排名!$B$4:$M$169,12,0)</f>
        <v>11</v>
      </c>
      <c r="O51" s="5">
        <f t="shared" si="1"/>
        <v>36</v>
      </c>
      <c r="P51" s="4">
        <v>16</v>
      </c>
    </row>
    <row r="52" spans="1:17" ht="19.5" x14ac:dyDescent="0.25">
      <c r="A52" s="1" t="s">
        <v>96</v>
      </c>
      <c r="B52" s="3" t="s">
        <v>97</v>
      </c>
      <c r="C52" s="3" t="s">
        <v>91</v>
      </c>
      <c r="D52" s="3" t="s">
        <v>33</v>
      </c>
      <c r="E52" s="3" t="s">
        <v>37</v>
      </c>
      <c r="F52" s="4">
        <v>135</v>
      </c>
      <c r="G52" s="4">
        <v>0</v>
      </c>
      <c r="H52" s="4">
        <v>0</v>
      </c>
      <c r="I52" s="4">
        <v>0</v>
      </c>
      <c r="J52" s="4">
        <v>0</v>
      </c>
      <c r="K52" s="5">
        <f>VLOOKUP(B52,開球排名!$B$3:$L$168,10,0)</f>
        <v>135</v>
      </c>
      <c r="L52" s="4">
        <f>VLOOKUP(B52,開球排名!$B$3:$L$168,11,0)</f>
        <v>11</v>
      </c>
      <c r="M52" s="4">
        <f>VLOOKUP(B52,推球排名!$B$4:$P$169,15,0)</f>
        <v>15</v>
      </c>
      <c r="N52" s="4">
        <f>VLOOKUP(B52,切球排名!$B$4:$M$169,12,0)</f>
        <v>11</v>
      </c>
      <c r="O52" s="5">
        <f t="shared" si="1"/>
        <v>37</v>
      </c>
      <c r="P52" s="4">
        <v>17</v>
      </c>
    </row>
    <row r="53" spans="1:17" ht="19.5" x14ac:dyDescent="0.25">
      <c r="A53" s="1" t="s">
        <v>114</v>
      </c>
      <c r="B53" s="3" t="s">
        <v>115</v>
      </c>
      <c r="C53" s="3" t="s">
        <v>91</v>
      </c>
      <c r="D53" s="3" t="s">
        <v>33</v>
      </c>
      <c r="E53" s="3" t="s">
        <v>37</v>
      </c>
      <c r="F53" s="4">
        <v>0</v>
      </c>
      <c r="G53" s="4">
        <v>70</v>
      </c>
      <c r="H53" s="4">
        <v>0</v>
      </c>
      <c r="I53" s="4">
        <v>0</v>
      </c>
      <c r="J53" s="4">
        <v>0</v>
      </c>
      <c r="K53" s="5">
        <f>VLOOKUP(B53,開球排名!$B$3:$L$168,10,0)</f>
        <v>70</v>
      </c>
      <c r="L53" s="4">
        <f>VLOOKUP(B53,開球排名!$B$3:$L$168,11,0)</f>
        <v>13</v>
      </c>
      <c r="M53" s="4">
        <f>VLOOKUP(B53,推球排名!$B$4:$P$169,15,0)</f>
        <v>18</v>
      </c>
      <c r="N53" s="4">
        <f>VLOOKUP(B53,切球排名!$B$4:$M$169,12,0)</f>
        <v>11</v>
      </c>
      <c r="O53" s="5">
        <f t="shared" si="1"/>
        <v>42</v>
      </c>
      <c r="P53" s="4">
        <v>18</v>
      </c>
    </row>
    <row r="54" spans="1:17" ht="19.5" x14ac:dyDescent="0.25">
      <c r="A54" s="6" t="s">
        <v>137</v>
      </c>
      <c r="B54" s="7" t="s">
        <v>138</v>
      </c>
      <c r="C54" s="7" t="s">
        <v>130</v>
      </c>
      <c r="D54" s="7" t="s">
        <v>11</v>
      </c>
      <c r="E54" s="7" t="s">
        <v>30</v>
      </c>
      <c r="F54" s="8">
        <v>262</v>
      </c>
      <c r="G54" s="8">
        <v>260</v>
      </c>
      <c r="H54" s="8">
        <v>257</v>
      </c>
      <c r="I54" s="8">
        <v>265</v>
      </c>
      <c r="J54" s="8">
        <v>260</v>
      </c>
      <c r="K54" s="9">
        <f>VLOOKUP(B54,開球排名!$B$3:$L$168,10,0)</f>
        <v>265</v>
      </c>
      <c r="L54" s="8">
        <f>VLOOKUP(B54,開球排名!$B$3:$L$168,11,0)</f>
        <v>3</v>
      </c>
      <c r="M54" s="8">
        <f>VLOOKUP(B54,推球排名!$B$4:$P$169,15,0)</f>
        <v>2</v>
      </c>
      <c r="N54" s="8">
        <f>VLOOKUP(B54,切球排名!$B$4:$M$169,12,0)</f>
        <v>7</v>
      </c>
      <c r="O54" s="9">
        <f t="shared" si="1"/>
        <v>12</v>
      </c>
      <c r="P54" s="8">
        <v>1</v>
      </c>
      <c r="Q54" t="s">
        <v>446</v>
      </c>
    </row>
    <row r="55" spans="1:17" ht="19.5" x14ac:dyDescent="0.25">
      <c r="A55" s="6" t="s">
        <v>169</v>
      </c>
      <c r="B55" s="7" t="s">
        <v>170</v>
      </c>
      <c r="C55" s="7" t="s">
        <v>130</v>
      </c>
      <c r="D55" s="7" t="s">
        <v>33</v>
      </c>
      <c r="E55" s="7" t="s">
        <v>171</v>
      </c>
      <c r="F55" s="8">
        <v>223</v>
      </c>
      <c r="G55" s="8">
        <v>221</v>
      </c>
      <c r="H55" s="8">
        <v>215</v>
      </c>
      <c r="I55" s="8">
        <v>224</v>
      </c>
      <c r="J55" s="8">
        <v>221</v>
      </c>
      <c r="K55" s="9">
        <f>VLOOKUP(B55,開球排名!$B$3:$L$168,10,0)</f>
        <v>224</v>
      </c>
      <c r="L55" s="8">
        <f>VLOOKUP(B55,開球排名!$B$3:$L$168,11,0)</f>
        <v>9</v>
      </c>
      <c r="M55" s="8">
        <f>VLOOKUP(B55,推球排名!$B$4:$P$169,15,0)</f>
        <v>6</v>
      </c>
      <c r="N55" s="8">
        <f>VLOOKUP(B55,切球排名!$B$4:$M$169,12,0)</f>
        <v>1</v>
      </c>
      <c r="O55" s="9">
        <f t="shared" si="1"/>
        <v>16</v>
      </c>
      <c r="P55" s="8">
        <v>2</v>
      </c>
    </row>
    <row r="56" spans="1:17" ht="19.5" x14ac:dyDescent="0.25">
      <c r="A56" s="6" t="s">
        <v>141</v>
      </c>
      <c r="B56" s="7" t="s">
        <v>142</v>
      </c>
      <c r="C56" s="7" t="s">
        <v>130</v>
      </c>
      <c r="D56" s="7" t="s">
        <v>11</v>
      </c>
      <c r="E56" s="7" t="s">
        <v>30</v>
      </c>
      <c r="F56" s="8">
        <v>277</v>
      </c>
      <c r="G56" s="8">
        <v>280</v>
      </c>
      <c r="H56" s="8">
        <v>0</v>
      </c>
      <c r="I56" s="8">
        <v>290</v>
      </c>
      <c r="J56" s="8">
        <v>0</v>
      </c>
      <c r="K56" s="9">
        <f>VLOOKUP(B56,開球排名!$B$3:$L$168,10,0)</f>
        <v>290</v>
      </c>
      <c r="L56" s="8">
        <f>VLOOKUP(B56,開球排名!$B$3:$L$168,11,0)</f>
        <v>2</v>
      </c>
      <c r="M56" s="8">
        <f>VLOOKUP(B56,推球排名!$B$4:$P$169,15,0)</f>
        <v>16</v>
      </c>
      <c r="N56" s="8">
        <f>VLOOKUP(B56,切球排名!$B$4:$M$169,12,0)</f>
        <v>2</v>
      </c>
      <c r="O56" s="9">
        <f t="shared" si="1"/>
        <v>20</v>
      </c>
      <c r="P56" s="8">
        <v>3</v>
      </c>
    </row>
    <row r="57" spans="1:17" ht="19.5" x14ac:dyDescent="0.25">
      <c r="A57" s="6" t="s">
        <v>182</v>
      </c>
      <c r="B57" s="7" t="s">
        <v>183</v>
      </c>
      <c r="C57" s="7" t="s">
        <v>130</v>
      </c>
      <c r="D57" s="7" t="s">
        <v>33</v>
      </c>
      <c r="E57" s="7" t="s">
        <v>184</v>
      </c>
      <c r="F57" s="8">
        <v>0</v>
      </c>
      <c r="G57" s="8">
        <v>215</v>
      </c>
      <c r="H57" s="8">
        <v>210</v>
      </c>
      <c r="I57" s="8">
        <v>0</v>
      </c>
      <c r="J57" s="8">
        <v>223</v>
      </c>
      <c r="K57" s="9">
        <f>VLOOKUP(B57,開球排名!$B$3:$L$168,10,0)</f>
        <v>223</v>
      </c>
      <c r="L57" s="8">
        <f>VLOOKUP(B57,開球排名!$B$3:$L$168,11,0)</f>
        <v>10</v>
      </c>
      <c r="M57" s="8">
        <f>VLOOKUP(B57,推球排名!$B$4:$P$169,15,0)</f>
        <v>10</v>
      </c>
      <c r="N57" s="8">
        <f>VLOOKUP(B57,切球排名!$B$4:$M$169,12,0)</f>
        <v>5</v>
      </c>
      <c r="O57" s="9">
        <f t="shared" si="1"/>
        <v>25</v>
      </c>
      <c r="P57" s="8">
        <v>4</v>
      </c>
    </row>
    <row r="58" spans="1:17" ht="19.5" x14ac:dyDescent="0.25">
      <c r="A58" s="6" t="s">
        <v>146</v>
      </c>
      <c r="B58" s="7" t="s">
        <v>147</v>
      </c>
      <c r="C58" s="7" t="s">
        <v>130</v>
      </c>
      <c r="D58" s="7" t="s">
        <v>11</v>
      </c>
      <c r="E58" s="7" t="s">
        <v>148</v>
      </c>
      <c r="F58" s="8">
        <v>191</v>
      </c>
      <c r="G58" s="8">
        <v>192</v>
      </c>
      <c r="H58" s="8">
        <v>192</v>
      </c>
      <c r="I58" s="8">
        <v>191</v>
      </c>
      <c r="J58" s="8">
        <v>188</v>
      </c>
      <c r="K58" s="9">
        <f>VLOOKUP(B58,開球排名!$B$3:$L$168,10,0)</f>
        <v>192</v>
      </c>
      <c r="L58" s="8">
        <f>VLOOKUP(B58,開球排名!$B$3:$L$168,11,0)</f>
        <v>21</v>
      </c>
      <c r="M58" s="8">
        <f>VLOOKUP(B58,推球排名!$B$4:$P$169,15,0)</f>
        <v>1</v>
      </c>
      <c r="N58" s="8">
        <f>VLOOKUP(B58,切球排名!$B$4:$M$169,12,0)</f>
        <v>3</v>
      </c>
      <c r="O58" s="9">
        <f t="shared" si="1"/>
        <v>25</v>
      </c>
      <c r="P58" s="8">
        <v>4</v>
      </c>
    </row>
    <row r="59" spans="1:17" ht="19.5" x14ac:dyDescent="0.25">
      <c r="A59" s="6" t="s">
        <v>152</v>
      </c>
      <c r="B59" s="7" t="s">
        <v>153</v>
      </c>
      <c r="C59" s="7" t="s">
        <v>130</v>
      </c>
      <c r="D59" s="7" t="s">
        <v>33</v>
      </c>
      <c r="E59" s="7" t="s">
        <v>154</v>
      </c>
      <c r="F59" s="8">
        <v>0</v>
      </c>
      <c r="G59" s="8">
        <v>240</v>
      </c>
      <c r="H59" s="8">
        <v>246</v>
      </c>
      <c r="I59" s="8">
        <v>251</v>
      </c>
      <c r="J59" s="8">
        <v>215</v>
      </c>
      <c r="K59" s="9">
        <f>VLOOKUP(B59,開球排名!$B$3:$L$168,10,0)</f>
        <v>251</v>
      </c>
      <c r="L59" s="8">
        <f>VLOOKUP(B59,開球排名!$B$3:$L$168,11,0)</f>
        <v>5</v>
      </c>
      <c r="M59" s="8">
        <f>VLOOKUP(B59,推球排名!$B$4:$P$169,15,0)</f>
        <v>13</v>
      </c>
      <c r="N59" s="8">
        <f>VLOOKUP(B59,切球排名!$B$4:$M$169,12,0)</f>
        <v>8</v>
      </c>
      <c r="O59" s="9">
        <f t="shared" si="1"/>
        <v>26</v>
      </c>
      <c r="P59" s="8">
        <v>6</v>
      </c>
    </row>
    <row r="60" spans="1:17" ht="19.5" x14ac:dyDescent="0.25">
      <c r="A60" s="6" t="s">
        <v>139</v>
      </c>
      <c r="B60" s="7" t="s">
        <v>140</v>
      </c>
      <c r="C60" s="7" t="s">
        <v>130</v>
      </c>
      <c r="D60" s="7" t="s">
        <v>11</v>
      </c>
      <c r="E60" s="7" t="s">
        <v>30</v>
      </c>
      <c r="F60" s="8">
        <v>241</v>
      </c>
      <c r="G60" s="8">
        <v>236</v>
      </c>
      <c r="H60" s="8">
        <v>0</v>
      </c>
      <c r="I60" s="8">
        <v>249</v>
      </c>
      <c r="J60" s="8">
        <v>243</v>
      </c>
      <c r="K60" s="9">
        <f>VLOOKUP(B60,開球排名!$B$3:$L$168,10,0)</f>
        <v>249</v>
      </c>
      <c r="L60" s="8">
        <f>VLOOKUP(B60,開球排名!$B$3:$L$168,11,0)</f>
        <v>6</v>
      </c>
      <c r="M60" s="8">
        <f>VLOOKUP(B60,推球排名!$B$4:$P$169,15,0)</f>
        <v>18</v>
      </c>
      <c r="N60" s="8">
        <f>VLOOKUP(B60,切球排名!$B$4:$M$169,12,0)</f>
        <v>5</v>
      </c>
      <c r="O60" s="9">
        <f t="shared" si="1"/>
        <v>29</v>
      </c>
      <c r="P60" s="8">
        <v>7</v>
      </c>
    </row>
    <row r="61" spans="1:17" ht="19.5" x14ac:dyDescent="0.25">
      <c r="A61" s="6" t="s">
        <v>209</v>
      </c>
      <c r="B61" s="7" t="s">
        <v>210</v>
      </c>
      <c r="C61" s="7" t="s">
        <v>130</v>
      </c>
      <c r="D61" s="7" t="s">
        <v>87</v>
      </c>
      <c r="E61" s="7" t="s">
        <v>211</v>
      </c>
      <c r="F61" s="8">
        <v>215</v>
      </c>
      <c r="G61" s="8">
        <v>0</v>
      </c>
      <c r="H61" s="8">
        <v>211</v>
      </c>
      <c r="I61" s="8">
        <v>220</v>
      </c>
      <c r="J61" s="8">
        <v>208</v>
      </c>
      <c r="K61" s="9">
        <f>VLOOKUP(B61,開球排名!$B$3:$L$168,10,0)</f>
        <v>220</v>
      </c>
      <c r="L61" s="8">
        <f>VLOOKUP(B61,開球排名!$B$3:$L$168,11,0)</f>
        <v>11</v>
      </c>
      <c r="M61" s="8">
        <f>VLOOKUP(B61,推球排名!$B$4:$P$169,15,0)</f>
        <v>6</v>
      </c>
      <c r="N61" s="8">
        <f>VLOOKUP(B61,切球排名!$B$4:$M$169,12,0)</f>
        <v>15</v>
      </c>
      <c r="O61" s="9">
        <f t="shared" si="1"/>
        <v>32</v>
      </c>
      <c r="P61" s="8">
        <v>8</v>
      </c>
    </row>
    <row r="62" spans="1:17" ht="19.5" x14ac:dyDescent="0.25">
      <c r="A62" s="6" t="s">
        <v>143</v>
      </c>
      <c r="B62" s="7" t="s">
        <v>144</v>
      </c>
      <c r="C62" s="7" t="s">
        <v>130</v>
      </c>
      <c r="D62" s="7" t="s">
        <v>11</v>
      </c>
      <c r="E62" s="7" t="s">
        <v>145</v>
      </c>
      <c r="F62" s="8">
        <v>209</v>
      </c>
      <c r="G62" s="8">
        <v>0</v>
      </c>
      <c r="H62" s="8">
        <v>209</v>
      </c>
      <c r="I62" s="8">
        <v>210</v>
      </c>
      <c r="J62" s="8">
        <v>218</v>
      </c>
      <c r="K62" s="9">
        <f>VLOOKUP(B62,開球排名!$B$3:$L$168,10,0)</f>
        <v>218</v>
      </c>
      <c r="L62" s="8">
        <f>VLOOKUP(B62,開球排名!$B$3:$L$168,11,0)</f>
        <v>12</v>
      </c>
      <c r="M62" s="8">
        <f>VLOOKUP(B62,推球排名!$B$4:$P$169,15,0)</f>
        <v>3</v>
      </c>
      <c r="N62" s="8">
        <f>VLOOKUP(B62,切球排名!$B$4:$M$169,12,0)</f>
        <v>18</v>
      </c>
      <c r="O62" s="9">
        <f t="shared" si="1"/>
        <v>33</v>
      </c>
      <c r="P62" s="8">
        <v>9</v>
      </c>
    </row>
    <row r="63" spans="1:17" ht="19.5" x14ac:dyDescent="0.25">
      <c r="A63" s="6" t="s">
        <v>132</v>
      </c>
      <c r="B63" s="7" t="s">
        <v>133</v>
      </c>
      <c r="C63" s="7" t="s">
        <v>130</v>
      </c>
      <c r="D63" s="7" t="s">
        <v>11</v>
      </c>
      <c r="E63" s="7" t="s">
        <v>134</v>
      </c>
      <c r="F63" s="8">
        <v>238</v>
      </c>
      <c r="G63" s="8">
        <v>238</v>
      </c>
      <c r="H63" s="8">
        <v>0</v>
      </c>
      <c r="I63" s="8">
        <v>0</v>
      </c>
      <c r="J63" s="8">
        <v>0</v>
      </c>
      <c r="K63" s="9">
        <f>VLOOKUP(B63,開球排名!$B$3:$L$168,10,0)</f>
        <v>238</v>
      </c>
      <c r="L63" s="8">
        <f>VLOOKUP(B63,開球排名!$B$3:$L$168,11,0)</f>
        <v>7</v>
      </c>
      <c r="M63" s="8">
        <f>VLOOKUP(B63,推球排名!$B$4:$P$169,15,0)</f>
        <v>4</v>
      </c>
      <c r="N63" s="8">
        <f>VLOOKUP(B63,切球排名!$B$4:$M$169,12,0)</f>
        <v>24</v>
      </c>
      <c r="O63" s="9">
        <f t="shared" si="1"/>
        <v>35</v>
      </c>
      <c r="P63" s="8">
        <v>10</v>
      </c>
    </row>
    <row r="64" spans="1:17" ht="19.5" x14ac:dyDescent="0.25">
      <c r="A64" s="6" t="s">
        <v>193</v>
      </c>
      <c r="B64" s="7" t="s">
        <v>194</v>
      </c>
      <c r="C64" s="7" t="s">
        <v>130</v>
      </c>
      <c r="D64" s="7" t="s">
        <v>87</v>
      </c>
      <c r="E64" s="7" t="s">
        <v>195</v>
      </c>
      <c r="F64" s="8">
        <v>0</v>
      </c>
      <c r="G64" s="8">
        <v>213</v>
      </c>
      <c r="H64" s="8">
        <v>0</v>
      </c>
      <c r="I64" s="8">
        <v>213</v>
      </c>
      <c r="J64" s="8">
        <v>215</v>
      </c>
      <c r="K64" s="9">
        <f>VLOOKUP(B64,開球排名!$B$3:$L$168,10,0)</f>
        <v>215</v>
      </c>
      <c r="L64" s="8">
        <f>VLOOKUP(B64,開球排名!$B$3:$L$168,11,0)</f>
        <v>13</v>
      </c>
      <c r="M64" s="8">
        <f>VLOOKUP(B64,推球排名!$B$4:$P$169,15,0)</f>
        <v>4</v>
      </c>
      <c r="N64" s="8">
        <f>VLOOKUP(B64,切球排名!$B$4:$M$169,12,0)</f>
        <v>18</v>
      </c>
      <c r="O64" s="9">
        <f t="shared" si="1"/>
        <v>35</v>
      </c>
      <c r="P64" s="8">
        <v>10</v>
      </c>
    </row>
    <row r="65" spans="1:16" ht="19.5" x14ac:dyDescent="0.25">
      <c r="A65" s="6" t="s">
        <v>158</v>
      </c>
      <c r="B65" s="7" t="s">
        <v>159</v>
      </c>
      <c r="C65" s="7" t="s">
        <v>130</v>
      </c>
      <c r="D65" s="7" t="s">
        <v>33</v>
      </c>
      <c r="E65" s="7" t="s">
        <v>160</v>
      </c>
      <c r="F65" s="8">
        <v>262</v>
      </c>
      <c r="G65" s="8">
        <v>290</v>
      </c>
      <c r="H65" s="8">
        <v>0</v>
      </c>
      <c r="I65" s="8">
        <v>285</v>
      </c>
      <c r="J65" s="8">
        <v>297</v>
      </c>
      <c r="K65" s="9">
        <f>VLOOKUP(B65,開球排名!$B$3:$L$168,10,0)</f>
        <v>297</v>
      </c>
      <c r="L65" s="8">
        <f>VLOOKUP(B65,開球排名!$B$3:$L$168,11,0)</f>
        <v>1</v>
      </c>
      <c r="M65" s="8">
        <f>VLOOKUP(B65,推球排名!$B$4:$P$169,15,0)</f>
        <v>27</v>
      </c>
      <c r="N65" s="8">
        <f>VLOOKUP(B65,切球排名!$B$4:$M$169,12,0)</f>
        <v>8</v>
      </c>
      <c r="O65" s="9">
        <f t="shared" si="1"/>
        <v>36</v>
      </c>
      <c r="P65" s="8">
        <v>12</v>
      </c>
    </row>
    <row r="66" spans="1:16" ht="19.5" x14ac:dyDescent="0.25">
      <c r="A66" s="6" t="s">
        <v>161</v>
      </c>
      <c r="B66" s="7" t="s">
        <v>162</v>
      </c>
      <c r="C66" s="7" t="s">
        <v>130</v>
      </c>
      <c r="D66" s="7" t="s">
        <v>33</v>
      </c>
      <c r="E66" s="7" t="s">
        <v>163</v>
      </c>
      <c r="F66" s="8">
        <v>0</v>
      </c>
      <c r="G66" s="8">
        <v>169</v>
      </c>
      <c r="H66" s="8">
        <v>170</v>
      </c>
      <c r="I66" s="8">
        <v>173</v>
      </c>
      <c r="J66" s="8">
        <v>170</v>
      </c>
      <c r="K66" s="9">
        <f>VLOOKUP(B66,開球排名!$B$3:$L$168,10,0)</f>
        <v>173</v>
      </c>
      <c r="L66" s="8">
        <f>VLOOKUP(B66,開球排名!$B$3:$L$168,11,0)</f>
        <v>24</v>
      </c>
      <c r="M66" s="8">
        <f>VLOOKUP(B66,推球排名!$B$4:$P$169,15,0)</f>
        <v>6</v>
      </c>
      <c r="N66" s="8">
        <f>VLOOKUP(B66,切球排名!$B$4:$M$169,12,0)</f>
        <v>8</v>
      </c>
      <c r="O66" s="9">
        <f t="shared" si="1"/>
        <v>38</v>
      </c>
      <c r="P66" s="8">
        <v>13</v>
      </c>
    </row>
    <row r="67" spans="1:16" ht="19.5" x14ac:dyDescent="0.25">
      <c r="A67" s="6" t="s">
        <v>164</v>
      </c>
      <c r="B67" s="7" t="s">
        <v>165</v>
      </c>
      <c r="C67" s="7" t="s">
        <v>130</v>
      </c>
      <c r="D67" s="7" t="s">
        <v>33</v>
      </c>
      <c r="E67" s="7" t="s">
        <v>166</v>
      </c>
      <c r="F67" s="8">
        <v>197</v>
      </c>
      <c r="G67" s="8">
        <v>194</v>
      </c>
      <c r="H67" s="8">
        <v>197</v>
      </c>
      <c r="I67" s="8">
        <v>0</v>
      </c>
      <c r="J67" s="8">
        <v>0</v>
      </c>
      <c r="K67" s="9">
        <f>VLOOKUP(B67,開球排名!$B$3:$L$168,10,0)</f>
        <v>197</v>
      </c>
      <c r="L67" s="8">
        <f>VLOOKUP(B67,開球排名!$B$3:$L$168,11,0)</f>
        <v>18</v>
      </c>
      <c r="M67" s="8">
        <f>VLOOKUP(B67,推球排名!$B$4:$P$169,15,0)</f>
        <v>12</v>
      </c>
      <c r="N67" s="8">
        <f>VLOOKUP(B67,切球排名!$B$4:$M$169,12,0)</f>
        <v>12</v>
      </c>
      <c r="O67" s="9">
        <f t="shared" ref="O67:O98" si="2">SUM(L67:N67)</f>
        <v>42</v>
      </c>
      <c r="P67" s="8">
        <v>14</v>
      </c>
    </row>
    <row r="68" spans="1:16" ht="19.5" x14ac:dyDescent="0.25">
      <c r="A68" s="6" t="s">
        <v>177</v>
      </c>
      <c r="B68" s="7" t="s">
        <v>178</v>
      </c>
      <c r="C68" s="7" t="s">
        <v>130</v>
      </c>
      <c r="D68" s="7" t="s">
        <v>33</v>
      </c>
      <c r="E68" s="7" t="s">
        <v>163</v>
      </c>
      <c r="F68" s="8">
        <v>194</v>
      </c>
      <c r="G68" s="8">
        <v>183</v>
      </c>
      <c r="H68" s="8">
        <v>191</v>
      </c>
      <c r="I68" s="8">
        <v>188</v>
      </c>
      <c r="J68" s="8">
        <v>0</v>
      </c>
      <c r="K68" s="9">
        <f>VLOOKUP(B68,開球排名!$B$3:$L$168,10,0)</f>
        <v>194</v>
      </c>
      <c r="L68" s="8">
        <f>VLOOKUP(B68,開球排名!$B$3:$L$168,11,0)</f>
        <v>20</v>
      </c>
      <c r="M68" s="8">
        <f>VLOOKUP(B68,推球排名!$B$4:$P$169,15,0)</f>
        <v>13</v>
      </c>
      <c r="N68" s="8">
        <f>VLOOKUP(B68,切球排名!$B$4:$M$169,12,0)</f>
        <v>14</v>
      </c>
      <c r="O68" s="9">
        <f t="shared" si="2"/>
        <v>47</v>
      </c>
      <c r="P68" s="8">
        <v>15</v>
      </c>
    </row>
    <row r="69" spans="1:16" ht="19.5" x14ac:dyDescent="0.25">
      <c r="A69" s="6" t="s">
        <v>172</v>
      </c>
      <c r="B69" s="7" t="s">
        <v>173</v>
      </c>
      <c r="C69" s="7" t="s">
        <v>130</v>
      </c>
      <c r="D69" s="7" t="s">
        <v>33</v>
      </c>
      <c r="E69" s="7" t="s">
        <v>174</v>
      </c>
      <c r="F69" s="8">
        <v>210</v>
      </c>
      <c r="G69" s="8">
        <v>209</v>
      </c>
      <c r="H69" s="8">
        <v>213</v>
      </c>
      <c r="I69" s="8">
        <v>213</v>
      </c>
      <c r="J69" s="8">
        <v>215</v>
      </c>
      <c r="K69" s="9">
        <f>VLOOKUP(B69,開球排名!$B$3:$L$168,10,0)</f>
        <v>215</v>
      </c>
      <c r="L69" s="8">
        <f>VLOOKUP(B69,開球排名!$B$3:$L$168,11,0)</f>
        <v>13</v>
      </c>
      <c r="M69" s="8">
        <f>VLOOKUP(B69,推球排名!$B$4:$P$169,15,0)</f>
        <v>20</v>
      </c>
      <c r="N69" s="8">
        <f>VLOOKUP(B69,切球排名!$B$4:$M$169,12,0)</f>
        <v>15</v>
      </c>
      <c r="O69" s="9">
        <f t="shared" si="2"/>
        <v>48</v>
      </c>
      <c r="P69" s="8">
        <v>16</v>
      </c>
    </row>
    <row r="70" spans="1:16" ht="19.5" x14ac:dyDescent="0.25">
      <c r="A70" s="6" t="s">
        <v>149</v>
      </c>
      <c r="B70" s="7" t="s">
        <v>150</v>
      </c>
      <c r="C70" s="7" t="s">
        <v>130</v>
      </c>
      <c r="D70" s="7" t="s">
        <v>11</v>
      </c>
      <c r="E70" s="7" t="s">
        <v>151</v>
      </c>
      <c r="F70" s="8">
        <v>256</v>
      </c>
      <c r="G70" s="8">
        <v>241</v>
      </c>
      <c r="H70" s="8">
        <v>0</v>
      </c>
      <c r="I70" s="8">
        <v>249</v>
      </c>
      <c r="J70" s="8">
        <v>0</v>
      </c>
      <c r="K70" s="9">
        <f>VLOOKUP(B70,開球排名!$B$3:$L$168,10,0)</f>
        <v>256</v>
      </c>
      <c r="L70" s="8">
        <f>VLOOKUP(B70,開球排名!$B$3:$L$168,11,0)</f>
        <v>4</v>
      </c>
      <c r="M70" s="8">
        <f>VLOOKUP(B70,推球排名!$B$4:$P$169,15,0)</f>
        <v>35</v>
      </c>
      <c r="N70" s="8">
        <f>VLOOKUP(B70,切球排名!$B$4:$M$169,12,0)</f>
        <v>11</v>
      </c>
      <c r="O70" s="9">
        <f t="shared" si="2"/>
        <v>50</v>
      </c>
      <c r="P70" s="8">
        <v>17</v>
      </c>
    </row>
    <row r="71" spans="1:16" ht="19.5" x14ac:dyDescent="0.25">
      <c r="A71" s="6" t="s">
        <v>191</v>
      </c>
      <c r="B71" s="7" t="s">
        <v>192</v>
      </c>
      <c r="C71" s="7" t="s">
        <v>130</v>
      </c>
      <c r="D71" s="7" t="s">
        <v>187</v>
      </c>
      <c r="E71" s="7" t="s">
        <v>188</v>
      </c>
      <c r="F71" s="8">
        <v>0</v>
      </c>
      <c r="G71" s="8">
        <v>0</v>
      </c>
      <c r="H71" s="8">
        <v>96</v>
      </c>
      <c r="I71" s="8">
        <v>96</v>
      </c>
      <c r="J71" s="8">
        <v>74</v>
      </c>
      <c r="K71" s="9">
        <f>VLOOKUP(B71,開球排名!$B$3:$L$168,10,0)</f>
        <v>96</v>
      </c>
      <c r="L71" s="8">
        <f>VLOOKUP(B71,開球排名!$B$3:$L$168,11,0)</f>
        <v>32</v>
      </c>
      <c r="M71" s="8">
        <f>VLOOKUP(B71,推球排名!$B$4:$P$169,15,0)</f>
        <v>16</v>
      </c>
      <c r="N71" s="8">
        <f>VLOOKUP(B71,切球排名!$B$4:$M$169,12,0)</f>
        <v>4</v>
      </c>
      <c r="O71" s="9">
        <f t="shared" si="2"/>
        <v>52</v>
      </c>
      <c r="P71" s="8">
        <v>18</v>
      </c>
    </row>
    <row r="72" spans="1:16" ht="19.5" x14ac:dyDescent="0.25">
      <c r="A72" s="6" t="s">
        <v>155</v>
      </c>
      <c r="B72" s="7" t="s">
        <v>156</v>
      </c>
      <c r="C72" s="7" t="s">
        <v>130</v>
      </c>
      <c r="D72" s="7" t="s">
        <v>33</v>
      </c>
      <c r="E72" s="7" t="s">
        <v>157</v>
      </c>
      <c r="F72" s="8">
        <v>200</v>
      </c>
      <c r="G72" s="8">
        <v>0</v>
      </c>
      <c r="H72" s="8">
        <v>183</v>
      </c>
      <c r="I72" s="8">
        <v>183</v>
      </c>
      <c r="J72" s="8">
        <v>204</v>
      </c>
      <c r="K72" s="9">
        <f>VLOOKUP(B72,開球排名!$B$3:$L$168,10,0)</f>
        <v>204</v>
      </c>
      <c r="L72" s="8">
        <f>VLOOKUP(B72,開球排名!$B$3:$L$168,11,0)</f>
        <v>15</v>
      </c>
      <c r="M72" s="8">
        <f>VLOOKUP(B72,推球排名!$B$4:$P$169,15,0)</f>
        <v>27</v>
      </c>
      <c r="N72" s="8">
        <f>VLOOKUP(B72,切球排名!$B$4:$M$169,12,0)</f>
        <v>12</v>
      </c>
      <c r="O72" s="9">
        <f t="shared" si="2"/>
        <v>54</v>
      </c>
      <c r="P72" s="8">
        <v>19</v>
      </c>
    </row>
    <row r="73" spans="1:16" ht="19.5" x14ac:dyDescent="0.25">
      <c r="A73" s="6" t="s">
        <v>215</v>
      </c>
      <c r="B73" s="7" t="s">
        <v>216</v>
      </c>
      <c r="C73" s="7" t="s">
        <v>130</v>
      </c>
      <c r="D73" s="7" t="s">
        <v>26</v>
      </c>
      <c r="E73" s="7" t="s">
        <v>217</v>
      </c>
      <c r="F73" s="8">
        <v>198</v>
      </c>
      <c r="G73" s="8">
        <v>173</v>
      </c>
      <c r="H73" s="8">
        <v>160</v>
      </c>
      <c r="I73" s="8">
        <v>173</v>
      </c>
      <c r="J73" s="8">
        <v>170</v>
      </c>
      <c r="K73" s="9">
        <f>VLOOKUP(B73,開球排名!$B$3:$L$168,10,0)</f>
        <v>198</v>
      </c>
      <c r="L73" s="8">
        <f>VLOOKUP(B73,開球排名!$B$3:$L$168,11,0)</f>
        <v>17</v>
      </c>
      <c r="M73" s="8">
        <f>VLOOKUP(B73,推球排名!$B$4:$P$169,15,0)</f>
        <v>13</v>
      </c>
      <c r="N73" s="8">
        <f>VLOOKUP(B73,切球排名!$B$4:$M$169,12,0)</f>
        <v>24</v>
      </c>
      <c r="O73" s="9">
        <f t="shared" si="2"/>
        <v>54</v>
      </c>
      <c r="P73" s="8">
        <v>19</v>
      </c>
    </row>
    <row r="74" spans="1:16" ht="19.5" x14ac:dyDescent="0.25">
      <c r="A74" s="6" t="s">
        <v>128</v>
      </c>
      <c r="B74" s="7" t="s">
        <v>129</v>
      </c>
      <c r="C74" s="7" t="s">
        <v>130</v>
      </c>
      <c r="D74" s="7" t="s">
        <v>11</v>
      </c>
      <c r="E74" s="7" t="s">
        <v>131</v>
      </c>
      <c r="F74" s="8">
        <v>0</v>
      </c>
      <c r="G74" s="8">
        <v>206</v>
      </c>
      <c r="H74" s="8">
        <v>219</v>
      </c>
      <c r="I74" s="8">
        <v>230</v>
      </c>
      <c r="J74" s="8">
        <v>230</v>
      </c>
      <c r="K74" s="9">
        <f>VLOOKUP(B74,開球排名!$B$3:$L$168,10,0)</f>
        <v>230</v>
      </c>
      <c r="L74" s="8">
        <f>VLOOKUP(B74,開球排名!$B$3:$L$168,11,0)</f>
        <v>8</v>
      </c>
      <c r="M74" s="8">
        <f>VLOOKUP(B74,推球排名!$B$4:$P$169,15,0)</f>
        <v>24</v>
      </c>
      <c r="N74" s="8">
        <f>VLOOKUP(B74,切球排名!$B$4:$M$169,12,0)</f>
        <v>24</v>
      </c>
      <c r="O74" s="9">
        <f t="shared" si="2"/>
        <v>56</v>
      </c>
      <c r="P74" s="8">
        <v>21</v>
      </c>
    </row>
    <row r="75" spans="1:16" ht="19.5" x14ac:dyDescent="0.25">
      <c r="A75" s="6" t="s">
        <v>175</v>
      </c>
      <c r="B75" s="7" t="s">
        <v>176</v>
      </c>
      <c r="C75" s="7" t="s">
        <v>130</v>
      </c>
      <c r="D75" s="7" t="s">
        <v>33</v>
      </c>
      <c r="E75" s="7" t="s">
        <v>157</v>
      </c>
      <c r="F75" s="8">
        <v>0</v>
      </c>
      <c r="G75" s="8">
        <v>201</v>
      </c>
      <c r="H75" s="8">
        <v>191</v>
      </c>
      <c r="I75" s="8">
        <v>0</v>
      </c>
      <c r="J75" s="8">
        <v>0</v>
      </c>
      <c r="K75" s="9">
        <f>VLOOKUP(B75,開球排名!$B$3:$L$168,10,0)</f>
        <v>201</v>
      </c>
      <c r="L75" s="8">
        <f>VLOOKUP(B75,開球排名!$B$3:$L$168,11,0)</f>
        <v>16</v>
      </c>
      <c r="M75" s="8">
        <f>VLOOKUP(B75,推球排名!$B$4:$P$169,15,0)</f>
        <v>22</v>
      </c>
      <c r="N75" s="8">
        <f>VLOOKUP(B75,切球排名!$B$4:$M$169,12,0)</f>
        <v>18</v>
      </c>
      <c r="O75" s="9">
        <f t="shared" si="2"/>
        <v>56</v>
      </c>
      <c r="P75" s="8">
        <v>21</v>
      </c>
    </row>
    <row r="76" spans="1:16" ht="19.5" x14ac:dyDescent="0.25">
      <c r="A76" s="6" t="s">
        <v>196</v>
      </c>
      <c r="B76" s="7" t="s">
        <v>197</v>
      </c>
      <c r="C76" s="7" t="s">
        <v>130</v>
      </c>
      <c r="D76" s="7" t="s">
        <v>87</v>
      </c>
      <c r="E76" s="7" t="s">
        <v>198</v>
      </c>
      <c r="F76" s="8">
        <v>0</v>
      </c>
      <c r="G76" s="8">
        <v>166</v>
      </c>
      <c r="H76" s="8">
        <v>0</v>
      </c>
      <c r="I76" s="8">
        <v>169</v>
      </c>
      <c r="J76" s="8">
        <v>0</v>
      </c>
      <c r="K76" s="9">
        <f>VLOOKUP(B76,開球排名!$B$3:$L$168,10,0)</f>
        <v>169</v>
      </c>
      <c r="L76" s="8">
        <f>VLOOKUP(B76,開球排名!$B$3:$L$168,11,0)</f>
        <v>26</v>
      </c>
      <c r="M76" s="8">
        <f>VLOOKUP(B76,推球排名!$B$4:$P$169,15,0)</f>
        <v>6</v>
      </c>
      <c r="N76" s="8">
        <f>VLOOKUP(B76,切球排名!$B$4:$M$169,12,0)</f>
        <v>24</v>
      </c>
      <c r="O76" s="9">
        <f t="shared" si="2"/>
        <v>56</v>
      </c>
      <c r="P76" s="8">
        <v>21</v>
      </c>
    </row>
    <row r="77" spans="1:16" ht="19.5" x14ac:dyDescent="0.25">
      <c r="A77" s="6" t="s">
        <v>135</v>
      </c>
      <c r="B77" s="7" t="s">
        <v>136</v>
      </c>
      <c r="C77" s="7" t="s">
        <v>130</v>
      </c>
      <c r="D77" s="7" t="s">
        <v>11</v>
      </c>
      <c r="E77" s="7" t="s">
        <v>30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9">
        <f>VLOOKUP(B77,開球排名!$B$3:$L$168,10,0)</f>
        <v>0</v>
      </c>
      <c r="L77" s="8">
        <f>VLOOKUP(B77,開球排名!$B$3:$L$168,11,0)</f>
        <v>34</v>
      </c>
      <c r="M77" s="8">
        <f>VLOOKUP(B77,推球排名!$B$4:$P$169,15,0)</f>
        <v>10</v>
      </c>
      <c r="N77" s="8">
        <f>VLOOKUP(B77,切球排名!$B$4:$M$169,12,0)</f>
        <v>18</v>
      </c>
      <c r="O77" s="9">
        <f t="shared" si="2"/>
        <v>62</v>
      </c>
      <c r="P77" s="8">
        <v>24</v>
      </c>
    </row>
    <row r="78" spans="1:16" ht="19.5" x14ac:dyDescent="0.25">
      <c r="A78" s="6" t="s">
        <v>203</v>
      </c>
      <c r="B78" s="7" t="s">
        <v>204</v>
      </c>
      <c r="C78" s="7" t="s">
        <v>130</v>
      </c>
      <c r="D78" s="7" t="s">
        <v>87</v>
      </c>
      <c r="E78" s="7" t="s">
        <v>198</v>
      </c>
      <c r="F78" s="8">
        <v>157</v>
      </c>
      <c r="G78" s="8">
        <v>114</v>
      </c>
      <c r="H78" s="8">
        <v>0</v>
      </c>
      <c r="I78" s="8">
        <v>114</v>
      </c>
      <c r="J78" s="8">
        <v>117</v>
      </c>
      <c r="K78" s="9">
        <f>VLOOKUP(B78,開球排名!$B$3:$L$168,10,0)</f>
        <v>157</v>
      </c>
      <c r="L78" s="8">
        <f>VLOOKUP(B78,開球排名!$B$3:$L$168,11,0)</f>
        <v>27</v>
      </c>
      <c r="M78" s="8">
        <f>VLOOKUP(B78,推球排名!$B$4:$P$169,15,0)</f>
        <v>22</v>
      </c>
      <c r="N78" s="8">
        <f>VLOOKUP(B78,切球排名!$B$4:$M$169,12,0)</f>
        <v>18</v>
      </c>
      <c r="O78" s="9">
        <f t="shared" si="2"/>
        <v>67</v>
      </c>
      <c r="P78" s="8">
        <v>25</v>
      </c>
    </row>
    <row r="79" spans="1:16" ht="19.5" x14ac:dyDescent="0.25">
      <c r="A79" s="6" t="s">
        <v>189</v>
      </c>
      <c r="B79" s="7" t="s">
        <v>190</v>
      </c>
      <c r="C79" s="7" t="s">
        <v>130</v>
      </c>
      <c r="D79" s="7" t="s">
        <v>187</v>
      </c>
      <c r="E79" s="7" t="s">
        <v>188</v>
      </c>
      <c r="F79" s="8">
        <v>128</v>
      </c>
      <c r="G79" s="8">
        <v>125</v>
      </c>
      <c r="H79" s="8">
        <v>0</v>
      </c>
      <c r="I79" s="8">
        <v>0</v>
      </c>
      <c r="J79" s="8">
        <v>0</v>
      </c>
      <c r="K79" s="9">
        <f>VLOOKUP(B79,開球排名!$B$3:$L$168,10,0)</f>
        <v>128</v>
      </c>
      <c r="L79" s="8">
        <f>VLOOKUP(B79,開球排名!$B$3:$L$168,11,0)</f>
        <v>31</v>
      </c>
      <c r="M79" s="8">
        <f>VLOOKUP(B79,推球排名!$B$4:$P$169,15,0)</f>
        <v>24</v>
      </c>
      <c r="N79" s="8">
        <f>VLOOKUP(B79,切球排名!$B$4:$M$169,12,0)</f>
        <v>15</v>
      </c>
      <c r="O79" s="9">
        <f t="shared" si="2"/>
        <v>70</v>
      </c>
      <c r="P79" s="8">
        <v>26</v>
      </c>
    </row>
    <row r="80" spans="1:16" ht="19.5" x14ac:dyDescent="0.25">
      <c r="A80" s="6" t="s">
        <v>207</v>
      </c>
      <c r="B80" s="7" t="s">
        <v>208</v>
      </c>
      <c r="C80" s="7" t="s">
        <v>130</v>
      </c>
      <c r="D80" s="7" t="s">
        <v>87</v>
      </c>
      <c r="E80" s="7" t="s">
        <v>198</v>
      </c>
      <c r="F80" s="8">
        <v>153</v>
      </c>
      <c r="G80" s="8">
        <v>145</v>
      </c>
      <c r="H80" s="8">
        <v>142</v>
      </c>
      <c r="I80" s="8">
        <v>137</v>
      </c>
      <c r="J80" s="8">
        <v>142</v>
      </c>
      <c r="K80" s="9">
        <f>VLOOKUP(B80,開球排名!$B$3:$L$168,10,0)</f>
        <v>153</v>
      </c>
      <c r="L80" s="8">
        <f>VLOOKUP(B80,開球排名!$B$3:$L$168,11,0)</f>
        <v>29</v>
      </c>
      <c r="M80" s="8">
        <f>VLOOKUP(B80,推球排名!$B$4:$P$169,15,0)</f>
        <v>18</v>
      </c>
      <c r="N80" s="8">
        <f>VLOOKUP(B80,切球排名!$B$4:$M$169,12,0)</f>
        <v>24</v>
      </c>
      <c r="O80" s="9">
        <f t="shared" si="2"/>
        <v>71</v>
      </c>
      <c r="P80" s="8">
        <v>27</v>
      </c>
    </row>
    <row r="81" spans="1:17" ht="19.5" x14ac:dyDescent="0.25">
      <c r="A81" s="6" t="s">
        <v>212</v>
      </c>
      <c r="B81" s="7" t="s">
        <v>213</v>
      </c>
      <c r="C81" s="7" t="s">
        <v>130</v>
      </c>
      <c r="D81" s="7" t="s">
        <v>26</v>
      </c>
      <c r="E81" s="7" t="s">
        <v>214</v>
      </c>
      <c r="F81" s="8">
        <v>129</v>
      </c>
      <c r="G81" s="8">
        <v>173</v>
      </c>
      <c r="H81" s="8">
        <v>160</v>
      </c>
      <c r="I81" s="8">
        <v>173</v>
      </c>
      <c r="J81" s="8">
        <v>170</v>
      </c>
      <c r="K81" s="9">
        <f>VLOOKUP(B81,開球排名!$B$3:$L$168,10,0)</f>
        <v>173</v>
      </c>
      <c r="L81" s="8">
        <f>VLOOKUP(B81,開球排名!$B$3:$L$168,11,0)</f>
        <v>24</v>
      </c>
      <c r="M81" s="8">
        <f>VLOOKUP(B81,推球排名!$B$4:$P$169,15,0)</f>
        <v>24</v>
      </c>
      <c r="N81" s="8">
        <f>VLOOKUP(B81,切球排名!$B$4:$M$169,12,0)</f>
        <v>24</v>
      </c>
      <c r="O81" s="9">
        <f t="shared" si="2"/>
        <v>72</v>
      </c>
      <c r="P81" s="8">
        <v>28</v>
      </c>
    </row>
    <row r="82" spans="1:17" ht="19.5" x14ac:dyDescent="0.25">
      <c r="A82" s="6" t="s">
        <v>218</v>
      </c>
      <c r="B82" s="7" t="s">
        <v>219</v>
      </c>
      <c r="C82" s="7" t="s">
        <v>130</v>
      </c>
      <c r="D82" s="7" t="s">
        <v>26</v>
      </c>
      <c r="E82" s="7" t="s">
        <v>220</v>
      </c>
      <c r="F82" s="8">
        <v>0</v>
      </c>
      <c r="G82" s="8">
        <v>0</v>
      </c>
      <c r="H82" s="8">
        <v>98</v>
      </c>
      <c r="I82" s="8">
        <v>0</v>
      </c>
      <c r="J82" s="8">
        <v>156</v>
      </c>
      <c r="K82" s="9">
        <f>VLOOKUP(B82,開球排名!$B$3:$L$168,10,0)</f>
        <v>156</v>
      </c>
      <c r="L82" s="8">
        <f>VLOOKUP(B82,開球排名!$B$3:$L$168,11,0)</f>
        <v>28</v>
      </c>
      <c r="M82" s="8">
        <f>VLOOKUP(B82,推球排名!$B$4:$P$169,15,0)</f>
        <v>20</v>
      </c>
      <c r="N82" s="8">
        <f>VLOOKUP(B82,切球排名!$B$4:$M$169,12,0)</f>
        <v>24</v>
      </c>
      <c r="O82" s="9">
        <f t="shared" si="2"/>
        <v>72</v>
      </c>
      <c r="P82" s="8">
        <v>28</v>
      </c>
    </row>
    <row r="83" spans="1:17" ht="19.5" x14ac:dyDescent="0.25">
      <c r="A83" s="6" t="s">
        <v>205</v>
      </c>
      <c r="B83" s="7" t="s">
        <v>206</v>
      </c>
      <c r="C83" s="7" t="s">
        <v>130</v>
      </c>
      <c r="D83" s="7" t="s">
        <v>87</v>
      </c>
      <c r="E83" s="7" t="s">
        <v>198</v>
      </c>
      <c r="F83" s="8">
        <v>197</v>
      </c>
      <c r="G83" s="8">
        <v>0</v>
      </c>
      <c r="H83" s="8">
        <v>173</v>
      </c>
      <c r="I83" s="8">
        <v>176</v>
      </c>
      <c r="J83" s="8">
        <v>0</v>
      </c>
      <c r="K83" s="9">
        <f>VLOOKUP(B83,開球排名!$B$3:$L$168,10,0)</f>
        <v>197</v>
      </c>
      <c r="L83" s="8">
        <f>VLOOKUP(B83,開球排名!$B$3:$L$168,11,0)</f>
        <v>18</v>
      </c>
      <c r="M83" s="8">
        <f>VLOOKUP(B83,推球排名!$B$4:$P$169,15,0)</f>
        <v>32</v>
      </c>
      <c r="N83" s="8">
        <f>VLOOKUP(B83,切球排名!$B$4:$M$169,12,0)</f>
        <v>24</v>
      </c>
      <c r="O83" s="9">
        <f t="shared" si="2"/>
        <v>74</v>
      </c>
      <c r="P83" s="8">
        <v>30</v>
      </c>
    </row>
    <row r="84" spans="1:17" ht="19.5" x14ac:dyDescent="0.25">
      <c r="A84" s="6" t="s">
        <v>179</v>
      </c>
      <c r="B84" s="7" t="s">
        <v>180</v>
      </c>
      <c r="C84" s="7" t="s">
        <v>130</v>
      </c>
      <c r="D84" s="7" t="s">
        <v>33</v>
      </c>
      <c r="E84" s="7" t="s">
        <v>181</v>
      </c>
      <c r="F84" s="8">
        <v>182</v>
      </c>
      <c r="G84" s="8">
        <v>179</v>
      </c>
      <c r="H84" s="8">
        <v>179</v>
      </c>
      <c r="I84" s="8">
        <v>182</v>
      </c>
      <c r="J84" s="8">
        <v>185</v>
      </c>
      <c r="K84" s="9">
        <f>VLOOKUP(B84,開球排名!$B$3:$L$168,10,0)</f>
        <v>185</v>
      </c>
      <c r="L84" s="8">
        <f>VLOOKUP(B84,開球排名!$B$3:$L$168,11,0)</f>
        <v>22</v>
      </c>
      <c r="M84" s="8">
        <f>VLOOKUP(B84,推球排名!$B$4:$P$169,15,0)</f>
        <v>29</v>
      </c>
      <c r="N84" s="8">
        <f>VLOOKUP(B84,切球排名!$B$4:$M$169,12,0)</f>
        <v>24</v>
      </c>
      <c r="O84" s="9">
        <f t="shared" si="2"/>
        <v>75</v>
      </c>
      <c r="P84" s="8">
        <v>31</v>
      </c>
    </row>
    <row r="85" spans="1:17" ht="19.5" x14ac:dyDescent="0.25">
      <c r="A85" s="6" t="s">
        <v>201</v>
      </c>
      <c r="B85" s="7" t="s">
        <v>202</v>
      </c>
      <c r="C85" s="7" t="s">
        <v>130</v>
      </c>
      <c r="D85" s="7" t="s">
        <v>87</v>
      </c>
      <c r="E85" s="7" t="s">
        <v>198</v>
      </c>
      <c r="F85" s="8">
        <v>0</v>
      </c>
      <c r="G85" s="8">
        <v>144</v>
      </c>
      <c r="H85" s="8">
        <v>150</v>
      </c>
      <c r="I85" s="8">
        <v>145</v>
      </c>
      <c r="J85" s="8">
        <v>121</v>
      </c>
      <c r="K85" s="9">
        <f>VLOOKUP(B85,開球排名!$B$3:$L$168,10,0)</f>
        <v>150</v>
      </c>
      <c r="L85" s="8">
        <f>VLOOKUP(B85,開球排名!$B$3:$L$168,11,0)</f>
        <v>30</v>
      </c>
      <c r="M85" s="8">
        <f>VLOOKUP(B85,推球排名!$B$4:$P$169,15,0)</f>
        <v>29</v>
      </c>
      <c r="N85" s="8">
        <f>VLOOKUP(B85,切球排名!$B$4:$M$169,12,0)</f>
        <v>18</v>
      </c>
      <c r="O85" s="9">
        <f t="shared" si="2"/>
        <v>77</v>
      </c>
      <c r="P85" s="8">
        <v>32</v>
      </c>
    </row>
    <row r="86" spans="1:17" ht="19.5" x14ac:dyDescent="0.25">
      <c r="A86" s="6" t="s">
        <v>167</v>
      </c>
      <c r="B86" s="7" t="s">
        <v>168</v>
      </c>
      <c r="C86" s="7" t="s">
        <v>130</v>
      </c>
      <c r="D86" s="7" t="s">
        <v>33</v>
      </c>
      <c r="E86" s="7" t="s">
        <v>157</v>
      </c>
      <c r="F86" s="8">
        <v>159</v>
      </c>
      <c r="G86" s="8">
        <v>0</v>
      </c>
      <c r="H86" s="8">
        <v>162</v>
      </c>
      <c r="I86" s="8">
        <v>176</v>
      </c>
      <c r="J86" s="8">
        <v>0</v>
      </c>
      <c r="K86" s="9">
        <f>VLOOKUP(B86,開球排名!$B$3:$L$168,10,0)</f>
        <v>176</v>
      </c>
      <c r="L86" s="8">
        <f>VLOOKUP(B86,開球排名!$B$3:$L$168,11,0)</f>
        <v>23</v>
      </c>
      <c r="M86" s="8">
        <f>VLOOKUP(B86,推球排名!$B$4:$P$169,15,0)</f>
        <v>33</v>
      </c>
      <c r="N86" s="8">
        <f>VLOOKUP(B86,切球排名!$B$4:$M$169,12,0)</f>
        <v>24</v>
      </c>
      <c r="O86" s="9">
        <f t="shared" si="2"/>
        <v>80</v>
      </c>
      <c r="P86" s="8">
        <v>33</v>
      </c>
    </row>
    <row r="87" spans="1:17" ht="19.5" x14ac:dyDescent="0.25">
      <c r="A87" s="6" t="s">
        <v>199</v>
      </c>
      <c r="B87" s="7" t="s">
        <v>200</v>
      </c>
      <c r="C87" s="7" t="s">
        <v>130</v>
      </c>
      <c r="D87" s="7" t="s">
        <v>87</v>
      </c>
      <c r="E87" s="7" t="s">
        <v>198</v>
      </c>
      <c r="F87" s="8">
        <v>0</v>
      </c>
      <c r="G87" s="8">
        <v>0</v>
      </c>
      <c r="H87" s="8">
        <v>74</v>
      </c>
      <c r="I87" s="8">
        <v>0</v>
      </c>
      <c r="J87" s="8">
        <v>68</v>
      </c>
      <c r="K87" s="9">
        <f>VLOOKUP(B87,開球排名!$B$3:$L$168,10,0)</f>
        <v>74</v>
      </c>
      <c r="L87" s="8">
        <f>VLOOKUP(B87,開球排名!$B$3:$L$168,11,0)</f>
        <v>33</v>
      </c>
      <c r="M87" s="8">
        <f>VLOOKUP(B87,推球排名!$B$4:$P$169,15,0)</f>
        <v>29</v>
      </c>
      <c r="N87" s="8">
        <f>VLOOKUP(B87,切球排名!$B$4:$M$169,12,0)</f>
        <v>24</v>
      </c>
      <c r="O87" s="9">
        <f t="shared" si="2"/>
        <v>86</v>
      </c>
      <c r="P87" s="8">
        <v>34</v>
      </c>
    </row>
    <row r="88" spans="1:17" ht="19.5" x14ac:dyDescent="0.25">
      <c r="A88" s="6" t="s">
        <v>185</v>
      </c>
      <c r="B88" s="7" t="s">
        <v>186</v>
      </c>
      <c r="C88" s="7" t="s">
        <v>130</v>
      </c>
      <c r="D88" s="7" t="s">
        <v>187</v>
      </c>
      <c r="E88" s="7" t="s">
        <v>188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9">
        <f>VLOOKUP(B88,開球排名!$B$3:$L$168,10,0)</f>
        <v>0</v>
      </c>
      <c r="L88" s="8">
        <f>VLOOKUP(B88,開球排名!$B$3:$L$168,11,0)</f>
        <v>34</v>
      </c>
      <c r="M88" s="8">
        <f>VLOOKUP(B88,推球排名!$B$4:$P$169,15,0)</f>
        <v>34</v>
      </c>
      <c r="N88" s="8">
        <f>VLOOKUP(B88,切球排名!$B$4:$M$169,12,0)</f>
        <v>24</v>
      </c>
      <c r="O88" s="9">
        <f t="shared" si="2"/>
        <v>92</v>
      </c>
      <c r="P88" s="8">
        <v>35</v>
      </c>
    </row>
    <row r="89" spans="1:17" ht="19.5" x14ac:dyDescent="0.25">
      <c r="A89" s="1" t="s">
        <v>227</v>
      </c>
      <c r="B89" s="3" t="s">
        <v>228</v>
      </c>
      <c r="C89" s="3" t="s">
        <v>223</v>
      </c>
      <c r="D89" s="3" t="s">
        <v>11</v>
      </c>
      <c r="E89" s="3" t="s">
        <v>229</v>
      </c>
      <c r="F89" s="4">
        <v>223</v>
      </c>
      <c r="G89" s="4">
        <v>213</v>
      </c>
      <c r="H89" s="4">
        <v>222</v>
      </c>
      <c r="I89" s="4">
        <v>234</v>
      </c>
      <c r="J89" s="4">
        <v>233</v>
      </c>
      <c r="K89" s="5">
        <f>VLOOKUP(B89,開球排名!$B$3:$L$168,10,0)</f>
        <v>234</v>
      </c>
      <c r="L89" s="4">
        <f>VLOOKUP(B89,開球排名!$B$3:$L$168,11,0)</f>
        <v>1</v>
      </c>
      <c r="M89" s="4">
        <f>VLOOKUP(B89,推球排名!$B$4:$P$169,15,0)</f>
        <v>2</v>
      </c>
      <c r="N89" s="4">
        <f>VLOOKUP(B89,切球排名!$B$4:$M$169,12,0)</f>
        <v>2</v>
      </c>
      <c r="O89" s="5">
        <f t="shared" si="2"/>
        <v>5</v>
      </c>
      <c r="P89" s="4">
        <v>1</v>
      </c>
      <c r="Q89" t="s">
        <v>446</v>
      </c>
    </row>
    <row r="90" spans="1:17" ht="19.5" x14ac:dyDescent="0.25">
      <c r="A90" s="1" t="s">
        <v>224</v>
      </c>
      <c r="B90" s="3" t="s">
        <v>225</v>
      </c>
      <c r="C90" s="3" t="s">
        <v>223</v>
      </c>
      <c r="D90" s="3" t="s">
        <v>11</v>
      </c>
      <c r="E90" s="3" t="s">
        <v>226</v>
      </c>
      <c r="F90" s="4">
        <v>169</v>
      </c>
      <c r="G90" s="4">
        <v>165</v>
      </c>
      <c r="H90" s="4">
        <v>167</v>
      </c>
      <c r="I90" s="4">
        <v>0</v>
      </c>
      <c r="J90" s="4">
        <v>169</v>
      </c>
      <c r="K90" s="5">
        <f>VLOOKUP(B90,開球排名!$B$3:$L$168,10,0)</f>
        <v>169</v>
      </c>
      <c r="L90" s="4">
        <f>VLOOKUP(B90,開球排名!$B$3:$L$168,11,0)</f>
        <v>6</v>
      </c>
      <c r="M90" s="4">
        <f>VLOOKUP(B90,推球排名!$B$4:$P$169,15,0)</f>
        <v>1</v>
      </c>
      <c r="N90" s="4">
        <f>VLOOKUP(B90,切球排名!$B$4:$M$169,12,0)</f>
        <v>4</v>
      </c>
      <c r="O90" s="5">
        <f t="shared" si="2"/>
        <v>11</v>
      </c>
      <c r="P90" s="4">
        <v>2</v>
      </c>
    </row>
    <row r="91" spans="1:17" ht="19.5" x14ac:dyDescent="0.25">
      <c r="A91" s="1" t="s">
        <v>236</v>
      </c>
      <c r="B91" s="3" t="s">
        <v>237</v>
      </c>
      <c r="C91" s="3" t="s">
        <v>223</v>
      </c>
      <c r="D91" s="3" t="s">
        <v>33</v>
      </c>
      <c r="E91" s="3" t="s">
        <v>157</v>
      </c>
      <c r="F91" s="4">
        <v>173</v>
      </c>
      <c r="G91" s="4">
        <v>186</v>
      </c>
      <c r="H91" s="4">
        <v>189</v>
      </c>
      <c r="I91" s="4">
        <v>179</v>
      </c>
      <c r="J91" s="4">
        <v>172</v>
      </c>
      <c r="K91" s="5">
        <f>VLOOKUP(B91,開球排名!$B$3:$L$168,10,0)</f>
        <v>189</v>
      </c>
      <c r="L91" s="4">
        <f>VLOOKUP(B91,開球排名!$B$3:$L$168,11,0)</f>
        <v>3</v>
      </c>
      <c r="M91" s="4">
        <f>VLOOKUP(B91,推球排名!$B$4:$P$169,15,0)</f>
        <v>4</v>
      </c>
      <c r="N91" s="4">
        <f>VLOOKUP(B91,切球排名!$B$4:$M$169,12,0)</f>
        <v>7</v>
      </c>
      <c r="O91" s="5">
        <f t="shared" si="2"/>
        <v>14</v>
      </c>
      <c r="P91" s="4">
        <v>3</v>
      </c>
    </row>
    <row r="92" spans="1:17" ht="19.5" x14ac:dyDescent="0.25">
      <c r="A92" s="1" t="s">
        <v>248</v>
      </c>
      <c r="B92" s="3" t="s">
        <v>249</v>
      </c>
      <c r="C92" s="3" t="s">
        <v>223</v>
      </c>
      <c r="D92" s="3" t="s">
        <v>87</v>
      </c>
      <c r="E92" s="3" t="s">
        <v>211</v>
      </c>
      <c r="F92" s="4">
        <v>191</v>
      </c>
      <c r="G92" s="4">
        <v>197</v>
      </c>
      <c r="H92" s="4">
        <v>191</v>
      </c>
      <c r="I92" s="4">
        <v>188</v>
      </c>
      <c r="J92" s="4">
        <v>195</v>
      </c>
      <c r="K92" s="5">
        <f>VLOOKUP(B92,開球排名!$B$3:$L$168,10,0)</f>
        <v>197</v>
      </c>
      <c r="L92" s="4">
        <f>VLOOKUP(B92,開球排名!$B$3:$L$168,11,0)</f>
        <v>2</v>
      </c>
      <c r="M92" s="4">
        <f>VLOOKUP(B92,推球排名!$B$4:$P$169,15,0)</f>
        <v>7</v>
      </c>
      <c r="N92" s="4">
        <f>VLOOKUP(B92,切球排名!$B$4:$M$169,12,0)</f>
        <v>7</v>
      </c>
      <c r="O92" s="5">
        <f t="shared" si="2"/>
        <v>16</v>
      </c>
      <c r="P92" s="4">
        <v>4</v>
      </c>
    </row>
    <row r="93" spans="1:17" ht="19.5" x14ac:dyDescent="0.25">
      <c r="A93" s="1" t="s">
        <v>234</v>
      </c>
      <c r="B93" s="3" t="s">
        <v>235</v>
      </c>
      <c r="C93" s="3" t="s">
        <v>223</v>
      </c>
      <c r="D93" s="3" t="s">
        <v>33</v>
      </c>
      <c r="E93" s="3" t="s">
        <v>157</v>
      </c>
      <c r="F93" s="4">
        <v>186</v>
      </c>
      <c r="G93" s="4">
        <v>186</v>
      </c>
      <c r="H93" s="4">
        <v>186</v>
      </c>
      <c r="I93" s="4">
        <v>182</v>
      </c>
      <c r="J93" s="4">
        <v>165</v>
      </c>
      <c r="K93" s="5">
        <f>VLOOKUP(B93,開球排名!$B$3:$L$168,10,0)</f>
        <v>186</v>
      </c>
      <c r="L93" s="4">
        <f>VLOOKUP(B93,開球排名!$B$3:$L$168,11,0)</f>
        <v>4</v>
      </c>
      <c r="M93" s="4">
        <f>VLOOKUP(B93,推球排名!$B$4:$P$169,15,0)</f>
        <v>5</v>
      </c>
      <c r="N93" s="4">
        <f>VLOOKUP(B93,切球排名!$B$4:$M$169,12,0)</f>
        <v>7</v>
      </c>
      <c r="O93" s="5">
        <f t="shared" si="2"/>
        <v>16</v>
      </c>
      <c r="P93" s="4">
        <v>4</v>
      </c>
    </row>
    <row r="94" spans="1:17" ht="19.5" x14ac:dyDescent="0.25">
      <c r="A94" s="1" t="s">
        <v>232</v>
      </c>
      <c r="B94" s="3" t="s">
        <v>233</v>
      </c>
      <c r="C94" s="3" t="s">
        <v>223</v>
      </c>
      <c r="D94" s="3" t="s">
        <v>33</v>
      </c>
      <c r="E94" s="3" t="s">
        <v>157</v>
      </c>
      <c r="F94" s="4">
        <v>179</v>
      </c>
      <c r="G94" s="4">
        <v>118</v>
      </c>
      <c r="H94" s="4">
        <v>0</v>
      </c>
      <c r="I94" s="4">
        <v>169</v>
      </c>
      <c r="J94" s="4">
        <v>182</v>
      </c>
      <c r="K94" s="5">
        <f>VLOOKUP(B94,開球排名!$B$3:$L$168,10,0)</f>
        <v>182</v>
      </c>
      <c r="L94" s="4">
        <f>VLOOKUP(B94,開球排名!$B$3:$L$168,11,0)</f>
        <v>5</v>
      </c>
      <c r="M94" s="4">
        <f>VLOOKUP(B94,推球排名!$B$4:$P$169,15,0)</f>
        <v>10</v>
      </c>
      <c r="N94" s="4">
        <f>VLOOKUP(B94,切球排名!$B$4:$M$169,12,0)</f>
        <v>3</v>
      </c>
      <c r="O94" s="5">
        <f t="shared" si="2"/>
        <v>18</v>
      </c>
      <c r="P94" s="4">
        <v>6</v>
      </c>
    </row>
    <row r="95" spans="1:17" ht="19.5" x14ac:dyDescent="0.25">
      <c r="A95" s="1" t="s">
        <v>253</v>
      </c>
      <c r="B95" s="3" t="s">
        <v>254</v>
      </c>
      <c r="C95" s="3" t="s">
        <v>223</v>
      </c>
      <c r="D95" s="3" t="s">
        <v>87</v>
      </c>
      <c r="E95" s="3" t="s">
        <v>211</v>
      </c>
      <c r="F95" s="4">
        <v>0</v>
      </c>
      <c r="G95" s="4">
        <v>0</v>
      </c>
      <c r="H95" s="4">
        <v>156</v>
      </c>
      <c r="I95" s="4">
        <v>156</v>
      </c>
      <c r="J95" s="4">
        <v>145</v>
      </c>
      <c r="K95" s="5">
        <f>VLOOKUP(B95,開球排名!$B$3:$L$168,10,0)</f>
        <v>156</v>
      </c>
      <c r="L95" s="4">
        <f>VLOOKUP(B95,開球排名!$B$3:$L$168,11,0)</f>
        <v>7</v>
      </c>
      <c r="M95" s="4">
        <f>VLOOKUP(B95,推球排名!$B$4:$P$169,15,0)</f>
        <v>3</v>
      </c>
      <c r="N95" s="4">
        <f>VLOOKUP(B95,切球排名!$B$4:$M$169,12,0)</f>
        <v>10</v>
      </c>
      <c r="O95" s="5">
        <f t="shared" si="2"/>
        <v>20</v>
      </c>
      <c r="P95" s="4">
        <v>7</v>
      </c>
    </row>
    <row r="96" spans="1:17" ht="19.5" x14ac:dyDescent="0.25">
      <c r="A96" s="10" t="s">
        <v>259</v>
      </c>
      <c r="B96" s="10" t="s">
        <v>260</v>
      </c>
      <c r="C96" s="10" t="s">
        <v>223</v>
      </c>
      <c r="D96" s="10" t="s">
        <v>87</v>
      </c>
      <c r="E96" s="10" t="s">
        <v>198</v>
      </c>
      <c r="F96" s="11">
        <v>150</v>
      </c>
      <c r="G96" s="11">
        <v>141</v>
      </c>
      <c r="H96" s="11">
        <v>155</v>
      </c>
      <c r="I96" s="11">
        <v>145</v>
      </c>
      <c r="J96" s="11">
        <v>144</v>
      </c>
      <c r="K96" s="5">
        <f>VLOOKUP(B96,開球排名!$B$3:$L$168,10,0)</f>
        <v>155</v>
      </c>
      <c r="L96" s="4">
        <f>VLOOKUP(B96,開球排名!$B$3:$L$168,11,0)</f>
        <v>8</v>
      </c>
      <c r="M96" s="4">
        <f>VLOOKUP(B96,推球排名!$B$4:$P$169,15,0)</f>
        <v>8</v>
      </c>
      <c r="N96" s="4">
        <f>VLOOKUP(B96,切球排名!$B$4:$M$169,12,0)</f>
        <v>5</v>
      </c>
      <c r="O96" s="5">
        <f t="shared" si="2"/>
        <v>21</v>
      </c>
      <c r="P96" s="4">
        <v>8</v>
      </c>
    </row>
    <row r="97" spans="1:17" ht="19.5" x14ac:dyDescent="0.25">
      <c r="A97" s="1" t="s">
        <v>250</v>
      </c>
      <c r="B97" s="3" t="s">
        <v>251</v>
      </c>
      <c r="C97" s="3" t="s">
        <v>223</v>
      </c>
      <c r="D97" s="3" t="s">
        <v>87</v>
      </c>
      <c r="E97" s="3" t="s">
        <v>252</v>
      </c>
      <c r="F97" s="4">
        <v>87</v>
      </c>
      <c r="G97" s="4">
        <v>0</v>
      </c>
      <c r="H97" s="4">
        <v>105</v>
      </c>
      <c r="I97" s="4">
        <v>153</v>
      </c>
      <c r="J97" s="4">
        <v>0</v>
      </c>
      <c r="K97" s="5">
        <f>VLOOKUP(B97,開球排名!$B$3:$L$168,10,0)</f>
        <v>153</v>
      </c>
      <c r="L97" s="4">
        <f>VLOOKUP(B97,開球排名!$B$3:$L$168,11,0)</f>
        <v>9</v>
      </c>
      <c r="M97" s="4">
        <f>VLOOKUP(B97,推球排名!$B$4:$P$169,15,0)</f>
        <v>9</v>
      </c>
      <c r="N97" s="4">
        <f>VLOOKUP(B97,切球排名!$B$4:$M$169,12,0)</f>
        <v>10</v>
      </c>
      <c r="O97" s="5">
        <f t="shared" si="2"/>
        <v>28</v>
      </c>
      <c r="P97" s="4">
        <v>9</v>
      </c>
    </row>
    <row r="98" spans="1:17" ht="19.5" x14ac:dyDescent="0.25">
      <c r="A98" s="10" t="s">
        <v>257</v>
      </c>
      <c r="B98" s="10" t="s">
        <v>258</v>
      </c>
      <c r="C98" s="10" t="s">
        <v>223</v>
      </c>
      <c r="D98" s="10" t="s">
        <v>87</v>
      </c>
      <c r="E98" s="10" t="s">
        <v>211</v>
      </c>
      <c r="F98" s="11">
        <v>139</v>
      </c>
      <c r="G98" s="11">
        <v>0</v>
      </c>
      <c r="H98" s="11">
        <v>0</v>
      </c>
      <c r="I98" s="11">
        <v>128</v>
      </c>
      <c r="J98" s="11">
        <v>0</v>
      </c>
      <c r="K98" s="5">
        <f>VLOOKUP(B98,開球排名!$B$3:$L$168,10,0)</f>
        <v>139</v>
      </c>
      <c r="L98" s="4">
        <f>VLOOKUP(B98,開球排名!$B$3:$L$168,11,0)</f>
        <v>10</v>
      </c>
      <c r="M98" s="4">
        <f>VLOOKUP(B98,推球排名!$B$4:$P$169,15,0)</f>
        <v>14</v>
      </c>
      <c r="N98" s="4">
        <f>VLOOKUP(B98,切球排名!$B$4:$M$169,12,0)</f>
        <v>5</v>
      </c>
      <c r="O98" s="5">
        <f t="shared" si="2"/>
        <v>29</v>
      </c>
      <c r="P98" s="4">
        <v>10</v>
      </c>
    </row>
    <row r="99" spans="1:17" ht="19.5" x14ac:dyDescent="0.25">
      <c r="A99" s="10" t="s">
        <v>255</v>
      </c>
      <c r="B99" s="10" t="s">
        <v>256</v>
      </c>
      <c r="C99" s="10" t="s">
        <v>223</v>
      </c>
      <c r="D99" s="10" t="s">
        <v>87</v>
      </c>
      <c r="E99" s="10" t="s">
        <v>198</v>
      </c>
      <c r="F99" s="11">
        <v>127</v>
      </c>
      <c r="G99" s="11">
        <v>0</v>
      </c>
      <c r="H99" s="11">
        <v>0</v>
      </c>
      <c r="I99" s="11">
        <v>110</v>
      </c>
      <c r="J99" s="11">
        <v>118</v>
      </c>
      <c r="K99" s="5">
        <f>VLOOKUP(B99,開球排名!$B$3:$L$168,10,0)</f>
        <v>127</v>
      </c>
      <c r="L99" s="4">
        <f>VLOOKUP(B99,開球排名!$B$3:$L$168,11,0)</f>
        <v>11</v>
      </c>
      <c r="M99" s="4">
        <f>VLOOKUP(B99,推球排名!$B$4:$P$169,15,0)</f>
        <v>10</v>
      </c>
      <c r="N99" s="4">
        <f>VLOOKUP(B99,切球排名!$B$4:$M$169,12,0)</f>
        <v>10</v>
      </c>
      <c r="O99" s="5">
        <f t="shared" ref="O99:O130" si="3">SUM(L99:N99)</f>
        <v>31</v>
      </c>
      <c r="P99" s="4">
        <v>11</v>
      </c>
    </row>
    <row r="100" spans="1:17" ht="19.5" x14ac:dyDescent="0.25">
      <c r="A100" s="1" t="s">
        <v>221</v>
      </c>
      <c r="B100" s="3" t="s">
        <v>222</v>
      </c>
      <c r="C100" s="3" t="s">
        <v>223</v>
      </c>
      <c r="D100" s="3" t="s">
        <v>11</v>
      </c>
      <c r="E100" s="3" t="s">
        <v>151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5">
        <f>VLOOKUP(B100,開球排名!$B$3:$L$168,10,0)</f>
        <v>0</v>
      </c>
      <c r="L100" s="4">
        <f>VLOOKUP(B100,開球排名!$B$3:$L$168,11,0)</f>
        <v>16</v>
      </c>
      <c r="M100" s="4">
        <f>VLOOKUP(B100,推球排名!$B$4:$P$169,15,0)</f>
        <v>6</v>
      </c>
      <c r="N100" s="4">
        <f>VLOOKUP(B100,切球排名!$B$4:$M$169,12,0)</f>
        <v>10</v>
      </c>
      <c r="O100" s="5">
        <f t="shared" si="3"/>
        <v>32</v>
      </c>
      <c r="P100" s="4">
        <v>12</v>
      </c>
    </row>
    <row r="101" spans="1:17" ht="19.5" x14ac:dyDescent="0.25">
      <c r="A101" s="1" t="s">
        <v>230</v>
      </c>
      <c r="B101" s="3" t="s">
        <v>231</v>
      </c>
      <c r="C101" s="3" t="s">
        <v>223</v>
      </c>
      <c r="D101" s="3" t="s">
        <v>33</v>
      </c>
      <c r="E101" s="3" t="s">
        <v>163</v>
      </c>
      <c r="F101" s="4">
        <v>0</v>
      </c>
      <c r="G101" s="4">
        <v>0</v>
      </c>
      <c r="H101" s="4">
        <v>0</v>
      </c>
      <c r="I101" s="4">
        <v>60</v>
      </c>
      <c r="J101" s="4">
        <v>0</v>
      </c>
      <c r="K101" s="5">
        <f>VLOOKUP(B101,開球排名!$B$3:$L$168,10,0)</f>
        <v>60</v>
      </c>
      <c r="L101" s="4">
        <f>VLOOKUP(B101,開球排名!$B$3:$L$168,11,0)</f>
        <v>15</v>
      </c>
      <c r="M101" s="4">
        <f>VLOOKUP(B101,推球排名!$B$4:$P$169,15,0)</f>
        <v>17</v>
      </c>
      <c r="N101" s="4">
        <f>VLOOKUP(B101,切球排名!$B$4:$M$169,12,0)</f>
        <v>1</v>
      </c>
      <c r="O101" s="5">
        <f t="shared" si="3"/>
        <v>33</v>
      </c>
      <c r="P101" s="4">
        <v>13</v>
      </c>
    </row>
    <row r="102" spans="1:17" ht="19.5" x14ac:dyDescent="0.25">
      <c r="A102" s="1" t="s">
        <v>238</v>
      </c>
      <c r="B102" s="3" t="s">
        <v>239</v>
      </c>
      <c r="C102" s="3" t="s">
        <v>223</v>
      </c>
      <c r="D102" s="3" t="s">
        <v>187</v>
      </c>
      <c r="E102" s="3" t="s">
        <v>188</v>
      </c>
      <c r="F102" s="4">
        <v>0</v>
      </c>
      <c r="G102" s="4">
        <v>65</v>
      </c>
      <c r="H102" s="4">
        <v>0</v>
      </c>
      <c r="I102" s="4">
        <v>62</v>
      </c>
      <c r="J102" s="4">
        <v>0</v>
      </c>
      <c r="K102" s="5">
        <f>VLOOKUP(B102,開球排名!$B$3:$L$168,10,0)</f>
        <v>65</v>
      </c>
      <c r="L102" s="4">
        <f>VLOOKUP(B102,開球排名!$B$3:$L$168,11,0)</f>
        <v>13</v>
      </c>
      <c r="M102" s="4">
        <f>VLOOKUP(B102,推球排名!$B$4:$P$169,15,0)</f>
        <v>12</v>
      </c>
      <c r="N102" s="4">
        <f>VLOOKUP(B102,切球排名!$B$4:$M$169,12,0)</f>
        <v>10</v>
      </c>
      <c r="O102" s="5">
        <f t="shared" si="3"/>
        <v>35</v>
      </c>
      <c r="P102" s="4">
        <v>14</v>
      </c>
    </row>
    <row r="103" spans="1:17" ht="19.5" x14ac:dyDescent="0.25">
      <c r="A103" s="1" t="s">
        <v>244</v>
      </c>
      <c r="B103" s="3" t="s">
        <v>245</v>
      </c>
      <c r="C103" s="3" t="s">
        <v>223</v>
      </c>
      <c r="D103" s="3" t="s">
        <v>187</v>
      </c>
      <c r="E103" s="3" t="s">
        <v>188</v>
      </c>
      <c r="F103" s="4">
        <v>0</v>
      </c>
      <c r="G103" s="4">
        <v>0</v>
      </c>
      <c r="H103" s="4">
        <v>61</v>
      </c>
      <c r="I103" s="4">
        <v>61</v>
      </c>
      <c r="J103" s="4">
        <v>0</v>
      </c>
      <c r="K103" s="5">
        <f>VLOOKUP(B103,開球排名!$B$3:$L$168,10,0)</f>
        <v>61</v>
      </c>
      <c r="L103" s="4">
        <f>VLOOKUP(B103,開球排名!$B$3:$L$168,11,0)</f>
        <v>14</v>
      </c>
      <c r="M103" s="4">
        <f>VLOOKUP(B103,推球排名!$B$4:$P$169,15,0)</f>
        <v>12</v>
      </c>
      <c r="N103" s="4">
        <f>VLOOKUP(B103,切球排名!$B$4:$M$169,12,0)</f>
        <v>10</v>
      </c>
      <c r="O103" s="5">
        <f t="shared" si="3"/>
        <v>36</v>
      </c>
      <c r="P103" s="4">
        <v>15</v>
      </c>
    </row>
    <row r="104" spans="1:17" ht="19.5" x14ac:dyDescent="0.25">
      <c r="A104" s="1" t="s">
        <v>246</v>
      </c>
      <c r="B104" s="3" t="s">
        <v>247</v>
      </c>
      <c r="C104" s="3" t="s">
        <v>223</v>
      </c>
      <c r="D104" s="3" t="s">
        <v>187</v>
      </c>
      <c r="E104" s="3" t="s">
        <v>188</v>
      </c>
      <c r="F104" s="4">
        <v>88</v>
      </c>
      <c r="G104" s="4">
        <v>0</v>
      </c>
      <c r="H104" s="4">
        <v>72</v>
      </c>
      <c r="I104" s="4">
        <v>0</v>
      </c>
      <c r="J104" s="4">
        <v>0</v>
      </c>
      <c r="K104" s="5">
        <f>VLOOKUP(B104,開球排名!$B$3:$L$168,10,0)</f>
        <v>88</v>
      </c>
      <c r="L104" s="4">
        <f>VLOOKUP(B104,開球排名!$B$3:$L$168,11,0)</f>
        <v>12</v>
      </c>
      <c r="M104" s="4">
        <f>VLOOKUP(B104,推球排名!$B$4:$P$169,15,0)</f>
        <v>16</v>
      </c>
      <c r="N104" s="4">
        <f>VLOOKUP(B104,切球排名!$B$4:$M$169,12,0)</f>
        <v>10</v>
      </c>
      <c r="O104" s="5">
        <f t="shared" si="3"/>
        <v>38</v>
      </c>
      <c r="P104" s="4">
        <v>16</v>
      </c>
    </row>
    <row r="105" spans="1:17" ht="19.5" x14ac:dyDescent="0.25">
      <c r="A105" s="1" t="s">
        <v>242</v>
      </c>
      <c r="B105" s="3" t="s">
        <v>243</v>
      </c>
      <c r="C105" s="3" t="s">
        <v>223</v>
      </c>
      <c r="D105" s="3" t="s">
        <v>187</v>
      </c>
      <c r="E105" s="3" t="s">
        <v>188</v>
      </c>
      <c r="F105" s="4"/>
      <c r="G105" s="4"/>
      <c r="H105" s="4"/>
      <c r="I105" s="4"/>
      <c r="J105" s="4"/>
      <c r="K105" s="5">
        <f>VLOOKUP(B105,開球排名!$B$3:$L$168,10,0)</f>
        <v>0</v>
      </c>
      <c r="L105" s="4">
        <f>VLOOKUP(B105,開球排名!$B$3:$L$168,11,0)</f>
        <v>16</v>
      </c>
      <c r="M105" s="4">
        <f>VLOOKUP(B105,推球排名!$B$4:$P$169,15,0)</f>
        <v>14</v>
      </c>
      <c r="N105" s="4">
        <f>VLOOKUP(B105,切球排名!$B$4:$M$169,12,0)</f>
        <v>10</v>
      </c>
      <c r="O105" s="5">
        <f t="shared" si="3"/>
        <v>40</v>
      </c>
      <c r="P105" s="4">
        <v>17</v>
      </c>
    </row>
    <row r="106" spans="1:17" ht="19.5" x14ac:dyDescent="0.25">
      <c r="A106" s="1" t="s">
        <v>240</v>
      </c>
      <c r="B106" s="3" t="s">
        <v>241</v>
      </c>
      <c r="C106" s="3" t="s">
        <v>223</v>
      </c>
      <c r="D106" s="3" t="s">
        <v>187</v>
      </c>
      <c r="E106" s="3" t="s">
        <v>188</v>
      </c>
      <c r="F106" s="4"/>
      <c r="G106" s="4"/>
      <c r="H106" s="4"/>
      <c r="I106" s="4"/>
      <c r="J106" s="4"/>
      <c r="K106" s="5">
        <f>VLOOKUP(B106,開球排名!$B$3:$L$168,10,0)</f>
        <v>0</v>
      </c>
      <c r="L106" s="4">
        <f>VLOOKUP(B106,開球排名!$B$3:$L$168,11,0)</f>
        <v>16</v>
      </c>
      <c r="M106" s="4">
        <f>VLOOKUP(B106,推球排名!$B$4:$P$169,15,0)</f>
        <v>18</v>
      </c>
      <c r="N106" s="4">
        <f>VLOOKUP(B106,切球排名!$B$4:$M$169,12,0)</f>
        <v>10</v>
      </c>
      <c r="O106" s="5">
        <f t="shared" si="3"/>
        <v>44</v>
      </c>
      <c r="P106" s="4">
        <v>18</v>
      </c>
    </row>
    <row r="107" spans="1:17" ht="19.5" x14ac:dyDescent="0.25">
      <c r="A107" s="7" t="s">
        <v>311</v>
      </c>
      <c r="B107" s="7" t="s">
        <v>312</v>
      </c>
      <c r="C107" s="7" t="s">
        <v>263</v>
      </c>
      <c r="D107" s="7" t="s">
        <v>313</v>
      </c>
      <c r="E107" s="7" t="s">
        <v>314</v>
      </c>
      <c r="F107" s="8">
        <v>165</v>
      </c>
      <c r="G107" s="8">
        <v>188</v>
      </c>
      <c r="H107" s="8">
        <v>170</v>
      </c>
      <c r="I107" s="8">
        <v>186</v>
      </c>
      <c r="J107" s="8">
        <v>188</v>
      </c>
      <c r="K107" s="9">
        <f>VLOOKUP(B107,開球排名!$B$3:$L$168,10,0)</f>
        <v>188</v>
      </c>
      <c r="L107" s="8">
        <f>VLOOKUP(B107,開球排名!$B$3:$L$168,11,0)</f>
        <v>4</v>
      </c>
      <c r="M107" s="8">
        <f>VLOOKUP(B107,推球排名!$B$4:$P$169,15,0)</f>
        <v>2</v>
      </c>
      <c r="N107" s="8">
        <f>VLOOKUP(B107,切球排名!$B$4:$M$169,12,0)</f>
        <v>1</v>
      </c>
      <c r="O107" s="9">
        <f t="shared" si="3"/>
        <v>7</v>
      </c>
      <c r="P107" s="8">
        <v>1</v>
      </c>
      <c r="Q107" t="s">
        <v>446</v>
      </c>
    </row>
    <row r="108" spans="1:17" ht="19.5" x14ac:dyDescent="0.25">
      <c r="A108" s="7" t="s">
        <v>302</v>
      </c>
      <c r="B108" s="7" t="s">
        <v>418</v>
      </c>
      <c r="C108" s="7" t="s">
        <v>263</v>
      </c>
      <c r="D108" s="7" t="s">
        <v>87</v>
      </c>
      <c r="E108" s="7" t="s">
        <v>304</v>
      </c>
      <c r="F108" s="8">
        <v>216</v>
      </c>
      <c r="G108" s="8">
        <v>219</v>
      </c>
      <c r="H108" s="8">
        <v>223</v>
      </c>
      <c r="I108" s="8">
        <v>225</v>
      </c>
      <c r="J108" s="8">
        <v>225</v>
      </c>
      <c r="K108" s="9">
        <f>VLOOKUP(B108,開球排名!$B$3:$L$168,10,0)</f>
        <v>225</v>
      </c>
      <c r="L108" s="8">
        <f>VLOOKUP(B108,開球排名!$B$3:$L$168,11,0)</f>
        <v>1</v>
      </c>
      <c r="M108" s="8">
        <f>VLOOKUP(B108,推球排名!$B$4:$P$169,15,0)</f>
        <v>1</v>
      </c>
      <c r="N108" s="8">
        <f>VLOOKUP(B108,切球排名!$B$4:$M$169,12,0)</f>
        <v>12</v>
      </c>
      <c r="O108" s="9">
        <f t="shared" si="3"/>
        <v>14</v>
      </c>
      <c r="P108" s="8">
        <v>2</v>
      </c>
    </row>
    <row r="109" spans="1:17" ht="19.5" x14ac:dyDescent="0.25">
      <c r="A109" s="7" t="s">
        <v>269</v>
      </c>
      <c r="B109" s="7" t="s">
        <v>270</v>
      </c>
      <c r="C109" s="7" t="s">
        <v>263</v>
      </c>
      <c r="D109" s="7" t="s">
        <v>11</v>
      </c>
      <c r="E109" s="7" t="s">
        <v>30</v>
      </c>
      <c r="F109" s="8">
        <v>0</v>
      </c>
      <c r="G109" s="8">
        <v>186</v>
      </c>
      <c r="H109" s="8">
        <v>186</v>
      </c>
      <c r="I109" s="8">
        <v>186</v>
      </c>
      <c r="J109" s="8">
        <v>191</v>
      </c>
      <c r="K109" s="9">
        <f>VLOOKUP(B109,開球排名!$B$3:$L$168,10,0)</f>
        <v>191</v>
      </c>
      <c r="L109" s="8">
        <f>VLOOKUP(B109,開球排名!$B$3:$L$168,11,0)</f>
        <v>3</v>
      </c>
      <c r="M109" s="8">
        <f>VLOOKUP(B109,推球排名!$B$4:$P$169,15,0)</f>
        <v>2</v>
      </c>
      <c r="N109" s="8">
        <f>VLOOKUP(B109,切球排名!$B$4:$M$169,12,0)</f>
        <v>12</v>
      </c>
      <c r="O109" s="9">
        <f t="shared" si="3"/>
        <v>17</v>
      </c>
      <c r="P109" s="8">
        <v>3</v>
      </c>
    </row>
    <row r="110" spans="1:17" ht="19.5" x14ac:dyDescent="0.25">
      <c r="A110" s="7" t="s">
        <v>274</v>
      </c>
      <c r="B110" s="7" t="s">
        <v>275</v>
      </c>
      <c r="C110" s="7" t="s">
        <v>263</v>
      </c>
      <c r="D110" s="7" t="s">
        <v>11</v>
      </c>
      <c r="E110" s="7" t="s">
        <v>30</v>
      </c>
      <c r="F110" s="8">
        <v>166</v>
      </c>
      <c r="G110" s="8">
        <v>178</v>
      </c>
      <c r="H110" s="8">
        <v>179</v>
      </c>
      <c r="I110" s="8">
        <v>166</v>
      </c>
      <c r="J110" s="8">
        <v>167</v>
      </c>
      <c r="K110" s="9">
        <f>VLOOKUP(B110,開球排名!$B$3:$L$168,10,0)</f>
        <v>179</v>
      </c>
      <c r="L110" s="8">
        <f>VLOOKUP(B110,開球排名!$B$3:$L$168,11,0)</f>
        <v>8</v>
      </c>
      <c r="M110" s="8">
        <f>VLOOKUP(B110,推球排名!$B$4:$P$169,15,0)</f>
        <v>7</v>
      </c>
      <c r="N110" s="8">
        <f>VLOOKUP(B110,切球排名!$B$4:$M$169,12,0)</f>
        <v>2</v>
      </c>
      <c r="O110" s="9">
        <f t="shared" si="3"/>
        <v>17</v>
      </c>
      <c r="P110" s="8">
        <v>3</v>
      </c>
    </row>
    <row r="111" spans="1:17" ht="19.5" x14ac:dyDescent="0.25">
      <c r="A111" s="7" t="s">
        <v>297</v>
      </c>
      <c r="B111" s="7" t="s">
        <v>298</v>
      </c>
      <c r="C111" s="7" t="s">
        <v>263</v>
      </c>
      <c r="D111" s="7" t="s">
        <v>87</v>
      </c>
      <c r="E111" s="7" t="s">
        <v>299</v>
      </c>
      <c r="F111" s="8">
        <v>192</v>
      </c>
      <c r="G111" s="8">
        <v>201</v>
      </c>
      <c r="H111" s="8">
        <v>195</v>
      </c>
      <c r="I111" s="8">
        <v>191</v>
      </c>
      <c r="J111" s="8">
        <v>197</v>
      </c>
      <c r="K111" s="9">
        <f>VLOOKUP(B111,開球排名!$B$3:$L$168,10,0)</f>
        <v>201</v>
      </c>
      <c r="L111" s="8">
        <f>VLOOKUP(B111,開球排名!$B$3:$L$168,11,0)</f>
        <v>2</v>
      </c>
      <c r="M111" s="8">
        <f>VLOOKUP(B111,推球排名!$B$4:$P$169,15,0)</f>
        <v>5</v>
      </c>
      <c r="N111" s="8">
        <f>VLOOKUP(B111,切球排名!$B$4:$M$169,12,0)</f>
        <v>12</v>
      </c>
      <c r="O111" s="9">
        <f t="shared" si="3"/>
        <v>19</v>
      </c>
      <c r="P111" s="8">
        <v>5</v>
      </c>
    </row>
    <row r="112" spans="1:17" ht="19.5" x14ac:dyDescent="0.25">
      <c r="A112" s="7" t="s">
        <v>267</v>
      </c>
      <c r="B112" s="7" t="s">
        <v>268</v>
      </c>
      <c r="C112" s="7" t="s">
        <v>263</v>
      </c>
      <c r="D112" s="7" t="s">
        <v>11</v>
      </c>
      <c r="E112" s="7" t="s">
        <v>30</v>
      </c>
      <c r="F112" s="8">
        <v>186</v>
      </c>
      <c r="G112" s="8">
        <v>188</v>
      </c>
      <c r="H112" s="8">
        <v>188</v>
      </c>
      <c r="I112" s="8">
        <v>185</v>
      </c>
      <c r="J112" s="8">
        <v>188</v>
      </c>
      <c r="K112" s="9">
        <f>VLOOKUP(B112,開球排名!$B$3:$L$168,10,0)</f>
        <v>188</v>
      </c>
      <c r="L112" s="8">
        <f>VLOOKUP(B112,開球排名!$B$3:$L$168,11,0)</f>
        <v>4</v>
      </c>
      <c r="M112" s="8">
        <f>VLOOKUP(B112,推球排名!$B$4:$P$169,15,0)</f>
        <v>10</v>
      </c>
      <c r="N112" s="8">
        <f>VLOOKUP(B112,切球排名!$B$4:$M$169,12,0)</f>
        <v>6</v>
      </c>
      <c r="O112" s="9">
        <f t="shared" si="3"/>
        <v>20</v>
      </c>
      <c r="P112" s="8">
        <v>6</v>
      </c>
    </row>
    <row r="113" spans="1:16" ht="19.5" x14ac:dyDescent="0.25">
      <c r="A113" s="7" t="s">
        <v>276</v>
      </c>
      <c r="B113" s="7" t="s">
        <v>277</v>
      </c>
      <c r="C113" s="7" t="s">
        <v>263</v>
      </c>
      <c r="D113" s="7" t="s">
        <v>11</v>
      </c>
      <c r="E113" s="7" t="s">
        <v>30</v>
      </c>
      <c r="F113" s="8">
        <v>183</v>
      </c>
      <c r="G113" s="8">
        <v>185</v>
      </c>
      <c r="H113" s="8">
        <v>0</v>
      </c>
      <c r="I113" s="8">
        <v>178</v>
      </c>
      <c r="J113" s="8">
        <v>185</v>
      </c>
      <c r="K113" s="9">
        <f>VLOOKUP(B113,開球排名!$B$3:$L$168,10,0)</f>
        <v>185</v>
      </c>
      <c r="L113" s="8">
        <f>VLOOKUP(B113,開球排名!$B$3:$L$168,11,0)</f>
        <v>7</v>
      </c>
      <c r="M113" s="8">
        <f>VLOOKUP(B113,推球排名!$B$4:$P$169,15,0)</f>
        <v>7</v>
      </c>
      <c r="N113" s="8">
        <f>VLOOKUP(B113,切球排名!$B$4:$M$169,12,0)</f>
        <v>6</v>
      </c>
      <c r="O113" s="9">
        <f t="shared" si="3"/>
        <v>20</v>
      </c>
      <c r="P113" s="8">
        <v>6</v>
      </c>
    </row>
    <row r="114" spans="1:16" ht="19.5" x14ac:dyDescent="0.25">
      <c r="A114" s="7" t="s">
        <v>305</v>
      </c>
      <c r="B114" s="7" t="s">
        <v>306</v>
      </c>
      <c r="C114" s="7" t="s">
        <v>263</v>
      </c>
      <c r="D114" s="7" t="s">
        <v>87</v>
      </c>
      <c r="E114" s="7" t="s">
        <v>198</v>
      </c>
      <c r="F114" s="8">
        <v>165</v>
      </c>
      <c r="G114" s="8">
        <v>165</v>
      </c>
      <c r="H114" s="8">
        <v>106</v>
      </c>
      <c r="I114" s="8">
        <v>133</v>
      </c>
      <c r="J114" s="8">
        <v>145</v>
      </c>
      <c r="K114" s="9">
        <f>VLOOKUP(B114,開球排名!$B$3:$L$168,10,0)</f>
        <v>165</v>
      </c>
      <c r="L114" s="8">
        <f>VLOOKUP(B114,開球排名!$B$3:$L$168,11,0)</f>
        <v>12</v>
      </c>
      <c r="M114" s="8">
        <f>VLOOKUP(B114,推球排名!$B$4:$P$169,15,0)</f>
        <v>7</v>
      </c>
      <c r="N114" s="8">
        <f>VLOOKUP(B114,切球排名!$B$4:$M$169,12,0)</f>
        <v>5</v>
      </c>
      <c r="O114" s="9">
        <f t="shared" si="3"/>
        <v>24</v>
      </c>
      <c r="P114" s="8">
        <v>8</v>
      </c>
    </row>
    <row r="115" spans="1:16" ht="19.5" x14ac:dyDescent="0.25">
      <c r="A115" s="7" t="s">
        <v>261</v>
      </c>
      <c r="B115" s="7" t="s">
        <v>262</v>
      </c>
      <c r="C115" s="7" t="s">
        <v>263</v>
      </c>
      <c r="D115" s="7" t="s">
        <v>11</v>
      </c>
      <c r="E115" s="7" t="s">
        <v>30</v>
      </c>
      <c r="F115" s="8">
        <v>156</v>
      </c>
      <c r="G115" s="8">
        <v>150</v>
      </c>
      <c r="H115" s="8">
        <v>0</v>
      </c>
      <c r="I115" s="8">
        <v>150</v>
      </c>
      <c r="J115" s="8">
        <v>129</v>
      </c>
      <c r="K115" s="9">
        <f>VLOOKUP(B115,開球排名!$B$3:$L$168,10,0)</f>
        <v>156</v>
      </c>
      <c r="L115" s="8">
        <f>VLOOKUP(B115,開球排名!$B$3:$L$168,11,0)</f>
        <v>16</v>
      </c>
      <c r="M115" s="8">
        <f>VLOOKUP(B115,推球排名!$B$4:$P$169,15,0)</f>
        <v>2</v>
      </c>
      <c r="N115" s="8">
        <f>VLOOKUP(B115,切球排名!$B$4:$M$169,12,0)</f>
        <v>6</v>
      </c>
      <c r="O115" s="9">
        <f t="shared" si="3"/>
        <v>24</v>
      </c>
      <c r="P115" s="8">
        <v>8</v>
      </c>
    </row>
    <row r="116" spans="1:16" ht="19.5" x14ac:dyDescent="0.25">
      <c r="A116" s="7" t="s">
        <v>264</v>
      </c>
      <c r="B116" s="7" t="s">
        <v>265</v>
      </c>
      <c r="C116" s="7" t="s">
        <v>263</v>
      </c>
      <c r="D116" s="7" t="s">
        <v>11</v>
      </c>
      <c r="E116" s="7" t="s">
        <v>266</v>
      </c>
      <c r="F116" s="8">
        <v>172</v>
      </c>
      <c r="G116" s="8">
        <v>170</v>
      </c>
      <c r="H116" s="8">
        <v>170</v>
      </c>
      <c r="I116" s="8">
        <v>170</v>
      </c>
      <c r="J116" s="8">
        <v>172</v>
      </c>
      <c r="K116" s="9">
        <f>VLOOKUP(B116,開球排名!$B$3:$L$168,10,0)</f>
        <v>172</v>
      </c>
      <c r="L116" s="8">
        <f>VLOOKUP(B116,開球排名!$B$3:$L$168,11,0)</f>
        <v>9</v>
      </c>
      <c r="M116" s="8">
        <f>VLOOKUP(B116,推球排名!$B$4:$P$169,15,0)</f>
        <v>11</v>
      </c>
      <c r="N116" s="8">
        <f>VLOOKUP(B116,切球排名!$B$4:$M$169,12,0)</f>
        <v>6</v>
      </c>
      <c r="O116" s="9">
        <f t="shared" si="3"/>
        <v>26</v>
      </c>
      <c r="P116" s="8">
        <v>10</v>
      </c>
    </row>
    <row r="117" spans="1:16" ht="19.5" x14ac:dyDescent="0.25">
      <c r="A117" s="7" t="s">
        <v>309</v>
      </c>
      <c r="B117" s="7" t="s">
        <v>310</v>
      </c>
      <c r="C117" s="7" t="s">
        <v>263</v>
      </c>
      <c r="D117" s="7" t="s">
        <v>87</v>
      </c>
      <c r="E117" s="7" t="s">
        <v>198</v>
      </c>
      <c r="F117" s="8">
        <v>150</v>
      </c>
      <c r="G117" s="8">
        <v>127</v>
      </c>
      <c r="H117" s="8">
        <v>179</v>
      </c>
      <c r="I117" s="8">
        <v>188</v>
      </c>
      <c r="J117" s="8">
        <v>176</v>
      </c>
      <c r="K117" s="9">
        <f>VLOOKUP(B117,開球排名!$B$3:$L$168,10,0)</f>
        <v>188</v>
      </c>
      <c r="L117" s="8">
        <f>VLOOKUP(B117,開球排名!$B$3:$L$168,11,0)</f>
        <v>4</v>
      </c>
      <c r="M117" s="8">
        <f>VLOOKUP(B117,推球排名!$B$4:$P$169,15,0)</f>
        <v>20</v>
      </c>
      <c r="N117" s="8">
        <f>VLOOKUP(B117,切球排名!$B$4:$M$169,12,0)</f>
        <v>6</v>
      </c>
      <c r="O117" s="9">
        <f t="shared" si="3"/>
        <v>30</v>
      </c>
      <c r="P117" s="8">
        <v>11</v>
      </c>
    </row>
    <row r="118" spans="1:16" ht="19.5" x14ac:dyDescent="0.25">
      <c r="A118" s="7" t="s">
        <v>307</v>
      </c>
      <c r="B118" s="7" t="s">
        <v>308</v>
      </c>
      <c r="C118" s="7" t="s">
        <v>263</v>
      </c>
      <c r="D118" s="7" t="s">
        <v>87</v>
      </c>
      <c r="E118" s="7" t="s">
        <v>211</v>
      </c>
      <c r="F118" s="8">
        <v>169</v>
      </c>
      <c r="G118" s="8">
        <v>172</v>
      </c>
      <c r="H118" s="8">
        <v>113</v>
      </c>
      <c r="I118" s="8">
        <v>165</v>
      </c>
      <c r="J118" s="8">
        <v>0</v>
      </c>
      <c r="K118" s="9">
        <f>VLOOKUP(B118,開球排名!$B$3:$L$168,10,0)</f>
        <v>172</v>
      </c>
      <c r="L118" s="8">
        <f>VLOOKUP(B118,開球排名!$B$3:$L$168,11,0)</f>
        <v>9</v>
      </c>
      <c r="M118" s="8">
        <f>VLOOKUP(B118,推球排名!$B$4:$P$169,15,0)</f>
        <v>16</v>
      </c>
      <c r="N118" s="8">
        <f>VLOOKUP(B118,切球排名!$B$4:$M$169,12,0)</f>
        <v>6</v>
      </c>
      <c r="O118" s="9">
        <f t="shared" si="3"/>
        <v>31</v>
      </c>
      <c r="P118" s="8">
        <v>12</v>
      </c>
    </row>
    <row r="119" spans="1:16" ht="19.5" x14ac:dyDescent="0.25">
      <c r="A119" s="7" t="s">
        <v>293</v>
      </c>
      <c r="B119" s="7" t="s">
        <v>294</v>
      </c>
      <c r="C119" s="7" t="s">
        <v>263</v>
      </c>
      <c r="D119" s="7" t="s">
        <v>33</v>
      </c>
      <c r="E119" s="7" t="s">
        <v>157</v>
      </c>
      <c r="F119" s="8">
        <v>0</v>
      </c>
      <c r="G119" s="8">
        <v>156</v>
      </c>
      <c r="H119" s="8">
        <v>172</v>
      </c>
      <c r="I119" s="8">
        <v>165</v>
      </c>
      <c r="J119" s="8">
        <v>153</v>
      </c>
      <c r="K119" s="9">
        <f>VLOOKUP(B119,開球排名!$B$3:$L$168,10,0)</f>
        <v>172</v>
      </c>
      <c r="L119" s="8">
        <f>VLOOKUP(B119,開球排名!$B$3:$L$168,11,0)</f>
        <v>9</v>
      </c>
      <c r="M119" s="8">
        <f>VLOOKUP(B119,推球排名!$B$4:$P$169,15,0)</f>
        <v>5</v>
      </c>
      <c r="N119" s="8">
        <f>VLOOKUP(B119,切球排名!$B$4:$M$169,12,0)</f>
        <v>20</v>
      </c>
      <c r="O119" s="9">
        <f t="shared" si="3"/>
        <v>34</v>
      </c>
      <c r="P119" s="8">
        <v>13</v>
      </c>
    </row>
    <row r="120" spans="1:16" ht="19.5" x14ac:dyDescent="0.25">
      <c r="A120" s="7" t="s">
        <v>286</v>
      </c>
      <c r="B120" s="7" t="s">
        <v>287</v>
      </c>
      <c r="C120" s="7" t="s">
        <v>263</v>
      </c>
      <c r="D120" s="7" t="s">
        <v>33</v>
      </c>
      <c r="E120" s="7" t="s">
        <v>288</v>
      </c>
      <c r="F120" s="8">
        <v>150</v>
      </c>
      <c r="G120" s="8">
        <v>145</v>
      </c>
      <c r="H120" s="8">
        <v>132</v>
      </c>
      <c r="I120" s="8">
        <v>126</v>
      </c>
      <c r="J120" s="8">
        <v>108</v>
      </c>
      <c r="K120" s="9">
        <f>VLOOKUP(B120,開球排名!$B$3:$L$168,10,0)</f>
        <v>150</v>
      </c>
      <c r="L120" s="8">
        <f>VLOOKUP(B120,開球排名!$B$3:$L$168,11,0)</f>
        <v>17</v>
      </c>
      <c r="M120" s="8">
        <f>VLOOKUP(B120,推球排名!$B$4:$P$169,15,0)</f>
        <v>17</v>
      </c>
      <c r="N120" s="8">
        <f>VLOOKUP(B120,切球排名!$B$4:$M$169,12,0)</f>
        <v>2</v>
      </c>
      <c r="O120" s="9">
        <f t="shared" si="3"/>
        <v>36</v>
      </c>
      <c r="P120" s="8">
        <v>14</v>
      </c>
    </row>
    <row r="121" spans="1:16" ht="19.5" x14ac:dyDescent="0.25">
      <c r="A121" s="7" t="s">
        <v>271</v>
      </c>
      <c r="B121" s="7" t="s">
        <v>272</v>
      </c>
      <c r="C121" s="7" t="s">
        <v>263</v>
      </c>
      <c r="D121" s="7" t="s">
        <v>11</v>
      </c>
      <c r="E121" s="7" t="s">
        <v>273</v>
      </c>
      <c r="F121" s="8">
        <v>129</v>
      </c>
      <c r="G121" s="8">
        <v>130</v>
      </c>
      <c r="H121" s="8">
        <v>103</v>
      </c>
      <c r="I121" s="8">
        <v>139</v>
      </c>
      <c r="J121" s="8">
        <v>0</v>
      </c>
      <c r="K121" s="9">
        <f>VLOOKUP(B121,開球排名!$B$3:$L$168,10,0)</f>
        <v>139</v>
      </c>
      <c r="L121" s="8">
        <f>VLOOKUP(B121,開球排名!$B$3:$L$168,11,0)</f>
        <v>20</v>
      </c>
      <c r="M121" s="8">
        <f>VLOOKUP(B121,推球排名!$B$4:$P$169,15,0)</f>
        <v>11</v>
      </c>
      <c r="N121" s="8">
        <f>VLOOKUP(B121,切球排名!$B$4:$M$169,12,0)</f>
        <v>12</v>
      </c>
      <c r="O121" s="9">
        <f t="shared" si="3"/>
        <v>43</v>
      </c>
      <c r="P121" s="8">
        <v>15</v>
      </c>
    </row>
    <row r="122" spans="1:16" ht="19.5" x14ac:dyDescent="0.25">
      <c r="A122" s="7" t="s">
        <v>289</v>
      </c>
      <c r="B122" s="7" t="s">
        <v>290</v>
      </c>
      <c r="C122" s="7" t="s">
        <v>263</v>
      </c>
      <c r="D122" s="7" t="s">
        <v>33</v>
      </c>
      <c r="E122" s="7" t="s">
        <v>288</v>
      </c>
      <c r="F122" s="8">
        <v>163</v>
      </c>
      <c r="G122" s="8">
        <v>163</v>
      </c>
      <c r="H122" s="8">
        <v>155</v>
      </c>
      <c r="I122" s="8">
        <v>156</v>
      </c>
      <c r="J122" s="8">
        <v>162</v>
      </c>
      <c r="K122" s="9">
        <f>VLOOKUP(B122,開球排名!$B$3:$L$168,10,0)</f>
        <v>163</v>
      </c>
      <c r="L122" s="8">
        <f>VLOOKUP(B122,開球排名!$B$3:$L$168,11,0)</f>
        <v>13</v>
      </c>
      <c r="M122" s="8">
        <f>VLOOKUP(B122,推球排名!$B$4:$P$169,15,0)</f>
        <v>19</v>
      </c>
      <c r="N122" s="8">
        <f>VLOOKUP(B122,切球排名!$B$4:$M$169,12,0)</f>
        <v>12</v>
      </c>
      <c r="O122" s="9">
        <f t="shared" si="3"/>
        <v>44</v>
      </c>
      <c r="P122" s="8">
        <v>16</v>
      </c>
    </row>
    <row r="123" spans="1:16" ht="19.5" x14ac:dyDescent="0.25">
      <c r="A123" s="7" t="s">
        <v>278</v>
      </c>
      <c r="B123" s="7" t="s">
        <v>279</v>
      </c>
      <c r="C123" s="7" t="s">
        <v>263</v>
      </c>
      <c r="D123" s="7" t="s">
        <v>33</v>
      </c>
      <c r="E123" s="7" t="s">
        <v>157</v>
      </c>
      <c r="F123" s="8">
        <v>0</v>
      </c>
      <c r="G123" s="8">
        <v>0</v>
      </c>
      <c r="H123" s="8">
        <v>127</v>
      </c>
      <c r="I123" s="8">
        <v>103</v>
      </c>
      <c r="J123" s="8">
        <v>114</v>
      </c>
      <c r="K123" s="9">
        <f>VLOOKUP(B123,開球排名!$B$3:$L$168,10,0)</f>
        <v>127</v>
      </c>
      <c r="L123" s="8">
        <f>VLOOKUP(B123,開球排名!$B$3:$L$168,11,0)</f>
        <v>21</v>
      </c>
      <c r="M123" s="8">
        <f>VLOOKUP(B123,推球排名!$B$4:$P$169,15,0)</f>
        <v>13</v>
      </c>
      <c r="N123" s="8">
        <f>VLOOKUP(B123,切球排名!$B$4:$M$169,12,0)</f>
        <v>12</v>
      </c>
      <c r="O123" s="9">
        <f t="shared" si="3"/>
        <v>46</v>
      </c>
      <c r="P123" s="8">
        <v>17</v>
      </c>
    </row>
    <row r="124" spans="1:16" ht="19.5" x14ac:dyDescent="0.25">
      <c r="A124" s="7" t="s">
        <v>282</v>
      </c>
      <c r="B124" s="7" t="s">
        <v>283</v>
      </c>
      <c r="C124" s="7" t="s">
        <v>263</v>
      </c>
      <c r="D124" s="7" t="s">
        <v>33</v>
      </c>
      <c r="E124" s="7" t="s">
        <v>157</v>
      </c>
      <c r="F124" s="8">
        <v>0</v>
      </c>
      <c r="G124" s="8">
        <v>0</v>
      </c>
      <c r="H124" s="8">
        <v>0</v>
      </c>
      <c r="I124" s="8">
        <v>140</v>
      </c>
      <c r="J124" s="8">
        <v>139</v>
      </c>
      <c r="K124" s="9">
        <f>VLOOKUP(B124,開球排名!$B$3:$L$168,10,0)</f>
        <v>140</v>
      </c>
      <c r="L124" s="8">
        <f>VLOOKUP(B124,開球排名!$B$3:$L$168,11,0)</f>
        <v>19</v>
      </c>
      <c r="M124" s="8">
        <f>VLOOKUP(B124,推球排名!$B$4:$P$169,15,0)</f>
        <v>24</v>
      </c>
      <c r="N124" s="8">
        <f>VLOOKUP(B124,切球排名!$B$4:$M$169,12,0)</f>
        <v>4</v>
      </c>
      <c r="O124" s="9">
        <f t="shared" si="3"/>
        <v>47</v>
      </c>
      <c r="P124" s="8">
        <v>18</v>
      </c>
    </row>
    <row r="125" spans="1:16" ht="19.5" x14ac:dyDescent="0.25">
      <c r="A125" s="7" t="s">
        <v>284</v>
      </c>
      <c r="B125" s="7" t="s">
        <v>285</v>
      </c>
      <c r="C125" s="7" t="s">
        <v>263</v>
      </c>
      <c r="D125" s="7" t="s">
        <v>33</v>
      </c>
      <c r="E125" s="7" t="s">
        <v>163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9">
        <f>VLOOKUP(B125,開球排名!$B$3:$L$168,10,0)</f>
        <v>0</v>
      </c>
      <c r="L125" s="8">
        <f>VLOOKUP(B125,開球排名!$B$3:$L$168,11,0)</f>
        <v>25</v>
      </c>
      <c r="M125" s="8">
        <f>VLOOKUP(B125,推球排名!$B$4:$P$169,15,0)</f>
        <v>13</v>
      </c>
      <c r="N125" s="8">
        <f>VLOOKUP(B125,切球排名!$B$4:$M$169,12,0)</f>
        <v>12</v>
      </c>
      <c r="O125" s="9">
        <f t="shared" si="3"/>
        <v>50</v>
      </c>
      <c r="P125" s="8">
        <v>19</v>
      </c>
    </row>
    <row r="126" spans="1:16" ht="19.5" x14ac:dyDescent="0.25">
      <c r="A126" s="7" t="s">
        <v>317</v>
      </c>
      <c r="B126" s="7" t="s">
        <v>318</v>
      </c>
      <c r="C126" s="7" t="s">
        <v>263</v>
      </c>
      <c r="D126" s="7" t="s">
        <v>26</v>
      </c>
      <c r="E126" s="7" t="s">
        <v>319</v>
      </c>
      <c r="F126" s="8">
        <v>0</v>
      </c>
      <c r="G126" s="8">
        <v>0</v>
      </c>
      <c r="H126" s="8">
        <v>108</v>
      </c>
      <c r="I126" s="8">
        <v>0</v>
      </c>
      <c r="J126" s="8">
        <v>0</v>
      </c>
      <c r="K126" s="9">
        <f>VLOOKUP(B126,開球排名!$B$3:$L$168,10,0)</f>
        <v>108</v>
      </c>
      <c r="L126" s="8">
        <f>VLOOKUP(B126,開球排名!$B$3:$L$168,11,0)</f>
        <v>23</v>
      </c>
      <c r="M126" s="8">
        <f>VLOOKUP(B126,推球排名!$B$4:$P$169,15,0)</f>
        <v>18</v>
      </c>
      <c r="N126" s="8">
        <f>VLOOKUP(B126,切球排名!$B$4:$M$169,12,0)</f>
        <v>12</v>
      </c>
      <c r="O126" s="9">
        <f t="shared" si="3"/>
        <v>53</v>
      </c>
      <c r="P126" s="8">
        <v>20</v>
      </c>
    </row>
    <row r="127" spans="1:16" ht="19.5" x14ac:dyDescent="0.25">
      <c r="A127" s="7" t="s">
        <v>280</v>
      </c>
      <c r="B127" s="7" t="s">
        <v>281</v>
      </c>
      <c r="C127" s="7" t="s">
        <v>263</v>
      </c>
      <c r="D127" s="7" t="s">
        <v>33</v>
      </c>
      <c r="E127" s="7" t="s">
        <v>163</v>
      </c>
      <c r="F127" s="8">
        <v>0</v>
      </c>
      <c r="G127" s="8">
        <v>0</v>
      </c>
      <c r="H127" s="8">
        <v>50</v>
      </c>
      <c r="I127" s="8">
        <v>0</v>
      </c>
      <c r="J127" s="8">
        <v>0</v>
      </c>
      <c r="K127" s="9">
        <f>VLOOKUP(B127,開球排名!$B$3:$L$168,10,0)</f>
        <v>50</v>
      </c>
      <c r="L127" s="8">
        <f>VLOOKUP(B127,開球排名!$B$3:$L$168,11,0)</f>
        <v>24</v>
      </c>
      <c r="M127" s="8">
        <f>VLOOKUP(B127,推球排名!$B$4:$P$169,15,0)</f>
        <v>13</v>
      </c>
      <c r="N127" s="8">
        <f>VLOOKUP(B127,切球排名!$B$4:$M$169,12,0)</f>
        <v>20</v>
      </c>
      <c r="O127" s="9">
        <f t="shared" si="3"/>
        <v>57</v>
      </c>
      <c r="P127" s="8">
        <v>21</v>
      </c>
    </row>
    <row r="128" spans="1:16" ht="19.5" x14ac:dyDescent="0.25">
      <c r="A128" s="7" t="s">
        <v>295</v>
      </c>
      <c r="B128" s="7" t="s">
        <v>296</v>
      </c>
      <c r="C128" s="7" t="s">
        <v>263</v>
      </c>
      <c r="D128" s="7" t="s">
        <v>33</v>
      </c>
      <c r="E128" s="7" t="s">
        <v>163</v>
      </c>
      <c r="F128" s="8">
        <v>0</v>
      </c>
      <c r="G128" s="8">
        <v>142</v>
      </c>
      <c r="H128" s="8">
        <v>103</v>
      </c>
      <c r="I128" s="8">
        <v>163</v>
      </c>
      <c r="J128" s="8">
        <v>0</v>
      </c>
      <c r="K128" s="9">
        <f>VLOOKUP(B128,開球排名!$B$3:$L$168,10,0)</f>
        <v>163</v>
      </c>
      <c r="L128" s="8">
        <f>VLOOKUP(B128,開球排名!$B$3:$L$168,11,0)</f>
        <v>13</v>
      </c>
      <c r="M128" s="8">
        <f>VLOOKUP(B128,推球排名!$B$4:$P$169,15,0)</f>
        <v>25</v>
      </c>
      <c r="N128" s="8">
        <f>VLOOKUP(B128,切球排名!$B$4:$M$169,12,0)</f>
        <v>20</v>
      </c>
      <c r="O128" s="9">
        <f t="shared" si="3"/>
        <v>58</v>
      </c>
      <c r="P128" s="8">
        <v>22</v>
      </c>
    </row>
    <row r="129" spans="1:17" ht="19.5" x14ac:dyDescent="0.25">
      <c r="A129" s="7" t="s">
        <v>300</v>
      </c>
      <c r="B129" s="7" t="s">
        <v>301</v>
      </c>
      <c r="C129" s="7" t="s">
        <v>263</v>
      </c>
      <c r="D129" s="7" t="s">
        <v>87</v>
      </c>
      <c r="E129" s="7" t="s">
        <v>198</v>
      </c>
      <c r="F129" s="8">
        <v>0</v>
      </c>
      <c r="G129" s="8">
        <v>153</v>
      </c>
      <c r="H129" s="8">
        <v>159</v>
      </c>
      <c r="I129" s="8">
        <v>120</v>
      </c>
      <c r="J129" s="8">
        <v>0</v>
      </c>
      <c r="K129" s="9">
        <f>VLOOKUP(B129,開球排名!$B$3:$L$168,10,0)</f>
        <v>159</v>
      </c>
      <c r="L129" s="8">
        <f>VLOOKUP(B129,開球排名!$B$3:$L$168,11,0)</f>
        <v>15</v>
      </c>
      <c r="M129" s="8">
        <f>VLOOKUP(B129,推球排名!$B$4:$P$169,15,0)</f>
        <v>23</v>
      </c>
      <c r="N129" s="8">
        <f>VLOOKUP(B129,切球排名!$B$4:$M$169,12,0)</f>
        <v>20</v>
      </c>
      <c r="O129" s="9">
        <f t="shared" si="3"/>
        <v>58</v>
      </c>
      <c r="P129" s="8">
        <v>22</v>
      </c>
    </row>
    <row r="130" spans="1:17" ht="19.5" x14ac:dyDescent="0.25">
      <c r="A130" s="7" t="s">
        <v>291</v>
      </c>
      <c r="B130" s="7" t="s">
        <v>292</v>
      </c>
      <c r="C130" s="7" t="s">
        <v>263</v>
      </c>
      <c r="D130" s="7" t="s">
        <v>33</v>
      </c>
      <c r="E130" s="7" t="s">
        <v>163</v>
      </c>
      <c r="F130" s="8">
        <v>142</v>
      </c>
      <c r="G130" s="8">
        <v>0</v>
      </c>
      <c r="H130" s="8">
        <v>0</v>
      </c>
      <c r="I130" s="8">
        <v>0</v>
      </c>
      <c r="J130" s="8">
        <v>0</v>
      </c>
      <c r="K130" s="9">
        <f>VLOOKUP(B130,開球排名!$B$3:$L$168,10,0)</f>
        <v>142</v>
      </c>
      <c r="L130" s="8">
        <f>VLOOKUP(B130,開球排名!$B$3:$L$168,11,0)</f>
        <v>18</v>
      </c>
      <c r="M130" s="8">
        <f>VLOOKUP(B130,推球排名!$B$4:$P$169,15,0)</f>
        <v>21</v>
      </c>
      <c r="N130" s="8">
        <f>VLOOKUP(B130,切球排名!$B$4:$M$169,12,0)</f>
        <v>20</v>
      </c>
      <c r="O130" s="9">
        <f t="shared" si="3"/>
        <v>59</v>
      </c>
      <c r="P130" s="8">
        <v>24</v>
      </c>
    </row>
    <row r="131" spans="1:17" ht="19.5" x14ac:dyDescent="0.25">
      <c r="A131" s="7" t="s">
        <v>320</v>
      </c>
      <c r="B131" s="7" t="s">
        <v>321</v>
      </c>
      <c r="C131" s="7" t="s">
        <v>263</v>
      </c>
      <c r="D131" s="7" t="s">
        <v>26</v>
      </c>
      <c r="E131" s="7" t="s">
        <v>322</v>
      </c>
      <c r="F131" s="8">
        <v>0</v>
      </c>
      <c r="G131" s="8">
        <v>118</v>
      </c>
      <c r="H131" s="8">
        <v>0</v>
      </c>
      <c r="I131" s="8">
        <v>0</v>
      </c>
      <c r="J131" s="8">
        <v>0</v>
      </c>
      <c r="K131" s="9">
        <f>VLOOKUP(B131,開球排名!$B$3:$L$168,10,0)</f>
        <v>118</v>
      </c>
      <c r="L131" s="8">
        <f>VLOOKUP(B131,開球排名!$B$3:$L$168,11,0)</f>
        <v>22</v>
      </c>
      <c r="M131" s="8">
        <f>VLOOKUP(B131,推球排名!$B$4:$P$169,15,0)</f>
        <v>21</v>
      </c>
      <c r="N131" s="8">
        <f>VLOOKUP(B131,切球排名!$B$4:$M$169,12,0)</f>
        <v>20</v>
      </c>
      <c r="O131" s="9">
        <f t="shared" ref="O131:O162" si="4">SUM(L131:N131)</f>
        <v>63</v>
      </c>
      <c r="P131" s="8">
        <v>25</v>
      </c>
    </row>
    <row r="132" spans="1:17" ht="19.5" x14ac:dyDescent="0.25">
      <c r="A132" s="7" t="s">
        <v>315</v>
      </c>
      <c r="B132" s="7" t="s">
        <v>316</v>
      </c>
      <c r="C132" s="7" t="s">
        <v>263</v>
      </c>
      <c r="D132" s="7" t="s">
        <v>26</v>
      </c>
      <c r="E132" s="7" t="s">
        <v>214</v>
      </c>
      <c r="F132" s="8"/>
      <c r="G132" s="8"/>
      <c r="H132" s="8"/>
      <c r="I132" s="8"/>
      <c r="J132" s="8"/>
      <c r="K132" s="9">
        <f>VLOOKUP(B132,開球排名!$B$3:$L$168,10,0)</f>
        <v>0</v>
      </c>
      <c r="L132" s="8">
        <f>VLOOKUP(B132,開球排名!$B$3:$L$168,11,0)</f>
        <v>25</v>
      </c>
      <c r="M132" s="8">
        <f>VLOOKUP(B132,推球排名!$B$4:$P$169,15,0)</f>
        <v>26</v>
      </c>
      <c r="N132" s="8">
        <f>VLOOKUP(B132,切球排名!$B$4:$M$169,12,0)</f>
        <v>20</v>
      </c>
      <c r="O132" s="9">
        <f t="shared" si="4"/>
        <v>71</v>
      </c>
      <c r="P132" s="8">
        <v>26</v>
      </c>
    </row>
    <row r="133" spans="1:17" ht="19.5" x14ac:dyDescent="0.25">
      <c r="A133" s="10" t="s">
        <v>346</v>
      </c>
      <c r="B133" s="10" t="s">
        <v>419</v>
      </c>
      <c r="C133" s="10" t="s">
        <v>325</v>
      </c>
      <c r="D133" s="10" t="s">
        <v>87</v>
      </c>
      <c r="E133" s="10" t="s">
        <v>348</v>
      </c>
      <c r="F133" s="11">
        <v>170</v>
      </c>
      <c r="G133" s="11">
        <v>160</v>
      </c>
      <c r="H133" s="11">
        <v>167</v>
      </c>
      <c r="I133" s="11">
        <v>165</v>
      </c>
      <c r="J133" s="11">
        <v>165</v>
      </c>
      <c r="K133" s="5">
        <f>VLOOKUP(B133,開球排名!$B$3:$L$168,10,0)</f>
        <v>170</v>
      </c>
      <c r="L133" s="4">
        <f>VLOOKUP(B133,開球排名!$B$3:$L$168,11,0)</f>
        <v>1</v>
      </c>
      <c r="M133" s="4">
        <f>VLOOKUP(B133,推球排名!$B$4:$P$169,15,0)</f>
        <v>5</v>
      </c>
      <c r="N133" s="4">
        <f>VLOOKUP(B133,切球排名!$B$4:$M$169,12,0)</f>
        <v>3</v>
      </c>
      <c r="O133" s="5">
        <f t="shared" si="4"/>
        <v>9</v>
      </c>
      <c r="P133" s="11">
        <v>1</v>
      </c>
      <c r="Q133" t="s">
        <v>446</v>
      </c>
    </row>
    <row r="134" spans="1:17" ht="19.5" x14ac:dyDescent="0.25">
      <c r="A134" s="10" t="s">
        <v>330</v>
      </c>
      <c r="B134" s="10" t="s">
        <v>331</v>
      </c>
      <c r="C134" s="10" t="s">
        <v>325</v>
      </c>
      <c r="D134" s="10" t="s">
        <v>11</v>
      </c>
      <c r="E134" s="10" t="s">
        <v>30</v>
      </c>
      <c r="F134" s="11">
        <v>150</v>
      </c>
      <c r="G134" s="11">
        <v>0</v>
      </c>
      <c r="H134" s="11">
        <v>0</v>
      </c>
      <c r="I134" s="11">
        <v>140</v>
      </c>
      <c r="J134" s="11">
        <v>153</v>
      </c>
      <c r="K134" s="5">
        <f>VLOOKUP(B134,開球排名!$B$3:$L$168,10,0)</f>
        <v>153</v>
      </c>
      <c r="L134" s="4">
        <f>VLOOKUP(B134,開球排名!$B$3:$L$168,11,0)</f>
        <v>5</v>
      </c>
      <c r="M134" s="4">
        <f>VLOOKUP(B134,推球排名!$B$4:$P$169,15,0)</f>
        <v>2</v>
      </c>
      <c r="N134" s="4">
        <f>VLOOKUP(B134,切球排名!$B$4:$M$169,12,0)</f>
        <v>3</v>
      </c>
      <c r="O134" s="5">
        <f t="shared" si="4"/>
        <v>10</v>
      </c>
      <c r="P134" s="11">
        <v>2</v>
      </c>
    </row>
    <row r="135" spans="1:17" ht="19.5" x14ac:dyDescent="0.25">
      <c r="A135" s="10" t="s">
        <v>351</v>
      </c>
      <c r="B135" s="10" t="s">
        <v>352</v>
      </c>
      <c r="C135" s="10" t="s">
        <v>325</v>
      </c>
      <c r="D135" s="10" t="s">
        <v>87</v>
      </c>
      <c r="E135" s="10" t="s">
        <v>211</v>
      </c>
      <c r="F135" s="11">
        <v>156</v>
      </c>
      <c r="G135" s="11">
        <v>0</v>
      </c>
      <c r="H135" s="11">
        <v>0</v>
      </c>
      <c r="I135" s="11">
        <v>0</v>
      </c>
      <c r="J135" s="11">
        <v>155</v>
      </c>
      <c r="K135" s="5">
        <f>VLOOKUP(B135,開球排名!$B$3:$L$168,10,0)</f>
        <v>156</v>
      </c>
      <c r="L135" s="4">
        <f>VLOOKUP(B135,開球排名!$B$3:$L$168,11,0)</f>
        <v>4</v>
      </c>
      <c r="M135" s="4">
        <f>VLOOKUP(B135,推球排名!$B$4:$P$169,15,0)</f>
        <v>7</v>
      </c>
      <c r="N135" s="4">
        <f>VLOOKUP(B135,切球排名!$B$4:$M$169,12,0)</f>
        <v>1</v>
      </c>
      <c r="O135" s="5">
        <f t="shared" si="4"/>
        <v>12</v>
      </c>
      <c r="P135" s="11">
        <v>3</v>
      </c>
    </row>
    <row r="136" spans="1:17" ht="19.5" x14ac:dyDescent="0.25">
      <c r="A136" s="10" t="s">
        <v>323</v>
      </c>
      <c r="B136" s="10" t="s">
        <v>324</v>
      </c>
      <c r="C136" s="10" t="s">
        <v>325</v>
      </c>
      <c r="D136" s="10" t="s">
        <v>11</v>
      </c>
      <c r="E136" s="10" t="s">
        <v>30</v>
      </c>
      <c r="F136" s="11">
        <v>147</v>
      </c>
      <c r="G136" s="11">
        <v>159</v>
      </c>
      <c r="H136" s="11">
        <v>147</v>
      </c>
      <c r="I136" s="11">
        <v>155</v>
      </c>
      <c r="J136" s="11">
        <v>0</v>
      </c>
      <c r="K136" s="5">
        <f>VLOOKUP(B136,開球排名!$B$3:$L$168,10,0)</f>
        <v>159</v>
      </c>
      <c r="L136" s="4">
        <f>VLOOKUP(B136,開球排名!$B$3:$L$168,11,0)</f>
        <v>2</v>
      </c>
      <c r="M136" s="4">
        <f>VLOOKUP(B136,推球排名!$B$4:$P$169,15,0)</f>
        <v>4</v>
      </c>
      <c r="N136" s="4">
        <f>VLOOKUP(B136,切球排名!$B$4:$M$169,12,0)</f>
        <v>10</v>
      </c>
      <c r="O136" s="5">
        <f t="shared" si="4"/>
        <v>16</v>
      </c>
      <c r="P136" s="11">
        <v>4</v>
      </c>
    </row>
    <row r="137" spans="1:17" ht="19.5" x14ac:dyDescent="0.25">
      <c r="A137" s="10" t="s">
        <v>335</v>
      </c>
      <c r="B137" s="10" t="s">
        <v>336</v>
      </c>
      <c r="C137" s="10" t="s">
        <v>325</v>
      </c>
      <c r="D137" s="10" t="s">
        <v>11</v>
      </c>
      <c r="E137" s="10" t="s">
        <v>30</v>
      </c>
      <c r="F137" s="11">
        <v>0</v>
      </c>
      <c r="G137" s="11">
        <v>0</v>
      </c>
      <c r="H137" s="11">
        <v>125</v>
      </c>
      <c r="I137" s="11">
        <v>0</v>
      </c>
      <c r="J137" s="11">
        <v>150</v>
      </c>
      <c r="K137" s="5">
        <f>VLOOKUP(B137,開球排名!$B$3:$L$168,10,0)</f>
        <v>150</v>
      </c>
      <c r="L137" s="4">
        <f>VLOOKUP(B137,開球排名!$B$3:$L$168,11,0)</f>
        <v>6</v>
      </c>
      <c r="M137" s="4">
        <f>VLOOKUP(B137,推球排名!$B$4:$P$169,15,0)</f>
        <v>6</v>
      </c>
      <c r="N137" s="4">
        <f>VLOOKUP(B137,切球排名!$B$4:$M$169,12,0)</f>
        <v>7</v>
      </c>
      <c r="O137" s="5">
        <f t="shared" si="4"/>
        <v>19</v>
      </c>
      <c r="P137" s="11">
        <v>5</v>
      </c>
    </row>
    <row r="138" spans="1:17" ht="19.5" x14ac:dyDescent="0.25">
      <c r="A138" s="10" t="s">
        <v>339</v>
      </c>
      <c r="B138" s="10" t="s">
        <v>340</v>
      </c>
      <c r="C138" s="10" t="s">
        <v>325</v>
      </c>
      <c r="D138" s="10" t="s">
        <v>33</v>
      </c>
      <c r="E138" s="10" t="s">
        <v>157</v>
      </c>
      <c r="F138" s="11">
        <v>134</v>
      </c>
      <c r="G138" s="11">
        <v>139</v>
      </c>
      <c r="H138" s="11">
        <v>0</v>
      </c>
      <c r="I138" s="11">
        <v>142</v>
      </c>
      <c r="J138" s="11">
        <v>0</v>
      </c>
      <c r="K138" s="5">
        <f>VLOOKUP(B138,開球排名!$B$3:$L$168,10,0)</f>
        <v>142</v>
      </c>
      <c r="L138" s="4">
        <f>VLOOKUP(B138,開球排名!$B$3:$L$168,11,0)</f>
        <v>7</v>
      </c>
      <c r="M138" s="4">
        <f>VLOOKUP(B138,推球排名!$B$4:$P$169,15,0)</f>
        <v>1</v>
      </c>
      <c r="N138" s="4">
        <f>VLOOKUP(B138,切球排名!$B$4:$M$169,12,0)</f>
        <v>13</v>
      </c>
      <c r="O138" s="5">
        <f t="shared" si="4"/>
        <v>21</v>
      </c>
      <c r="P138" s="11">
        <v>6</v>
      </c>
    </row>
    <row r="139" spans="1:17" ht="19.5" x14ac:dyDescent="0.25">
      <c r="A139" s="10" t="s">
        <v>328</v>
      </c>
      <c r="B139" s="10" t="s">
        <v>329</v>
      </c>
      <c r="C139" s="10" t="s">
        <v>325</v>
      </c>
      <c r="D139" s="10" t="s">
        <v>11</v>
      </c>
      <c r="E139" s="10" t="s">
        <v>30</v>
      </c>
      <c r="F139" s="11">
        <v>108</v>
      </c>
      <c r="G139" s="11">
        <v>108</v>
      </c>
      <c r="H139" s="11">
        <v>125</v>
      </c>
      <c r="I139" s="11">
        <v>137</v>
      </c>
      <c r="J139" s="11">
        <v>104</v>
      </c>
      <c r="K139" s="5">
        <f>VLOOKUP(B139,開球排名!$B$3:$L$168,10,0)</f>
        <v>137</v>
      </c>
      <c r="L139" s="4">
        <f>VLOOKUP(B139,開球排名!$B$3:$L$168,11,0)</f>
        <v>8</v>
      </c>
      <c r="M139" s="4">
        <f>VLOOKUP(B139,推球排名!$B$4:$P$169,15,0)</f>
        <v>11</v>
      </c>
      <c r="N139" s="4">
        <f>VLOOKUP(B139,切球排名!$B$4:$M$169,12,0)</f>
        <v>2</v>
      </c>
      <c r="O139" s="5">
        <f t="shared" si="4"/>
        <v>21</v>
      </c>
      <c r="P139" s="11">
        <v>6</v>
      </c>
    </row>
    <row r="140" spans="1:17" ht="19.5" x14ac:dyDescent="0.25">
      <c r="A140" s="10" t="s">
        <v>332</v>
      </c>
      <c r="B140" s="10" t="s">
        <v>333</v>
      </c>
      <c r="C140" s="10" t="s">
        <v>325</v>
      </c>
      <c r="D140" s="10" t="s">
        <v>11</v>
      </c>
      <c r="E140" s="10" t="s">
        <v>334</v>
      </c>
      <c r="F140" s="11">
        <v>120</v>
      </c>
      <c r="G140" s="11">
        <v>127</v>
      </c>
      <c r="H140" s="11">
        <v>127</v>
      </c>
      <c r="I140" s="11">
        <v>127</v>
      </c>
      <c r="J140" s="11">
        <v>128</v>
      </c>
      <c r="K140" s="5">
        <f>VLOOKUP(B140,開球排名!$B$3:$L$168,10,0)</f>
        <v>128</v>
      </c>
      <c r="L140" s="4">
        <f>VLOOKUP(B140,開球排名!$B$3:$L$168,11,0)</f>
        <v>9</v>
      </c>
      <c r="M140" s="4">
        <f>VLOOKUP(B140,推球排名!$B$4:$P$169,15,0)</f>
        <v>2</v>
      </c>
      <c r="N140" s="4">
        <f>VLOOKUP(B140,切球排名!$B$4:$M$169,12,0)</f>
        <v>10</v>
      </c>
      <c r="O140" s="5">
        <f t="shared" si="4"/>
        <v>21</v>
      </c>
      <c r="P140" s="11">
        <v>6</v>
      </c>
    </row>
    <row r="141" spans="1:17" ht="19.5" x14ac:dyDescent="0.25">
      <c r="A141" s="10" t="s">
        <v>343</v>
      </c>
      <c r="B141" s="10" t="s">
        <v>344</v>
      </c>
      <c r="C141" s="10" t="s">
        <v>325</v>
      </c>
      <c r="D141" s="10" t="s">
        <v>33</v>
      </c>
      <c r="E141" s="10" t="s">
        <v>345</v>
      </c>
      <c r="F141" s="11">
        <v>159</v>
      </c>
      <c r="G141" s="11">
        <v>150</v>
      </c>
      <c r="H141" s="11">
        <v>150</v>
      </c>
      <c r="I141" s="11">
        <v>156</v>
      </c>
      <c r="J141" s="11">
        <v>153</v>
      </c>
      <c r="K141" s="5">
        <f>VLOOKUP(B141,開球排名!$B$3:$L$168,10,0)</f>
        <v>159</v>
      </c>
      <c r="L141" s="4">
        <f>VLOOKUP(B141,開球排名!$B$3:$L$168,11,0)</f>
        <v>2</v>
      </c>
      <c r="M141" s="4">
        <f>VLOOKUP(B141,推球排名!$B$4:$P$169,15,0)</f>
        <v>13</v>
      </c>
      <c r="N141" s="4">
        <f>VLOOKUP(B141,切球排名!$B$4:$M$169,12,0)</f>
        <v>7</v>
      </c>
      <c r="O141" s="5">
        <f t="shared" si="4"/>
        <v>22</v>
      </c>
      <c r="P141" s="11">
        <v>9</v>
      </c>
    </row>
    <row r="142" spans="1:17" ht="19.5" x14ac:dyDescent="0.25">
      <c r="A142" s="10" t="s">
        <v>355</v>
      </c>
      <c r="B142" s="10" t="s">
        <v>356</v>
      </c>
      <c r="C142" s="10" t="s">
        <v>325</v>
      </c>
      <c r="D142" s="10" t="s">
        <v>26</v>
      </c>
      <c r="E142" s="10" t="s">
        <v>357</v>
      </c>
      <c r="F142" s="11">
        <v>50</v>
      </c>
      <c r="G142" s="11">
        <v>39</v>
      </c>
      <c r="H142" s="11">
        <v>39</v>
      </c>
      <c r="I142" s="11">
        <v>0</v>
      </c>
      <c r="J142" s="11">
        <v>0</v>
      </c>
      <c r="K142" s="5">
        <f>VLOOKUP(B142,開球排名!$B$3:$L$168,10,0)</f>
        <v>50</v>
      </c>
      <c r="L142" s="4">
        <f>VLOOKUP(B142,開球排名!$B$3:$L$168,11,0)</f>
        <v>15</v>
      </c>
      <c r="M142" s="4">
        <f>VLOOKUP(B142,推球排名!$B$4:$P$169,15,0)</f>
        <v>8</v>
      </c>
      <c r="N142" s="4">
        <f>VLOOKUP(B142,切球排名!$B$4:$M$169,12,0)</f>
        <v>3</v>
      </c>
      <c r="O142" s="5">
        <f t="shared" si="4"/>
        <v>26</v>
      </c>
      <c r="P142" s="11">
        <v>10</v>
      </c>
    </row>
    <row r="143" spans="1:17" ht="19.5" x14ac:dyDescent="0.25">
      <c r="A143" s="10" t="s">
        <v>326</v>
      </c>
      <c r="B143" s="10" t="s">
        <v>327</v>
      </c>
      <c r="C143" s="10" t="s">
        <v>325</v>
      </c>
      <c r="D143" s="10" t="s">
        <v>11</v>
      </c>
      <c r="E143" s="10" t="s">
        <v>30</v>
      </c>
      <c r="F143" s="11">
        <v>104</v>
      </c>
      <c r="G143" s="11">
        <v>83</v>
      </c>
      <c r="H143" s="11">
        <v>83</v>
      </c>
      <c r="I143" s="11">
        <v>0</v>
      </c>
      <c r="J143" s="11">
        <v>0</v>
      </c>
      <c r="K143" s="5">
        <f>VLOOKUP(B143,開球排名!$B$3:$L$168,10,0)</f>
        <v>104</v>
      </c>
      <c r="L143" s="4">
        <f>VLOOKUP(B143,開球排名!$B$3:$L$168,11,0)</f>
        <v>12</v>
      </c>
      <c r="M143" s="4">
        <f>VLOOKUP(B143,推球排名!$B$4:$P$169,15,0)</f>
        <v>12</v>
      </c>
      <c r="N143" s="4">
        <f>VLOOKUP(B143,切球排名!$B$4:$M$169,12,0)</f>
        <v>3</v>
      </c>
      <c r="O143" s="5">
        <f t="shared" si="4"/>
        <v>27</v>
      </c>
      <c r="P143" s="11">
        <v>11</v>
      </c>
    </row>
    <row r="144" spans="1:17" ht="19.5" x14ac:dyDescent="0.25">
      <c r="A144" s="10" t="s">
        <v>353</v>
      </c>
      <c r="B144" s="10" t="s">
        <v>354</v>
      </c>
      <c r="C144" s="10" t="s">
        <v>325</v>
      </c>
      <c r="D144" s="10" t="s">
        <v>87</v>
      </c>
      <c r="E144" s="10" t="s">
        <v>211</v>
      </c>
      <c r="F144" s="11">
        <v>111</v>
      </c>
      <c r="G144" s="11">
        <v>105</v>
      </c>
      <c r="H144" s="11">
        <v>106</v>
      </c>
      <c r="I144" s="11">
        <v>105</v>
      </c>
      <c r="J144" s="11">
        <v>0</v>
      </c>
      <c r="K144" s="5">
        <f>VLOOKUP(B144,開球排名!$B$3:$L$168,10,0)</f>
        <v>111</v>
      </c>
      <c r="L144" s="4">
        <f>VLOOKUP(B144,開球排名!$B$3:$L$168,11,0)</f>
        <v>10</v>
      </c>
      <c r="M144" s="4">
        <f>VLOOKUP(B144,推球排名!$B$4:$P$169,15,0)</f>
        <v>8</v>
      </c>
      <c r="N144" s="4">
        <f>VLOOKUP(B144,切球排名!$B$4:$M$169,12,0)</f>
        <v>10</v>
      </c>
      <c r="O144" s="5">
        <f t="shared" si="4"/>
        <v>28</v>
      </c>
      <c r="P144" s="11">
        <v>12</v>
      </c>
    </row>
    <row r="145" spans="1:17" ht="19.5" x14ac:dyDescent="0.25">
      <c r="A145" s="10" t="s">
        <v>349</v>
      </c>
      <c r="B145" s="10" t="s">
        <v>350</v>
      </c>
      <c r="C145" s="10" t="s">
        <v>325</v>
      </c>
      <c r="D145" s="10" t="s">
        <v>87</v>
      </c>
      <c r="E145" s="10" t="s">
        <v>252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5">
        <f>VLOOKUP(B145,開球排名!$B$3:$L$168,10,0)</f>
        <v>0</v>
      </c>
      <c r="L145" s="4">
        <f>VLOOKUP(B145,開球排名!$B$3:$L$168,11,0)</f>
        <v>16</v>
      </c>
      <c r="M145" s="4">
        <f>VLOOKUP(B145,推球排名!$B$4:$P$169,15,0)</f>
        <v>8</v>
      </c>
      <c r="N145" s="4">
        <f>VLOOKUP(B145,切球排名!$B$4:$M$169,12,0)</f>
        <v>7</v>
      </c>
      <c r="O145" s="5">
        <f t="shared" si="4"/>
        <v>31</v>
      </c>
      <c r="P145" s="11">
        <v>13</v>
      </c>
    </row>
    <row r="146" spans="1:17" ht="19.5" x14ac:dyDescent="0.25">
      <c r="A146" s="10" t="s">
        <v>337</v>
      </c>
      <c r="B146" s="10" t="s">
        <v>338</v>
      </c>
      <c r="C146" s="10" t="s">
        <v>325</v>
      </c>
      <c r="D146" s="10" t="s">
        <v>33</v>
      </c>
      <c r="E146" s="10" t="s">
        <v>163</v>
      </c>
      <c r="F146" s="11">
        <v>103</v>
      </c>
      <c r="G146" s="11">
        <v>108</v>
      </c>
      <c r="H146" s="11">
        <v>0</v>
      </c>
      <c r="I146" s="11">
        <v>88</v>
      </c>
      <c r="J146" s="11">
        <v>0</v>
      </c>
      <c r="K146" s="5">
        <f>VLOOKUP(B146,開球排名!$B$3:$L$168,10,0)</f>
        <v>108</v>
      </c>
      <c r="L146" s="4">
        <f>VLOOKUP(B146,開球排名!$B$3:$L$168,11,0)</f>
        <v>11</v>
      </c>
      <c r="M146" s="4">
        <f>VLOOKUP(B146,推球排名!$B$4:$P$169,15,0)</f>
        <v>15</v>
      </c>
      <c r="N146" s="4">
        <f>VLOOKUP(B146,切球排名!$B$4:$M$169,12,0)</f>
        <v>13</v>
      </c>
      <c r="O146" s="5">
        <f t="shared" si="4"/>
        <v>39</v>
      </c>
      <c r="P146" s="11">
        <v>14</v>
      </c>
    </row>
    <row r="147" spans="1:17" ht="19.5" x14ac:dyDescent="0.25">
      <c r="A147" s="10" t="s">
        <v>358</v>
      </c>
      <c r="B147" s="10" t="s">
        <v>359</v>
      </c>
      <c r="C147" s="10" t="s">
        <v>325</v>
      </c>
      <c r="D147" s="10" t="s">
        <v>26</v>
      </c>
      <c r="E147" s="10" t="s">
        <v>360</v>
      </c>
      <c r="F147" s="11">
        <v>57</v>
      </c>
      <c r="G147" s="11">
        <v>51</v>
      </c>
      <c r="H147" s="11">
        <v>48</v>
      </c>
      <c r="I147" s="11">
        <v>48</v>
      </c>
      <c r="J147" s="11">
        <v>0</v>
      </c>
      <c r="K147" s="5">
        <f>VLOOKUP(B147,開球排名!$B$3:$L$168,10,0)</f>
        <v>57</v>
      </c>
      <c r="L147" s="4">
        <f>VLOOKUP(B147,開球排名!$B$3:$L$168,11,0)</f>
        <v>14</v>
      </c>
      <c r="M147" s="4">
        <f>VLOOKUP(B147,推球排名!$B$4:$P$169,15,0)</f>
        <v>14</v>
      </c>
      <c r="N147" s="4">
        <f>VLOOKUP(B147,切球排名!$B$4:$M$169,12,0)</f>
        <v>13</v>
      </c>
      <c r="O147" s="5">
        <f t="shared" si="4"/>
        <v>41</v>
      </c>
      <c r="P147" s="11">
        <v>15</v>
      </c>
    </row>
    <row r="148" spans="1:17" ht="19.5" x14ac:dyDescent="0.25">
      <c r="A148" s="10" t="s">
        <v>341</v>
      </c>
      <c r="B148" s="10" t="s">
        <v>342</v>
      </c>
      <c r="C148" s="10" t="s">
        <v>325</v>
      </c>
      <c r="D148" s="10" t="s">
        <v>33</v>
      </c>
      <c r="E148" s="10" t="s">
        <v>163</v>
      </c>
      <c r="F148" s="11">
        <v>73</v>
      </c>
      <c r="G148" s="11">
        <v>0</v>
      </c>
      <c r="H148" s="11">
        <v>0</v>
      </c>
      <c r="I148" s="11">
        <v>64</v>
      </c>
      <c r="J148" s="11">
        <v>0</v>
      </c>
      <c r="K148" s="5">
        <f>VLOOKUP(B148,開球排名!$B$3:$L$168,10,0)</f>
        <v>73</v>
      </c>
      <c r="L148" s="4">
        <f>VLOOKUP(B148,開球排名!$B$3:$L$168,11,0)</f>
        <v>13</v>
      </c>
      <c r="M148" s="4">
        <f>VLOOKUP(B148,推球排名!$B$4:$P$169,15,0)</f>
        <v>16</v>
      </c>
      <c r="N148" s="4">
        <f>VLOOKUP(B148,切球排名!$B$4:$M$169,12,0)</f>
        <v>13</v>
      </c>
      <c r="O148" s="5">
        <f t="shared" si="4"/>
        <v>42</v>
      </c>
      <c r="P148" s="11">
        <v>16</v>
      </c>
    </row>
    <row r="149" spans="1:17" ht="19.5" x14ac:dyDescent="0.25">
      <c r="A149" s="7" t="s">
        <v>367</v>
      </c>
      <c r="B149" s="7" t="s">
        <v>420</v>
      </c>
      <c r="C149" s="7" t="s">
        <v>363</v>
      </c>
      <c r="D149" s="7" t="s">
        <v>11</v>
      </c>
      <c r="E149" s="7" t="s">
        <v>369</v>
      </c>
      <c r="F149" s="8">
        <v>150</v>
      </c>
      <c r="G149" s="8">
        <v>93</v>
      </c>
      <c r="H149" s="8">
        <v>142</v>
      </c>
      <c r="I149" s="8">
        <v>160</v>
      </c>
      <c r="J149" s="8">
        <v>0</v>
      </c>
      <c r="K149" s="9">
        <f>VLOOKUP(B149,開球排名!$B$3:$L$168,10,0)</f>
        <v>160</v>
      </c>
      <c r="L149" s="8">
        <f>VLOOKUP(B149,開球排名!$B$3:$L$168,11,0)</f>
        <v>1</v>
      </c>
      <c r="M149" s="8">
        <f>VLOOKUP(B149,推球排名!$B$4:$P$169,15,0)</f>
        <v>4</v>
      </c>
      <c r="N149" s="8">
        <f>VLOOKUP(B149,切球排名!$B$4:$M$169,12,0)</f>
        <v>3</v>
      </c>
      <c r="O149" s="9">
        <f t="shared" si="4"/>
        <v>8</v>
      </c>
      <c r="P149" s="8">
        <v>1</v>
      </c>
      <c r="Q149" t="s">
        <v>446</v>
      </c>
    </row>
    <row r="150" spans="1:17" ht="19.5" x14ac:dyDescent="0.25">
      <c r="A150" s="7" t="s">
        <v>372</v>
      </c>
      <c r="B150" s="7" t="s">
        <v>373</v>
      </c>
      <c r="C150" s="7" t="s">
        <v>363</v>
      </c>
      <c r="D150" s="7" t="s">
        <v>11</v>
      </c>
      <c r="E150" s="7" t="s">
        <v>30</v>
      </c>
      <c r="F150" s="8">
        <v>139</v>
      </c>
      <c r="G150" s="8">
        <v>108</v>
      </c>
      <c r="H150" s="8">
        <v>139</v>
      </c>
      <c r="I150" s="8">
        <v>131</v>
      </c>
      <c r="J150" s="8">
        <v>144</v>
      </c>
      <c r="K150" s="9">
        <f>VLOOKUP(B150,開球排名!$B$3:$L$168,10,0)</f>
        <v>144</v>
      </c>
      <c r="L150" s="8">
        <f>VLOOKUP(B150,開球排名!$B$3:$L$168,11,0)</f>
        <v>2</v>
      </c>
      <c r="M150" s="8">
        <f>VLOOKUP(B150,推球排名!$B$4:$P$169,15,0)</f>
        <v>3</v>
      </c>
      <c r="N150" s="8">
        <f>VLOOKUP(B150,切球排名!$B$4:$M$169,12,0)</f>
        <v>4</v>
      </c>
      <c r="O150" s="9">
        <f t="shared" si="4"/>
        <v>9</v>
      </c>
      <c r="P150" s="8">
        <v>2</v>
      </c>
    </row>
    <row r="151" spans="1:17" ht="19.5" x14ac:dyDescent="0.25">
      <c r="A151" s="7" t="s">
        <v>370</v>
      </c>
      <c r="B151" s="7" t="s">
        <v>371</v>
      </c>
      <c r="C151" s="7" t="s">
        <v>363</v>
      </c>
      <c r="D151" s="7" t="s">
        <v>11</v>
      </c>
      <c r="E151" s="7" t="s">
        <v>30</v>
      </c>
      <c r="F151" s="8">
        <v>59</v>
      </c>
      <c r="G151" s="8">
        <v>79</v>
      </c>
      <c r="H151" s="8">
        <v>43</v>
      </c>
      <c r="I151" s="8">
        <v>81</v>
      </c>
      <c r="J151" s="8">
        <v>71</v>
      </c>
      <c r="K151" s="9">
        <f>VLOOKUP(B151,開球排名!$B$3:$L$168,10,0)</f>
        <v>81</v>
      </c>
      <c r="L151" s="8">
        <f>VLOOKUP(B151,開球排名!$B$3:$L$168,11,0)</f>
        <v>8</v>
      </c>
      <c r="M151" s="8">
        <f>VLOOKUP(B151,推球排名!$B$4:$P$169,15,0)</f>
        <v>1</v>
      </c>
      <c r="N151" s="8">
        <f>VLOOKUP(B151,切球排名!$B$4:$M$169,12,0)</f>
        <v>1</v>
      </c>
      <c r="O151" s="9">
        <f t="shared" si="4"/>
        <v>10</v>
      </c>
      <c r="P151" s="8">
        <v>3</v>
      </c>
    </row>
    <row r="152" spans="1:17" ht="19.5" x14ac:dyDescent="0.25">
      <c r="A152" s="7" t="s">
        <v>364</v>
      </c>
      <c r="B152" s="7" t="s">
        <v>365</v>
      </c>
      <c r="C152" s="7" t="s">
        <v>363</v>
      </c>
      <c r="D152" s="7" t="s">
        <v>11</v>
      </c>
      <c r="E152" s="7" t="s">
        <v>366</v>
      </c>
      <c r="F152" s="8">
        <v>110</v>
      </c>
      <c r="G152" s="8">
        <v>114</v>
      </c>
      <c r="H152" s="8">
        <v>121</v>
      </c>
      <c r="I152" s="8">
        <v>125</v>
      </c>
      <c r="J152" s="8">
        <v>6</v>
      </c>
      <c r="K152" s="9">
        <f>VLOOKUP(B152,開球排名!$B$3:$L$168,10,0)</f>
        <v>125</v>
      </c>
      <c r="L152" s="8">
        <f>VLOOKUP(B152,開球排名!$B$3:$L$168,11,0)</f>
        <v>4</v>
      </c>
      <c r="M152" s="8">
        <f>VLOOKUP(B152,推球排名!$B$4:$P$169,15,0)</f>
        <v>4</v>
      </c>
      <c r="N152" s="8">
        <f>VLOOKUP(B152,切球排名!$B$4:$M$169,12,0)</f>
        <v>4</v>
      </c>
      <c r="O152" s="9">
        <f t="shared" si="4"/>
        <v>12</v>
      </c>
      <c r="P152" s="8">
        <v>4</v>
      </c>
    </row>
    <row r="153" spans="1:17" ht="19.5" x14ac:dyDescent="0.25">
      <c r="A153" s="7" t="s">
        <v>361</v>
      </c>
      <c r="B153" s="7" t="s">
        <v>362</v>
      </c>
      <c r="C153" s="7" t="s">
        <v>363</v>
      </c>
      <c r="D153" s="7" t="s">
        <v>11</v>
      </c>
      <c r="E153" s="7" t="s">
        <v>30</v>
      </c>
      <c r="F153" s="8">
        <v>68</v>
      </c>
      <c r="G153" s="8">
        <v>65</v>
      </c>
      <c r="H153" s="8">
        <v>47</v>
      </c>
      <c r="I153" s="8">
        <v>63</v>
      </c>
      <c r="J153" s="8">
        <v>60</v>
      </c>
      <c r="K153" s="9">
        <f>VLOOKUP(B153,開球排名!$B$3:$L$168,10,0)</f>
        <v>68</v>
      </c>
      <c r="L153" s="8">
        <f>VLOOKUP(B153,開球排名!$B$3:$L$168,11,0)</f>
        <v>9</v>
      </c>
      <c r="M153" s="8">
        <f>VLOOKUP(B153,推球排名!$B$4:$P$169,15,0)</f>
        <v>6</v>
      </c>
      <c r="N153" s="8">
        <f>VLOOKUP(B153,切球排名!$B$4:$M$169,12,0)</f>
        <v>2</v>
      </c>
      <c r="O153" s="9">
        <f t="shared" si="4"/>
        <v>17</v>
      </c>
      <c r="P153" s="8">
        <v>5</v>
      </c>
    </row>
    <row r="154" spans="1:17" ht="19.5" x14ac:dyDescent="0.25">
      <c r="A154" s="7" t="s">
        <v>379</v>
      </c>
      <c r="B154" s="7" t="s">
        <v>380</v>
      </c>
      <c r="C154" s="7" t="s">
        <v>363</v>
      </c>
      <c r="D154" s="7" t="s">
        <v>87</v>
      </c>
      <c r="E154" s="7" t="s">
        <v>211</v>
      </c>
      <c r="F154" s="8">
        <v>119</v>
      </c>
      <c r="G154" s="8">
        <v>0</v>
      </c>
      <c r="H154" s="8">
        <v>122</v>
      </c>
      <c r="I154" s="8">
        <v>66</v>
      </c>
      <c r="J154" s="8">
        <v>98</v>
      </c>
      <c r="K154" s="9">
        <f>VLOOKUP(B154,開球排名!$B$3:$L$168,10,0)</f>
        <v>122</v>
      </c>
      <c r="L154" s="8">
        <f>VLOOKUP(B154,開球排名!$B$3:$L$168,11,0)</f>
        <v>5</v>
      </c>
      <c r="M154" s="8">
        <f>VLOOKUP(B154,推球排名!$B$4:$P$169,15,0)</f>
        <v>9</v>
      </c>
      <c r="N154" s="8">
        <f>VLOOKUP(B154,切球排名!$B$4:$M$169,12,0)</f>
        <v>4</v>
      </c>
      <c r="O154" s="9">
        <f t="shared" si="4"/>
        <v>18</v>
      </c>
      <c r="P154" s="8">
        <v>6</v>
      </c>
    </row>
    <row r="155" spans="1:17" ht="19.5" x14ac:dyDescent="0.25">
      <c r="A155" s="7" t="s">
        <v>387</v>
      </c>
      <c r="B155" s="7" t="s">
        <v>388</v>
      </c>
      <c r="C155" s="7" t="s">
        <v>363</v>
      </c>
      <c r="D155" s="7" t="s">
        <v>87</v>
      </c>
      <c r="E155" s="7" t="s">
        <v>211</v>
      </c>
      <c r="F155" s="8">
        <v>68</v>
      </c>
      <c r="G155" s="8">
        <v>68</v>
      </c>
      <c r="H155" s="8">
        <v>68</v>
      </c>
      <c r="I155" s="8">
        <v>68</v>
      </c>
      <c r="J155" s="8">
        <v>68</v>
      </c>
      <c r="K155" s="9">
        <f>VLOOKUP(B155,開球排名!$B$3:$L$168,10,0)</f>
        <v>68</v>
      </c>
      <c r="L155" s="8">
        <f>VLOOKUP(B155,開球排名!$B$3:$L$168,11,0)</f>
        <v>9</v>
      </c>
      <c r="M155" s="8">
        <f>VLOOKUP(B155,推球排名!$B$4:$P$169,15,0)</f>
        <v>2</v>
      </c>
      <c r="N155" s="8">
        <f>VLOOKUP(B155,切球排名!$B$4:$M$169,12,0)</f>
        <v>7</v>
      </c>
      <c r="O155" s="9">
        <f t="shared" si="4"/>
        <v>18</v>
      </c>
      <c r="P155" s="8">
        <v>6</v>
      </c>
    </row>
    <row r="156" spans="1:17" ht="19.5" x14ac:dyDescent="0.25">
      <c r="A156" s="7" t="s">
        <v>381</v>
      </c>
      <c r="B156" s="7" t="s">
        <v>382</v>
      </c>
      <c r="C156" s="7" t="s">
        <v>363</v>
      </c>
      <c r="D156" s="7" t="s">
        <v>87</v>
      </c>
      <c r="E156" s="7" t="s">
        <v>211</v>
      </c>
      <c r="F156" s="8">
        <v>142</v>
      </c>
      <c r="G156" s="8">
        <v>129</v>
      </c>
      <c r="H156" s="8">
        <v>124</v>
      </c>
      <c r="I156" s="8">
        <v>133</v>
      </c>
      <c r="J156" s="8">
        <v>129</v>
      </c>
      <c r="K156" s="9">
        <f>VLOOKUP(B156,開球排名!$B$3:$L$168,10,0)</f>
        <v>142</v>
      </c>
      <c r="L156" s="8">
        <f>VLOOKUP(B156,開球排名!$B$3:$L$168,11,0)</f>
        <v>3</v>
      </c>
      <c r="M156" s="8">
        <f>VLOOKUP(B156,推球排名!$B$4:$P$169,15,0)</f>
        <v>10</v>
      </c>
      <c r="N156" s="8">
        <f>VLOOKUP(B156,切球排名!$B$4:$M$169,12,0)</f>
        <v>7</v>
      </c>
      <c r="O156" s="9">
        <f t="shared" si="4"/>
        <v>20</v>
      </c>
      <c r="P156" s="8">
        <v>8</v>
      </c>
    </row>
    <row r="157" spans="1:17" ht="19.5" x14ac:dyDescent="0.25">
      <c r="A157" s="7" t="s">
        <v>376</v>
      </c>
      <c r="B157" s="7" t="s">
        <v>377</v>
      </c>
      <c r="C157" s="7" t="s">
        <v>363</v>
      </c>
      <c r="D157" s="7" t="s">
        <v>87</v>
      </c>
      <c r="E157" s="7" t="s">
        <v>378</v>
      </c>
      <c r="F157" s="8">
        <v>86</v>
      </c>
      <c r="G157" s="8">
        <v>65</v>
      </c>
      <c r="H157" s="8">
        <v>47</v>
      </c>
      <c r="I157" s="8">
        <v>63</v>
      </c>
      <c r="J157" s="8">
        <v>60</v>
      </c>
      <c r="K157" s="9">
        <f>VLOOKUP(B157,開球排名!$B$3:$L$168,10,0)</f>
        <v>86</v>
      </c>
      <c r="L157" s="8">
        <f>VLOOKUP(B157,開球排名!$B$3:$L$168,11,0)</f>
        <v>7</v>
      </c>
      <c r="M157" s="8">
        <f>VLOOKUP(B157,推球排名!$B$4:$P$169,15,0)</f>
        <v>6</v>
      </c>
      <c r="N157" s="8">
        <f>VLOOKUP(B157,切球排名!$B$4:$M$169,12,0)</f>
        <v>7</v>
      </c>
      <c r="O157" s="9">
        <f t="shared" si="4"/>
        <v>20</v>
      </c>
      <c r="P157" s="8">
        <v>8</v>
      </c>
    </row>
    <row r="158" spans="1:17" ht="19.5" x14ac:dyDescent="0.25">
      <c r="A158" s="7" t="s">
        <v>374</v>
      </c>
      <c r="B158" s="7" t="s">
        <v>375</v>
      </c>
      <c r="C158" s="7" t="s">
        <v>363</v>
      </c>
      <c r="D158" s="7" t="s">
        <v>11</v>
      </c>
      <c r="E158" s="7" t="s">
        <v>30</v>
      </c>
      <c r="F158" s="8">
        <v>70</v>
      </c>
      <c r="G158" s="8">
        <v>70</v>
      </c>
      <c r="H158" s="8">
        <v>108</v>
      </c>
      <c r="I158" s="8">
        <v>93</v>
      </c>
      <c r="J158" s="8">
        <v>89</v>
      </c>
      <c r="K158" s="9">
        <f>VLOOKUP(B158,開球排名!$B$3:$L$168,10,0)</f>
        <v>108</v>
      </c>
      <c r="L158" s="8">
        <f>VLOOKUP(B158,開球排名!$B$3:$L$168,11,0)</f>
        <v>6</v>
      </c>
      <c r="M158" s="8">
        <f>VLOOKUP(B158,推球排名!$B$4:$P$169,15,0)</f>
        <v>11</v>
      </c>
      <c r="N158" s="8">
        <f>VLOOKUP(B158,切球排名!$B$4:$M$169,12,0)</f>
        <v>7</v>
      </c>
      <c r="O158" s="9">
        <f t="shared" si="4"/>
        <v>24</v>
      </c>
      <c r="P158" s="8">
        <v>10</v>
      </c>
    </row>
    <row r="159" spans="1:17" ht="19.5" x14ac:dyDescent="0.25">
      <c r="A159" s="7" t="s">
        <v>383</v>
      </c>
      <c r="B159" s="7" t="s">
        <v>384</v>
      </c>
      <c r="C159" s="7" t="s">
        <v>363</v>
      </c>
      <c r="D159" s="7" t="s">
        <v>87</v>
      </c>
      <c r="E159" s="7" t="s">
        <v>211</v>
      </c>
      <c r="F159" s="8">
        <v>64</v>
      </c>
      <c r="G159" s="8">
        <v>64</v>
      </c>
      <c r="H159" s="8">
        <v>64</v>
      </c>
      <c r="I159" s="8">
        <v>62</v>
      </c>
      <c r="J159" s="8">
        <v>58</v>
      </c>
      <c r="K159" s="9">
        <f>VLOOKUP(B159,開球排名!$B$3:$L$168,10,0)</f>
        <v>64</v>
      </c>
      <c r="L159" s="8">
        <f>VLOOKUP(B159,開球排名!$B$3:$L$168,11,0)</f>
        <v>12</v>
      </c>
      <c r="M159" s="8">
        <f>VLOOKUP(B159,推球排名!$B$4:$P$169,15,0)</f>
        <v>8</v>
      </c>
      <c r="N159" s="8">
        <f>VLOOKUP(B159,切球排名!$B$4:$M$169,12,0)</f>
        <v>7</v>
      </c>
      <c r="O159" s="9">
        <f t="shared" si="4"/>
        <v>27</v>
      </c>
      <c r="P159" s="8">
        <v>11</v>
      </c>
    </row>
    <row r="160" spans="1:17" ht="19.5" x14ac:dyDescent="0.25">
      <c r="A160" s="7" t="s">
        <v>385</v>
      </c>
      <c r="B160" s="7" t="s">
        <v>386</v>
      </c>
      <c r="C160" s="7" t="s">
        <v>363</v>
      </c>
      <c r="D160" s="7" t="s">
        <v>87</v>
      </c>
      <c r="E160" s="7" t="s">
        <v>211</v>
      </c>
      <c r="F160" s="8">
        <v>65</v>
      </c>
      <c r="G160" s="8">
        <v>0</v>
      </c>
      <c r="H160" s="8">
        <v>0</v>
      </c>
      <c r="I160" s="8">
        <v>31</v>
      </c>
      <c r="J160" s="8">
        <v>68</v>
      </c>
      <c r="K160" s="9">
        <f>VLOOKUP(B160,開球排名!$B$3:$L$168,10,0)</f>
        <v>68</v>
      </c>
      <c r="L160" s="8">
        <f>VLOOKUP(B160,開球排名!$B$3:$L$168,11,0)</f>
        <v>9</v>
      </c>
      <c r="M160" s="8">
        <f>VLOOKUP(B160,推球排名!$B$4:$P$169,15,0)</f>
        <v>12</v>
      </c>
      <c r="N160" s="8">
        <f>VLOOKUP(B160,切球排名!$B$4:$M$169,12,0)</f>
        <v>7</v>
      </c>
      <c r="O160" s="9">
        <f t="shared" si="4"/>
        <v>28</v>
      </c>
      <c r="P160" s="8">
        <v>12</v>
      </c>
    </row>
    <row r="161" spans="1:17" ht="19.5" x14ac:dyDescent="0.25">
      <c r="A161" s="10" t="s">
        <v>404</v>
      </c>
      <c r="B161" s="10" t="s">
        <v>405</v>
      </c>
      <c r="C161" s="10" t="s">
        <v>391</v>
      </c>
      <c r="D161" s="10" t="s">
        <v>87</v>
      </c>
      <c r="E161" s="10" t="s">
        <v>211</v>
      </c>
      <c r="F161" s="11">
        <v>67</v>
      </c>
      <c r="G161" s="11">
        <v>58</v>
      </c>
      <c r="H161" s="11">
        <v>0</v>
      </c>
      <c r="I161" s="11">
        <v>57</v>
      </c>
      <c r="J161" s="11">
        <v>60</v>
      </c>
      <c r="K161" s="5">
        <f>VLOOKUP(B161,開球排名!$B$3:$L$168,10,0)</f>
        <v>67</v>
      </c>
      <c r="L161" s="4">
        <f>VLOOKUP(B161,開球排名!$B$3:$L$168,11,0)</f>
        <v>3</v>
      </c>
      <c r="M161" s="4">
        <f>VLOOKUP(B161,推球排名!$B$4:$P$169,15,0)</f>
        <v>1</v>
      </c>
      <c r="N161" s="4">
        <f>VLOOKUP(B161,切球排名!$B$4:$M$169,12,0)</f>
        <v>1</v>
      </c>
      <c r="O161" s="5">
        <f t="shared" si="4"/>
        <v>5</v>
      </c>
      <c r="P161" s="11">
        <v>1</v>
      </c>
      <c r="Q161" t="s">
        <v>446</v>
      </c>
    </row>
    <row r="162" spans="1:17" ht="19.5" x14ac:dyDescent="0.25">
      <c r="A162" s="10" t="s">
        <v>389</v>
      </c>
      <c r="B162" s="10" t="s">
        <v>390</v>
      </c>
      <c r="C162" s="10" t="s">
        <v>391</v>
      </c>
      <c r="D162" s="10" t="s">
        <v>11</v>
      </c>
      <c r="E162" s="10" t="s">
        <v>30</v>
      </c>
      <c r="F162" s="11">
        <v>82</v>
      </c>
      <c r="G162" s="11">
        <v>83</v>
      </c>
      <c r="H162" s="11">
        <v>102</v>
      </c>
      <c r="I162" s="11">
        <v>70</v>
      </c>
      <c r="J162" s="11">
        <v>120</v>
      </c>
      <c r="K162" s="5">
        <f>VLOOKUP(B162,開球排名!$B$3:$L$168,10,0)</f>
        <v>120</v>
      </c>
      <c r="L162" s="4">
        <f>VLOOKUP(B162,開球排名!$B$3:$L$168,11,0)</f>
        <v>1</v>
      </c>
      <c r="M162" s="4">
        <f>VLOOKUP(B162,推球排名!$B$4:$P$169,15,0)</f>
        <v>4</v>
      </c>
      <c r="N162" s="4">
        <f>VLOOKUP(B162,切球排名!$B$4:$M$169,12,0)</f>
        <v>1</v>
      </c>
      <c r="O162" s="5">
        <f t="shared" si="4"/>
        <v>6</v>
      </c>
      <c r="P162" s="11">
        <v>2</v>
      </c>
    </row>
    <row r="163" spans="1:17" ht="19.5" x14ac:dyDescent="0.25">
      <c r="A163" s="10" t="s">
        <v>396</v>
      </c>
      <c r="B163" s="10" t="s">
        <v>397</v>
      </c>
      <c r="C163" s="10" t="s">
        <v>391</v>
      </c>
      <c r="D163" s="10" t="s">
        <v>87</v>
      </c>
      <c r="E163" s="10" t="s">
        <v>398</v>
      </c>
      <c r="F163" s="11">
        <v>66</v>
      </c>
      <c r="G163" s="11">
        <v>67</v>
      </c>
      <c r="H163" s="11">
        <v>65</v>
      </c>
      <c r="I163" s="11">
        <v>63</v>
      </c>
      <c r="J163" s="11">
        <v>63</v>
      </c>
      <c r="K163" s="5">
        <f>VLOOKUP(B163,開球排名!$B$3:$L$168,10,0)</f>
        <v>67</v>
      </c>
      <c r="L163" s="4">
        <f>VLOOKUP(B163,開球排名!$B$3:$L$168,11,0)</f>
        <v>3</v>
      </c>
      <c r="M163" s="4">
        <f>VLOOKUP(B163,推球排名!$B$4:$P$169,15,0)</f>
        <v>2</v>
      </c>
      <c r="N163" s="4">
        <f>VLOOKUP(B163,切球排名!$B$4:$M$169,12,0)</f>
        <v>1</v>
      </c>
      <c r="O163" s="5">
        <f t="shared" ref="O163:O194" si="5">SUM(L163:N163)</f>
        <v>6</v>
      </c>
      <c r="P163" s="11">
        <v>3</v>
      </c>
    </row>
    <row r="164" spans="1:17" ht="19.5" x14ac:dyDescent="0.25">
      <c r="A164" s="10" t="s">
        <v>406</v>
      </c>
      <c r="B164" s="10" t="s">
        <v>407</v>
      </c>
      <c r="C164" s="10" t="s">
        <v>391</v>
      </c>
      <c r="D164" s="10" t="s">
        <v>87</v>
      </c>
      <c r="E164" s="10" t="s">
        <v>211</v>
      </c>
      <c r="F164" s="11">
        <v>70</v>
      </c>
      <c r="G164" s="11">
        <v>90</v>
      </c>
      <c r="H164" s="11">
        <v>115</v>
      </c>
      <c r="I164" s="11">
        <v>101</v>
      </c>
      <c r="J164" s="11">
        <v>108</v>
      </c>
      <c r="K164" s="5">
        <f>VLOOKUP(B164,開球排名!$B$3:$L$168,10,0)</f>
        <v>115</v>
      </c>
      <c r="L164" s="4">
        <f>VLOOKUP(B164,開球排名!$B$3:$L$168,11,0)</f>
        <v>2</v>
      </c>
      <c r="M164" s="4">
        <f>VLOOKUP(B164,推球排名!$B$4:$P$169,15,0)</f>
        <v>4</v>
      </c>
      <c r="N164" s="4">
        <f>VLOOKUP(B164,切球排名!$B$4:$M$169,12,0)</f>
        <v>1</v>
      </c>
      <c r="O164" s="5">
        <f t="shared" si="5"/>
        <v>7</v>
      </c>
      <c r="P164" s="11">
        <v>4</v>
      </c>
    </row>
    <row r="165" spans="1:17" ht="19.5" x14ac:dyDescent="0.25">
      <c r="A165" s="10" t="s">
        <v>394</v>
      </c>
      <c r="B165" s="10" t="s">
        <v>395</v>
      </c>
      <c r="C165" s="10" t="s">
        <v>391</v>
      </c>
      <c r="D165" s="10" t="s">
        <v>11</v>
      </c>
      <c r="E165" s="10" t="s">
        <v>30</v>
      </c>
      <c r="F165" s="11">
        <v>49</v>
      </c>
      <c r="G165" s="11">
        <v>62</v>
      </c>
      <c r="H165" s="11">
        <v>63</v>
      </c>
      <c r="I165" s="11">
        <v>66</v>
      </c>
      <c r="J165" s="11">
        <v>67</v>
      </c>
      <c r="K165" s="5">
        <f>VLOOKUP(B165,開球排名!$B$3:$L$168,10,0)</f>
        <v>67</v>
      </c>
      <c r="L165" s="4">
        <f>VLOOKUP(B165,開球排名!$B$3:$L$168,11,0)</f>
        <v>3</v>
      </c>
      <c r="M165" s="4">
        <f>VLOOKUP(B165,推球排名!$B$4:$P$169,15,0)</f>
        <v>3</v>
      </c>
      <c r="N165" s="4">
        <f>VLOOKUP(B165,切球排名!$B$4:$M$169,12,0)</f>
        <v>7</v>
      </c>
      <c r="O165" s="5">
        <f t="shared" si="5"/>
        <v>13</v>
      </c>
      <c r="P165" s="11">
        <v>5</v>
      </c>
    </row>
    <row r="166" spans="1:17" ht="19.5" x14ac:dyDescent="0.25">
      <c r="A166" s="10" t="s">
        <v>402</v>
      </c>
      <c r="B166" s="10" t="s">
        <v>403</v>
      </c>
      <c r="C166" s="10" t="s">
        <v>391</v>
      </c>
      <c r="D166" s="10" t="s">
        <v>87</v>
      </c>
      <c r="E166" s="10" t="s">
        <v>401</v>
      </c>
      <c r="F166" s="11">
        <v>51</v>
      </c>
      <c r="G166" s="11">
        <v>44</v>
      </c>
      <c r="H166" s="11">
        <v>46</v>
      </c>
      <c r="I166" s="11">
        <v>54</v>
      </c>
      <c r="J166" s="11">
        <v>54</v>
      </c>
      <c r="K166" s="5">
        <f>VLOOKUP(B166,開球排名!$B$3:$L$168,10,0)</f>
        <v>54</v>
      </c>
      <c r="L166" s="4">
        <f>VLOOKUP(B166,開球排名!$B$3:$L$168,11,0)</f>
        <v>7</v>
      </c>
      <c r="M166" s="4">
        <f>VLOOKUP(B166,推球排名!$B$4:$P$169,15,0)</f>
        <v>4</v>
      </c>
      <c r="N166" s="4">
        <f>VLOOKUP(B166,切球排名!$B$4:$M$169,12,0)</f>
        <v>5</v>
      </c>
      <c r="O166" s="5">
        <f t="shared" si="5"/>
        <v>16</v>
      </c>
      <c r="P166" s="11">
        <v>6</v>
      </c>
    </row>
    <row r="167" spans="1:17" ht="19.5" x14ac:dyDescent="0.25">
      <c r="A167" s="10" t="s">
        <v>392</v>
      </c>
      <c r="B167" s="10" t="s">
        <v>393</v>
      </c>
      <c r="C167" s="10" t="s">
        <v>391</v>
      </c>
      <c r="D167" s="10" t="s">
        <v>11</v>
      </c>
      <c r="E167" s="10" t="s">
        <v>30</v>
      </c>
      <c r="F167" s="11">
        <v>35</v>
      </c>
      <c r="G167" s="11">
        <v>56</v>
      </c>
      <c r="H167" s="11">
        <v>51</v>
      </c>
      <c r="I167" s="11">
        <v>56</v>
      </c>
      <c r="J167" s="11">
        <v>56</v>
      </c>
      <c r="K167" s="5">
        <f>VLOOKUP(B167,開球排名!$B$3:$L$168,10,0)</f>
        <v>56</v>
      </c>
      <c r="L167" s="4">
        <f>VLOOKUP(B167,開球排名!$B$3:$L$168,11,0)</f>
        <v>6</v>
      </c>
      <c r="M167" s="4">
        <f>VLOOKUP(B167,推球排名!$B$4:$P$169,15,0)</f>
        <v>7</v>
      </c>
      <c r="N167" s="4">
        <f>VLOOKUP(B167,切球排名!$B$4:$M$169,12,0)</f>
        <v>5</v>
      </c>
      <c r="O167" s="5">
        <f t="shared" si="5"/>
        <v>18</v>
      </c>
      <c r="P167" s="11">
        <v>7</v>
      </c>
    </row>
    <row r="168" spans="1:17" ht="19.5" x14ac:dyDescent="0.25">
      <c r="A168" s="10" t="s">
        <v>399</v>
      </c>
      <c r="B168" s="10" t="s">
        <v>400</v>
      </c>
      <c r="C168" s="10" t="s">
        <v>391</v>
      </c>
      <c r="D168" s="10" t="s">
        <v>87</v>
      </c>
      <c r="E168" s="10" t="s">
        <v>401</v>
      </c>
      <c r="F168" s="11">
        <v>51</v>
      </c>
      <c r="G168" s="11">
        <v>40</v>
      </c>
      <c r="H168" s="11">
        <v>40</v>
      </c>
      <c r="I168" s="11">
        <v>40</v>
      </c>
      <c r="J168" s="11">
        <v>40</v>
      </c>
      <c r="K168" s="5">
        <f>VLOOKUP(B168,開球排名!$B$3:$L$168,10,0)</f>
        <v>51</v>
      </c>
      <c r="L168" s="4">
        <f>VLOOKUP(B168,開球排名!$B$3:$L$168,11,0)</f>
        <v>8</v>
      </c>
      <c r="M168" s="4">
        <f>VLOOKUP(B168,推球排名!$B$4:$P$169,15,0)</f>
        <v>8</v>
      </c>
      <c r="N168" s="4">
        <f>VLOOKUP(B168,切球排名!$B$4:$M$169,12,0)</f>
        <v>7</v>
      </c>
      <c r="O168" s="5">
        <f t="shared" si="5"/>
        <v>23</v>
      </c>
      <c r="P168" s="11">
        <v>8</v>
      </c>
    </row>
  </sheetData>
  <sortState ref="A3:P168">
    <sortCondition ref="C3:C168" customList="高男菁英組,高女菁英組,國男菁英組,國女菁英組,高男社團組,高女社團組,國男社團組,國女社團組,國小高男組,國小高女組,國小中男組,國小中女組,國小低男組,國小低女組"/>
    <sortCondition ref="O3:O168"/>
    <sortCondition descending="1" ref="K3:K168"/>
  </sortState>
  <mergeCells count="1">
    <mergeCell ref="A1:P1"/>
  </mergeCells>
  <phoneticPr fontId="2" type="noConversion"/>
  <pageMargins left="0.70866141732283472" right="0.70866141732283472" top="0.28999999999999998" bottom="0.28999999999999998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view="pageBreakPreview" zoomScale="90" zoomScaleNormal="80" zoomScaleSheetLayoutView="90" workbookViewId="0">
      <pane ySplit="3" topLeftCell="A4" activePane="bottomLeft" state="frozen"/>
      <selection pane="bottomLeft" activeCell="A4" sqref="A4"/>
    </sheetView>
  </sheetViews>
  <sheetFormatPr defaultRowHeight="16.5" x14ac:dyDescent="0.25"/>
  <cols>
    <col min="1" max="1" width="8" bestFit="1" customWidth="1"/>
    <col min="2" max="2" width="11.875" bestFit="1" customWidth="1"/>
    <col min="3" max="3" width="14.625" bestFit="1" customWidth="1"/>
    <col min="4" max="4" width="9.25" bestFit="1" customWidth="1"/>
    <col min="5" max="5" width="22.625" customWidth="1"/>
    <col min="6" max="13" width="9.25" customWidth="1"/>
    <col min="14" max="14" width="9.25" bestFit="1" customWidth="1"/>
    <col min="15" max="15" width="6.75" bestFit="1" customWidth="1"/>
    <col min="16" max="16" width="11.875" bestFit="1" customWidth="1"/>
  </cols>
  <sheetData>
    <row r="1" spans="1:16" ht="27.75" x14ac:dyDescent="0.25">
      <c r="A1" s="24" t="s">
        <v>435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9.5" x14ac:dyDescent="0.25">
      <c r="A2" s="2" t="s">
        <v>0</v>
      </c>
      <c r="B2" s="2" t="s">
        <v>1</v>
      </c>
      <c r="C2" s="2" t="s">
        <v>409</v>
      </c>
      <c r="D2" s="2" t="s">
        <v>2</v>
      </c>
      <c r="E2" s="2" t="s">
        <v>434</v>
      </c>
      <c r="F2" s="2" t="s">
        <v>421</v>
      </c>
      <c r="G2" s="2" t="s">
        <v>422</v>
      </c>
      <c r="H2" s="2" t="s">
        <v>423</v>
      </c>
      <c r="I2" s="2" t="s">
        <v>424</v>
      </c>
      <c r="J2" s="2" t="s">
        <v>425</v>
      </c>
      <c r="K2" s="2" t="s">
        <v>426</v>
      </c>
      <c r="L2" s="2" t="s">
        <v>429</v>
      </c>
      <c r="M2" s="2" t="s">
        <v>430</v>
      </c>
      <c r="N2" s="2" t="s">
        <v>431</v>
      </c>
      <c r="O2" s="2" t="s">
        <v>428</v>
      </c>
      <c r="P2" s="2" t="s">
        <v>444</v>
      </c>
    </row>
    <row r="3" spans="1:16" ht="19.5" x14ac:dyDescent="0.25">
      <c r="A3" s="13"/>
      <c r="B3" s="13"/>
      <c r="C3" s="13"/>
      <c r="D3" s="13"/>
      <c r="E3" s="13"/>
      <c r="F3" s="14">
        <v>4</v>
      </c>
      <c r="G3" s="14">
        <v>4</v>
      </c>
      <c r="H3" s="14">
        <v>4</v>
      </c>
      <c r="I3" s="14">
        <v>3</v>
      </c>
      <c r="J3" s="14">
        <v>3</v>
      </c>
      <c r="K3" s="14">
        <v>3</v>
      </c>
      <c r="L3" s="14">
        <v>2</v>
      </c>
      <c r="M3" s="14">
        <v>2</v>
      </c>
      <c r="N3" s="14">
        <v>2</v>
      </c>
      <c r="O3" s="13"/>
      <c r="P3" s="13"/>
    </row>
    <row r="4" spans="1:16" ht="19.5" x14ac:dyDescent="0.25">
      <c r="A4" s="10" t="s">
        <v>8</v>
      </c>
      <c r="B4" s="10" t="s">
        <v>9</v>
      </c>
      <c r="C4" s="10" t="s">
        <v>10</v>
      </c>
      <c r="D4" s="10" t="s">
        <v>11</v>
      </c>
      <c r="E4" s="10" t="s">
        <v>12</v>
      </c>
      <c r="F4" s="17">
        <v>5</v>
      </c>
      <c r="G4" s="17">
        <v>3</v>
      </c>
      <c r="H4" s="17">
        <v>3</v>
      </c>
      <c r="I4" s="17">
        <v>4</v>
      </c>
      <c r="J4" s="17">
        <v>5</v>
      </c>
      <c r="K4" s="17">
        <v>2</v>
      </c>
      <c r="L4" s="17">
        <v>4</v>
      </c>
      <c r="M4" s="17">
        <v>5</v>
      </c>
      <c r="N4" s="17">
        <v>5</v>
      </c>
      <c r="O4" s="12">
        <f>SUM(F4:N4)</f>
        <v>36</v>
      </c>
      <c r="P4" s="17">
        <v>1</v>
      </c>
    </row>
    <row r="5" spans="1:16" ht="19.5" x14ac:dyDescent="0.25">
      <c r="A5" s="10" t="s">
        <v>24</v>
      </c>
      <c r="B5" s="10" t="s">
        <v>25</v>
      </c>
      <c r="C5" s="10" t="s">
        <v>10</v>
      </c>
      <c r="D5" s="10" t="s">
        <v>26</v>
      </c>
      <c r="E5" s="10" t="s">
        <v>26</v>
      </c>
      <c r="F5" s="17">
        <v>2</v>
      </c>
      <c r="G5" s="17">
        <v>4</v>
      </c>
      <c r="H5" s="17">
        <v>5</v>
      </c>
      <c r="I5" s="17">
        <v>4</v>
      </c>
      <c r="J5" s="17">
        <v>3</v>
      </c>
      <c r="K5" s="17">
        <v>3</v>
      </c>
      <c r="L5" s="17">
        <v>4</v>
      </c>
      <c r="M5" s="17">
        <v>5</v>
      </c>
      <c r="N5" s="17">
        <v>4</v>
      </c>
      <c r="O5" s="12">
        <f t="shared" ref="O5:O68" si="0">SUM(F5:N5)</f>
        <v>34</v>
      </c>
      <c r="P5" s="17">
        <v>2</v>
      </c>
    </row>
    <row r="6" spans="1:16" ht="19.5" x14ac:dyDescent="0.25">
      <c r="A6" s="10" t="s">
        <v>13</v>
      </c>
      <c r="B6" s="10" t="s">
        <v>14</v>
      </c>
      <c r="C6" s="10" t="s">
        <v>10</v>
      </c>
      <c r="D6" s="10" t="s">
        <v>11</v>
      </c>
      <c r="E6" s="10" t="s">
        <v>15</v>
      </c>
      <c r="F6" s="17">
        <v>2</v>
      </c>
      <c r="G6" s="17">
        <v>4</v>
      </c>
      <c r="H6" s="17">
        <v>4</v>
      </c>
      <c r="I6" s="17">
        <v>4</v>
      </c>
      <c r="J6" s="17">
        <v>3</v>
      </c>
      <c r="K6" s="17">
        <v>4</v>
      </c>
      <c r="L6" s="17">
        <v>4</v>
      </c>
      <c r="M6" s="17">
        <v>5</v>
      </c>
      <c r="N6" s="17">
        <v>4</v>
      </c>
      <c r="O6" s="12">
        <f t="shared" si="0"/>
        <v>34</v>
      </c>
      <c r="P6" s="17">
        <v>2</v>
      </c>
    </row>
    <row r="7" spans="1:16" ht="19.5" x14ac:dyDescent="0.25">
      <c r="A7" s="10" t="s">
        <v>21</v>
      </c>
      <c r="B7" s="10" t="s">
        <v>22</v>
      </c>
      <c r="C7" s="10" t="s">
        <v>10</v>
      </c>
      <c r="D7" s="10" t="s">
        <v>11</v>
      </c>
      <c r="E7" s="10" t="s">
        <v>23</v>
      </c>
      <c r="F7" s="17">
        <v>4</v>
      </c>
      <c r="G7" s="17">
        <v>2</v>
      </c>
      <c r="H7" s="17">
        <v>4</v>
      </c>
      <c r="I7" s="17">
        <v>3</v>
      </c>
      <c r="J7" s="17">
        <v>3</v>
      </c>
      <c r="K7" s="17">
        <v>3</v>
      </c>
      <c r="L7" s="17">
        <v>4</v>
      </c>
      <c r="M7" s="17">
        <v>4</v>
      </c>
      <c r="N7" s="17">
        <v>4</v>
      </c>
      <c r="O7" s="12">
        <f t="shared" si="0"/>
        <v>31</v>
      </c>
      <c r="P7" s="17">
        <v>4</v>
      </c>
    </row>
    <row r="8" spans="1:16" ht="19.5" x14ac:dyDescent="0.25">
      <c r="A8" s="10" t="s">
        <v>19</v>
      </c>
      <c r="B8" s="10" t="s">
        <v>20</v>
      </c>
      <c r="C8" s="10" t="s">
        <v>10</v>
      </c>
      <c r="D8" s="10" t="s">
        <v>11</v>
      </c>
      <c r="E8" s="10" t="s">
        <v>15</v>
      </c>
      <c r="F8" s="17">
        <v>3</v>
      </c>
      <c r="G8" s="17">
        <v>3</v>
      </c>
      <c r="H8" s="17">
        <v>3</v>
      </c>
      <c r="I8" s="17">
        <v>3</v>
      </c>
      <c r="J8" s="17">
        <v>2</v>
      </c>
      <c r="K8" s="17">
        <v>4</v>
      </c>
      <c r="L8" s="17">
        <v>3</v>
      </c>
      <c r="M8" s="17">
        <v>4</v>
      </c>
      <c r="N8" s="17">
        <v>5</v>
      </c>
      <c r="O8" s="12">
        <f t="shared" si="0"/>
        <v>30</v>
      </c>
      <c r="P8" s="17">
        <v>5</v>
      </c>
    </row>
    <row r="9" spans="1:16" ht="19.5" x14ac:dyDescent="0.25">
      <c r="A9" s="10" t="s">
        <v>16</v>
      </c>
      <c r="B9" s="10" t="s">
        <v>17</v>
      </c>
      <c r="C9" s="10" t="s">
        <v>10</v>
      </c>
      <c r="D9" s="10" t="s">
        <v>11</v>
      </c>
      <c r="E9" s="10" t="s">
        <v>18</v>
      </c>
      <c r="F9" s="17">
        <v>3</v>
      </c>
      <c r="G9" s="17">
        <v>2</v>
      </c>
      <c r="H9" s="17">
        <v>1</v>
      </c>
      <c r="I9" s="17">
        <v>4</v>
      </c>
      <c r="J9" s="17">
        <v>2</v>
      </c>
      <c r="K9" s="17">
        <v>4</v>
      </c>
      <c r="L9" s="17">
        <v>4</v>
      </c>
      <c r="M9" s="17">
        <v>4</v>
      </c>
      <c r="N9" s="17">
        <v>4</v>
      </c>
      <c r="O9" s="12">
        <f t="shared" si="0"/>
        <v>28</v>
      </c>
      <c r="P9" s="17">
        <v>6</v>
      </c>
    </row>
    <row r="10" spans="1:16" ht="19.5" x14ac:dyDescent="0.25">
      <c r="A10" s="7" t="s">
        <v>72</v>
      </c>
      <c r="B10" s="7" t="s">
        <v>73</v>
      </c>
      <c r="C10" s="7" t="s">
        <v>29</v>
      </c>
      <c r="D10" s="7" t="s">
        <v>33</v>
      </c>
      <c r="E10" s="7" t="s">
        <v>37</v>
      </c>
      <c r="F10" s="6">
        <v>4</v>
      </c>
      <c r="G10" s="6">
        <v>4</v>
      </c>
      <c r="H10" s="6">
        <v>4</v>
      </c>
      <c r="I10" s="6">
        <v>5</v>
      </c>
      <c r="J10" s="6">
        <v>5</v>
      </c>
      <c r="K10" s="6">
        <v>4</v>
      </c>
      <c r="L10" s="6">
        <v>4</v>
      </c>
      <c r="M10" s="6">
        <v>3</v>
      </c>
      <c r="N10" s="6">
        <v>4</v>
      </c>
      <c r="O10" s="9">
        <f t="shared" si="0"/>
        <v>37</v>
      </c>
      <c r="P10" s="6">
        <v>1</v>
      </c>
    </row>
    <row r="11" spans="1:16" ht="19.5" x14ac:dyDescent="0.25">
      <c r="A11" s="7" t="s">
        <v>76</v>
      </c>
      <c r="B11" s="7" t="s">
        <v>77</v>
      </c>
      <c r="C11" s="7" t="s">
        <v>29</v>
      </c>
      <c r="D11" s="7" t="s">
        <v>33</v>
      </c>
      <c r="E11" s="7" t="s">
        <v>78</v>
      </c>
      <c r="F11" s="6">
        <v>4</v>
      </c>
      <c r="G11" s="6">
        <v>5</v>
      </c>
      <c r="H11" s="6">
        <v>5</v>
      </c>
      <c r="I11" s="6">
        <v>3</v>
      </c>
      <c r="J11" s="6">
        <v>4</v>
      </c>
      <c r="K11" s="6">
        <v>4</v>
      </c>
      <c r="L11" s="6">
        <v>4</v>
      </c>
      <c r="M11" s="6">
        <v>3</v>
      </c>
      <c r="N11" s="6">
        <v>4</v>
      </c>
      <c r="O11" s="9">
        <f t="shared" si="0"/>
        <v>36</v>
      </c>
      <c r="P11" s="6">
        <v>2</v>
      </c>
    </row>
    <row r="12" spans="1:16" ht="19.5" x14ac:dyDescent="0.25">
      <c r="A12" s="7" t="s">
        <v>74</v>
      </c>
      <c r="B12" s="7" t="s">
        <v>75</v>
      </c>
      <c r="C12" s="7" t="s">
        <v>29</v>
      </c>
      <c r="D12" s="7" t="s">
        <v>33</v>
      </c>
      <c r="E12" s="7" t="s">
        <v>37</v>
      </c>
      <c r="F12" s="6">
        <v>4</v>
      </c>
      <c r="G12" s="6">
        <v>3</v>
      </c>
      <c r="H12" s="6">
        <v>4</v>
      </c>
      <c r="I12" s="6">
        <v>4</v>
      </c>
      <c r="J12" s="6">
        <v>2</v>
      </c>
      <c r="K12" s="6">
        <v>5</v>
      </c>
      <c r="L12" s="6">
        <v>4</v>
      </c>
      <c r="M12" s="6">
        <v>3</v>
      </c>
      <c r="N12" s="6">
        <v>5</v>
      </c>
      <c r="O12" s="9">
        <f t="shared" si="0"/>
        <v>34</v>
      </c>
      <c r="P12" s="6">
        <v>3</v>
      </c>
    </row>
    <row r="13" spans="1:16" ht="19.5" x14ac:dyDescent="0.25">
      <c r="A13" s="7" t="s">
        <v>85</v>
      </c>
      <c r="B13" s="7" t="s">
        <v>86</v>
      </c>
      <c r="C13" s="7" t="s">
        <v>29</v>
      </c>
      <c r="D13" s="7" t="s">
        <v>87</v>
      </c>
      <c r="E13" s="7" t="s">
        <v>88</v>
      </c>
      <c r="F13" s="6">
        <v>4</v>
      </c>
      <c r="G13" s="6">
        <v>4</v>
      </c>
      <c r="H13" s="6">
        <v>3</v>
      </c>
      <c r="I13" s="6">
        <v>4</v>
      </c>
      <c r="J13" s="6">
        <v>4</v>
      </c>
      <c r="K13" s="6">
        <v>4</v>
      </c>
      <c r="L13" s="6">
        <v>3</v>
      </c>
      <c r="M13" s="6">
        <v>3</v>
      </c>
      <c r="N13" s="6">
        <v>4</v>
      </c>
      <c r="O13" s="9">
        <f t="shared" si="0"/>
        <v>33</v>
      </c>
      <c r="P13" s="6">
        <v>4</v>
      </c>
    </row>
    <row r="14" spans="1:16" ht="19.5" x14ac:dyDescent="0.25">
      <c r="A14" s="7" t="s">
        <v>79</v>
      </c>
      <c r="B14" s="7" t="s">
        <v>80</v>
      </c>
      <c r="C14" s="7" t="s">
        <v>29</v>
      </c>
      <c r="D14" s="7" t="s">
        <v>33</v>
      </c>
      <c r="E14" s="7" t="s">
        <v>37</v>
      </c>
      <c r="F14" s="6">
        <v>3</v>
      </c>
      <c r="G14" s="6">
        <v>4</v>
      </c>
      <c r="H14" s="6">
        <v>5</v>
      </c>
      <c r="I14" s="6">
        <v>4</v>
      </c>
      <c r="J14" s="6">
        <v>3</v>
      </c>
      <c r="K14" s="6">
        <v>3</v>
      </c>
      <c r="L14" s="6">
        <v>3</v>
      </c>
      <c r="M14" s="6">
        <v>3</v>
      </c>
      <c r="N14" s="6">
        <v>4</v>
      </c>
      <c r="O14" s="9">
        <f t="shared" si="0"/>
        <v>32</v>
      </c>
      <c r="P14" s="6">
        <v>5</v>
      </c>
    </row>
    <row r="15" spans="1:16" ht="19.5" x14ac:dyDescent="0.25">
      <c r="A15" s="7" t="s">
        <v>83</v>
      </c>
      <c r="B15" s="7" t="s">
        <v>84</v>
      </c>
      <c r="C15" s="7" t="s">
        <v>29</v>
      </c>
      <c r="D15" s="7" t="s">
        <v>33</v>
      </c>
      <c r="E15" s="7" t="s">
        <v>37</v>
      </c>
      <c r="F15" s="6">
        <v>5</v>
      </c>
      <c r="G15" s="6">
        <v>5</v>
      </c>
      <c r="H15" s="6">
        <v>3</v>
      </c>
      <c r="I15" s="6">
        <v>4</v>
      </c>
      <c r="J15" s="6">
        <v>3</v>
      </c>
      <c r="K15" s="6">
        <v>4</v>
      </c>
      <c r="L15" s="6">
        <v>1</v>
      </c>
      <c r="M15" s="6">
        <v>5</v>
      </c>
      <c r="N15" s="6">
        <v>1</v>
      </c>
      <c r="O15" s="9">
        <f t="shared" si="0"/>
        <v>31</v>
      </c>
      <c r="P15" s="6">
        <v>6</v>
      </c>
    </row>
    <row r="16" spans="1:16" ht="19.5" x14ac:dyDescent="0.25">
      <c r="A16" s="7" t="s">
        <v>38</v>
      </c>
      <c r="B16" s="7" t="s">
        <v>39</v>
      </c>
      <c r="C16" s="7" t="s">
        <v>29</v>
      </c>
      <c r="D16" s="7" t="s">
        <v>33</v>
      </c>
      <c r="E16" s="7" t="s">
        <v>37</v>
      </c>
      <c r="F16" s="6">
        <v>4</v>
      </c>
      <c r="G16" s="6">
        <v>2</v>
      </c>
      <c r="H16" s="6">
        <v>3</v>
      </c>
      <c r="I16" s="6">
        <v>4</v>
      </c>
      <c r="J16" s="6">
        <v>3</v>
      </c>
      <c r="K16" s="6">
        <v>3</v>
      </c>
      <c r="L16" s="6">
        <v>4</v>
      </c>
      <c r="M16" s="6">
        <v>4</v>
      </c>
      <c r="N16" s="6">
        <v>4</v>
      </c>
      <c r="O16" s="9">
        <f t="shared" si="0"/>
        <v>31</v>
      </c>
      <c r="P16" s="6">
        <v>6</v>
      </c>
    </row>
    <row r="17" spans="1:16" ht="19.5" x14ac:dyDescent="0.25">
      <c r="A17" s="7" t="s">
        <v>52</v>
      </c>
      <c r="B17" s="7" t="s">
        <v>53</v>
      </c>
      <c r="C17" s="7" t="s">
        <v>29</v>
      </c>
      <c r="D17" s="7" t="s">
        <v>33</v>
      </c>
      <c r="E17" s="7" t="s">
        <v>37</v>
      </c>
      <c r="F17" s="6">
        <v>2</v>
      </c>
      <c r="G17" s="6">
        <v>3</v>
      </c>
      <c r="H17" s="6">
        <v>4</v>
      </c>
      <c r="I17" s="6">
        <v>2</v>
      </c>
      <c r="J17" s="6">
        <v>4</v>
      </c>
      <c r="K17" s="6">
        <v>4</v>
      </c>
      <c r="L17" s="6">
        <v>4</v>
      </c>
      <c r="M17" s="6">
        <v>4</v>
      </c>
      <c r="N17" s="6">
        <v>4</v>
      </c>
      <c r="O17" s="9">
        <f t="shared" si="0"/>
        <v>31</v>
      </c>
      <c r="P17" s="6">
        <v>6</v>
      </c>
    </row>
    <row r="18" spans="1:16" ht="19.5" x14ac:dyDescent="0.25">
      <c r="A18" s="7" t="s">
        <v>58</v>
      </c>
      <c r="B18" s="7" t="s">
        <v>59</v>
      </c>
      <c r="C18" s="7" t="s">
        <v>29</v>
      </c>
      <c r="D18" s="7" t="s">
        <v>33</v>
      </c>
      <c r="E18" s="7" t="s">
        <v>37</v>
      </c>
      <c r="F18" s="6">
        <v>4</v>
      </c>
      <c r="G18" s="6">
        <v>4</v>
      </c>
      <c r="H18" s="6">
        <v>4</v>
      </c>
      <c r="I18" s="6">
        <v>3</v>
      </c>
      <c r="J18" s="6">
        <v>5</v>
      </c>
      <c r="K18" s="6">
        <v>5</v>
      </c>
      <c r="L18" s="6">
        <v>0</v>
      </c>
      <c r="M18" s="6">
        <v>2</v>
      </c>
      <c r="N18" s="6">
        <v>3</v>
      </c>
      <c r="O18" s="9">
        <f t="shared" si="0"/>
        <v>30</v>
      </c>
      <c r="P18" s="6">
        <v>9</v>
      </c>
    </row>
    <row r="19" spans="1:16" ht="19.5" x14ac:dyDescent="0.25">
      <c r="A19" s="7" t="s">
        <v>44</v>
      </c>
      <c r="B19" s="7" t="s">
        <v>45</v>
      </c>
      <c r="C19" s="7" t="s">
        <v>29</v>
      </c>
      <c r="D19" s="7" t="s">
        <v>33</v>
      </c>
      <c r="E19" s="7" t="s">
        <v>37</v>
      </c>
      <c r="F19" s="6">
        <v>0</v>
      </c>
      <c r="G19" s="6">
        <v>5</v>
      </c>
      <c r="H19" s="6">
        <v>2</v>
      </c>
      <c r="I19" s="6">
        <v>4</v>
      </c>
      <c r="J19" s="6">
        <v>4</v>
      </c>
      <c r="K19" s="6">
        <v>3</v>
      </c>
      <c r="L19" s="6">
        <v>5</v>
      </c>
      <c r="M19" s="6">
        <v>4</v>
      </c>
      <c r="N19" s="6">
        <v>3</v>
      </c>
      <c r="O19" s="9">
        <f t="shared" si="0"/>
        <v>30</v>
      </c>
      <c r="P19" s="6">
        <v>9</v>
      </c>
    </row>
    <row r="20" spans="1:16" ht="19.5" x14ac:dyDescent="0.25">
      <c r="A20" s="7" t="s">
        <v>70</v>
      </c>
      <c r="B20" s="7" t="s">
        <v>71</v>
      </c>
      <c r="C20" s="7" t="s">
        <v>29</v>
      </c>
      <c r="D20" s="7" t="s">
        <v>33</v>
      </c>
      <c r="E20" s="7" t="s">
        <v>37</v>
      </c>
      <c r="F20" s="6">
        <v>5</v>
      </c>
      <c r="G20" s="6">
        <v>4</v>
      </c>
      <c r="H20" s="6">
        <v>4</v>
      </c>
      <c r="I20" s="6">
        <v>2</v>
      </c>
      <c r="J20" s="6">
        <v>2</v>
      </c>
      <c r="K20" s="6">
        <v>3</v>
      </c>
      <c r="L20" s="6">
        <v>3</v>
      </c>
      <c r="M20" s="6">
        <v>3</v>
      </c>
      <c r="N20" s="6">
        <v>3</v>
      </c>
      <c r="O20" s="9">
        <f t="shared" si="0"/>
        <v>29</v>
      </c>
      <c r="P20" s="6">
        <v>11</v>
      </c>
    </row>
    <row r="21" spans="1:16" ht="19.5" x14ac:dyDescent="0.25">
      <c r="A21" s="7" t="s">
        <v>27</v>
      </c>
      <c r="B21" s="7" t="s">
        <v>28</v>
      </c>
      <c r="C21" s="7" t="s">
        <v>29</v>
      </c>
      <c r="D21" s="7" t="s">
        <v>11</v>
      </c>
      <c r="E21" s="7" t="s">
        <v>30</v>
      </c>
      <c r="F21" s="6">
        <v>0</v>
      </c>
      <c r="G21" s="6">
        <v>2</v>
      </c>
      <c r="H21" s="6">
        <v>4</v>
      </c>
      <c r="I21" s="6">
        <v>2</v>
      </c>
      <c r="J21" s="6">
        <v>4</v>
      </c>
      <c r="K21" s="6">
        <v>4</v>
      </c>
      <c r="L21" s="6">
        <v>5</v>
      </c>
      <c r="M21" s="6">
        <v>4</v>
      </c>
      <c r="N21" s="6">
        <v>4</v>
      </c>
      <c r="O21" s="9">
        <f t="shared" si="0"/>
        <v>29</v>
      </c>
      <c r="P21" s="6">
        <v>11</v>
      </c>
    </row>
    <row r="22" spans="1:16" ht="19.5" x14ac:dyDescent="0.25">
      <c r="A22" s="7" t="s">
        <v>68</v>
      </c>
      <c r="B22" s="7" t="s">
        <v>69</v>
      </c>
      <c r="C22" s="7" t="s">
        <v>29</v>
      </c>
      <c r="D22" s="7" t="s">
        <v>33</v>
      </c>
      <c r="E22" s="7" t="s">
        <v>37</v>
      </c>
      <c r="F22" s="6">
        <v>2</v>
      </c>
      <c r="G22" s="6">
        <v>4</v>
      </c>
      <c r="H22" s="6">
        <v>4</v>
      </c>
      <c r="I22" s="6">
        <v>2</v>
      </c>
      <c r="J22" s="6">
        <v>3</v>
      </c>
      <c r="K22" s="6">
        <v>5</v>
      </c>
      <c r="L22" s="6">
        <v>1</v>
      </c>
      <c r="M22" s="6">
        <v>4</v>
      </c>
      <c r="N22" s="6">
        <v>3</v>
      </c>
      <c r="O22" s="9">
        <f t="shared" si="0"/>
        <v>28</v>
      </c>
      <c r="P22" s="6">
        <v>13</v>
      </c>
    </row>
    <row r="23" spans="1:16" ht="19.5" x14ac:dyDescent="0.25">
      <c r="A23" s="7" t="s">
        <v>42</v>
      </c>
      <c r="B23" s="7" t="s">
        <v>43</v>
      </c>
      <c r="C23" s="7" t="s">
        <v>29</v>
      </c>
      <c r="D23" s="7" t="s">
        <v>33</v>
      </c>
      <c r="E23" s="7" t="s">
        <v>37</v>
      </c>
      <c r="F23" s="6">
        <v>3</v>
      </c>
      <c r="G23" s="6">
        <v>3</v>
      </c>
      <c r="H23" s="6">
        <v>3</v>
      </c>
      <c r="I23" s="6">
        <v>4</v>
      </c>
      <c r="J23" s="6">
        <v>1</v>
      </c>
      <c r="K23" s="6">
        <v>2</v>
      </c>
      <c r="L23" s="6">
        <v>4</v>
      </c>
      <c r="M23" s="6">
        <v>4</v>
      </c>
      <c r="N23" s="6">
        <v>4</v>
      </c>
      <c r="O23" s="9">
        <f t="shared" si="0"/>
        <v>28</v>
      </c>
      <c r="P23" s="6">
        <v>13</v>
      </c>
    </row>
    <row r="24" spans="1:16" ht="19.5" x14ac:dyDescent="0.25">
      <c r="A24" s="7" t="s">
        <v>31</v>
      </c>
      <c r="B24" s="7" t="s">
        <v>32</v>
      </c>
      <c r="C24" s="7" t="s">
        <v>29</v>
      </c>
      <c r="D24" s="7" t="s">
        <v>33</v>
      </c>
      <c r="E24" s="7" t="s">
        <v>34</v>
      </c>
      <c r="F24" s="6">
        <v>0</v>
      </c>
      <c r="G24" s="6">
        <v>3</v>
      </c>
      <c r="H24" s="6">
        <v>3</v>
      </c>
      <c r="I24" s="6">
        <v>5</v>
      </c>
      <c r="J24" s="6">
        <v>4</v>
      </c>
      <c r="K24" s="6">
        <v>2</v>
      </c>
      <c r="L24" s="6">
        <v>4</v>
      </c>
      <c r="M24" s="6">
        <v>4</v>
      </c>
      <c r="N24" s="6">
        <v>3</v>
      </c>
      <c r="O24" s="9">
        <f t="shared" si="0"/>
        <v>28</v>
      </c>
      <c r="P24" s="6">
        <v>13</v>
      </c>
    </row>
    <row r="25" spans="1:16" ht="19.5" x14ac:dyDescent="0.25">
      <c r="A25" s="7" t="s">
        <v>40</v>
      </c>
      <c r="B25" s="7" t="s">
        <v>41</v>
      </c>
      <c r="C25" s="7" t="s">
        <v>29</v>
      </c>
      <c r="D25" s="7" t="s">
        <v>33</v>
      </c>
      <c r="E25" s="7" t="s">
        <v>37</v>
      </c>
      <c r="F25" s="6">
        <v>0</v>
      </c>
      <c r="G25" s="6">
        <v>3</v>
      </c>
      <c r="H25" s="6">
        <v>3</v>
      </c>
      <c r="I25" s="6">
        <v>3</v>
      </c>
      <c r="J25" s="6">
        <v>3</v>
      </c>
      <c r="K25" s="6">
        <v>3</v>
      </c>
      <c r="L25" s="6">
        <v>5</v>
      </c>
      <c r="M25" s="6">
        <v>4</v>
      </c>
      <c r="N25" s="6">
        <v>4</v>
      </c>
      <c r="O25" s="9">
        <f t="shared" si="0"/>
        <v>28</v>
      </c>
      <c r="P25" s="6">
        <v>13</v>
      </c>
    </row>
    <row r="26" spans="1:16" ht="19.5" x14ac:dyDescent="0.25">
      <c r="A26" s="7" t="s">
        <v>66</v>
      </c>
      <c r="B26" s="7" t="s">
        <v>67</v>
      </c>
      <c r="C26" s="7" t="s">
        <v>29</v>
      </c>
      <c r="D26" s="7" t="s">
        <v>33</v>
      </c>
      <c r="E26" s="7" t="s">
        <v>37</v>
      </c>
      <c r="F26" s="6">
        <v>4</v>
      </c>
      <c r="G26" s="6">
        <v>5</v>
      </c>
      <c r="H26" s="6">
        <v>4</v>
      </c>
      <c r="I26" s="6">
        <v>4</v>
      </c>
      <c r="J26" s="6">
        <v>1</v>
      </c>
      <c r="K26" s="6">
        <v>3</v>
      </c>
      <c r="L26" s="6">
        <v>3</v>
      </c>
      <c r="M26" s="6">
        <v>1</v>
      </c>
      <c r="N26" s="6">
        <v>1</v>
      </c>
      <c r="O26" s="9">
        <f t="shared" si="0"/>
        <v>26</v>
      </c>
      <c r="P26" s="6">
        <v>17</v>
      </c>
    </row>
    <row r="27" spans="1:16" ht="19.5" x14ac:dyDescent="0.25">
      <c r="A27" s="7" t="s">
        <v>48</v>
      </c>
      <c r="B27" s="7" t="s">
        <v>49</v>
      </c>
      <c r="C27" s="7" t="s">
        <v>29</v>
      </c>
      <c r="D27" s="7" t="s">
        <v>33</v>
      </c>
      <c r="E27" s="7" t="s">
        <v>37</v>
      </c>
      <c r="F27" s="6">
        <v>4</v>
      </c>
      <c r="G27" s="6">
        <v>0</v>
      </c>
      <c r="H27" s="6">
        <v>3</v>
      </c>
      <c r="I27" s="6">
        <v>2</v>
      </c>
      <c r="J27" s="6">
        <v>2</v>
      </c>
      <c r="K27" s="6">
        <v>3</v>
      </c>
      <c r="L27" s="6">
        <v>4</v>
      </c>
      <c r="M27" s="6">
        <v>3</v>
      </c>
      <c r="N27" s="6">
        <v>5</v>
      </c>
      <c r="O27" s="9">
        <f t="shared" si="0"/>
        <v>26</v>
      </c>
      <c r="P27" s="6">
        <v>17</v>
      </c>
    </row>
    <row r="28" spans="1:16" ht="19.5" x14ac:dyDescent="0.25">
      <c r="A28" s="7" t="s">
        <v>46</v>
      </c>
      <c r="B28" s="7" t="s">
        <v>47</v>
      </c>
      <c r="C28" s="7" t="s">
        <v>29</v>
      </c>
      <c r="D28" s="7" t="s">
        <v>33</v>
      </c>
      <c r="E28" s="7" t="s">
        <v>34</v>
      </c>
      <c r="F28" s="6">
        <v>1</v>
      </c>
      <c r="G28" s="6">
        <v>2</v>
      </c>
      <c r="H28" s="6">
        <v>3</v>
      </c>
      <c r="I28" s="6">
        <v>2</v>
      </c>
      <c r="J28" s="6">
        <v>5</v>
      </c>
      <c r="K28" s="6">
        <v>3</v>
      </c>
      <c r="L28" s="6">
        <v>3</v>
      </c>
      <c r="M28" s="6">
        <v>4</v>
      </c>
      <c r="N28" s="6">
        <v>3</v>
      </c>
      <c r="O28" s="9">
        <f t="shared" si="0"/>
        <v>26</v>
      </c>
      <c r="P28" s="6">
        <v>17</v>
      </c>
    </row>
    <row r="29" spans="1:16" ht="19.5" x14ac:dyDescent="0.25">
      <c r="A29" s="7" t="s">
        <v>64</v>
      </c>
      <c r="B29" s="7" t="s">
        <v>65</v>
      </c>
      <c r="C29" s="7" t="s">
        <v>29</v>
      </c>
      <c r="D29" s="7" t="s">
        <v>33</v>
      </c>
      <c r="E29" s="7" t="s">
        <v>37</v>
      </c>
      <c r="F29" s="6">
        <v>2</v>
      </c>
      <c r="G29" s="6">
        <v>4</v>
      </c>
      <c r="H29" s="6">
        <v>3</v>
      </c>
      <c r="I29" s="6">
        <v>1</v>
      </c>
      <c r="J29" s="6">
        <v>4</v>
      </c>
      <c r="K29" s="6">
        <v>3</v>
      </c>
      <c r="L29" s="6">
        <v>3</v>
      </c>
      <c r="M29" s="6">
        <v>3</v>
      </c>
      <c r="N29" s="6">
        <v>2</v>
      </c>
      <c r="O29" s="9">
        <f t="shared" si="0"/>
        <v>25</v>
      </c>
      <c r="P29" s="6">
        <v>20</v>
      </c>
    </row>
    <row r="30" spans="1:16" ht="19.5" x14ac:dyDescent="0.25">
      <c r="A30" s="7" t="s">
        <v>35</v>
      </c>
      <c r="B30" s="7" t="s">
        <v>36</v>
      </c>
      <c r="C30" s="7" t="s">
        <v>29</v>
      </c>
      <c r="D30" s="7" t="s">
        <v>33</v>
      </c>
      <c r="E30" s="7" t="s">
        <v>37</v>
      </c>
      <c r="F30" s="6">
        <v>1</v>
      </c>
      <c r="G30" s="6">
        <v>1</v>
      </c>
      <c r="H30" s="6">
        <v>3</v>
      </c>
      <c r="I30" s="6">
        <v>3</v>
      </c>
      <c r="J30" s="6">
        <v>3</v>
      </c>
      <c r="K30" s="6">
        <v>3</v>
      </c>
      <c r="L30" s="6">
        <v>4</v>
      </c>
      <c r="M30" s="6">
        <v>3</v>
      </c>
      <c r="N30" s="6">
        <v>4</v>
      </c>
      <c r="O30" s="9">
        <f t="shared" si="0"/>
        <v>25</v>
      </c>
      <c r="P30" s="6">
        <v>20</v>
      </c>
    </row>
    <row r="31" spans="1:16" ht="19.5" x14ac:dyDescent="0.25">
      <c r="A31" s="7" t="s">
        <v>56</v>
      </c>
      <c r="B31" s="7" t="s">
        <v>57</v>
      </c>
      <c r="C31" s="7" t="s">
        <v>29</v>
      </c>
      <c r="D31" s="7" t="s">
        <v>33</v>
      </c>
      <c r="E31" s="7" t="s">
        <v>37</v>
      </c>
      <c r="F31" s="6">
        <v>2</v>
      </c>
      <c r="G31" s="6">
        <v>4</v>
      </c>
      <c r="H31" s="6">
        <v>3</v>
      </c>
      <c r="I31" s="6">
        <v>5</v>
      </c>
      <c r="J31" s="6">
        <v>2</v>
      </c>
      <c r="K31" s="6">
        <v>4</v>
      </c>
      <c r="L31" s="6">
        <v>1</v>
      </c>
      <c r="M31" s="6">
        <v>2</v>
      </c>
      <c r="N31" s="6">
        <v>1</v>
      </c>
      <c r="O31" s="9">
        <f t="shared" si="0"/>
        <v>24</v>
      </c>
      <c r="P31" s="6">
        <v>22</v>
      </c>
    </row>
    <row r="32" spans="1:16" ht="19.5" x14ac:dyDescent="0.25">
      <c r="A32" s="7" t="s">
        <v>60</v>
      </c>
      <c r="B32" s="7" t="s">
        <v>61</v>
      </c>
      <c r="C32" s="7" t="s">
        <v>29</v>
      </c>
      <c r="D32" s="7" t="s">
        <v>33</v>
      </c>
      <c r="E32" s="7" t="s">
        <v>37</v>
      </c>
      <c r="F32" s="6">
        <v>1</v>
      </c>
      <c r="G32" s="6">
        <v>3</v>
      </c>
      <c r="H32" s="6">
        <v>4</v>
      </c>
      <c r="I32" s="6">
        <v>2</v>
      </c>
      <c r="J32" s="6">
        <v>4</v>
      </c>
      <c r="K32" s="6">
        <v>3</v>
      </c>
      <c r="L32" s="6">
        <v>3</v>
      </c>
      <c r="M32" s="6">
        <v>3</v>
      </c>
      <c r="N32" s="6">
        <v>1</v>
      </c>
      <c r="O32" s="9">
        <f t="shared" si="0"/>
        <v>24</v>
      </c>
      <c r="P32" s="6">
        <v>22</v>
      </c>
    </row>
    <row r="33" spans="1:16" ht="19.5" x14ac:dyDescent="0.25">
      <c r="A33" s="7" t="s">
        <v>50</v>
      </c>
      <c r="B33" s="7" t="s">
        <v>51</v>
      </c>
      <c r="C33" s="7" t="s">
        <v>29</v>
      </c>
      <c r="D33" s="7" t="s">
        <v>33</v>
      </c>
      <c r="E33" s="7" t="s">
        <v>37</v>
      </c>
      <c r="F33" s="6">
        <v>1</v>
      </c>
      <c r="G33" s="6">
        <v>2</v>
      </c>
      <c r="H33" s="6">
        <v>0</v>
      </c>
      <c r="I33" s="6">
        <v>3</v>
      </c>
      <c r="J33" s="6">
        <v>5</v>
      </c>
      <c r="K33" s="6">
        <v>0</v>
      </c>
      <c r="L33" s="6">
        <v>4</v>
      </c>
      <c r="M33" s="6">
        <v>4</v>
      </c>
      <c r="N33" s="6">
        <v>4</v>
      </c>
      <c r="O33" s="9">
        <f t="shared" si="0"/>
        <v>23</v>
      </c>
      <c r="P33" s="6">
        <v>24</v>
      </c>
    </row>
    <row r="34" spans="1:16" ht="19.5" x14ac:dyDescent="0.25">
      <c r="A34" s="7" t="s">
        <v>54</v>
      </c>
      <c r="B34" s="7" t="s">
        <v>55</v>
      </c>
      <c r="C34" s="7" t="s">
        <v>29</v>
      </c>
      <c r="D34" s="7" t="s">
        <v>33</v>
      </c>
      <c r="E34" s="7" t="s">
        <v>37</v>
      </c>
      <c r="F34" s="6">
        <v>4</v>
      </c>
      <c r="G34" s="6">
        <v>3</v>
      </c>
      <c r="H34" s="6">
        <v>4</v>
      </c>
      <c r="I34" s="6">
        <v>4</v>
      </c>
      <c r="J34" s="6">
        <v>1</v>
      </c>
      <c r="K34" s="6">
        <v>0</v>
      </c>
      <c r="L34" s="6">
        <v>1</v>
      </c>
      <c r="M34" s="6">
        <v>3</v>
      </c>
      <c r="N34" s="6">
        <v>1</v>
      </c>
      <c r="O34" s="9">
        <f t="shared" si="0"/>
        <v>21</v>
      </c>
      <c r="P34" s="6">
        <v>25</v>
      </c>
    </row>
    <row r="35" spans="1:16" ht="19.5" x14ac:dyDescent="0.25">
      <c r="A35" s="7" t="s">
        <v>62</v>
      </c>
      <c r="B35" s="7" t="s">
        <v>63</v>
      </c>
      <c r="C35" s="7" t="s">
        <v>29</v>
      </c>
      <c r="D35" s="7" t="s">
        <v>33</v>
      </c>
      <c r="E35" s="7" t="s">
        <v>37</v>
      </c>
      <c r="F35" s="6">
        <v>4</v>
      </c>
      <c r="G35" s="6">
        <v>3</v>
      </c>
      <c r="H35" s="6">
        <v>4</v>
      </c>
      <c r="I35" s="6">
        <v>2</v>
      </c>
      <c r="J35" s="6">
        <v>1</v>
      </c>
      <c r="K35" s="6">
        <v>1</v>
      </c>
      <c r="L35" s="6">
        <v>3</v>
      </c>
      <c r="M35" s="6">
        <v>2</v>
      </c>
      <c r="N35" s="6">
        <v>1</v>
      </c>
      <c r="O35" s="9">
        <f t="shared" si="0"/>
        <v>21</v>
      </c>
      <c r="P35" s="6">
        <v>25</v>
      </c>
    </row>
    <row r="36" spans="1:16" ht="19.5" x14ac:dyDescent="0.25">
      <c r="A36" s="7" t="s">
        <v>81</v>
      </c>
      <c r="B36" s="7" t="s">
        <v>82</v>
      </c>
      <c r="C36" s="7" t="s">
        <v>29</v>
      </c>
      <c r="D36" s="7" t="s">
        <v>33</v>
      </c>
      <c r="E36" s="7" t="s">
        <v>37</v>
      </c>
      <c r="F36" s="6">
        <v>2</v>
      </c>
      <c r="G36" s="6">
        <v>3</v>
      </c>
      <c r="H36" s="6">
        <v>4</v>
      </c>
      <c r="I36" s="6">
        <v>1</v>
      </c>
      <c r="J36" s="6">
        <v>1</v>
      </c>
      <c r="K36" s="6">
        <v>3</v>
      </c>
      <c r="L36" s="6">
        <v>1</v>
      </c>
      <c r="M36" s="6">
        <v>4</v>
      </c>
      <c r="N36" s="6">
        <v>1</v>
      </c>
      <c r="O36" s="9">
        <f t="shared" si="0"/>
        <v>20</v>
      </c>
      <c r="P36" s="6">
        <v>27</v>
      </c>
    </row>
    <row r="37" spans="1:16" ht="19.5" x14ac:dyDescent="0.25">
      <c r="A37" s="10" t="s">
        <v>89</v>
      </c>
      <c r="B37" s="10" t="s">
        <v>90</v>
      </c>
      <c r="C37" s="10" t="s">
        <v>91</v>
      </c>
      <c r="D37" s="10" t="s">
        <v>11</v>
      </c>
      <c r="E37" s="10" t="s">
        <v>30</v>
      </c>
      <c r="F37" s="17">
        <v>3</v>
      </c>
      <c r="G37" s="17">
        <v>4</v>
      </c>
      <c r="H37" s="17">
        <v>4</v>
      </c>
      <c r="I37" s="17">
        <v>5</v>
      </c>
      <c r="J37" s="17">
        <v>3</v>
      </c>
      <c r="K37" s="17">
        <v>5</v>
      </c>
      <c r="L37" s="17">
        <v>3</v>
      </c>
      <c r="M37" s="17">
        <v>4</v>
      </c>
      <c r="N37" s="17">
        <v>4</v>
      </c>
      <c r="O37" s="12">
        <f t="shared" si="0"/>
        <v>35</v>
      </c>
      <c r="P37" s="17">
        <v>1</v>
      </c>
    </row>
    <row r="38" spans="1:16" ht="19.5" x14ac:dyDescent="0.25">
      <c r="A38" s="10" t="s">
        <v>100</v>
      </c>
      <c r="B38" s="10" t="s">
        <v>101</v>
      </c>
      <c r="C38" s="10" t="s">
        <v>91</v>
      </c>
      <c r="D38" s="10" t="s">
        <v>33</v>
      </c>
      <c r="E38" s="10" t="s">
        <v>37</v>
      </c>
      <c r="F38" s="17">
        <v>2</v>
      </c>
      <c r="G38" s="17">
        <v>3</v>
      </c>
      <c r="H38" s="17">
        <v>5</v>
      </c>
      <c r="I38" s="17">
        <v>3</v>
      </c>
      <c r="J38" s="17">
        <v>3</v>
      </c>
      <c r="K38" s="17">
        <v>4</v>
      </c>
      <c r="L38" s="17">
        <v>4</v>
      </c>
      <c r="M38" s="17">
        <v>5</v>
      </c>
      <c r="N38" s="17">
        <v>4</v>
      </c>
      <c r="O38" s="12">
        <f t="shared" si="0"/>
        <v>33</v>
      </c>
      <c r="P38" s="17">
        <v>2</v>
      </c>
    </row>
    <row r="39" spans="1:16" ht="19.5" x14ac:dyDescent="0.25">
      <c r="A39" s="10" t="s">
        <v>116</v>
      </c>
      <c r="B39" s="10" t="s">
        <v>117</v>
      </c>
      <c r="C39" s="10" t="s">
        <v>91</v>
      </c>
      <c r="D39" s="10" t="s">
        <v>33</v>
      </c>
      <c r="E39" s="10" t="s">
        <v>118</v>
      </c>
      <c r="F39" s="17">
        <v>3</v>
      </c>
      <c r="G39" s="17">
        <v>3</v>
      </c>
      <c r="H39" s="17">
        <v>4</v>
      </c>
      <c r="I39" s="17">
        <v>3</v>
      </c>
      <c r="J39" s="17">
        <v>2</v>
      </c>
      <c r="K39" s="17">
        <v>4</v>
      </c>
      <c r="L39" s="17">
        <v>4</v>
      </c>
      <c r="M39" s="17">
        <v>4</v>
      </c>
      <c r="N39" s="17">
        <v>5</v>
      </c>
      <c r="O39" s="12">
        <f t="shared" si="0"/>
        <v>32</v>
      </c>
      <c r="P39" s="17">
        <v>3</v>
      </c>
    </row>
    <row r="40" spans="1:16" ht="19.5" x14ac:dyDescent="0.25">
      <c r="A40" s="10" t="s">
        <v>119</v>
      </c>
      <c r="B40" s="10" t="s">
        <v>120</v>
      </c>
      <c r="C40" s="10" t="s">
        <v>91</v>
      </c>
      <c r="D40" s="10" t="s">
        <v>33</v>
      </c>
      <c r="E40" s="10" t="s">
        <v>37</v>
      </c>
      <c r="F40" s="17">
        <v>5</v>
      </c>
      <c r="G40" s="17">
        <v>2</v>
      </c>
      <c r="H40" s="17">
        <v>1</v>
      </c>
      <c r="I40" s="17">
        <v>3</v>
      </c>
      <c r="J40" s="17">
        <v>3</v>
      </c>
      <c r="K40" s="17">
        <v>2</v>
      </c>
      <c r="L40" s="17">
        <v>4</v>
      </c>
      <c r="M40" s="17">
        <v>5</v>
      </c>
      <c r="N40" s="17">
        <v>5</v>
      </c>
      <c r="O40" s="12">
        <f t="shared" si="0"/>
        <v>30</v>
      </c>
      <c r="P40" s="17">
        <v>4</v>
      </c>
    </row>
    <row r="41" spans="1:16" ht="19.5" x14ac:dyDescent="0.25">
      <c r="A41" s="10" t="s">
        <v>112</v>
      </c>
      <c r="B41" s="10" t="s">
        <v>113</v>
      </c>
      <c r="C41" s="10" t="s">
        <v>91</v>
      </c>
      <c r="D41" s="10" t="s">
        <v>33</v>
      </c>
      <c r="E41" s="10" t="s">
        <v>37</v>
      </c>
      <c r="F41" s="17">
        <v>4</v>
      </c>
      <c r="G41" s="17">
        <v>2</v>
      </c>
      <c r="H41" s="17">
        <v>3</v>
      </c>
      <c r="I41" s="17">
        <v>1</v>
      </c>
      <c r="J41" s="17">
        <v>4</v>
      </c>
      <c r="K41" s="17">
        <v>4</v>
      </c>
      <c r="L41" s="17">
        <v>4</v>
      </c>
      <c r="M41" s="17">
        <v>4</v>
      </c>
      <c r="N41" s="17">
        <v>3</v>
      </c>
      <c r="O41" s="12">
        <f t="shared" si="0"/>
        <v>29</v>
      </c>
      <c r="P41" s="17">
        <v>5</v>
      </c>
    </row>
    <row r="42" spans="1:16" ht="19.5" x14ac:dyDescent="0.25">
      <c r="A42" s="10" t="s">
        <v>108</v>
      </c>
      <c r="B42" s="10" t="s">
        <v>109</v>
      </c>
      <c r="C42" s="10" t="s">
        <v>91</v>
      </c>
      <c r="D42" s="10" t="s">
        <v>33</v>
      </c>
      <c r="E42" s="10" t="s">
        <v>37</v>
      </c>
      <c r="F42" s="17">
        <v>2</v>
      </c>
      <c r="G42" s="17">
        <v>2</v>
      </c>
      <c r="H42" s="17">
        <v>2</v>
      </c>
      <c r="I42" s="17">
        <v>3</v>
      </c>
      <c r="J42" s="17">
        <v>2</v>
      </c>
      <c r="K42" s="17">
        <v>3</v>
      </c>
      <c r="L42" s="17">
        <v>5</v>
      </c>
      <c r="M42" s="17">
        <v>3</v>
      </c>
      <c r="N42" s="17">
        <v>4</v>
      </c>
      <c r="O42" s="12">
        <f t="shared" si="0"/>
        <v>26</v>
      </c>
      <c r="P42" s="17">
        <v>6</v>
      </c>
    </row>
    <row r="43" spans="1:16" ht="19.5" x14ac:dyDescent="0.25">
      <c r="A43" s="10" t="s">
        <v>98</v>
      </c>
      <c r="B43" s="10" t="s">
        <v>99</v>
      </c>
      <c r="C43" s="10" t="s">
        <v>91</v>
      </c>
      <c r="D43" s="10" t="s">
        <v>33</v>
      </c>
      <c r="E43" s="10" t="s">
        <v>37</v>
      </c>
      <c r="F43" s="17">
        <v>3</v>
      </c>
      <c r="G43" s="17">
        <v>0</v>
      </c>
      <c r="H43" s="17">
        <v>1</v>
      </c>
      <c r="I43" s="17">
        <v>3</v>
      </c>
      <c r="J43" s="17">
        <v>2</v>
      </c>
      <c r="K43" s="17">
        <v>5</v>
      </c>
      <c r="L43" s="17">
        <v>4</v>
      </c>
      <c r="M43" s="17">
        <v>4</v>
      </c>
      <c r="N43" s="17">
        <v>3</v>
      </c>
      <c r="O43" s="12">
        <f t="shared" si="0"/>
        <v>25</v>
      </c>
      <c r="P43" s="17">
        <v>7</v>
      </c>
    </row>
    <row r="44" spans="1:16" ht="19.5" x14ac:dyDescent="0.25">
      <c r="A44" s="10" t="s">
        <v>110</v>
      </c>
      <c r="B44" s="10" t="s">
        <v>111</v>
      </c>
      <c r="C44" s="10" t="s">
        <v>91</v>
      </c>
      <c r="D44" s="10" t="s">
        <v>33</v>
      </c>
      <c r="E44" s="10" t="s">
        <v>37</v>
      </c>
      <c r="F44" s="17">
        <v>1</v>
      </c>
      <c r="G44" s="17">
        <v>0</v>
      </c>
      <c r="H44" s="17">
        <v>2</v>
      </c>
      <c r="I44" s="17">
        <v>3</v>
      </c>
      <c r="J44" s="17">
        <v>2</v>
      </c>
      <c r="K44" s="17">
        <v>2</v>
      </c>
      <c r="L44" s="17">
        <v>5</v>
      </c>
      <c r="M44" s="17">
        <v>5</v>
      </c>
      <c r="N44" s="17">
        <v>5</v>
      </c>
      <c r="O44" s="12">
        <f t="shared" si="0"/>
        <v>25</v>
      </c>
      <c r="P44" s="17">
        <v>7</v>
      </c>
    </row>
    <row r="45" spans="1:16" ht="19.5" x14ac:dyDescent="0.25">
      <c r="A45" s="10" t="s">
        <v>125</v>
      </c>
      <c r="B45" s="10" t="s">
        <v>126</v>
      </c>
      <c r="C45" s="10" t="s">
        <v>91</v>
      </c>
      <c r="D45" s="10" t="s">
        <v>87</v>
      </c>
      <c r="E45" s="10" t="s">
        <v>127</v>
      </c>
      <c r="F45" s="17">
        <v>0</v>
      </c>
      <c r="G45" s="17">
        <v>0</v>
      </c>
      <c r="H45" s="17">
        <v>2</v>
      </c>
      <c r="I45" s="17">
        <v>3</v>
      </c>
      <c r="J45" s="17">
        <v>3</v>
      </c>
      <c r="K45" s="17">
        <v>3</v>
      </c>
      <c r="L45" s="17">
        <v>5</v>
      </c>
      <c r="M45" s="17">
        <v>3</v>
      </c>
      <c r="N45" s="17">
        <v>5</v>
      </c>
      <c r="O45" s="12">
        <f t="shared" si="0"/>
        <v>24</v>
      </c>
      <c r="P45" s="17">
        <v>9</v>
      </c>
    </row>
    <row r="46" spans="1:16" ht="19.5" x14ac:dyDescent="0.25">
      <c r="A46" s="10" t="s">
        <v>102</v>
      </c>
      <c r="B46" s="10" t="s">
        <v>103</v>
      </c>
      <c r="C46" s="10" t="s">
        <v>91</v>
      </c>
      <c r="D46" s="10" t="s">
        <v>33</v>
      </c>
      <c r="E46" s="10" t="s">
        <v>37</v>
      </c>
      <c r="F46" s="17">
        <v>3</v>
      </c>
      <c r="G46" s="17">
        <v>3</v>
      </c>
      <c r="H46" s="17">
        <v>3</v>
      </c>
      <c r="I46" s="17">
        <v>3</v>
      </c>
      <c r="J46" s="17">
        <v>1</v>
      </c>
      <c r="K46" s="17">
        <v>4</v>
      </c>
      <c r="L46" s="17">
        <v>2</v>
      </c>
      <c r="M46" s="17">
        <v>1</v>
      </c>
      <c r="N46" s="17">
        <v>1</v>
      </c>
      <c r="O46" s="12">
        <f t="shared" si="0"/>
        <v>21</v>
      </c>
      <c r="P46" s="17">
        <v>10</v>
      </c>
    </row>
    <row r="47" spans="1:16" ht="19.5" x14ac:dyDescent="0.25">
      <c r="A47" s="10" t="s">
        <v>106</v>
      </c>
      <c r="B47" s="10" t="s">
        <v>107</v>
      </c>
      <c r="C47" s="10" t="s">
        <v>91</v>
      </c>
      <c r="D47" s="10" t="s">
        <v>33</v>
      </c>
      <c r="E47" s="10" t="s">
        <v>37</v>
      </c>
      <c r="F47" s="17">
        <v>0</v>
      </c>
      <c r="G47" s="17">
        <v>2</v>
      </c>
      <c r="H47" s="17">
        <v>3</v>
      </c>
      <c r="I47" s="17">
        <v>1</v>
      </c>
      <c r="J47" s="17">
        <v>2</v>
      </c>
      <c r="K47" s="17">
        <v>1</v>
      </c>
      <c r="L47" s="17">
        <v>4</v>
      </c>
      <c r="M47" s="17">
        <v>4</v>
      </c>
      <c r="N47" s="17">
        <v>4</v>
      </c>
      <c r="O47" s="12">
        <f t="shared" si="0"/>
        <v>21</v>
      </c>
      <c r="P47" s="17">
        <v>10</v>
      </c>
    </row>
    <row r="48" spans="1:16" ht="19.5" x14ac:dyDescent="0.25">
      <c r="A48" s="10" t="s">
        <v>104</v>
      </c>
      <c r="B48" s="10" t="s">
        <v>105</v>
      </c>
      <c r="C48" s="10" t="s">
        <v>91</v>
      </c>
      <c r="D48" s="10" t="s">
        <v>33</v>
      </c>
      <c r="E48" s="10" t="s">
        <v>37</v>
      </c>
      <c r="F48" s="17">
        <v>0</v>
      </c>
      <c r="G48" s="17">
        <v>1</v>
      </c>
      <c r="H48" s="17">
        <v>2</v>
      </c>
      <c r="I48" s="17">
        <v>2</v>
      </c>
      <c r="J48" s="17">
        <v>3</v>
      </c>
      <c r="K48" s="17">
        <v>2</v>
      </c>
      <c r="L48" s="17">
        <v>4</v>
      </c>
      <c r="M48" s="17">
        <v>3</v>
      </c>
      <c r="N48" s="17">
        <v>4</v>
      </c>
      <c r="O48" s="12">
        <f t="shared" si="0"/>
        <v>21</v>
      </c>
      <c r="P48" s="17">
        <v>10</v>
      </c>
    </row>
    <row r="49" spans="1:16" ht="19.5" x14ac:dyDescent="0.25">
      <c r="A49" s="10" t="s">
        <v>123</v>
      </c>
      <c r="B49" s="10" t="s">
        <v>124</v>
      </c>
      <c r="C49" s="10" t="s">
        <v>91</v>
      </c>
      <c r="D49" s="10" t="s">
        <v>33</v>
      </c>
      <c r="E49" s="10" t="s">
        <v>37</v>
      </c>
      <c r="F49" s="17">
        <v>1</v>
      </c>
      <c r="G49" s="17">
        <v>0</v>
      </c>
      <c r="H49" s="17">
        <v>1</v>
      </c>
      <c r="I49" s="17">
        <v>3</v>
      </c>
      <c r="J49" s="17">
        <v>3</v>
      </c>
      <c r="K49" s="17">
        <v>1</v>
      </c>
      <c r="L49" s="17">
        <v>5</v>
      </c>
      <c r="M49" s="17">
        <v>3</v>
      </c>
      <c r="N49" s="17">
        <v>4</v>
      </c>
      <c r="O49" s="12">
        <f t="shared" si="0"/>
        <v>21</v>
      </c>
      <c r="P49" s="17">
        <v>10</v>
      </c>
    </row>
    <row r="50" spans="1:16" ht="19.5" x14ac:dyDescent="0.25">
      <c r="A50" s="10" t="s">
        <v>121</v>
      </c>
      <c r="B50" s="10" t="s">
        <v>122</v>
      </c>
      <c r="C50" s="10" t="s">
        <v>91</v>
      </c>
      <c r="D50" s="10" t="s">
        <v>33</v>
      </c>
      <c r="E50" s="10" t="s">
        <v>37</v>
      </c>
      <c r="F50" s="17">
        <v>0</v>
      </c>
      <c r="G50" s="17">
        <v>0</v>
      </c>
      <c r="H50" s="17">
        <v>0</v>
      </c>
      <c r="I50" s="17">
        <v>3</v>
      </c>
      <c r="J50" s="17">
        <v>3</v>
      </c>
      <c r="K50" s="17">
        <v>5</v>
      </c>
      <c r="L50" s="17">
        <v>2</v>
      </c>
      <c r="M50" s="17">
        <v>3</v>
      </c>
      <c r="N50" s="17">
        <v>4</v>
      </c>
      <c r="O50" s="12">
        <f t="shared" si="0"/>
        <v>20</v>
      </c>
      <c r="P50" s="17">
        <v>14</v>
      </c>
    </row>
    <row r="51" spans="1:16" ht="19.5" x14ac:dyDescent="0.25">
      <c r="A51" s="10" t="s">
        <v>96</v>
      </c>
      <c r="B51" s="10" t="s">
        <v>97</v>
      </c>
      <c r="C51" s="10" t="s">
        <v>91</v>
      </c>
      <c r="D51" s="10" t="s">
        <v>33</v>
      </c>
      <c r="E51" s="10" t="s">
        <v>37</v>
      </c>
      <c r="F51" s="17">
        <v>1</v>
      </c>
      <c r="G51" s="17">
        <v>2</v>
      </c>
      <c r="H51" s="17">
        <v>0</v>
      </c>
      <c r="I51" s="17">
        <v>5</v>
      </c>
      <c r="J51" s="17">
        <v>1</v>
      </c>
      <c r="K51" s="17">
        <v>0</v>
      </c>
      <c r="L51" s="17">
        <v>3</v>
      </c>
      <c r="M51" s="17">
        <v>4</v>
      </c>
      <c r="N51" s="17">
        <v>3</v>
      </c>
      <c r="O51" s="12">
        <f t="shared" si="0"/>
        <v>19</v>
      </c>
      <c r="P51" s="17">
        <v>15</v>
      </c>
    </row>
    <row r="52" spans="1:16" ht="19.5" x14ac:dyDescent="0.25">
      <c r="A52" s="10" t="s">
        <v>94</v>
      </c>
      <c r="B52" s="10" t="s">
        <v>95</v>
      </c>
      <c r="C52" s="10" t="s">
        <v>91</v>
      </c>
      <c r="D52" s="10" t="s">
        <v>33</v>
      </c>
      <c r="E52" s="10" t="s">
        <v>37</v>
      </c>
      <c r="F52" s="17">
        <v>0</v>
      </c>
      <c r="G52" s="17">
        <v>0</v>
      </c>
      <c r="H52" s="17">
        <v>2</v>
      </c>
      <c r="I52" s="17">
        <v>1</v>
      </c>
      <c r="J52" s="17">
        <v>1</v>
      </c>
      <c r="K52" s="17">
        <v>2</v>
      </c>
      <c r="L52" s="17">
        <v>4</v>
      </c>
      <c r="M52" s="17">
        <v>4</v>
      </c>
      <c r="N52" s="17">
        <v>5</v>
      </c>
      <c r="O52" s="12">
        <f t="shared" si="0"/>
        <v>19</v>
      </c>
      <c r="P52" s="17">
        <v>15</v>
      </c>
    </row>
    <row r="53" spans="1:16" ht="19.5" x14ac:dyDescent="0.25">
      <c r="A53" s="10" t="s">
        <v>92</v>
      </c>
      <c r="B53" s="10" t="s">
        <v>93</v>
      </c>
      <c r="C53" s="10" t="s">
        <v>91</v>
      </c>
      <c r="D53" s="10" t="s">
        <v>33</v>
      </c>
      <c r="E53" s="10" t="s">
        <v>37</v>
      </c>
      <c r="F53" s="17">
        <v>1</v>
      </c>
      <c r="G53" s="17">
        <v>1</v>
      </c>
      <c r="H53" s="17">
        <v>0</v>
      </c>
      <c r="I53" s="17">
        <v>3</v>
      </c>
      <c r="J53" s="17">
        <v>0</v>
      </c>
      <c r="K53" s="17">
        <v>0</v>
      </c>
      <c r="L53" s="17">
        <v>4</v>
      </c>
      <c r="M53" s="17">
        <v>4</v>
      </c>
      <c r="N53" s="17">
        <v>5</v>
      </c>
      <c r="O53" s="12">
        <f t="shared" si="0"/>
        <v>18</v>
      </c>
      <c r="P53" s="17">
        <v>17</v>
      </c>
    </row>
    <row r="54" spans="1:16" ht="19.5" x14ac:dyDescent="0.25">
      <c r="A54" s="10" t="s">
        <v>114</v>
      </c>
      <c r="B54" s="10" t="s">
        <v>115</v>
      </c>
      <c r="C54" s="10" t="s">
        <v>91</v>
      </c>
      <c r="D54" s="10" t="s">
        <v>33</v>
      </c>
      <c r="E54" s="10" t="s">
        <v>37</v>
      </c>
      <c r="F54" s="17">
        <v>0</v>
      </c>
      <c r="G54" s="17">
        <v>3</v>
      </c>
      <c r="H54" s="17">
        <v>0</v>
      </c>
      <c r="I54" s="17">
        <v>0</v>
      </c>
      <c r="J54" s="17">
        <v>4</v>
      </c>
      <c r="K54" s="17">
        <v>1</v>
      </c>
      <c r="L54" s="17">
        <v>1</v>
      </c>
      <c r="M54" s="17">
        <v>4</v>
      </c>
      <c r="N54" s="17">
        <v>3</v>
      </c>
      <c r="O54" s="12">
        <f t="shared" si="0"/>
        <v>16</v>
      </c>
      <c r="P54" s="17">
        <v>18</v>
      </c>
    </row>
    <row r="55" spans="1:16" ht="19.5" x14ac:dyDescent="0.25">
      <c r="A55" s="7" t="s">
        <v>146</v>
      </c>
      <c r="B55" s="7" t="s">
        <v>147</v>
      </c>
      <c r="C55" s="7" t="s">
        <v>130</v>
      </c>
      <c r="D55" s="7" t="s">
        <v>11</v>
      </c>
      <c r="E55" s="7" t="s">
        <v>148</v>
      </c>
      <c r="F55" s="6">
        <v>5</v>
      </c>
      <c r="G55" s="6">
        <v>4</v>
      </c>
      <c r="H55" s="6">
        <v>5</v>
      </c>
      <c r="I55" s="6">
        <v>5</v>
      </c>
      <c r="J55" s="6">
        <v>5</v>
      </c>
      <c r="K55" s="6">
        <v>5</v>
      </c>
      <c r="L55" s="6">
        <v>4</v>
      </c>
      <c r="M55" s="6">
        <v>5</v>
      </c>
      <c r="N55" s="6">
        <v>4</v>
      </c>
      <c r="O55" s="9">
        <f t="shared" si="0"/>
        <v>42</v>
      </c>
      <c r="P55" s="6">
        <v>1</v>
      </c>
    </row>
    <row r="56" spans="1:16" ht="19.5" x14ac:dyDescent="0.25">
      <c r="A56" s="7" t="s">
        <v>137</v>
      </c>
      <c r="B56" s="7" t="s">
        <v>138</v>
      </c>
      <c r="C56" s="7" t="s">
        <v>130</v>
      </c>
      <c r="D56" s="7" t="s">
        <v>11</v>
      </c>
      <c r="E56" s="7" t="s">
        <v>30</v>
      </c>
      <c r="F56" s="6">
        <v>5</v>
      </c>
      <c r="G56" s="6">
        <v>5</v>
      </c>
      <c r="H56" s="6">
        <v>4</v>
      </c>
      <c r="I56" s="6">
        <v>3</v>
      </c>
      <c r="J56" s="6">
        <v>4</v>
      </c>
      <c r="K56" s="6">
        <v>5</v>
      </c>
      <c r="L56" s="6">
        <v>5</v>
      </c>
      <c r="M56" s="6">
        <v>5</v>
      </c>
      <c r="N56" s="6">
        <v>4</v>
      </c>
      <c r="O56" s="9">
        <f t="shared" si="0"/>
        <v>40</v>
      </c>
      <c r="P56" s="6">
        <v>2</v>
      </c>
    </row>
    <row r="57" spans="1:16" ht="19.5" x14ac:dyDescent="0.25">
      <c r="A57" s="7" t="s">
        <v>143</v>
      </c>
      <c r="B57" s="7" t="s">
        <v>144</v>
      </c>
      <c r="C57" s="7" t="s">
        <v>130</v>
      </c>
      <c r="D57" s="7" t="s">
        <v>11</v>
      </c>
      <c r="E57" s="7" t="s">
        <v>145</v>
      </c>
      <c r="F57" s="6">
        <v>4</v>
      </c>
      <c r="G57" s="6">
        <v>4</v>
      </c>
      <c r="H57" s="6">
        <v>4</v>
      </c>
      <c r="I57" s="6">
        <v>2</v>
      </c>
      <c r="J57" s="6">
        <v>5</v>
      </c>
      <c r="K57" s="6">
        <v>4</v>
      </c>
      <c r="L57" s="6">
        <v>5</v>
      </c>
      <c r="M57" s="6">
        <v>5</v>
      </c>
      <c r="N57" s="6">
        <v>5</v>
      </c>
      <c r="O57" s="9">
        <f t="shared" si="0"/>
        <v>38</v>
      </c>
      <c r="P57" s="6">
        <v>3</v>
      </c>
    </row>
    <row r="58" spans="1:16" ht="19.5" x14ac:dyDescent="0.25">
      <c r="A58" s="7" t="s">
        <v>193</v>
      </c>
      <c r="B58" s="7" t="s">
        <v>194</v>
      </c>
      <c r="C58" s="7" t="s">
        <v>130</v>
      </c>
      <c r="D58" s="7" t="s">
        <v>87</v>
      </c>
      <c r="E58" s="7" t="s">
        <v>195</v>
      </c>
      <c r="F58" s="6">
        <v>3</v>
      </c>
      <c r="G58" s="6">
        <v>4</v>
      </c>
      <c r="H58" s="6">
        <v>5</v>
      </c>
      <c r="I58" s="6">
        <v>5</v>
      </c>
      <c r="J58" s="6">
        <v>4</v>
      </c>
      <c r="K58" s="6">
        <v>4</v>
      </c>
      <c r="L58" s="6">
        <v>4</v>
      </c>
      <c r="M58" s="6">
        <v>4</v>
      </c>
      <c r="N58" s="6">
        <v>4</v>
      </c>
      <c r="O58" s="9">
        <f t="shared" si="0"/>
        <v>37</v>
      </c>
      <c r="P58" s="6">
        <v>4</v>
      </c>
    </row>
    <row r="59" spans="1:16" ht="19.5" x14ac:dyDescent="0.25">
      <c r="A59" s="7" t="s">
        <v>132</v>
      </c>
      <c r="B59" s="7" t="s">
        <v>133</v>
      </c>
      <c r="C59" s="7" t="s">
        <v>130</v>
      </c>
      <c r="D59" s="7" t="s">
        <v>11</v>
      </c>
      <c r="E59" s="7" t="s">
        <v>134</v>
      </c>
      <c r="F59" s="6">
        <v>4</v>
      </c>
      <c r="G59" s="6">
        <v>3</v>
      </c>
      <c r="H59" s="6">
        <v>5</v>
      </c>
      <c r="I59" s="6">
        <v>3</v>
      </c>
      <c r="J59" s="6">
        <v>4</v>
      </c>
      <c r="K59" s="6">
        <v>5</v>
      </c>
      <c r="L59" s="6">
        <v>4</v>
      </c>
      <c r="M59" s="6">
        <v>4</v>
      </c>
      <c r="N59" s="6">
        <v>5</v>
      </c>
      <c r="O59" s="9">
        <f t="shared" si="0"/>
        <v>37</v>
      </c>
      <c r="P59" s="6">
        <v>4</v>
      </c>
    </row>
    <row r="60" spans="1:16" ht="19.5" x14ac:dyDescent="0.25">
      <c r="A60" s="7" t="s">
        <v>209</v>
      </c>
      <c r="B60" s="7" t="s">
        <v>210</v>
      </c>
      <c r="C60" s="7" t="s">
        <v>130</v>
      </c>
      <c r="D60" s="7" t="s">
        <v>87</v>
      </c>
      <c r="E60" s="7" t="s">
        <v>211</v>
      </c>
      <c r="F60" s="6">
        <v>4</v>
      </c>
      <c r="G60" s="6">
        <v>5</v>
      </c>
      <c r="H60" s="6">
        <v>5</v>
      </c>
      <c r="I60" s="6">
        <v>3</v>
      </c>
      <c r="J60" s="6">
        <v>4</v>
      </c>
      <c r="K60" s="6">
        <v>3</v>
      </c>
      <c r="L60" s="6">
        <v>4</v>
      </c>
      <c r="M60" s="6">
        <v>3</v>
      </c>
      <c r="N60" s="6">
        <v>4</v>
      </c>
      <c r="O60" s="9">
        <f t="shared" si="0"/>
        <v>35</v>
      </c>
      <c r="P60" s="6">
        <v>6</v>
      </c>
    </row>
    <row r="61" spans="1:16" ht="19.5" x14ac:dyDescent="0.25">
      <c r="A61" s="7" t="s">
        <v>196</v>
      </c>
      <c r="B61" s="7" t="s">
        <v>197</v>
      </c>
      <c r="C61" s="7" t="s">
        <v>130</v>
      </c>
      <c r="D61" s="7" t="s">
        <v>87</v>
      </c>
      <c r="E61" s="7" t="s">
        <v>198</v>
      </c>
      <c r="F61" s="6">
        <v>3</v>
      </c>
      <c r="G61" s="6">
        <v>3</v>
      </c>
      <c r="H61" s="6">
        <v>4</v>
      </c>
      <c r="I61" s="6">
        <v>5</v>
      </c>
      <c r="J61" s="6">
        <v>2</v>
      </c>
      <c r="K61" s="6">
        <v>4</v>
      </c>
      <c r="L61" s="6">
        <v>5</v>
      </c>
      <c r="M61" s="6">
        <v>5</v>
      </c>
      <c r="N61" s="6">
        <v>4</v>
      </c>
      <c r="O61" s="9">
        <f t="shared" si="0"/>
        <v>35</v>
      </c>
      <c r="P61" s="6">
        <v>6</v>
      </c>
    </row>
    <row r="62" spans="1:16" ht="19.5" x14ac:dyDescent="0.25">
      <c r="A62" s="7" t="s">
        <v>169</v>
      </c>
      <c r="B62" s="7" t="s">
        <v>170</v>
      </c>
      <c r="C62" s="7" t="s">
        <v>130</v>
      </c>
      <c r="D62" s="7" t="s">
        <v>33</v>
      </c>
      <c r="E62" s="7" t="s">
        <v>171</v>
      </c>
      <c r="F62" s="6">
        <v>4</v>
      </c>
      <c r="G62" s="6">
        <v>3</v>
      </c>
      <c r="H62" s="6">
        <v>3</v>
      </c>
      <c r="I62" s="6">
        <v>3</v>
      </c>
      <c r="J62" s="6">
        <v>4</v>
      </c>
      <c r="K62" s="6">
        <v>3</v>
      </c>
      <c r="L62" s="6">
        <v>5</v>
      </c>
      <c r="M62" s="6">
        <v>5</v>
      </c>
      <c r="N62" s="6">
        <v>5</v>
      </c>
      <c r="O62" s="9">
        <f t="shared" si="0"/>
        <v>35</v>
      </c>
      <c r="P62" s="6">
        <v>6</v>
      </c>
    </row>
    <row r="63" spans="1:16" ht="19.5" x14ac:dyDescent="0.25">
      <c r="A63" s="7" t="s">
        <v>161</v>
      </c>
      <c r="B63" s="7" t="s">
        <v>162</v>
      </c>
      <c r="C63" s="7" t="s">
        <v>130</v>
      </c>
      <c r="D63" s="7" t="s">
        <v>33</v>
      </c>
      <c r="E63" s="7" t="s">
        <v>163</v>
      </c>
      <c r="F63" s="6">
        <v>1</v>
      </c>
      <c r="G63" s="6">
        <v>4</v>
      </c>
      <c r="H63" s="6">
        <v>3</v>
      </c>
      <c r="I63" s="6">
        <v>5</v>
      </c>
      <c r="J63" s="6">
        <v>5</v>
      </c>
      <c r="K63" s="6">
        <v>3</v>
      </c>
      <c r="L63" s="6">
        <v>5</v>
      </c>
      <c r="M63" s="6">
        <v>4</v>
      </c>
      <c r="N63" s="6">
        <v>5</v>
      </c>
      <c r="O63" s="9">
        <f t="shared" si="0"/>
        <v>35</v>
      </c>
      <c r="P63" s="6">
        <v>6</v>
      </c>
    </row>
    <row r="64" spans="1:16" ht="19.5" x14ac:dyDescent="0.25">
      <c r="A64" s="7" t="s">
        <v>135</v>
      </c>
      <c r="B64" s="7" t="s">
        <v>136</v>
      </c>
      <c r="C64" s="7" t="s">
        <v>130</v>
      </c>
      <c r="D64" s="7" t="s">
        <v>11</v>
      </c>
      <c r="E64" s="7" t="s">
        <v>30</v>
      </c>
      <c r="F64" s="6">
        <v>4</v>
      </c>
      <c r="G64" s="6">
        <v>4</v>
      </c>
      <c r="H64" s="6">
        <v>3</v>
      </c>
      <c r="I64" s="6">
        <v>3</v>
      </c>
      <c r="J64" s="6">
        <v>4</v>
      </c>
      <c r="K64" s="6">
        <v>4</v>
      </c>
      <c r="L64" s="6">
        <v>4</v>
      </c>
      <c r="M64" s="6">
        <v>4</v>
      </c>
      <c r="N64" s="6">
        <v>4</v>
      </c>
      <c r="O64" s="9">
        <f t="shared" si="0"/>
        <v>34</v>
      </c>
      <c r="P64" s="6">
        <v>10</v>
      </c>
    </row>
    <row r="65" spans="1:16" ht="19.5" x14ac:dyDescent="0.25">
      <c r="A65" s="7" t="s">
        <v>182</v>
      </c>
      <c r="B65" s="7" t="s">
        <v>183</v>
      </c>
      <c r="C65" s="7" t="s">
        <v>130</v>
      </c>
      <c r="D65" s="7" t="s">
        <v>33</v>
      </c>
      <c r="E65" s="7" t="s">
        <v>184</v>
      </c>
      <c r="F65" s="6">
        <v>1</v>
      </c>
      <c r="G65" s="6">
        <v>4</v>
      </c>
      <c r="H65" s="6">
        <v>4</v>
      </c>
      <c r="I65" s="6">
        <v>2</v>
      </c>
      <c r="J65" s="6">
        <v>3</v>
      </c>
      <c r="K65" s="6">
        <v>5</v>
      </c>
      <c r="L65" s="6">
        <v>5</v>
      </c>
      <c r="M65" s="6">
        <v>5</v>
      </c>
      <c r="N65" s="6">
        <v>5</v>
      </c>
      <c r="O65" s="9">
        <f t="shared" si="0"/>
        <v>34</v>
      </c>
      <c r="P65" s="6">
        <v>10</v>
      </c>
    </row>
    <row r="66" spans="1:16" ht="19.5" x14ac:dyDescent="0.25">
      <c r="A66" s="7" t="s">
        <v>164</v>
      </c>
      <c r="B66" s="7" t="s">
        <v>165</v>
      </c>
      <c r="C66" s="7" t="s">
        <v>130</v>
      </c>
      <c r="D66" s="7" t="s">
        <v>33</v>
      </c>
      <c r="E66" s="7" t="s">
        <v>166</v>
      </c>
      <c r="F66" s="6">
        <v>2</v>
      </c>
      <c r="G66" s="6">
        <v>3</v>
      </c>
      <c r="H66" s="6">
        <v>3</v>
      </c>
      <c r="I66" s="6">
        <v>5</v>
      </c>
      <c r="J66" s="6">
        <v>2</v>
      </c>
      <c r="K66" s="6">
        <v>5</v>
      </c>
      <c r="L66" s="6">
        <v>4</v>
      </c>
      <c r="M66" s="6">
        <v>5</v>
      </c>
      <c r="N66" s="6">
        <v>4</v>
      </c>
      <c r="O66" s="9">
        <f t="shared" si="0"/>
        <v>33</v>
      </c>
      <c r="P66" s="6">
        <v>12</v>
      </c>
    </row>
    <row r="67" spans="1:16" ht="19.5" x14ac:dyDescent="0.25">
      <c r="A67" s="7" t="s">
        <v>215</v>
      </c>
      <c r="B67" s="7" t="s">
        <v>216</v>
      </c>
      <c r="C67" s="7" t="s">
        <v>130</v>
      </c>
      <c r="D67" s="7" t="s">
        <v>26</v>
      </c>
      <c r="E67" s="7" t="s">
        <v>217</v>
      </c>
      <c r="F67" s="6">
        <v>4</v>
      </c>
      <c r="G67" s="6">
        <v>5</v>
      </c>
      <c r="H67" s="6">
        <v>5</v>
      </c>
      <c r="I67" s="6">
        <v>5</v>
      </c>
      <c r="J67" s="6">
        <v>4</v>
      </c>
      <c r="K67" s="6">
        <v>3</v>
      </c>
      <c r="L67" s="6">
        <v>3</v>
      </c>
      <c r="M67" s="6">
        <v>2</v>
      </c>
      <c r="N67" s="6">
        <v>1</v>
      </c>
      <c r="O67" s="9">
        <f t="shared" si="0"/>
        <v>32</v>
      </c>
      <c r="P67" s="6">
        <v>13</v>
      </c>
    </row>
    <row r="68" spans="1:16" ht="19.5" x14ac:dyDescent="0.25">
      <c r="A68" s="7" t="s">
        <v>152</v>
      </c>
      <c r="B68" s="7" t="s">
        <v>153</v>
      </c>
      <c r="C68" s="7" t="s">
        <v>130</v>
      </c>
      <c r="D68" s="7" t="s">
        <v>33</v>
      </c>
      <c r="E68" s="7" t="s">
        <v>154</v>
      </c>
      <c r="F68" s="6">
        <v>3</v>
      </c>
      <c r="G68" s="6">
        <v>4</v>
      </c>
      <c r="H68" s="6">
        <v>5</v>
      </c>
      <c r="I68" s="6">
        <v>2</v>
      </c>
      <c r="J68" s="6">
        <v>3</v>
      </c>
      <c r="K68" s="6">
        <v>3</v>
      </c>
      <c r="L68" s="6">
        <v>4</v>
      </c>
      <c r="M68" s="6">
        <v>4</v>
      </c>
      <c r="N68" s="6">
        <v>4</v>
      </c>
      <c r="O68" s="9">
        <f t="shared" si="0"/>
        <v>32</v>
      </c>
      <c r="P68" s="6">
        <v>13</v>
      </c>
    </row>
    <row r="69" spans="1:16" ht="19.5" x14ac:dyDescent="0.25">
      <c r="A69" s="7" t="s">
        <v>177</v>
      </c>
      <c r="B69" s="7" t="s">
        <v>178</v>
      </c>
      <c r="C69" s="7" t="s">
        <v>130</v>
      </c>
      <c r="D69" s="7" t="s">
        <v>33</v>
      </c>
      <c r="E69" s="7" t="s">
        <v>163</v>
      </c>
      <c r="F69" s="6">
        <v>2</v>
      </c>
      <c r="G69" s="6">
        <v>4</v>
      </c>
      <c r="H69" s="6">
        <v>2</v>
      </c>
      <c r="I69" s="6">
        <v>5</v>
      </c>
      <c r="J69" s="6">
        <v>4</v>
      </c>
      <c r="K69" s="6">
        <v>5</v>
      </c>
      <c r="L69" s="6">
        <v>3</v>
      </c>
      <c r="M69" s="6">
        <v>5</v>
      </c>
      <c r="N69" s="6">
        <v>2</v>
      </c>
      <c r="O69" s="9">
        <f t="shared" ref="O69:O132" si="1">SUM(F69:N69)</f>
        <v>32</v>
      </c>
      <c r="P69" s="6">
        <v>13</v>
      </c>
    </row>
    <row r="70" spans="1:16" ht="19.5" x14ac:dyDescent="0.25">
      <c r="A70" s="7" t="s">
        <v>141</v>
      </c>
      <c r="B70" s="7" t="s">
        <v>142</v>
      </c>
      <c r="C70" s="7" t="s">
        <v>130</v>
      </c>
      <c r="D70" s="7" t="s">
        <v>11</v>
      </c>
      <c r="E70" s="7" t="s">
        <v>30</v>
      </c>
      <c r="F70" s="6">
        <v>3</v>
      </c>
      <c r="G70" s="6">
        <v>4</v>
      </c>
      <c r="H70" s="6">
        <v>4</v>
      </c>
      <c r="I70" s="6">
        <v>2</v>
      </c>
      <c r="J70" s="6">
        <v>4</v>
      </c>
      <c r="K70" s="6">
        <v>2</v>
      </c>
      <c r="L70" s="6">
        <v>4</v>
      </c>
      <c r="M70" s="6">
        <v>4</v>
      </c>
      <c r="N70" s="6">
        <v>4</v>
      </c>
      <c r="O70" s="9">
        <f t="shared" si="1"/>
        <v>31</v>
      </c>
      <c r="P70" s="6">
        <v>16</v>
      </c>
    </row>
    <row r="71" spans="1:16" ht="19.5" x14ac:dyDescent="0.25">
      <c r="A71" s="7" t="s">
        <v>191</v>
      </c>
      <c r="B71" s="7" t="s">
        <v>192</v>
      </c>
      <c r="C71" s="7" t="s">
        <v>130</v>
      </c>
      <c r="D71" s="7" t="s">
        <v>187</v>
      </c>
      <c r="E71" s="7" t="s">
        <v>188</v>
      </c>
      <c r="F71" s="6">
        <v>1</v>
      </c>
      <c r="G71" s="6">
        <v>3</v>
      </c>
      <c r="H71" s="6">
        <v>3</v>
      </c>
      <c r="I71" s="6">
        <v>4</v>
      </c>
      <c r="J71" s="6">
        <v>4</v>
      </c>
      <c r="K71" s="6">
        <v>4</v>
      </c>
      <c r="L71" s="6">
        <v>5</v>
      </c>
      <c r="M71" s="6">
        <v>3</v>
      </c>
      <c r="N71" s="6">
        <v>4</v>
      </c>
      <c r="O71" s="9">
        <f t="shared" si="1"/>
        <v>31</v>
      </c>
      <c r="P71" s="6">
        <v>16</v>
      </c>
    </row>
    <row r="72" spans="1:16" ht="19.5" x14ac:dyDescent="0.25">
      <c r="A72" s="7" t="s">
        <v>139</v>
      </c>
      <c r="B72" s="7" t="s">
        <v>140</v>
      </c>
      <c r="C72" s="7" t="s">
        <v>130</v>
      </c>
      <c r="D72" s="7" t="s">
        <v>11</v>
      </c>
      <c r="E72" s="7" t="s">
        <v>30</v>
      </c>
      <c r="F72" s="6">
        <v>3</v>
      </c>
      <c r="G72" s="6">
        <v>4</v>
      </c>
      <c r="H72" s="6">
        <v>2</v>
      </c>
      <c r="I72" s="6">
        <v>3</v>
      </c>
      <c r="J72" s="6">
        <v>5</v>
      </c>
      <c r="K72" s="6">
        <v>1</v>
      </c>
      <c r="L72" s="6">
        <v>3</v>
      </c>
      <c r="M72" s="6">
        <v>5</v>
      </c>
      <c r="N72" s="6">
        <v>4</v>
      </c>
      <c r="O72" s="9">
        <f t="shared" si="1"/>
        <v>30</v>
      </c>
      <c r="P72" s="6">
        <v>18</v>
      </c>
    </row>
    <row r="73" spans="1:16" ht="19.5" x14ac:dyDescent="0.25">
      <c r="A73" s="7" t="s">
        <v>207</v>
      </c>
      <c r="B73" s="7" t="s">
        <v>208</v>
      </c>
      <c r="C73" s="7" t="s">
        <v>130</v>
      </c>
      <c r="D73" s="7" t="s">
        <v>87</v>
      </c>
      <c r="E73" s="7" t="s">
        <v>198</v>
      </c>
      <c r="F73" s="6">
        <v>1</v>
      </c>
      <c r="G73" s="6">
        <v>2</v>
      </c>
      <c r="H73" s="6">
        <v>5</v>
      </c>
      <c r="I73" s="6">
        <v>2</v>
      </c>
      <c r="J73" s="6">
        <v>4</v>
      </c>
      <c r="K73" s="6">
        <v>3</v>
      </c>
      <c r="L73" s="6">
        <v>4</v>
      </c>
      <c r="M73" s="6">
        <v>4</v>
      </c>
      <c r="N73" s="6">
        <v>5</v>
      </c>
      <c r="O73" s="9">
        <f t="shared" si="1"/>
        <v>30</v>
      </c>
      <c r="P73" s="6">
        <v>18</v>
      </c>
    </row>
    <row r="74" spans="1:16" ht="19.5" x14ac:dyDescent="0.25">
      <c r="A74" s="7" t="s">
        <v>172</v>
      </c>
      <c r="B74" s="7" t="s">
        <v>173</v>
      </c>
      <c r="C74" s="7" t="s">
        <v>130</v>
      </c>
      <c r="D74" s="7" t="s">
        <v>33</v>
      </c>
      <c r="E74" s="7" t="s">
        <v>174</v>
      </c>
      <c r="F74" s="6">
        <v>3</v>
      </c>
      <c r="G74" s="6">
        <v>4</v>
      </c>
      <c r="H74" s="6">
        <v>4</v>
      </c>
      <c r="I74" s="6">
        <v>2</v>
      </c>
      <c r="J74" s="6">
        <v>2</v>
      </c>
      <c r="K74" s="6">
        <v>3</v>
      </c>
      <c r="L74" s="6">
        <v>4</v>
      </c>
      <c r="M74" s="6">
        <v>3</v>
      </c>
      <c r="N74" s="6">
        <v>4</v>
      </c>
      <c r="O74" s="9">
        <f t="shared" si="1"/>
        <v>29</v>
      </c>
      <c r="P74" s="6">
        <v>20</v>
      </c>
    </row>
    <row r="75" spans="1:16" ht="19.5" x14ac:dyDescent="0.25">
      <c r="A75" s="7" t="s">
        <v>218</v>
      </c>
      <c r="B75" s="7" t="s">
        <v>219</v>
      </c>
      <c r="C75" s="7" t="s">
        <v>130</v>
      </c>
      <c r="D75" s="7" t="s">
        <v>26</v>
      </c>
      <c r="E75" s="7" t="s">
        <v>220</v>
      </c>
      <c r="F75" s="6">
        <v>3</v>
      </c>
      <c r="G75" s="6">
        <v>3</v>
      </c>
      <c r="H75" s="6">
        <v>4</v>
      </c>
      <c r="I75" s="6">
        <v>3</v>
      </c>
      <c r="J75" s="6">
        <v>5</v>
      </c>
      <c r="K75" s="6">
        <v>4</v>
      </c>
      <c r="L75" s="6">
        <v>4</v>
      </c>
      <c r="M75" s="6">
        <v>2</v>
      </c>
      <c r="N75" s="6">
        <v>1</v>
      </c>
      <c r="O75" s="9">
        <f t="shared" si="1"/>
        <v>29</v>
      </c>
      <c r="P75" s="6">
        <v>20</v>
      </c>
    </row>
    <row r="76" spans="1:16" ht="19.5" x14ac:dyDescent="0.25">
      <c r="A76" s="7" t="s">
        <v>175</v>
      </c>
      <c r="B76" s="7" t="s">
        <v>176</v>
      </c>
      <c r="C76" s="7" t="s">
        <v>130</v>
      </c>
      <c r="D76" s="7" t="s">
        <v>33</v>
      </c>
      <c r="E76" s="7" t="s">
        <v>157</v>
      </c>
      <c r="F76" s="6">
        <v>1</v>
      </c>
      <c r="G76" s="6">
        <v>3</v>
      </c>
      <c r="H76" s="6">
        <v>3</v>
      </c>
      <c r="I76" s="6">
        <v>3</v>
      </c>
      <c r="J76" s="6">
        <v>3</v>
      </c>
      <c r="K76" s="6">
        <v>3</v>
      </c>
      <c r="L76" s="6">
        <v>4</v>
      </c>
      <c r="M76" s="6">
        <v>4</v>
      </c>
      <c r="N76" s="6">
        <v>3</v>
      </c>
      <c r="O76" s="9">
        <f t="shared" si="1"/>
        <v>27</v>
      </c>
      <c r="P76" s="6">
        <v>22</v>
      </c>
    </row>
    <row r="77" spans="1:16" ht="19.5" x14ac:dyDescent="0.25">
      <c r="A77" s="7" t="s">
        <v>203</v>
      </c>
      <c r="B77" s="7" t="s">
        <v>204</v>
      </c>
      <c r="C77" s="7" t="s">
        <v>130</v>
      </c>
      <c r="D77" s="7" t="s">
        <v>87</v>
      </c>
      <c r="E77" s="7" t="s">
        <v>198</v>
      </c>
      <c r="F77" s="6">
        <v>2</v>
      </c>
      <c r="G77" s="6">
        <v>3</v>
      </c>
      <c r="H77" s="6">
        <v>2</v>
      </c>
      <c r="I77" s="6">
        <v>1</v>
      </c>
      <c r="J77" s="6">
        <v>3</v>
      </c>
      <c r="K77" s="6">
        <v>4</v>
      </c>
      <c r="L77" s="6">
        <v>4</v>
      </c>
      <c r="M77" s="6">
        <v>3</v>
      </c>
      <c r="N77" s="6">
        <v>5</v>
      </c>
      <c r="O77" s="9">
        <f t="shared" si="1"/>
        <v>27</v>
      </c>
      <c r="P77" s="6">
        <v>22</v>
      </c>
    </row>
    <row r="78" spans="1:16" ht="19.5" x14ac:dyDescent="0.25">
      <c r="A78" s="7" t="s">
        <v>212</v>
      </c>
      <c r="B78" s="7" t="s">
        <v>213</v>
      </c>
      <c r="C78" s="7" t="s">
        <v>130</v>
      </c>
      <c r="D78" s="7" t="s">
        <v>26</v>
      </c>
      <c r="E78" s="7" t="s">
        <v>214</v>
      </c>
      <c r="F78" s="6">
        <v>4</v>
      </c>
      <c r="G78" s="6">
        <v>4</v>
      </c>
      <c r="H78" s="6">
        <v>4</v>
      </c>
      <c r="I78" s="6">
        <v>2</v>
      </c>
      <c r="J78" s="6">
        <v>3</v>
      </c>
      <c r="K78" s="6">
        <v>2</v>
      </c>
      <c r="L78" s="6">
        <v>2</v>
      </c>
      <c r="M78" s="6">
        <v>3</v>
      </c>
      <c r="N78" s="6">
        <v>2</v>
      </c>
      <c r="O78" s="9">
        <f t="shared" si="1"/>
        <v>26</v>
      </c>
      <c r="P78" s="6">
        <v>24</v>
      </c>
    </row>
    <row r="79" spans="1:16" ht="19.5" x14ac:dyDescent="0.25">
      <c r="A79" s="7" t="s">
        <v>189</v>
      </c>
      <c r="B79" s="7" t="s">
        <v>190</v>
      </c>
      <c r="C79" s="7" t="s">
        <v>130</v>
      </c>
      <c r="D79" s="7" t="s">
        <v>187</v>
      </c>
      <c r="E79" s="7" t="s">
        <v>188</v>
      </c>
      <c r="F79" s="6">
        <v>5</v>
      </c>
      <c r="G79" s="6">
        <v>3</v>
      </c>
      <c r="H79" s="6">
        <v>2</v>
      </c>
      <c r="I79" s="6">
        <v>2</v>
      </c>
      <c r="J79" s="6">
        <v>0</v>
      </c>
      <c r="K79" s="6">
        <v>5</v>
      </c>
      <c r="L79" s="6">
        <v>3</v>
      </c>
      <c r="M79" s="6">
        <v>3</v>
      </c>
      <c r="N79" s="6">
        <v>3</v>
      </c>
      <c r="O79" s="9">
        <f t="shared" si="1"/>
        <v>26</v>
      </c>
      <c r="P79" s="6">
        <v>24</v>
      </c>
    </row>
    <row r="80" spans="1:16" ht="19.5" x14ac:dyDescent="0.25">
      <c r="A80" s="7" t="s">
        <v>128</v>
      </c>
      <c r="B80" s="7" t="s">
        <v>129</v>
      </c>
      <c r="C80" s="7" t="s">
        <v>130</v>
      </c>
      <c r="D80" s="7" t="s">
        <v>11</v>
      </c>
      <c r="E80" s="7" t="s">
        <v>131</v>
      </c>
      <c r="F80" s="6">
        <v>1</v>
      </c>
      <c r="G80" s="6">
        <v>4</v>
      </c>
      <c r="H80" s="6">
        <v>1</v>
      </c>
      <c r="I80" s="6">
        <v>4</v>
      </c>
      <c r="J80" s="6">
        <v>1</v>
      </c>
      <c r="K80" s="6">
        <v>3</v>
      </c>
      <c r="L80" s="6">
        <v>2</v>
      </c>
      <c r="M80" s="6">
        <v>5</v>
      </c>
      <c r="N80" s="6">
        <v>5</v>
      </c>
      <c r="O80" s="9">
        <f t="shared" si="1"/>
        <v>26</v>
      </c>
      <c r="P80" s="6">
        <v>24</v>
      </c>
    </row>
    <row r="81" spans="1:16" ht="19.5" x14ac:dyDescent="0.25">
      <c r="A81" s="7" t="s">
        <v>155</v>
      </c>
      <c r="B81" s="7" t="s">
        <v>156</v>
      </c>
      <c r="C81" s="7" t="s">
        <v>130</v>
      </c>
      <c r="D81" s="7" t="s">
        <v>33</v>
      </c>
      <c r="E81" s="7" t="s">
        <v>157</v>
      </c>
      <c r="F81" s="6">
        <v>1</v>
      </c>
      <c r="G81" s="6">
        <v>2</v>
      </c>
      <c r="H81" s="6">
        <v>3</v>
      </c>
      <c r="I81" s="6">
        <v>3</v>
      </c>
      <c r="J81" s="6">
        <v>2</v>
      </c>
      <c r="K81" s="6">
        <v>3</v>
      </c>
      <c r="L81" s="6">
        <v>5</v>
      </c>
      <c r="M81" s="6">
        <v>4</v>
      </c>
      <c r="N81" s="6">
        <v>2</v>
      </c>
      <c r="O81" s="9">
        <f t="shared" si="1"/>
        <v>25</v>
      </c>
      <c r="P81" s="6">
        <v>27</v>
      </c>
    </row>
    <row r="82" spans="1:16" ht="19.5" x14ac:dyDescent="0.25">
      <c r="A82" s="7" t="s">
        <v>158</v>
      </c>
      <c r="B82" s="7" t="s">
        <v>159</v>
      </c>
      <c r="C82" s="7" t="s">
        <v>130</v>
      </c>
      <c r="D82" s="7" t="s">
        <v>33</v>
      </c>
      <c r="E82" s="7" t="s">
        <v>160</v>
      </c>
      <c r="F82" s="6">
        <v>0</v>
      </c>
      <c r="G82" s="6">
        <v>1</v>
      </c>
      <c r="H82" s="6">
        <v>4</v>
      </c>
      <c r="I82" s="6">
        <v>1</v>
      </c>
      <c r="J82" s="6">
        <v>4</v>
      </c>
      <c r="K82" s="6">
        <v>3</v>
      </c>
      <c r="L82" s="6">
        <v>5</v>
      </c>
      <c r="M82" s="6">
        <v>3</v>
      </c>
      <c r="N82" s="6">
        <v>4</v>
      </c>
      <c r="O82" s="9">
        <f t="shared" si="1"/>
        <v>25</v>
      </c>
      <c r="P82" s="6">
        <v>27</v>
      </c>
    </row>
    <row r="83" spans="1:16" ht="19.5" x14ac:dyDescent="0.25">
      <c r="A83" s="7" t="s">
        <v>179</v>
      </c>
      <c r="B83" s="7" t="s">
        <v>180</v>
      </c>
      <c r="C83" s="7" t="s">
        <v>130</v>
      </c>
      <c r="D83" s="7" t="s">
        <v>33</v>
      </c>
      <c r="E83" s="7" t="s">
        <v>181</v>
      </c>
      <c r="F83" s="6">
        <v>1</v>
      </c>
      <c r="G83" s="6">
        <v>1</v>
      </c>
      <c r="H83" s="6">
        <v>4</v>
      </c>
      <c r="I83" s="6">
        <v>1</v>
      </c>
      <c r="J83" s="6">
        <v>1</v>
      </c>
      <c r="K83" s="6">
        <v>5</v>
      </c>
      <c r="L83" s="6">
        <v>5</v>
      </c>
      <c r="M83" s="6">
        <v>4</v>
      </c>
      <c r="N83" s="6">
        <v>2</v>
      </c>
      <c r="O83" s="9">
        <f t="shared" si="1"/>
        <v>24</v>
      </c>
      <c r="P83" s="6">
        <v>29</v>
      </c>
    </row>
    <row r="84" spans="1:16" ht="19.5" x14ac:dyDescent="0.25">
      <c r="A84" s="7" t="s">
        <v>199</v>
      </c>
      <c r="B84" s="7" t="s">
        <v>200</v>
      </c>
      <c r="C84" s="7" t="s">
        <v>130</v>
      </c>
      <c r="D84" s="7" t="s">
        <v>87</v>
      </c>
      <c r="E84" s="7" t="s">
        <v>198</v>
      </c>
      <c r="F84" s="6">
        <v>1</v>
      </c>
      <c r="G84" s="6">
        <v>1</v>
      </c>
      <c r="H84" s="6">
        <v>2</v>
      </c>
      <c r="I84" s="6">
        <v>4</v>
      </c>
      <c r="J84" s="6">
        <v>2</v>
      </c>
      <c r="K84" s="6">
        <v>4</v>
      </c>
      <c r="L84" s="6">
        <v>4</v>
      </c>
      <c r="M84" s="6">
        <v>1</v>
      </c>
      <c r="N84" s="6">
        <v>5</v>
      </c>
      <c r="O84" s="9">
        <f t="shared" si="1"/>
        <v>24</v>
      </c>
      <c r="P84" s="6">
        <v>29</v>
      </c>
    </row>
    <row r="85" spans="1:16" ht="19.5" x14ac:dyDescent="0.25">
      <c r="A85" s="7" t="s">
        <v>201</v>
      </c>
      <c r="B85" s="7" t="s">
        <v>202</v>
      </c>
      <c r="C85" s="7" t="s">
        <v>130</v>
      </c>
      <c r="D85" s="7" t="s">
        <v>87</v>
      </c>
      <c r="E85" s="7" t="s">
        <v>198</v>
      </c>
      <c r="F85" s="6">
        <v>1</v>
      </c>
      <c r="G85" s="6">
        <v>1</v>
      </c>
      <c r="H85" s="6">
        <v>2</v>
      </c>
      <c r="I85" s="6">
        <v>4</v>
      </c>
      <c r="J85" s="6">
        <v>2</v>
      </c>
      <c r="K85" s="6">
        <v>4</v>
      </c>
      <c r="L85" s="6">
        <v>4</v>
      </c>
      <c r="M85" s="6">
        <v>1</v>
      </c>
      <c r="N85" s="6">
        <v>5</v>
      </c>
      <c r="O85" s="9">
        <f t="shared" si="1"/>
        <v>24</v>
      </c>
      <c r="P85" s="6">
        <v>29</v>
      </c>
    </row>
    <row r="86" spans="1:16" ht="19.5" x14ac:dyDescent="0.25">
      <c r="A86" s="7" t="s">
        <v>205</v>
      </c>
      <c r="B86" s="7" t="s">
        <v>206</v>
      </c>
      <c r="C86" s="7" t="s">
        <v>130</v>
      </c>
      <c r="D86" s="7" t="s">
        <v>87</v>
      </c>
      <c r="E86" s="7" t="s">
        <v>198</v>
      </c>
      <c r="F86" s="6">
        <v>0</v>
      </c>
      <c r="G86" s="6">
        <v>2</v>
      </c>
      <c r="H86" s="6">
        <v>2</v>
      </c>
      <c r="I86" s="6">
        <v>2</v>
      </c>
      <c r="J86" s="6">
        <v>3</v>
      </c>
      <c r="K86" s="6">
        <v>4</v>
      </c>
      <c r="L86" s="6">
        <v>5</v>
      </c>
      <c r="M86" s="6">
        <v>2</v>
      </c>
      <c r="N86" s="6">
        <v>3</v>
      </c>
      <c r="O86" s="9">
        <f t="shared" si="1"/>
        <v>23</v>
      </c>
      <c r="P86" s="6">
        <v>32</v>
      </c>
    </row>
    <row r="87" spans="1:16" ht="19.5" x14ac:dyDescent="0.25">
      <c r="A87" s="7" t="s">
        <v>167</v>
      </c>
      <c r="B87" s="7" t="s">
        <v>168</v>
      </c>
      <c r="C87" s="7" t="s">
        <v>130</v>
      </c>
      <c r="D87" s="7" t="s">
        <v>33</v>
      </c>
      <c r="E87" s="7" t="s">
        <v>157</v>
      </c>
      <c r="F87" s="6">
        <v>0</v>
      </c>
      <c r="G87" s="6">
        <v>1</v>
      </c>
      <c r="H87" s="6">
        <v>2</v>
      </c>
      <c r="I87" s="6">
        <v>5</v>
      </c>
      <c r="J87" s="6">
        <v>2</v>
      </c>
      <c r="K87" s="6">
        <v>1</v>
      </c>
      <c r="L87" s="6">
        <v>4</v>
      </c>
      <c r="M87" s="6">
        <v>3</v>
      </c>
      <c r="N87" s="6">
        <v>4</v>
      </c>
      <c r="O87" s="9">
        <f t="shared" si="1"/>
        <v>22</v>
      </c>
      <c r="P87" s="6">
        <v>33</v>
      </c>
    </row>
    <row r="88" spans="1:16" ht="19.5" x14ac:dyDescent="0.25">
      <c r="A88" s="7" t="s">
        <v>185</v>
      </c>
      <c r="B88" s="7" t="s">
        <v>186</v>
      </c>
      <c r="C88" s="7" t="s">
        <v>130</v>
      </c>
      <c r="D88" s="7" t="s">
        <v>187</v>
      </c>
      <c r="E88" s="7" t="s">
        <v>188</v>
      </c>
      <c r="F88" s="6">
        <v>1</v>
      </c>
      <c r="G88" s="6">
        <v>3</v>
      </c>
      <c r="H88" s="6">
        <v>1</v>
      </c>
      <c r="I88" s="6">
        <v>1</v>
      </c>
      <c r="J88" s="6">
        <v>5</v>
      </c>
      <c r="K88" s="6">
        <v>2</v>
      </c>
      <c r="L88" s="6">
        <v>1</v>
      </c>
      <c r="M88" s="6">
        <v>4</v>
      </c>
      <c r="N88" s="6">
        <v>0</v>
      </c>
      <c r="O88" s="9">
        <f t="shared" si="1"/>
        <v>18</v>
      </c>
      <c r="P88" s="6">
        <v>34</v>
      </c>
    </row>
    <row r="89" spans="1:16" ht="19.5" x14ac:dyDescent="0.25">
      <c r="A89" s="7" t="s">
        <v>149</v>
      </c>
      <c r="B89" s="7" t="s">
        <v>150</v>
      </c>
      <c r="C89" s="7" t="s">
        <v>130</v>
      </c>
      <c r="D89" s="7" t="s">
        <v>11</v>
      </c>
      <c r="E89" s="7" t="s">
        <v>151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9">
        <f t="shared" si="1"/>
        <v>0</v>
      </c>
      <c r="P89" s="6">
        <v>35</v>
      </c>
    </row>
    <row r="90" spans="1:16" ht="19.5" x14ac:dyDescent="0.25">
      <c r="A90" s="10" t="s">
        <v>224</v>
      </c>
      <c r="B90" s="10" t="s">
        <v>225</v>
      </c>
      <c r="C90" s="10" t="s">
        <v>223</v>
      </c>
      <c r="D90" s="10" t="s">
        <v>11</v>
      </c>
      <c r="E90" s="10" t="s">
        <v>226</v>
      </c>
      <c r="F90" s="17">
        <v>4</v>
      </c>
      <c r="G90" s="17">
        <v>5</v>
      </c>
      <c r="H90" s="17">
        <v>5</v>
      </c>
      <c r="I90" s="17">
        <v>5</v>
      </c>
      <c r="J90" s="17">
        <v>5</v>
      </c>
      <c r="K90" s="17">
        <v>4</v>
      </c>
      <c r="L90" s="17">
        <v>3</v>
      </c>
      <c r="M90" s="17">
        <v>2</v>
      </c>
      <c r="N90" s="17">
        <v>3</v>
      </c>
      <c r="O90" s="12">
        <f t="shared" si="1"/>
        <v>36</v>
      </c>
      <c r="P90" s="17">
        <v>1</v>
      </c>
    </row>
    <row r="91" spans="1:16" ht="19.5" x14ac:dyDescent="0.25">
      <c r="A91" s="10" t="s">
        <v>227</v>
      </c>
      <c r="B91" s="10" t="s">
        <v>228</v>
      </c>
      <c r="C91" s="10" t="s">
        <v>223</v>
      </c>
      <c r="D91" s="10" t="s">
        <v>11</v>
      </c>
      <c r="E91" s="10" t="s">
        <v>229</v>
      </c>
      <c r="F91" s="17">
        <v>4</v>
      </c>
      <c r="G91" s="17">
        <v>5</v>
      </c>
      <c r="H91" s="17">
        <v>4</v>
      </c>
      <c r="I91" s="17">
        <v>5</v>
      </c>
      <c r="J91" s="17">
        <v>3</v>
      </c>
      <c r="K91" s="17">
        <v>2</v>
      </c>
      <c r="L91" s="17">
        <v>4</v>
      </c>
      <c r="M91" s="17">
        <v>5</v>
      </c>
      <c r="N91" s="17">
        <v>3</v>
      </c>
      <c r="O91" s="12">
        <f t="shared" si="1"/>
        <v>35</v>
      </c>
      <c r="P91" s="17">
        <v>2</v>
      </c>
    </row>
    <row r="92" spans="1:16" ht="19.5" x14ac:dyDescent="0.25">
      <c r="A92" s="10" t="s">
        <v>253</v>
      </c>
      <c r="B92" s="10" t="s">
        <v>254</v>
      </c>
      <c r="C92" s="10" t="s">
        <v>223</v>
      </c>
      <c r="D92" s="10" t="s">
        <v>87</v>
      </c>
      <c r="E92" s="10" t="s">
        <v>211</v>
      </c>
      <c r="F92" s="17">
        <v>4</v>
      </c>
      <c r="G92" s="17">
        <v>4</v>
      </c>
      <c r="H92" s="17">
        <v>4</v>
      </c>
      <c r="I92" s="17">
        <v>4</v>
      </c>
      <c r="J92" s="17">
        <v>3</v>
      </c>
      <c r="K92" s="17">
        <v>5</v>
      </c>
      <c r="L92" s="17">
        <v>3</v>
      </c>
      <c r="M92" s="17">
        <v>4</v>
      </c>
      <c r="N92" s="17">
        <v>3</v>
      </c>
      <c r="O92" s="12">
        <f t="shared" si="1"/>
        <v>34</v>
      </c>
      <c r="P92" s="17">
        <v>3</v>
      </c>
    </row>
    <row r="93" spans="1:16" ht="19.5" x14ac:dyDescent="0.25">
      <c r="A93" s="10" t="s">
        <v>236</v>
      </c>
      <c r="B93" s="10" t="s">
        <v>237</v>
      </c>
      <c r="C93" s="10" t="s">
        <v>223</v>
      </c>
      <c r="D93" s="10" t="s">
        <v>33</v>
      </c>
      <c r="E93" s="10" t="s">
        <v>157</v>
      </c>
      <c r="F93" s="17">
        <v>3</v>
      </c>
      <c r="G93" s="17">
        <v>4</v>
      </c>
      <c r="H93" s="17">
        <v>4</v>
      </c>
      <c r="I93" s="17">
        <v>4</v>
      </c>
      <c r="J93" s="17">
        <v>4</v>
      </c>
      <c r="K93" s="17">
        <v>4</v>
      </c>
      <c r="L93" s="17">
        <v>5</v>
      </c>
      <c r="M93" s="17">
        <v>3</v>
      </c>
      <c r="N93" s="17">
        <v>2</v>
      </c>
      <c r="O93" s="12">
        <f t="shared" si="1"/>
        <v>33</v>
      </c>
      <c r="P93" s="17">
        <v>4</v>
      </c>
    </row>
    <row r="94" spans="1:16" ht="19.5" x14ac:dyDescent="0.25">
      <c r="A94" s="10" t="s">
        <v>234</v>
      </c>
      <c r="B94" s="10" t="s">
        <v>235</v>
      </c>
      <c r="C94" s="10" t="s">
        <v>223</v>
      </c>
      <c r="D94" s="10" t="s">
        <v>33</v>
      </c>
      <c r="E94" s="10" t="s">
        <v>157</v>
      </c>
      <c r="F94" s="17">
        <v>4</v>
      </c>
      <c r="G94" s="17">
        <v>4</v>
      </c>
      <c r="H94" s="17">
        <v>5</v>
      </c>
      <c r="I94" s="17">
        <v>4</v>
      </c>
      <c r="J94" s="17">
        <v>3</v>
      </c>
      <c r="K94" s="17">
        <v>4</v>
      </c>
      <c r="L94" s="17">
        <v>1</v>
      </c>
      <c r="M94" s="17">
        <v>2</v>
      </c>
      <c r="N94" s="17">
        <v>5</v>
      </c>
      <c r="O94" s="12">
        <f t="shared" si="1"/>
        <v>32</v>
      </c>
      <c r="P94" s="17">
        <v>5</v>
      </c>
    </row>
    <row r="95" spans="1:16" ht="19.5" x14ac:dyDescent="0.25">
      <c r="A95" s="10" t="s">
        <v>221</v>
      </c>
      <c r="B95" s="10" t="s">
        <v>222</v>
      </c>
      <c r="C95" s="10" t="s">
        <v>223</v>
      </c>
      <c r="D95" s="10" t="s">
        <v>11</v>
      </c>
      <c r="E95" s="10" t="s">
        <v>151</v>
      </c>
      <c r="F95" s="17">
        <v>5</v>
      </c>
      <c r="G95" s="17">
        <v>3</v>
      </c>
      <c r="H95" s="17">
        <v>4</v>
      </c>
      <c r="I95" s="17">
        <v>2</v>
      </c>
      <c r="J95" s="17">
        <v>3</v>
      </c>
      <c r="K95" s="17">
        <v>3</v>
      </c>
      <c r="L95" s="17">
        <v>3</v>
      </c>
      <c r="M95" s="17">
        <v>4</v>
      </c>
      <c r="N95" s="17">
        <v>4</v>
      </c>
      <c r="O95" s="12">
        <f t="shared" si="1"/>
        <v>31</v>
      </c>
      <c r="P95" s="17">
        <v>6</v>
      </c>
    </row>
    <row r="96" spans="1:16" ht="19.5" x14ac:dyDescent="0.25">
      <c r="A96" s="10" t="s">
        <v>248</v>
      </c>
      <c r="B96" s="10" t="s">
        <v>249</v>
      </c>
      <c r="C96" s="10" t="s">
        <v>223</v>
      </c>
      <c r="D96" s="10" t="s">
        <v>87</v>
      </c>
      <c r="E96" s="10" t="s">
        <v>211</v>
      </c>
      <c r="F96" s="17">
        <v>5</v>
      </c>
      <c r="G96" s="17">
        <v>3</v>
      </c>
      <c r="H96" s="17">
        <v>3</v>
      </c>
      <c r="I96" s="17">
        <v>4</v>
      </c>
      <c r="J96" s="17">
        <v>5</v>
      </c>
      <c r="K96" s="17">
        <v>3</v>
      </c>
      <c r="L96" s="17">
        <v>1</v>
      </c>
      <c r="M96" s="17">
        <v>3</v>
      </c>
      <c r="N96" s="17">
        <v>3</v>
      </c>
      <c r="O96" s="12">
        <f t="shared" si="1"/>
        <v>30</v>
      </c>
      <c r="P96" s="17">
        <v>7</v>
      </c>
    </row>
    <row r="97" spans="1:16" ht="19.5" x14ac:dyDescent="0.25">
      <c r="A97" s="10" t="s">
        <v>259</v>
      </c>
      <c r="B97" s="10" t="s">
        <v>260</v>
      </c>
      <c r="C97" s="10" t="s">
        <v>223</v>
      </c>
      <c r="D97" s="10" t="s">
        <v>87</v>
      </c>
      <c r="E97" s="10" t="s">
        <v>198</v>
      </c>
      <c r="F97" s="17">
        <v>4</v>
      </c>
      <c r="G97" s="17">
        <v>4</v>
      </c>
      <c r="H97" s="17">
        <v>4</v>
      </c>
      <c r="I97" s="17">
        <v>3</v>
      </c>
      <c r="J97" s="17">
        <v>4</v>
      </c>
      <c r="K97" s="17">
        <v>4</v>
      </c>
      <c r="L97" s="17">
        <v>2</v>
      </c>
      <c r="M97" s="17">
        <v>3</v>
      </c>
      <c r="N97" s="17">
        <v>1</v>
      </c>
      <c r="O97" s="12">
        <f t="shared" si="1"/>
        <v>29</v>
      </c>
      <c r="P97" s="17">
        <v>8</v>
      </c>
    </row>
    <row r="98" spans="1:16" ht="19.5" x14ac:dyDescent="0.25">
      <c r="A98" s="10" t="s">
        <v>250</v>
      </c>
      <c r="B98" s="10" t="s">
        <v>251</v>
      </c>
      <c r="C98" s="10" t="s">
        <v>223</v>
      </c>
      <c r="D98" s="10" t="s">
        <v>87</v>
      </c>
      <c r="E98" s="10" t="s">
        <v>252</v>
      </c>
      <c r="F98" s="17">
        <v>5</v>
      </c>
      <c r="G98" s="17">
        <v>4</v>
      </c>
      <c r="H98" s="17">
        <v>3</v>
      </c>
      <c r="I98" s="17">
        <v>1</v>
      </c>
      <c r="J98" s="17">
        <v>3</v>
      </c>
      <c r="K98" s="17">
        <v>3</v>
      </c>
      <c r="L98" s="17">
        <v>1</v>
      </c>
      <c r="M98" s="17">
        <v>3</v>
      </c>
      <c r="N98" s="17">
        <v>4</v>
      </c>
      <c r="O98" s="12">
        <f t="shared" si="1"/>
        <v>27</v>
      </c>
      <c r="P98" s="17">
        <v>9</v>
      </c>
    </row>
    <row r="99" spans="1:16" ht="19.5" x14ac:dyDescent="0.25">
      <c r="A99" s="10" t="s">
        <v>255</v>
      </c>
      <c r="B99" s="10" t="s">
        <v>256</v>
      </c>
      <c r="C99" s="10" t="s">
        <v>223</v>
      </c>
      <c r="D99" s="10" t="s">
        <v>87</v>
      </c>
      <c r="E99" s="10" t="s">
        <v>198</v>
      </c>
      <c r="F99" s="17">
        <v>5</v>
      </c>
      <c r="G99" s="17">
        <v>5</v>
      </c>
      <c r="H99" s="17">
        <v>5</v>
      </c>
      <c r="I99" s="17">
        <v>0</v>
      </c>
      <c r="J99" s="17">
        <v>3</v>
      </c>
      <c r="K99" s="17">
        <v>4</v>
      </c>
      <c r="L99" s="17">
        <v>2</v>
      </c>
      <c r="M99" s="17">
        <v>1</v>
      </c>
      <c r="N99" s="17">
        <v>1</v>
      </c>
      <c r="O99" s="12">
        <f t="shared" si="1"/>
        <v>26</v>
      </c>
      <c r="P99" s="17">
        <v>10</v>
      </c>
    </row>
    <row r="100" spans="1:16" ht="19.5" x14ac:dyDescent="0.25">
      <c r="A100" s="10" t="s">
        <v>232</v>
      </c>
      <c r="B100" s="10" t="s">
        <v>233</v>
      </c>
      <c r="C100" s="10" t="s">
        <v>223</v>
      </c>
      <c r="D100" s="10" t="s">
        <v>33</v>
      </c>
      <c r="E100" s="10" t="s">
        <v>157</v>
      </c>
      <c r="F100" s="17">
        <v>4</v>
      </c>
      <c r="G100" s="17">
        <v>4</v>
      </c>
      <c r="H100" s="17">
        <v>2</v>
      </c>
      <c r="I100" s="17">
        <v>2</v>
      </c>
      <c r="J100" s="17">
        <v>3</v>
      </c>
      <c r="K100" s="17">
        <v>3</v>
      </c>
      <c r="L100" s="17">
        <v>1</v>
      </c>
      <c r="M100" s="17">
        <v>4</v>
      </c>
      <c r="N100" s="17">
        <v>3</v>
      </c>
      <c r="O100" s="12">
        <f t="shared" si="1"/>
        <v>26</v>
      </c>
      <c r="P100" s="17">
        <v>10</v>
      </c>
    </row>
    <row r="101" spans="1:16" ht="19.5" x14ac:dyDescent="0.25">
      <c r="A101" s="10" t="s">
        <v>244</v>
      </c>
      <c r="B101" s="10" t="s">
        <v>245</v>
      </c>
      <c r="C101" s="10" t="s">
        <v>223</v>
      </c>
      <c r="D101" s="10" t="s">
        <v>187</v>
      </c>
      <c r="E101" s="10" t="s">
        <v>188</v>
      </c>
      <c r="F101" s="17">
        <v>5</v>
      </c>
      <c r="G101" s="17">
        <v>3</v>
      </c>
      <c r="H101" s="17">
        <v>5</v>
      </c>
      <c r="I101" s="17">
        <v>1</v>
      </c>
      <c r="J101" s="17">
        <v>0</v>
      </c>
      <c r="K101" s="17">
        <v>3</v>
      </c>
      <c r="L101" s="17">
        <v>2</v>
      </c>
      <c r="M101" s="17">
        <v>2</v>
      </c>
      <c r="N101" s="17">
        <v>4</v>
      </c>
      <c r="O101" s="12">
        <f t="shared" si="1"/>
        <v>25</v>
      </c>
      <c r="P101" s="17">
        <v>12</v>
      </c>
    </row>
    <row r="102" spans="1:16" ht="19.5" x14ac:dyDescent="0.25">
      <c r="A102" s="10" t="s">
        <v>238</v>
      </c>
      <c r="B102" s="10" t="s">
        <v>239</v>
      </c>
      <c r="C102" s="10" t="s">
        <v>223</v>
      </c>
      <c r="D102" s="10" t="s">
        <v>187</v>
      </c>
      <c r="E102" s="10" t="s">
        <v>188</v>
      </c>
      <c r="F102" s="17">
        <v>4</v>
      </c>
      <c r="G102" s="17">
        <v>1</v>
      </c>
      <c r="H102" s="17">
        <v>4</v>
      </c>
      <c r="I102" s="17">
        <v>4</v>
      </c>
      <c r="J102" s="17">
        <v>3</v>
      </c>
      <c r="K102" s="17">
        <v>5</v>
      </c>
      <c r="L102" s="17">
        <v>0</v>
      </c>
      <c r="M102" s="17">
        <v>2</v>
      </c>
      <c r="N102" s="17">
        <v>2</v>
      </c>
      <c r="O102" s="12">
        <f t="shared" si="1"/>
        <v>25</v>
      </c>
      <c r="P102" s="17">
        <v>12</v>
      </c>
    </row>
    <row r="103" spans="1:16" ht="19.5" x14ac:dyDescent="0.25">
      <c r="A103" s="10" t="s">
        <v>242</v>
      </c>
      <c r="B103" s="10" t="s">
        <v>243</v>
      </c>
      <c r="C103" s="10" t="s">
        <v>223</v>
      </c>
      <c r="D103" s="10" t="s">
        <v>187</v>
      </c>
      <c r="E103" s="10" t="s">
        <v>188</v>
      </c>
      <c r="F103" s="17">
        <v>3</v>
      </c>
      <c r="G103" s="17">
        <v>4</v>
      </c>
      <c r="H103" s="17">
        <v>4</v>
      </c>
      <c r="I103" s="17">
        <v>1</v>
      </c>
      <c r="J103" s="17">
        <v>2</v>
      </c>
      <c r="K103" s="17">
        <v>4</v>
      </c>
      <c r="L103" s="17">
        <v>1</v>
      </c>
      <c r="M103" s="17">
        <v>1</v>
      </c>
      <c r="N103" s="17">
        <v>3</v>
      </c>
      <c r="O103" s="12">
        <f t="shared" si="1"/>
        <v>23</v>
      </c>
      <c r="P103" s="17">
        <v>14</v>
      </c>
    </row>
    <row r="104" spans="1:16" ht="19.5" x14ac:dyDescent="0.25">
      <c r="A104" s="10" t="s">
        <v>257</v>
      </c>
      <c r="B104" s="10" t="s">
        <v>258</v>
      </c>
      <c r="C104" s="10" t="s">
        <v>223</v>
      </c>
      <c r="D104" s="10" t="s">
        <v>87</v>
      </c>
      <c r="E104" s="10" t="s">
        <v>211</v>
      </c>
      <c r="F104" s="17">
        <v>1</v>
      </c>
      <c r="G104" s="17">
        <v>2</v>
      </c>
      <c r="H104" s="17">
        <v>4</v>
      </c>
      <c r="I104" s="17">
        <v>1</v>
      </c>
      <c r="J104" s="17">
        <v>4</v>
      </c>
      <c r="K104" s="17">
        <v>2</v>
      </c>
      <c r="L104" s="17">
        <v>3</v>
      </c>
      <c r="M104" s="17">
        <v>3</v>
      </c>
      <c r="N104" s="17">
        <v>3</v>
      </c>
      <c r="O104" s="12">
        <f t="shared" si="1"/>
        <v>23</v>
      </c>
      <c r="P104" s="17">
        <v>14</v>
      </c>
    </row>
    <row r="105" spans="1:16" ht="19.5" x14ac:dyDescent="0.25">
      <c r="A105" s="10" t="s">
        <v>246</v>
      </c>
      <c r="B105" s="10" t="s">
        <v>247</v>
      </c>
      <c r="C105" s="10" t="s">
        <v>223</v>
      </c>
      <c r="D105" s="10" t="s">
        <v>187</v>
      </c>
      <c r="E105" s="10" t="s">
        <v>188</v>
      </c>
      <c r="F105" s="17">
        <v>0</v>
      </c>
      <c r="G105" s="17">
        <v>2</v>
      </c>
      <c r="H105" s="17">
        <v>2</v>
      </c>
      <c r="I105" s="17">
        <v>1</v>
      </c>
      <c r="J105" s="17">
        <v>5</v>
      </c>
      <c r="K105" s="17">
        <v>4</v>
      </c>
      <c r="L105" s="17">
        <v>0</v>
      </c>
      <c r="M105" s="17">
        <v>2</v>
      </c>
      <c r="N105" s="17">
        <v>1</v>
      </c>
      <c r="O105" s="12">
        <f t="shared" si="1"/>
        <v>17</v>
      </c>
      <c r="P105" s="17">
        <v>16</v>
      </c>
    </row>
    <row r="106" spans="1:16" ht="19.5" x14ac:dyDescent="0.25">
      <c r="A106" s="10" t="s">
        <v>230</v>
      </c>
      <c r="B106" s="10" t="s">
        <v>231</v>
      </c>
      <c r="C106" s="10" t="s">
        <v>223</v>
      </c>
      <c r="D106" s="10" t="s">
        <v>33</v>
      </c>
      <c r="E106" s="10" t="s">
        <v>163</v>
      </c>
      <c r="F106" s="17">
        <v>0</v>
      </c>
      <c r="G106" s="17">
        <v>4</v>
      </c>
      <c r="H106" s="17">
        <v>3</v>
      </c>
      <c r="I106" s="17">
        <v>0</v>
      </c>
      <c r="J106" s="17">
        <v>2</v>
      </c>
      <c r="K106" s="17">
        <v>3</v>
      </c>
      <c r="L106" s="17">
        <v>3</v>
      </c>
      <c r="M106" s="17">
        <v>1</v>
      </c>
      <c r="N106" s="17">
        <v>0</v>
      </c>
      <c r="O106" s="12">
        <f t="shared" si="1"/>
        <v>16</v>
      </c>
      <c r="P106" s="17">
        <v>17</v>
      </c>
    </row>
    <row r="107" spans="1:16" ht="19.5" x14ac:dyDescent="0.25">
      <c r="A107" s="10" t="s">
        <v>240</v>
      </c>
      <c r="B107" s="10" t="s">
        <v>241</v>
      </c>
      <c r="C107" s="10" t="s">
        <v>223</v>
      </c>
      <c r="D107" s="10" t="s">
        <v>187</v>
      </c>
      <c r="E107" s="10" t="s">
        <v>188</v>
      </c>
      <c r="F107" s="17">
        <v>0</v>
      </c>
      <c r="G107" s="17">
        <v>3</v>
      </c>
      <c r="H107" s="17">
        <v>1</v>
      </c>
      <c r="I107" s="17">
        <v>0</v>
      </c>
      <c r="J107" s="17">
        <v>2</v>
      </c>
      <c r="K107" s="17">
        <v>1</v>
      </c>
      <c r="L107" s="17">
        <v>1</v>
      </c>
      <c r="M107" s="17">
        <v>5</v>
      </c>
      <c r="N107" s="17">
        <v>2</v>
      </c>
      <c r="O107" s="12">
        <f t="shared" si="1"/>
        <v>15</v>
      </c>
      <c r="P107" s="17">
        <v>18</v>
      </c>
    </row>
    <row r="108" spans="1:16" ht="19.5" x14ac:dyDescent="0.25">
      <c r="A108" s="7" t="s">
        <v>302</v>
      </c>
      <c r="B108" s="7" t="s">
        <v>303</v>
      </c>
      <c r="C108" s="7" t="s">
        <v>263</v>
      </c>
      <c r="D108" s="7" t="s">
        <v>87</v>
      </c>
      <c r="E108" s="7" t="s">
        <v>304</v>
      </c>
      <c r="F108" s="6">
        <v>2</v>
      </c>
      <c r="G108" s="6">
        <v>5</v>
      </c>
      <c r="H108" s="6">
        <v>4</v>
      </c>
      <c r="I108" s="6">
        <v>5</v>
      </c>
      <c r="J108" s="6">
        <v>3</v>
      </c>
      <c r="K108" s="6">
        <v>5</v>
      </c>
      <c r="L108" s="6">
        <v>4</v>
      </c>
      <c r="M108" s="6">
        <v>3</v>
      </c>
      <c r="N108" s="6">
        <v>5</v>
      </c>
      <c r="O108" s="9">
        <f t="shared" si="1"/>
        <v>36</v>
      </c>
      <c r="P108" s="6">
        <v>1</v>
      </c>
    </row>
    <row r="109" spans="1:16" ht="19.5" x14ac:dyDescent="0.25">
      <c r="A109" s="7" t="s">
        <v>261</v>
      </c>
      <c r="B109" s="7" t="s">
        <v>262</v>
      </c>
      <c r="C109" s="7" t="s">
        <v>263</v>
      </c>
      <c r="D109" s="7" t="s">
        <v>11</v>
      </c>
      <c r="E109" s="7" t="s">
        <v>30</v>
      </c>
      <c r="F109" s="6">
        <v>5</v>
      </c>
      <c r="G109" s="6">
        <v>5</v>
      </c>
      <c r="H109" s="6">
        <v>4</v>
      </c>
      <c r="I109" s="6">
        <v>4</v>
      </c>
      <c r="J109" s="6">
        <v>5</v>
      </c>
      <c r="K109" s="6">
        <v>3</v>
      </c>
      <c r="L109" s="6">
        <v>3</v>
      </c>
      <c r="M109" s="6">
        <v>2</v>
      </c>
      <c r="N109" s="6">
        <v>3</v>
      </c>
      <c r="O109" s="9">
        <f t="shared" si="1"/>
        <v>34</v>
      </c>
      <c r="P109" s="6">
        <v>2</v>
      </c>
    </row>
    <row r="110" spans="1:16" ht="19.5" x14ac:dyDescent="0.25">
      <c r="A110" s="7" t="s">
        <v>269</v>
      </c>
      <c r="B110" s="7" t="s">
        <v>270</v>
      </c>
      <c r="C110" s="7" t="s">
        <v>263</v>
      </c>
      <c r="D110" s="7" t="s">
        <v>11</v>
      </c>
      <c r="E110" s="7" t="s">
        <v>30</v>
      </c>
      <c r="F110" s="6">
        <v>5</v>
      </c>
      <c r="G110" s="6">
        <v>4</v>
      </c>
      <c r="H110" s="6">
        <v>5</v>
      </c>
      <c r="I110" s="6">
        <v>5</v>
      </c>
      <c r="J110" s="6">
        <v>5</v>
      </c>
      <c r="K110" s="6">
        <v>2</v>
      </c>
      <c r="L110" s="6">
        <v>3</v>
      </c>
      <c r="M110" s="6">
        <v>2</v>
      </c>
      <c r="N110" s="6">
        <v>3</v>
      </c>
      <c r="O110" s="9">
        <f t="shared" si="1"/>
        <v>34</v>
      </c>
      <c r="P110" s="6">
        <v>2</v>
      </c>
    </row>
    <row r="111" spans="1:16" ht="39" x14ac:dyDescent="0.25">
      <c r="A111" s="7" t="s">
        <v>311</v>
      </c>
      <c r="B111" s="7" t="s">
        <v>312</v>
      </c>
      <c r="C111" s="7" t="s">
        <v>263</v>
      </c>
      <c r="D111" s="7" t="s">
        <v>313</v>
      </c>
      <c r="E111" s="19" t="s">
        <v>314</v>
      </c>
      <c r="F111" s="6">
        <v>5</v>
      </c>
      <c r="G111" s="6">
        <v>3</v>
      </c>
      <c r="H111" s="6">
        <v>2</v>
      </c>
      <c r="I111" s="6">
        <v>3</v>
      </c>
      <c r="J111" s="6">
        <v>3</v>
      </c>
      <c r="K111" s="6">
        <v>3</v>
      </c>
      <c r="L111" s="6">
        <v>5</v>
      </c>
      <c r="M111" s="6">
        <v>5</v>
      </c>
      <c r="N111" s="6">
        <v>5</v>
      </c>
      <c r="O111" s="9">
        <f t="shared" si="1"/>
        <v>34</v>
      </c>
      <c r="P111" s="6">
        <v>2</v>
      </c>
    </row>
    <row r="112" spans="1:16" ht="19.5" x14ac:dyDescent="0.25">
      <c r="A112" s="7" t="s">
        <v>293</v>
      </c>
      <c r="B112" s="7" t="s">
        <v>294</v>
      </c>
      <c r="C112" s="7" t="s">
        <v>263</v>
      </c>
      <c r="D112" s="7" t="s">
        <v>33</v>
      </c>
      <c r="E112" s="7" t="s">
        <v>157</v>
      </c>
      <c r="F112" s="6">
        <v>3</v>
      </c>
      <c r="G112" s="6">
        <v>4</v>
      </c>
      <c r="H112" s="6">
        <v>5</v>
      </c>
      <c r="I112" s="6">
        <v>5</v>
      </c>
      <c r="J112" s="6">
        <v>5</v>
      </c>
      <c r="K112" s="6">
        <v>2</v>
      </c>
      <c r="L112" s="6">
        <v>1</v>
      </c>
      <c r="M112" s="6">
        <v>4</v>
      </c>
      <c r="N112" s="6">
        <v>4</v>
      </c>
      <c r="O112" s="9">
        <f t="shared" si="1"/>
        <v>33</v>
      </c>
      <c r="P112" s="6">
        <v>5</v>
      </c>
    </row>
    <row r="113" spans="1:16" ht="19.5" x14ac:dyDescent="0.25">
      <c r="A113" s="7" t="s">
        <v>297</v>
      </c>
      <c r="B113" s="7" t="s">
        <v>298</v>
      </c>
      <c r="C113" s="7" t="s">
        <v>263</v>
      </c>
      <c r="D113" s="7" t="s">
        <v>87</v>
      </c>
      <c r="E113" s="7" t="s">
        <v>299</v>
      </c>
      <c r="F113" s="6">
        <v>4</v>
      </c>
      <c r="G113" s="6">
        <v>0</v>
      </c>
      <c r="H113" s="6">
        <v>4</v>
      </c>
      <c r="I113" s="6">
        <v>5</v>
      </c>
      <c r="J113" s="6">
        <v>5</v>
      </c>
      <c r="K113" s="6">
        <v>2</v>
      </c>
      <c r="L113" s="6">
        <v>5</v>
      </c>
      <c r="M113" s="6">
        <v>4</v>
      </c>
      <c r="N113" s="6">
        <v>4</v>
      </c>
      <c r="O113" s="9">
        <f t="shared" si="1"/>
        <v>33</v>
      </c>
      <c r="P113" s="6">
        <v>5</v>
      </c>
    </row>
    <row r="114" spans="1:16" ht="19.5" x14ac:dyDescent="0.25">
      <c r="A114" s="7" t="s">
        <v>305</v>
      </c>
      <c r="B114" s="7" t="s">
        <v>306</v>
      </c>
      <c r="C114" s="7" t="s">
        <v>263</v>
      </c>
      <c r="D114" s="7" t="s">
        <v>87</v>
      </c>
      <c r="E114" s="7" t="s">
        <v>198</v>
      </c>
      <c r="F114" s="6">
        <v>4</v>
      </c>
      <c r="G114" s="6">
        <v>4</v>
      </c>
      <c r="H114" s="6">
        <v>5</v>
      </c>
      <c r="I114" s="6">
        <v>3</v>
      </c>
      <c r="J114" s="6">
        <v>3</v>
      </c>
      <c r="K114" s="6">
        <v>3</v>
      </c>
      <c r="L114" s="6">
        <v>3</v>
      </c>
      <c r="M114" s="6">
        <v>4</v>
      </c>
      <c r="N114" s="6">
        <v>2</v>
      </c>
      <c r="O114" s="9">
        <f t="shared" si="1"/>
        <v>31</v>
      </c>
      <c r="P114" s="6">
        <v>7</v>
      </c>
    </row>
    <row r="115" spans="1:16" ht="19.5" x14ac:dyDescent="0.25">
      <c r="A115" s="7" t="s">
        <v>274</v>
      </c>
      <c r="B115" s="7" t="s">
        <v>275</v>
      </c>
      <c r="C115" s="7" t="s">
        <v>263</v>
      </c>
      <c r="D115" s="7" t="s">
        <v>11</v>
      </c>
      <c r="E115" s="7" t="s">
        <v>30</v>
      </c>
      <c r="F115" s="6">
        <v>2</v>
      </c>
      <c r="G115" s="6">
        <v>3</v>
      </c>
      <c r="H115" s="6">
        <v>5</v>
      </c>
      <c r="I115" s="6">
        <v>4</v>
      </c>
      <c r="J115" s="6">
        <v>5</v>
      </c>
      <c r="K115" s="6">
        <v>2</v>
      </c>
      <c r="L115" s="6">
        <v>3</v>
      </c>
      <c r="M115" s="6">
        <v>3</v>
      </c>
      <c r="N115" s="6">
        <v>4</v>
      </c>
      <c r="O115" s="9">
        <f t="shared" si="1"/>
        <v>31</v>
      </c>
      <c r="P115" s="6">
        <v>7</v>
      </c>
    </row>
    <row r="116" spans="1:16" ht="19.5" x14ac:dyDescent="0.25">
      <c r="A116" s="7" t="s">
        <v>276</v>
      </c>
      <c r="B116" s="7" t="s">
        <v>277</v>
      </c>
      <c r="C116" s="7" t="s">
        <v>263</v>
      </c>
      <c r="D116" s="7" t="s">
        <v>11</v>
      </c>
      <c r="E116" s="7" t="s">
        <v>30</v>
      </c>
      <c r="F116" s="6">
        <v>2</v>
      </c>
      <c r="G116" s="6">
        <v>3</v>
      </c>
      <c r="H116" s="6">
        <v>4</v>
      </c>
      <c r="I116" s="6">
        <v>5</v>
      </c>
      <c r="J116" s="6">
        <v>5</v>
      </c>
      <c r="K116" s="6">
        <v>4</v>
      </c>
      <c r="L116" s="6">
        <v>2</v>
      </c>
      <c r="M116" s="6">
        <v>3</v>
      </c>
      <c r="N116" s="6">
        <v>3</v>
      </c>
      <c r="O116" s="9">
        <f t="shared" si="1"/>
        <v>31</v>
      </c>
      <c r="P116" s="6">
        <v>7</v>
      </c>
    </row>
    <row r="117" spans="1:16" ht="19.5" x14ac:dyDescent="0.25">
      <c r="A117" s="7" t="s">
        <v>267</v>
      </c>
      <c r="B117" s="7" t="s">
        <v>268</v>
      </c>
      <c r="C117" s="7" t="s">
        <v>263</v>
      </c>
      <c r="D117" s="7" t="s">
        <v>11</v>
      </c>
      <c r="E117" s="7" t="s">
        <v>30</v>
      </c>
      <c r="F117" s="6">
        <v>3</v>
      </c>
      <c r="G117" s="6">
        <v>2</v>
      </c>
      <c r="H117" s="6">
        <v>3</v>
      </c>
      <c r="I117" s="6">
        <v>3</v>
      </c>
      <c r="J117" s="6">
        <v>3</v>
      </c>
      <c r="K117" s="6">
        <v>5</v>
      </c>
      <c r="L117" s="6">
        <v>3</v>
      </c>
      <c r="M117" s="6">
        <v>3</v>
      </c>
      <c r="N117" s="6">
        <v>3</v>
      </c>
      <c r="O117" s="9">
        <f t="shared" si="1"/>
        <v>28</v>
      </c>
      <c r="P117" s="6">
        <v>10</v>
      </c>
    </row>
    <row r="118" spans="1:16" ht="19.5" x14ac:dyDescent="0.25">
      <c r="A118" s="7" t="s">
        <v>271</v>
      </c>
      <c r="B118" s="7" t="s">
        <v>272</v>
      </c>
      <c r="C118" s="7" t="s">
        <v>263</v>
      </c>
      <c r="D118" s="7" t="s">
        <v>11</v>
      </c>
      <c r="E118" s="7" t="s">
        <v>273</v>
      </c>
      <c r="F118" s="6">
        <v>5</v>
      </c>
      <c r="G118" s="6">
        <v>5</v>
      </c>
      <c r="H118" s="6">
        <v>5</v>
      </c>
      <c r="I118" s="6">
        <v>4</v>
      </c>
      <c r="J118" s="6">
        <v>4</v>
      </c>
      <c r="K118" s="6">
        <v>3</v>
      </c>
      <c r="L118" s="6">
        <v>0</v>
      </c>
      <c r="M118" s="6">
        <v>0</v>
      </c>
      <c r="N118" s="6">
        <v>1</v>
      </c>
      <c r="O118" s="9">
        <f t="shared" si="1"/>
        <v>27</v>
      </c>
      <c r="P118" s="6">
        <v>11</v>
      </c>
    </row>
    <row r="119" spans="1:16" ht="19.5" x14ac:dyDescent="0.25">
      <c r="A119" s="7" t="s">
        <v>264</v>
      </c>
      <c r="B119" s="7" t="s">
        <v>265</v>
      </c>
      <c r="C119" s="7" t="s">
        <v>263</v>
      </c>
      <c r="D119" s="7" t="s">
        <v>11</v>
      </c>
      <c r="E119" s="7" t="s">
        <v>266</v>
      </c>
      <c r="F119" s="6">
        <v>3</v>
      </c>
      <c r="G119" s="6">
        <v>3</v>
      </c>
      <c r="H119" s="6">
        <v>4</v>
      </c>
      <c r="I119" s="6">
        <v>3</v>
      </c>
      <c r="J119" s="6">
        <v>5</v>
      </c>
      <c r="K119" s="6">
        <v>3</v>
      </c>
      <c r="L119" s="6">
        <v>2</v>
      </c>
      <c r="M119" s="6">
        <v>2</v>
      </c>
      <c r="N119" s="6">
        <v>2</v>
      </c>
      <c r="O119" s="9">
        <f t="shared" si="1"/>
        <v>27</v>
      </c>
      <c r="P119" s="6">
        <v>11</v>
      </c>
    </row>
    <row r="120" spans="1:16" ht="19.5" x14ac:dyDescent="0.25">
      <c r="A120" s="7" t="s">
        <v>280</v>
      </c>
      <c r="B120" s="7" t="s">
        <v>281</v>
      </c>
      <c r="C120" s="7" t="s">
        <v>263</v>
      </c>
      <c r="D120" s="7" t="s">
        <v>33</v>
      </c>
      <c r="E120" s="7" t="s">
        <v>163</v>
      </c>
      <c r="F120" s="6">
        <v>0</v>
      </c>
      <c r="G120" s="6">
        <v>5</v>
      </c>
      <c r="H120" s="6">
        <v>4</v>
      </c>
      <c r="I120" s="6">
        <v>4</v>
      </c>
      <c r="J120" s="6">
        <v>3</v>
      </c>
      <c r="K120" s="6">
        <v>4</v>
      </c>
      <c r="L120" s="6">
        <v>0</v>
      </c>
      <c r="M120" s="6">
        <v>3</v>
      </c>
      <c r="N120" s="6">
        <v>3</v>
      </c>
      <c r="O120" s="9">
        <f t="shared" si="1"/>
        <v>26</v>
      </c>
      <c r="P120" s="6">
        <v>13</v>
      </c>
    </row>
    <row r="121" spans="1:16" ht="19.5" x14ac:dyDescent="0.25">
      <c r="A121" s="7" t="s">
        <v>284</v>
      </c>
      <c r="B121" s="7" t="s">
        <v>285</v>
      </c>
      <c r="C121" s="7" t="s">
        <v>263</v>
      </c>
      <c r="D121" s="7" t="s">
        <v>33</v>
      </c>
      <c r="E121" s="7" t="s">
        <v>163</v>
      </c>
      <c r="F121" s="6">
        <v>4</v>
      </c>
      <c r="G121" s="6">
        <v>3</v>
      </c>
      <c r="H121" s="6">
        <v>1</v>
      </c>
      <c r="I121" s="6">
        <v>2</v>
      </c>
      <c r="J121" s="6">
        <v>1</v>
      </c>
      <c r="K121" s="6">
        <v>4</v>
      </c>
      <c r="L121" s="6">
        <v>5</v>
      </c>
      <c r="M121" s="6">
        <v>3</v>
      </c>
      <c r="N121" s="6">
        <v>3</v>
      </c>
      <c r="O121" s="9">
        <f t="shared" si="1"/>
        <v>26</v>
      </c>
      <c r="P121" s="6">
        <v>13</v>
      </c>
    </row>
    <row r="122" spans="1:16" ht="19.5" x14ac:dyDescent="0.25">
      <c r="A122" s="7" t="s">
        <v>278</v>
      </c>
      <c r="B122" s="7" t="s">
        <v>279</v>
      </c>
      <c r="C122" s="7" t="s">
        <v>263</v>
      </c>
      <c r="D122" s="7" t="s">
        <v>33</v>
      </c>
      <c r="E122" s="7" t="s">
        <v>157</v>
      </c>
      <c r="F122" s="6">
        <v>0</v>
      </c>
      <c r="G122" s="6">
        <v>4</v>
      </c>
      <c r="H122" s="6">
        <v>1</v>
      </c>
      <c r="I122" s="6">
        <v>1</v>
      </c>
      <c r="J122" s="6">
        <v>5</v>
      </c>
      <c r="K122" s="6">
        <v>2</v>
      </c>
      <c r="L122" s="6">
        <v>5</v>
      </c>
      <c r="M122" s="6">
        <v>4</v>
      </c>
      <c r="N122" s="6">
        <v>4</v>
      </c>
      <c r="O122" s="9">
        <f t="shared" si="1"/>
        <v>26</v>
      </c>
      <c r="P122" s="6">
        <v>13</v>
      </c>
    </row>
    <row r="123" spans="1:16" ht="19.5" x14ac:dyDescent="0.25">
      <c r="A123" s="7" t="s">
        <v>307</v>
      </c>
      <c r="B123" s="7" t="s">
        <v>308</v>
      </c>
      <c r="C123" s="7" t="s">
        <v>263</v>
      </c>
      <c r="D123" s="7" t="s">
        <v>87</v>
      </c>
      <c r="E123" s="7" t="s">
        <v>211</v>
      </c>
      <c r="F123" s="6">
        <v>4</v>
      </c>
      <c r="G123" s="6">
        <v>4</v>
      </c>
      <c r="H123" s="6">
        <v>3</v>
      </c>
      <c r="I123" s="6">
        <v>2</v>
      </c>
      <c r="J123" s="6">
        <v>0</v>
      </c>
      <c r="K123" s="6">
        <v>0</v>
      </c>
      <c r="L123" s="6">
        <v>4</v>
      </c>
      <c r="M123" s="6">
        <v>5</v>
      </c>
      <c r="N123" s="6">
        <v>2</v>
      </c>
      <c r="O123" s="9">
        <f t="shared" si="1"/>
        <v>24</v>
      </c>
      <c r="P123" s="6">
        <v>16</v>
      </c>
    </row>
    <row r="124" spans="1:16" ht="19.5" x14ac:dyDescent="0.25">
      <c r="A124" s="7" t="s">
        <v>286</v>
      </c>
      <c r="B124" s="7" t="s">
        <v>287</v>
      </c>
      <c r="C124" s="7" t="s">
        <v>263</v>
      </c>
      <c r="D124" s="7" t="s">
        <v>33</v>
      </c>
      <c r="E124" s="7" t="s">
        <v>288</v>
      </c>
      <c r="F124" s="6">
        <v>2</v>
      </c>
      <c r="G124" s="6">
        <v>0</v>
      </c>
      <c r="H124" s="6">
        <v>4</v>
      </c>
      <c r="I124" s="6">
        <v>2</v>
      </c>
      <c r="J124" s="6">
        <v>3</v>
      </c>
      <c r="K124" s="6">
        <v>3</v>
      </c>
      <c r="L124" s="6">
        <v>4</v>
      </c>
      <c r="M124" s="6">
        <v>3</v>
      </c>
      <c r="N124" s="6">
        <v>2</v>
      </c>
      <c r="O124" s="9">
        <f t="shared" si="1"/>
        <v>23</v>
      </c>
      <c r="P124" s="6">
        <v>17</v>
      </c>
    </row>
    <row r="125" spans="1:16" ht="19.5" x14ac:dyDescent="0.25">
      <c r="A125" s="7" t="s">
        <v>317</v>
      </c>
      <c r="B125" s="7" t="s">
        <v>318</v>
      </c>
      <c r="C125" s="7" t="s">
        <v>263</v>
      </c>
      <c r="D125" s="7" t="s">
        <v>26</v>
      </c>
      <c r="E125" s="7" t="s">
        <v>319</v>
      </c>
      <c r="F125" s="6">
        <v>1</v>
      </c>
      <c r="G125" s="6">
        <v>5</v>
      </c>
      <c r="H125" s="6">
        <v>2</v>
      </c>
      <c r="I125" s="6">
        <v>1</v>
      </c>
      <c r="J125" s="6">
        <v>1</v>
      </c>
      <c r="K125" s="6">
        <v>3</v>
      </c>
      <c r="L125" s="6">
        <v>1</v>
      </c>
      <c r="M125" s="6">
        <v>3</v>
      </c>
      <c r="N125" s="6">
        <v>5</v>
      </c>
      <c r="O125" s="9">
        <f t="shared" si="1"/>
        <v>22</v>
      </c>
      <c r="P125" s="6">
        <v>18</v>
      </c>
    </row>
    <row r="126" spans="1:16" ht="19.5" x14ac:dyDescent="0.25">
      <c r="A126" s="7" t="s">
        <v>289</v>
      </c>
      <c r="B126" s="7" t="s">
        <v>290</v>
      </c>
      <c r="C126" s="7" t="s">
        <v>263</v>
      </c>
      <c r="D126" s="7" t="s">
        <v>33</v>
      </c>
      <c r="E126" s="7" t="s">
        <v>288</v>
      </c>
      <c r="F126" s="6">
        <v>3</v>
      </c>
      <c r="G126" s="6">
        <v>5</v>
      </c>
      <c r="H126" s="6">
        <v>0</v>
      </c>
      <c r="I126" s="6">
        <v>0</v>
      </c>
      <c r="J126" s="6">
        <v>2</v>
      </c>
      <c r="K126" s="6">
        <v>2</v>
      </c>
      <c r="L126" s="6">
        <v>2</v>
      </c>
      <c r="M126" s="6">
        <v>3</v>
      </c>
      <c r="N126" s="6">
        <v>4</v>
      </c>
      <c r="O126" s="9">
        <f t="shared" si="1"/>
        <v>21</v>
      </c>
      <c r="P126" s="6">
        <v>19</v>
      </c>
    </row>
    <row r="127" spans="1:16" ht="19.5" x14ac:dyDescent="0.25">
      <c r="A127" s="7" t="s">
        <v>309</v>
      </c>
      <c r="B127" s="7" t="s">
        <v>310</v>
      </c>
      <c r="C127" s="7" t="s">
        <v>263</v>
      </c>
      <c r="D127" s="7" t="s">
        <v>87</v>
      </c>
      <c r="E127" s="7" t="s">
        <v>198</v>
      </c>
      <c r="F127" s="6">
        <v>0</v>
      </c>
      <c r="G127" s="6">
        <v>1</v>
      </c>
      <c r="H127" s="6">
        <v>2</v>
      </c>
      <c r="I127" s="6">
        <v>2</v>
      </c>
      <c r="J127" s="6">
        <v>1</v>
      </c>
      <c r="K127" s="6">
        <v>1</v>
      </c>
      <c r="L127" s="6">
        <v>3</v>
      </c>
      <c r="M127" s="6">
        <v>5</v>
      </c>
      <c r="N127" s="6">
        <v>5</v>
      </c>
      <c r="O127" s="9">
        <f t="shared" si="1"/>
        <v>20</v>
      </c>
      <c r="P127" s="6">
        <v>20</v>
      </c>
    </row>
    <row r="128" spans="1:16" ht="19.5" x14ac:dyDescent="0.25">
      <c r="A128" s="7" t="s">
        <v>291</v>
      </c>
      <c r="B128" s="7" t="s">
        <v>292</v>
      </c>
      <c r="C128" s="7" t="s">
        <v>263</v>
      </c>
      <c r="D128" s="7" t="s">
        <v>33</v>
      </c>
      <c r="E128" s="7" t="s">
        <v>163</v>
      </c>
      <c r="F128" s="6">
        <v>4</v>
      </c>
      <c r="G128" s="6">
        <v>1</v>
      </c>
      <c r="H128" s="6">
        <v>2</v>
      </c>
      <c r="I128" s="6">
        <v>2</v>
      </c>
      <c r="J128" s="6">
        <v>0</v>
      </c>
      <c r="K128" s="6">
        <v>0</v>
      </c>
      <c r="L128" s="6">
        <v>2</v>
      </c>
      <c r="M128" s="6">
        <v>3</v>
      </c>
      <c r="N128" s="6">
        <v>5</v>
      </c>
      <c r="O128" s="9">
        <f t="shared" si="1"/>
        <v>19</v>
      </c>
      <c r="P128" s="6">
        <v>21</v>
      </c>
    </row>
    <row r="129" spans="1:16" ht="19.5" x14ac:dyDescent="0.25">
      <c r="A129" s="7" t="s">
        <v>320</v>
      </c>
      <c r="B129" s="7" t="s">
        <v>321</v>
      </c>
      <c r="C129" s="7" t="s">
        <v>263</v>
      </c>
      <c r="D129" s="7" t="s">
        <v>26</v>
      </c>
      <c r="E129" s="7" t="s">
        <v>322</v>
      </c>
      <c r="F129" s="6">
        <v>5</v>
      </c>
      <c r="G129" s="6">
        <v>1</v>
      </c>
      <c r="H129" s="6">
        <v>0</v>
      </c>
      <c r="I129" s="6">
        <v>2</v>
      </c>
      <c r="J129" s="6">
        <v>2</v>
      </c>
      <c r="K129" s="6">
        <v>1</v>
      </c>
      <c r="L129" s="6">
        <v>2</v>
      </c>
      <c r="M129" s="6">
        <v>3</v>
      </c>
      <c r="N129" s="6">
        <v>3</v>
      </c>
      <c r="O129" s="9">
        <f t="shared" si="1"/>
        <v>19</v>
      </c>
      <c r="P129" s="6">
        <v>21</v>
      </c>
    </row>
    <row r="130" spans="1:16" ht="19.5" x14ac:dyDescent="0.25">
      <c r="A130" s="7" t="s">
        <v>300</v>
      </c>
      <c r="B130" s="7" t="s">
        <v>301</v>
      </c>
      <c r="C130" s="7" t="s">
        <v>263</v>
      </c>
      <c r="D130" s="7" t="s">
        <v>87</v>
      </c>
      <c r="E130" s="7" t="s">
        <v>198</v>
      </c>
      <c r="F130" s="6">
        <v>1</v>
      </c>
      <c r="G130" s="6">
        <v>0</v>
      </c>
      <c r="H130" s="6">
        <v>1</v>
      </c>
      <c r="I130" s="6">
        <v>5</v>
      </c>
      <c r="J130" s="6">
        <v>1</v>
      </c>
      <c r="K130" s="6">
        <v>2</v>
      </c>
      <c r="L130" s="6">
        <v>3</v>
      </c>
      <c r="M130" s="6">
        <v>1</v>
      </c>
      <c r="N130" s="6">
        <v>4</v>
      </c>
      <c r="O130" s="9">
        <f t="shared" si="1"/>
        <v>18</v>
      </c>
      <c r="P130" s="6">
        <v>23</v>
      </c>
    </row>
    <row r="131" spans="1:16" ht="19.5" x14ac:dyDescent="0.25">
      <c r="A131" s="7" t="s">
        <v>282</v>
      </c>
      <c r="B131" s="7" t="s">
        <v>283</v>
      </c>
      <c r="C131" s="7" t="s">
        <v>263</v>
      </c>
      <c r="D131" s="7" t="s">
        <v>33</v>
      </c>
      <c r="E131" s="7" t="s">
        <v>157</v>
      </c>
      <c r="F131" s="6">
        <v>2</v>
      </c>
      <c r="G131" s="6">
        <v>0</v>
      </c>
      <c r="H131" s="6">
        <v>0</v>
      </c>
      <c r="I131" s="6">
        <v>3</v>
      </c>
      <c r="J131" s="6">
        <v>5</v>
      </c>
      <c r="K131" s="6">
        <v>2</v>
      </c>
      <c r="L131" s="6">
        <v>1</v>
      </c>
      <c r="M131" s="6">
        <v>2</v>
      </c>
      <c r="N131" s="6">
        <v>2</v>
      </c>
      <c r="O131" s="9">
        <f t="shared" si="1"/>
        <v>17</v>
      </c>
      <c r="P131" s="6">
        <v>24</v>
      </c>
    </row>
    <row r="132" spans="1:16" ht="19.5" x14ac:dyDescent="0.25">
      <c r="A132" s="7" t="s">
        <v>295</v>
      </c>
      <c r="B132" s="7" t="s">
        <v>296</v>
      </c>
      <c r="C132" s="7" t="s">
        <v>263</v>
      </c>
      <c r="D132" s="7" t="s">
        <v>33</v>
      </c>
      <c r="E132" s="7" t="s">
        <v>163</v>
      </c>
      <c r="F132" s="6">
        <v>0</v>
      </c>
      <c r="G132" s="6">
        <v>5</v>
      </c>
      <c r="H132" s="6">
        <v>0</v>
      </c>
      <c r="I132" s="6">
        <v>0</v>
      </c>
      <c r="J132" s="6">
        <v>4</v>
      </c>
      <c r="K132" s="6">
        <v>1</v>
      </c>
      <c r="L132" s="6">
        <v>1</v>
      </c>
      <c r="M132" s="6">
        <v>2</v>
      </c>
      <c r="N132" s="6">
        <v>3</v>
      </c>
      <c r="O132" s="9">
        <f t="shared" si="1"/>
        <v>16</v>
      </c>
      <c r="P132" s="6">
        <v>25</v>
      </c>
    </row>
    <row r="133" spans="1:16" ht="19.5" x14ac:dyDescent="0.25">
      <c r="A133" s="7" t="s">
        <v>315</v>
      </c>
      <c r="B133" s="7" t="s">
        <v>316</v>
      </c>
      <c r="C133" s="7" t="s">
        <v>263</v>
      </c>
      <c r="D133" s="7" t="s">
        <v>26</v>
      </c>
      <c r="E133" s="7" t="s">
        <v>214</v>
      </c>
      <c r="F133" s="6"/>
      <c r="G133" s="6"/>
      <c r="H133" s="6"/>
      <c r="I133" s="6"/>
      <c r="J133" s="6"/>
      <c r="K133" s="6"/>
      <c r="L133" s="6"/>
      <c r="M133" s="6"/>
      <c r="N133" s="6"/>
      <c r="O133" s="9">
        <f t="shared" ref="O133:O169" si="2">SUM(F133:N133)</f>
        <v>0</v>
      </c>
      <c r="P133" s="6">
        <v>26</v>
      </c>
    </row>
    <row r="134" spans="1:16" ht="19.5" x14ac:dyDescent="0.25">
      <c r="A134" s="10" t="s">
        <v>339</v>
      </c>
      <c r="B134" s="10" t="s">
        <v>340</v>
      </c>
      <c r="C134" s="10" t="s">
        <v>325</v>
      </c>
      <c r="D134" s="10" t="s">
        <v>33</v>
      </c>
      <c r="E134" s="10" t="s">
        <v>157</v>
      </c>
      <c r="F134" s="17">
        <v>1</v>
      </c>
      <c r="G134" s="17">
        <v>5</v>
      </c>
      <c r="H134" s="17">
        <v>4</v>
      </c>
      <c r="I134" s="17">
        <v>5</v>
      </c>
      <c r="J134" s="17">
        <v>5</v>
      </c>
      <c r="K134" s="17">
        <v>5</v>
      </c>
      <c r="L134" s="17">
        <v>4</v>
      </c>
      <c r="M134" s="17">
        <v>5</v>
      </c>
      <c r="N134" s="17">
        <v>4</v>
      </c>
      <c r="O134" s="12">
        <f t="shared" si="2"/>
        <v>38</v>
      </c>
      <c r="P134" s="17">
        <v>1</v>
      </c>
    </row>
    <row r="135" spans="1:16" ht="19.5" x14ac:dyDescent="0.25">
      <c r="A135" s="10" t="s">
        <v>332</v>
      </c>
      <c r="B135" s="10" t="s">
        <v>333</v>
      </c>
      <c r="C135" s="10" t="s">
        <v>325</v>
      </c>
      <c r="D135" s="10" t="s">
        <v>11</v>
      </c>
      <c r="E135" s="10" t="s">
        <v>334</v>
      </c>
      <c r="F135" s="17">
        <v>3</v>
      </c>
      <c r="G135" s="17">
        <v>4</v>
      </c>
      <c r="H135" s="17">
        <v>3</v>
      </c>
      <c r="I135" s="17">
        <v>3</v>
      </c>
      <c r="J135" s="17">
        <v>3</v>
      </c>
      <c r="K135" s="17">
        <v>3</v>
      </c>
      <c r="L135" s="17">
        <v>4</v>
      </c>
      <c r="M135" s="17">
        <v>5</v>
      </c>
      <c r="N135" s="17">
        <v>4</v>
      </c>
      <c r="O135" s="12">
        <f t="shared" si="2"/>
        <v>32</v>
      </c>
      <c r="P135" s="17">
        <v>2</v>
      </c>
    </row>
    <row r="136" spans="1:16" ht="19.5" x14ac:dyDescent="0.25">
      <c r="A136" s="10" t="s">
        <v>330</v>
      </c>
      <c r="B136" s="10" t="s">
        <v>331</v>
      </c>
      <c r="C136" s="10" t="s">
        <v>325</v>
      </c>
      <c r="D136" s="10" t="s">
        <v>11</v>
      </c>
      <c r="E136" s="10" t="s">
        <v>30</v>
      </c>
      <c r="F136" s="17">
        <v>2</v>
      </c>
      <c r="G136" s="17">
        <v>1</v>
      </c>
      <c r="H136" s="17">
        <v>3</v>
      </c>
      <c r="I136" s="17">
        <v>4</v>
      </c>
      <c r="J136" s="17">
        <v>5</v>
      </c>
      <c r="K136" s="17">
        <v>4</v>
      </c>
      <c r="L136" s="17">
        <v>4</v>
      </c>
      <c r="M136" s="17">
        <v>4</v>
      </c>
      <c r="N136" s="17">
        <v>5</v>
      </c>
      <c r="O136" s="12">
        <f t="shared" si="2"/>
        <v>32</v>
      </c>
      <c r="P136" s="17">
        <v>2</v>
      </c>
    </row>
    <row r="137" spans="1:16" ht="19.5" x14ac:dyDescent="0.25">
      <c r="A137" s="10" t="s">
        <v>323</v>
      </c>
      <c r="B137" s="10" t="s">
        <v>324</v>
      </c>
      <c r="C137" s="10" t="s">
        <v>325</v>
      </c>
      <c r="D137" s="10" t="s">
        <v>11</v>
      </c>
      <c r="E137" s="10" t="s">
        <v>30</v>
      </c>
      <c r="F137" s="17">
        <v>2</v>
      </c>
      <c r="G137" s="17">
        <v>2</v>
      </c>
      <c r="H137" s="17">
        <v>3</v>
      </c>
      <c r="I137" s="17">
        <v>5</v>
      </c>
      <c r="J137" s="17">
        <v>5</v>
      </c>
      <c r="K137" s="17">
        <v>4</v>
      </c>
      <c r="L137" s="17">
        <v>4</v>
      </c>
      <c r="M137" s="17">
        <v>2</v>
      </c>
      <c r="N137" s="17">
        <v>3</v>
      </c>
      <c r="O137" s="12">
        <f t="shared" si="2"/>
        <v>30</v>
      </c>
      <c r="P137" s="17">
        <v>4</v>
      </c>
    </row>
    <row r="138" spans="1:16" ht="19.5" x14ac:dyDescent="0.25">
      <c r="A138" s="10" t="s">
        <v>346</v>
      </c>
      <c r="B138" s="10" t="s">
        <v>347</v>
      </c>
      <c r="C138" s="10" t="s">
        <v>325</v>
      </c>
      <c r="D138" s="10" t="s">
        <v>87</v>
      </c>
      <c r="E138" s="10" t="s">
        <v>348</v>
      </c>
      <c r="F138" s="17">
        <v>5</v>
      </c>
      <c r="G138" s="17">
        <v>3</v>
      </c>
      <c r="H138" s="17">
        <v>3</v>
      </c>
      <c r="I138" s="17">
        <v>3</v>
      </c>
      <c r="J138" s="17">
        <v>2</v>
      </c>
      <c r="K138" s="17">
        <v>3</v>
      </c>
      <c r="L138" s="17">
        <v>3</v>
      </c>
      <c r="M138" s="17">
        <v>4</v>
      </c>
      <c r="N138" s="17">
        <v>3</v>
      </c>
      <c r="O138" s="12">
        <f t="shared" si="2"/>
        <v>29</v>
      </c>
      <c r="P138" s="17">
        <v>5</v>
      </c>
    </row>
    <row r="139" spans="1:16" ht="19.5" x14ac:dyDescent="0.25">
      <c r="A139" s="10" t="s">
        <v>335</v>
      </c>
      <c r="B139" s="10" t="s">
        <v>336</v>
      </c>
      <c r="C139" s="10" t="s">
        <v>325</v>
      </c>
      <c r="D139" s="10" t="s">
        <v>11</v>
      </c>
      <c r="E139" s="10" t="s">
        <v>30</v>
      </c>
      <c r="F139" s="17">
        <v>3</v>
      </c>
      <c r="G139" s="17">
        <v>3</v>
      </c>
      <c r="H139" s="17">
        <v>3</v>
      </c>
      <c r="I139" s="17">
        <v>3</v>
      </c>
      <c r="J139" s="17">
        <v>2</v>
      </c>
      <c r="K139" s="17">
        <v>4</v>
      </c>
      <c r="L139" s="17">
        <v>3</v>
      </c>
      <c r="M139" s="17">
        <v>4</v>
      </c>
      <c r="N139" s="17">
        <v>3</v>
      </c>
      <c r="O139" s="12">
        <f t="shared" si="2"/>
        <v>28</v>
      </c>
      <c r="P139" s="17">
        <v>6</v>
      </c>
    </row>
    <row r="140" spans="1:16" ht="19.5" x14ac:dyDescent="0.25">
      <c r="A140" s="10" t="s">
        <v>351</v>
      </c>
      <c r="B140" s="10" t="s">
        <v>352</v>
      </c>
      <c r="C140" s="10" t="s">
        <v>325</v>
      </c>
      <c r="D140" s="10" t="s">
        <v>87</v>
      </c>
      <c r="E140" s="10" t="s">
        <v>211</v>
      </c>
      <c r="F140" s="17">
        <v>1</v>
      </c>
      <c r="G140" s="17">
        <v>5</v>
      </c>
      <c r="H140" s="17">
        <v>1</v>
      </c>
      <c r="I140" s="17">
        <v>2</v>
      </c>
      <c r="J140" s="17">
        <v>4</v>
      </c>
      <c r="K140" s="17">
        <v>2</v>
      </c>
      <c r="L140" s="17">
        <v>3</v>
      </c>
      <c r="M140" s="17">
        <v>5</v>
      </c>
      <c r="N140" s="17">
        <v>4</v>
      </c>
      <c r="O140" s="12">
        <f t="shared" si="2"/>
        <v>27</v>
      </c>
      <c r="P140" s="17">
        <v>7</v>
      </c>
    </row>
    <row r="141" spans="1:16" ht="19.5" x14ac:dyDescent="0.25">
      <c r="A141" s="10" t="s">
        <v>349</v>
      </c>
      <c r="B141" s="10" t="s">
        <v>350</v>
      </c>
      <c r="C141" s="10" t="s">
        <v>325</v>
      </c>
      <c r="D141" s="10" t="s">
        <v>87</v>
      </c>
      <c r="E141" s="10" t="s">
        <v>252</v>
      </c>
      <c r="F141" s="17">
        <v>2</v>
      </c>
      <c r="G141" s="17">
        <v>4</v>
      </c>
      <c r="H141" s="17">
        <v>2</v>
      </c>
      <c r="I141" s="17">
        <v>3</v>
      </c>
      <c r="J141" s="17">
        <v>2</v>
      </c>
      <c r="K141" s="17">
        <v>2</v>
      </c>
      <c r="L141" s="17">
        <v>3</v>
      </c>
      <c r="M141" s="17">
        <v>3</v>
      </c>
      <c r="N141" s="17">
        <v>5</v>
      </c>
      <c r="O141" s="12">
        <f t="shared" si="2"/>
        <v>26</v>
      </c>
      <c r="P141" s="17">
        <v>8</v>
      </c>
    </row>
    <row r="142" spans="1:16" ht="19.5" x14ac:dyDescent="0.25">
      <c r="A142" s="10" t="s">
        <v>353</v>
      </c>
      <c r="B142" s="10" t="s">
        <v>354</v>
      </c>
      <c r="C142" s="10" t="s">
        <v>325</v>
      </c>
      <c r="D142" s="10" t="s">
        <v>87</v>
      </c>
      <c r="E142" s="10" t="s">
        <v>211</v>
      </c>
      <c r="F142" s="17">
        <v>1</v>
      </c>
      <c r="G142" s="17">
        <v>1</v>
      </c>
      <c r="H142" s="17">
        <v>4</v>
      </c>
      <c r="I142" s="17">
        <v>3</v>
      </c>
      <c r="J142" s="17">
        <v>3</v>
      </c>
      <c r="K142" s="17">
        <v>3</v>
      </c>
      <c r="L142" s="17">
        <v>3</v>
      </c>
      <c r="M142" s="17">
        <v>4</v>
      </c>
      <c r="N142" s="17">
        <v>4</v>
      </c>
      <c r="O142" s="12">
        <f t="shared" si="2"/>
        <v>26</v>
      </c>
      <c r="P142" s="17">
        <v>8</v>
      </c>
    </row>
    <row r="143" spans="1:16" ht="19.5" x14ac:dyDescent="0.25">
      <c r="A143" s="10" t="s">
        <v>355</v>
      </c>
      <c r="B143" s="10" t="s">
        <v>356</v>
      </c>
      <c r="C143" s="10" t="s">
        <v>325</v>
      </c>
      <c r="D143" s="10" t="s">
        <v>26</v>
      </c>
      <c r="E143" s="10" t="s">
        <v>357</v>
      </c>
      <c r="F143" s="17">
        <v>2</v>
      </c>
      <c r="G143" s="17">
        <v>2</v>
      </c>
      <c r="H143" s="17">
        <v>1</v>
      </c>
      <c r="I143" s="17">
        <v>1</v>
      </c>
      <c r="J143" s="17">
        <v>3</v>
      </c>
      <c r="K143" s="17">
        <v>4</v>
      </c>
      <c r="L143" s="17">
        <v>5</v>
      </c>
      <c r="M143" s="17">
        <v>3</v>
      </c>
      <c r="N143" s="17">
        <v>5</v>
      </c>
      <c r="O143" s="12">
        <f t="shared" si="2"/>
        <v>26</v>
      </c>
      <c r="P143" s="17">
        <v>8</v>
      </c>
    </row>
    <row r="144" spans="1:16" ht="19.5" x14ac:dyDescent="0.25">
      <c r="A144" s="10" t="s">
        <v>328</v>
      </c>
      <c r="B144" s="10" t="s">
        <v>329</v>
      </c>
      <c r="C144" s="10" t="s">
        <v>325</v>
      </c>
      <c r="D144" s="10" t="s">
        <v>11</v>
      </c>
      <c r="E144" s="10" t="s">
        <v>30</v>
      </c>
      <c r="F144" s="17">
        <v>2</v>
      </c>
      <c r="G144" s="17">
        <v>1</v>
      </c>
      <c r="H144" s="17">
        <v>4</v>
      </c>
      <c r="I144" s="17">
        <v>2</v>
      </c>
      <c r="J144" s="17">
        <v>1</v>
      </c>
      <c r="K144" s="17">
        <v>1</v>
      </c>
      <c r="L144" s="17">
        <v>4</v>
      </c>
      <c r="M144" s="17">
        <v>4</v>
      </c>
      <c r="N144" s="17">
        <v>4</v>
      </c>
      <c r="O144" s="12">
        <f t="shared" si="2"/>
        <v>23</v>
      </c>
      <c r="P144" s="17">
        <v>11</v>
      </c>
    </row>
    <row r="145" spans="1:16" ht="19.5" x14ac:dyDescent="0.25">
      <c r="A145" s="10" t="s">
        <v>326</v>
      </c>
      <c r="B145" s="10" t="s">
        <v>327</v>
      </c>
      <c r="C145" s="10" t="s">
        <v>325</v>
      </c>
      <c r="D145" s="10" t="s">
        <v>11</v>
      </c>
      <c r="E145" s="10" t="s">
        <v>30</v>
      </c>
      <c r="F145" s="17">
        <v>3</v>
      </c>
      <c r="G145" s="17">
        <v>1</v>
      </c>
      <c r="H145" s="17">
        <v>4</v>
      </c>
      <c r="I145" s="17">
        <v>3</v>
      </c>
      <c r="J145" s="17">
        <v>2</v>
      </c>
      <c r="K145" s="17">
        <v>3</v>
      </c>
      <c r="L145" s="17">
        <v>2</v>
      </c>
      <c r="M145" s="17">
        <v>1</v>
      </c>
      <c r="N145" s="17">
        <v>3</v>
      </c>
      <c r="O145" s="12">
        <f t="shared" si="2"/>
        <v>22</v>
      </c>
      <c r="P145" s="17">
        <v>12</v>
      </c>
    </row>
    <row r="146" spans="1:16" ht="19.5" x14ac:dyDescent="0.25">
      <c r="A146" s="10" t="s">
        <v>343</v>
      </c>
      <c r="B146" s="10" t="s">
        <v>344</v>
      </c>
      <c r="C146" s="10" t="s">
        <v>325</v>
      </c>
      <c r="D146" s="10" t="s">
        <v>33</v>
      </c>
      <c r="E146" s="10" t="s">
        <v>345</v>
      </c>
      <c r="F146" s="17">
        <v>4</v>
      </c>
      <c r="G146" s="17">
        <v>2</v>
      </c>
      <c r="H146" s="17">
        <v>0</v>
      </c>
      <c r="I146" s="17">
        <v>2</v>
      </c>
      <c r="J146" s="17">
        <v>4</v>
      </c>
      <c r="K146" s="17">
        <v>1</v>
      </c>
      <c r="L146" s="17">
        <v>3</v>
      </c>
      <c r="M146" s="17">
        <v>2</v>
      </c>
      <c r="N146" s="17">
        <v>3</v>
      </c>
      <c r="O146" s="12">
        <f t="shared" si="2"/>
        <v>21</v>
      </c>
      <c r="P146" s="17">
        <v>13</v>
      </c>
    </row>
    <row r="147" spans="1:16" ht="19.5" x14ac:dyDescent="0.25">
      <c r="A147" s="10" t="s">
        <v>358</v>
      </c>
      <c r="B147" s="10" t="s">
        <v>359</v>
      </c>
      <c r="C147" s="10" t="s">
        <v>325</v>
      </c>
      <c r="D147" s="10" t="s">
        <v>26</v>
      </c>
      <c r="E147" s="10" t="s">
        <v>360</v>
      </c>
      <c r="F147" s="17">
        <v>2</v>
      </c>
      <c r="G147" s="17">
        <v>1</v>
      </c>
      <c r="H147" s="17">
        <v>2</v>
      </c>
      <c r="I147" s="17">
        <v>3</v>
      </c>
      <c r="J147" s="17">
        <v>2</v>
      </c>
      <c r="K147" s="17">
        <v>2</v>
      </c>
      <c r="L147" s="17">
        <v>1</v>
      </c>
      <c r="M147" s="17">
        <v>1</v>
      </c>
      <c r="N147" s="17">
        <v>3</v>
      </c>
      <c r="O147" s="12">
        <f t="shared" si="2"/>
        <v>17</v>
      </c>
      <c r="P147" s="17">
        <v>14</v>
      </c>
    </row>
    <row r="148" spans="1:16" ht="19.5" x14ac:dyDescent="0.25">
      <c r="A148" s="10" t="s">
        <v>337</v>
      </c>
      <c r="B148" s="10" t="s">
        <v>338</v>
      </c>
      <c r="C148" s="10" t="s">
        <v>325</v>
      </c>
      <c r="D148" s="10" t="s">
        <v>33</v>
      </c>
      <c r="E148" s="10" t="s">
        <v>163</v>
      </c>
      <c r="F148" s="17">
        <v>0</v>
      </c>
      <c r="G148" s="17">
        <v>0</v>
      </c>
      <c r="H148" s="17">
        <v>3</v>
      </c>
      <c r="I148" s="17">
        <v>0</v>
      </c>
      <c r="J148" s="17">
        <v>1</v>
      </c>
      <c r="K148" s="17">
        <v>2</v>
      </c>
      <c r="L148" s="17">
        <v>3</v>
      </c>
      <c r="M148" s="17">
        <v>1</v>
      </c>
      <c r="N148" s="17">
        <v>4</v>
      </c>
      <c r="O148" s="12">
        <f t="shared" si="2"/>
        <v>14</v>
      </c>
      <c r="P148" s="17">
        <v>15</v>
      </c>
    </row>
    <row r="149" spans="1:16" ht="19.5" x14ac:dyDescent="0.25">
      <c r="A149" s="10" t="s">
        <v>341</v>
      </c>
      <c r="B149" s="10" t="s">
        <v>342</v>
      </c>
      <c r="C149" s="10" t="s">
        <v>325</v>
      </c>
      <c r="D149" s="10" t="s">
        <v>33</v>
      </c>
      <c r="E149" s="10" t="s">
        <v>163</v>
      </c>
      <c r="F149" s="17">
        <v>0</v>
      </c>
      <c r="G149" s="17">
        <v>0</v>
      </c>
      <c r="H149" s="17">
        <v>0</v>
      </c>
      <c r="I149" s="17">
        <v>0</v>
      </c>
      <c r="J149" s="17">
        <v>3</v>
      </c>
      <c r="K149" s="17">
        <v>0</v>
      </c>
      <c r="L149" s="17">
        <v>1</v>
      </c>
      <c r="M149" s="17">
        <v>3</v>
      </c>
      <c r="N149" s="17">
        <v>4</v>
      </c>
      <c r="O149" s="12">
        <f t="shared" si="2"/>
        <v>11</v>
      </c>
      <c r="P149" s="17">
        <v>16</v>
      </c>
    </row>
    <row r="150" spans="1:16" ht="19.5" x14ac:dyDescent="0.25">
      <c r="A150" s="7" t="s">
        <v>370</v>
      </c>
      <c r="B150" s="7" t="s">
        <v>371</v>
      </c>
      <c r="C150" s="7" t="s">
        <v>363</v>
      </c>
      <c r="D150" s="7" t="s">
        <v>11</v>
      </c>
      <c r="E150" s="7" t="s">
        <v>30</v>
      </c>
      <c r="F150" s="6">
        <v>2</v>
      </c>
      <c r="G150" s="6">
        <v>4</v>
      </c>
      <c r="H150" s="6">
        <v>4</v>
      </c>
      <c r="I150" s="6">
        <v>4</v>
      </c>
      <c r="J150" s="6">
        <v>4</v>
      </c>
      <c r="K150" s="6">
        <v>5</v>
      </c>
      <c r="L150" s="6">
        <v>5</v>
      </c>
      <c r="M150" s="6">
        <v>5</v>
      </c>
      <c r="N150" s="6">
        <v>5</v>
      </c>
      <c r="O150" s="9">
        <f t="shared" si="2"/>
        <v>38</v>
      </c>
      <c r="P150" s="6">
        <v>1</v>
      </c>
    </row>
    <row r="151" spans="1:16" ht="19.5" x14ac:dyDescent="0.25">
      <c r="A151" s="7" t="s">
        <v>387</v>
      </c>
      <c r="B151" s="7" t="s">
        <v>388</v>
      </c>
      <c r="C151" s="7" t="s">
        <v>363</v>
      </c>
      <c r="D151" s="7" t="s">
        <v>87</v>
      </c>
      <c r="E151" s="7" t="s">
        <v>211</v>
      </c>
      <c r="F151" s="6">
        <v>3</v>
      </c>
      <c r="G151" s="6">
        <v>3</v>
      </c>
      <c r="H151" s="6">
        <v>1</v>
      </c>
      <c r="I151" s="6">
        <v>5</v>
      </c>
      <c r="J151" s="6">
        <v>5</v>
      </c>
      <c r="K151" s="6">
        <v>4</v>
      </c>
      <c r="L151" s="6">
        <v>5</v>
      </c>
      <c r="M151" s="6">
        <v>4</v>
      </c>
      <c r="N151" s="6">
        <v>2</v>
      </c>
      <c r="O151" s="9">
        <f t="shared" si="2"/>
        <v>32</v>
      </c>
      <c r="P151" s="6">
        <v>2</v>
      </c>
    </row>
    <row r="152" spans="1:16" ht="19.5" x14ac:dyDescent="0.25">
      <c r="A152" s="7" t="s">
        <v>372</v>
      </c>
      <c r="B152" s="7" t="s">
        <v>373</v>
      </c>
      <c r="C152" s="7" t="s">
        <v>363</v>
      </c>
      <c r="D152" s="7" t="s">
        <v>11</v>
      </c>
      <c r="E152" s="7" t="s">
        <v>30</v>
      </c>
      <c r="F152" s="6">
        <v>1</v>
      </c>
      <c r="G152" s="6">
        <v>2</v>
      </c>
      <c r="H152" s="6">
        <v>4</v>
      </c>
      <c r="I152" s="6">
        <v>5</v>
      </c>
      <c r="J152" s="6">
        <v>3</v>
      </c>
      <c r="K152" s="6">
        <v>2</v>
      </c>
      <c r="L152" s="6">
        <v>3</v>
      </c>
      <c r="M152" s="6">
        <v>4</v>
      </c>
      <c r="N152" s="6">
        <v>5</v>
      </c>
      <c r="O152" s="9">
        <f t="shared" si="2"/>
        <v>29</v>
      </c>
      <c r="P152" s="6">
        <v>3</v>
      </c>
    </row>
    <row r="153" spans="1:16" ht="19.5" x14ac:dyDescent="0.25">
      <c r="A153" s="7" t="s">
        <v>367</v>
      </c>
      <c r="B153" s="7" t="s">
        <v>368</v>
      </c>
      <c r="C153" s="7" t="s">
        <v>363</v>
      </c>
      <c r="D153" s="7" t="s">
        <v>11</v>
      </c>
      <c r="E153" s="7" t="s">
        <v>369</v>
      </c>
      <c r="F153" s="6">
        <v>1</v>
      </c>
      <c r="G153" s="6">
        <v>2</v>
      </c>
      <c r="H153" s="6">
        <v>3</v>
      </c>
      <c r="I153" s="6">
        <v>4</v>
      </c>
      <c r="J153" s="6">
        <v>2</v>
      </c>
      <c r="K153" s="6">
        <v>3</v>
      </c>
      <c r="L153" s="6">
        <v>5</v>
      </c>
      <c r="M153" s="6">
        <v>4</v>
      </c>
      <c r="N153" s="6">
        <v>4</v>
      </c>
      <c r="O153" s="9">
        <f t="shared" si="2"/>
        <v>28</v>
      </c>
      <c r="P153" s="6">
        <v>4</v>
      </c>
    </row>
    <row r="154" spans="1:16" ht="19.5" x14ac:dyDescent="0.25">
      <c r="A154" s="7" t="s">
        <v>364</v>
      </c>
      <c r="B154" s="7" t="s">
        <v>365</v>
      </c>
      <c r="C154" s="7" t="s">
        <v>363</v>
      </c>
      <c r="D154" s="7" t="s">
        <v>11</v>
      </c>
      <c r="E154" s="7" t="s">
        <v>366</v>
      </c>
      <c r="F154" s="6">
        <v>1</v>
      </c>
      <c r="G154" s="6">
        <v>3</v>
      </c>
      <c r="H154" s="6">
        <v>1</v>
      </c>
      <c r="I154" s="6">
        <v>3</v>
      </c>
      <c r="J154" s="6">
        <v>3</v>
      </c>
      <c r="K154" s="6">
        <v>2</v>
      </c>
      <c r="L154" s="6">
        <v>5</v>
      </c>
      <c r="M154" s="6">
        <v>5</v>
      </c>
      <c r="N154" s="6">
        <v>5</v>
      </c>
      <c r="O154" s="9">
        <f t="shared" si="2"/>
        <v>28</v>
      </c>
      <c r="P154" s="6">
        <v>4</v>
      </c>
    </row>
    <row r="155" spans="1:16" ht="19.5" x14ac:dyDescent="0.25">
      <c r="A155" s="7" t="s">
        <v>376</v>
      </c>
      <c r="B155" s="7" t="s">
        <v>377</v>
      </c>
      <c r="C155" s="7" t="s">
        <v>363</v>
      </c>
      <c r="D155" s="7" t="s">
        <v>87</v>
      </c>
      <c r="E155" s="7" t="s">
        <v>378</v>
      </c>
      <c r="F155" s="6">
        <v>1</v>
      </c>
      <c r="G155" s="6">
        <v>1</v>
      </c>
      <c r="H155" s="6">
        <v>4</v>
      </c>
      <c r="I155" s="6">
        <v>3</v>
      </c>
      <c r="J155" s="6">
        <v>3</v>
      </c>
      <c r="K155" s="6">
        <v>3</v>
      </c>
      <c r="L155" s="6">
        <v>3</v>
      </c>
      <c r="M155" s="6">
        <v>4</v>
      </c>
      <c r="N155" s="6">
        <v>3</v>
      </c>
      <c r="O155" s="9">
        <f t="shared" si="2"/>
        <v>25</v>
      </c>
      <c r="P155" s="6">
        <v>6</v>
      </c>
    </row>
    <row r="156" spans="1:16" ht="19.5" x14ac:dyDescent="0.25">
      <c r="A156" s="7" t="s">
        <v>361</v>
      </c>
      <c r="B156" s="7" t="s">
        <v>362</v>
      </c>
      <c r="C156" s="7" t="s">
        <v>363</v>
      </c>
      <c r="D156" s="7" t="s">
        <v>11</v>
      </c>
      <c r="E156" s="7" t="s">
        <v>30</v>
      </c>
      <c r="F156" s="6">
        <v>3</v>
      </c>
      <c r="G156" s="6">
        <v>1</v>
      </c>
      <c r="H156" s="6">
        <v>1</v>
      </c>
      <c r="I156" s="6">
        <v>2</v>
      </c>
      <c r="J156" s="6">
        <v>3</v>
      </c>
      <c r="K156" s="6">
        <v>2</v>
      </c>
      <c r="L156" s="6">
        <v>3</v>
      </c>
      <c r="M156" s="6">
        <v>5</v>
      </c>
      <c r="N156" s="6">
        <v>5</v>
      </c>
      <c r="O156" s="9">
        <f t="shared" si="2"/>
        <v>25</v>
      </c>
      <c r="P156" s="6">
        <v>6</v>
      </c>
    </row>
    <row r="157" spans="1:16" ht="19.5" x14ac:dyDescent="0.25">
      <c r="A157" s="7" t="s">
        <v>383</v>
      </c>
      <c r="B157" s="7" t="s">
        <v>384</v>
      </c>
      <c r="C157" s="7" t="s">
        <v>363</v>
      </c>
      <c r="D157" s="7" t="s">
        <v>87</v>
      </c>
      <c r="E157" s="7" t="s">
        <v>211</v>
      </c>
      <c r="F157" s="6">
        <v>1</v>
      </c>
      <c r="G157" s="6">
        <v>2</v>
      </c>
      <c r="H157" s="6">
        <v>1</v>
      </c>
      <c r="I157" s="6">
        <v>3</v>
      </c>
      <c r="J157" s="6">
        <v>3</v>
      </c>
      <c r="K157" s="6">
        <v>4</v>
      </c>
      <c r="L157" s="6">
        <v>1</v>
      </c>
      <c r="M157" s="6">
        <v>5</v>
      </c>
      <c r="N157" s="6">
        <v>4</v>
      </c>
      <c r="O157" s="9">
        <f t="shared" si="2"/>
        <v>24</v>
      </c>
      <c r="P157" s="6">
        <v>8</v>
      </c>
    </row>
    <row r="158" spans="1:16" ht="19.5" x14ac:dyDescent="0.25">
      <c r="A158" s="7" t="s">
        <v>379</v>
      </c>
      <c r="B158" s="7" t="s">
        <v>380</v>
      </c>
      <c r="C158" s="7" t="s">
        <v>363</v>
      </c>
      <c r="D158" s="7" t="s">
        <v>87</v>
      </c>
      <c r="E158" s="7" t="s">
        <v>211</v>
      </c>
      <c r="F158" s="6">
        <v>1</v>
      </c>
      <c r="G158" s="6">
        <v>0</v>
      </c>
      <c r="H158" s="6">
        <v>1</v>
      </c>
      <c r="I158" s="6">
        <v>3</v>
      </c>
      <c r="J158" s="6">
        <v>2</v>
      </c>
      <c r="K158" s="6">
        <v>3</v>
      </c>
      <c r="L158" s="6">
        <v>5</v>
      </c>
      <c r="M158" s="6">
        <v>4</v>
      </c>
      <c r="N158" s="6">
        <v>3</v>
      </c>
      <c r="O158" s="9">
        <f t="shared" si="2"/>
        <v>22</v>
      </c>
      <c r="P158" s="6">
        <v>9</v>
      </c>
    </row>
    <row r="159" spans="1:16" ht="19.5" x14ac:dyDescent="0.25">
      <c r="A159" s="7" t="s">
        <v>381</v>
      </c>
      <c r="B159" s="7" t="s">
        <v>382</v>
      </c>
      <c r="C159" s="7" t="s">
        <v>363</v>
      </c>
      <c r="D159" s="7" t="s">
        <v>87</v>
      </c>
      <c r="E159" s="7" t="s">
        <v>211</v>
      </c>
      <c r="F159" s="6">
        <v>2</v>
      </c>
      <c r="G159" s="6">
        <v>1</v>
      </c>
      <c r="H159" s="6">
        <v>5</v>
      </c>
      <c r="I159" s="6">
        <v>3</v>
      </c>
      <c r="J159" s="6">
        <v>3</v>
      </c>
      <c r="K159" s="6">
        <v>3</v>
      </c>
      <c r="L159" s="6">
        <v>1</v>
      </c>
      <c r="M159" s="6">
        <v>3</v>
      </c>
      <c r="N159" s="6">
        <v>0</v>
      </c>
      <c r="O159" s="9">
        <f t="shared" si="2"/>
        <v>21</v>
      </c>
      <c r="P159" s="6">
        <v>10</v>
      </c>
    </row>
    <row r="160" spans="1:16" ht="19.5" x14ac:dyDescent="0.25">
      <c r="A160" s="7" t="s">
        <v>374</v>
      </c>
      <c r="B160" s="7" t="s">
        <v>375</v>
      </c>
      <c r="C160" s="7" t="s">
        <v>363</v>
      </c>
      <c r="D160" s="7" t="s">
        <v>11</v>
      </c>
      <c r="E160" s="7" t="s">
        <v>30</v>
      </c>
      <c r="F160" s="6">
        <v>3</v>
      </c>
      <c r="G160" s="6">
        <v>0</v>
      </c>
      <c r="H160" s="6">
        <v>2</v>
      </c>
      <c r="I160" s="6">
        <v>1</v>
      </c>
      <c r="J160" s="6">
        <v>1</v>
      </c>
      <c r="K160" s="6">
        <v>2</v>
      </c>
      <c r="L160" s="6">
        <v>4</v>
      </c>
      <c r="M160" s="6">
        <v>2</v>
      </c>
      <c r="N160" s="6">
        <v>5</v>
      </c>
      <c r="O160" s="9">
        <f t="shared" si="2"/>
        <v>20</v>
      </c>
      <c r="P160" s="6">
        <v>11</v>
      </c>
    </row>
    <row r="161" spans="1:16" ht="19.5" x14ac:dyDescent="0.25">
      <c r="A161" s="7" t="s">
        <v>385</v>
      </c>
      <c r="B161" s="7" t="s">
        <v>386</v>
      </c>
      <c r="C161" s="7" t="s">
        <v>363</v>
      </c>
      <c r="D161" s="7" t="s">
        <v>87</v>
      </c>
      <c r="E161" s="7" t="s">
        <v>211</v>
      </c>
      <c r="F161" s="6">
        <v>0</v>
      </c>
      <c r="G161" s="6">
        <v>2</v>
      </c>
      <c r="H161" s="6">
        <v>1</v>
      </c>
      <c r="I161" s="6">
        <v>3</v>
      </c>
      <c r="J161" s="6">
        <v>2</v>
      </c>
      <c r="K161" s="6">
        <v>1</v>
      </c>
      <c r="L161" s="6">
        <v>4</v>
      </c>
      <c r="M161" s="6">
        <v>2</v>
      </c>
      <c r="N161" s="6">
        <v>1</v>
      </c>
      <c r="O161" s="9">
        <f t="shared" si="2"/>
        <v>16</v>
      </c>
      <c r="P161" s="6">
        <v>12</v>
      </c>
    </row>
    <row r="162" spans="1:16" ht="19.5" x14ac:dyDescent="0.25">
      <c r="A162" s="10" t="s">
        <v>404</v>
      </c>
      <c r="B162" s="10" t="s">
        <v>405</v>
      </c>
      <c r="C162" s="10" t="s">
        <v>391</v>
      </c>
      <c r="D162" s="10" t="s">
        <v>87</v>
      </c>
      <c r="E162" s="10" t="s">
        <v>211</v>
      </c>
      <c r="F162" s="17">
        <v>2</v>
      </c>
      <c r="G162" s="17">
        <v>3</v>
      </c>
      <c r="H162" s="17">
        <v>4</v>
      </c>
      <c r="I162" s="17">
        <v>2</v>
      </c>
      <c r="J162" s="17">
        <v>1</v>
      </c>
      <c r="K162" s="17">
        <v>4</v>
      </c>
      <c r="L162" s="17">
        <v>4</v>
      </c>
      <c r="M162" s="17">
        <v>5</v>
      </c>
      <c r="N162" s="17">
        <v>5</v>
      </c>
      <c r="O162" s="12">
        <f t="shared" si="2"/>
        <v>30</v>
      </c>
      <c r="P162" s="17">
        <v>1</v>
      </c>
    </row>
    <row r="163" spans="1:16" ht="19.5" x14ac:dyDescent="0.25">
      <c r="A163" s="10" t="s">
        <v>396</v>
      </c>
      <c r="B163" s="10" t="s">
        <v>397</v>
      </c>
      <c r="C163" s="10" t="s">
        <v>391</v>
      </c>
      <c r="D163" s="10" t="s">
        <v>87</v>
      </c>
      <c r="E163" s="10" t="s">
        <v>398</v>
      </c>
      <c r="F163" s="17">
        <v>3</v>
      </c>
      <c r="G163" s="17">
        <v>3</v>
      </c>
      <c r="H163" s="17">
        <v>3</v>
      </c>
      <c r="I163" s="17">
        <v>4</v>
      </c>
      <c r="J163" s="17">
        <v>2</v>
      </c>
      <c r="K163" s="17">
        <v>4</v>
      </c>
      <c r="L163" s="17">
        <v>2</v>
      </c>
      <c r="M163" s="17">
        <v>3</v>
      </c>
      <c r="N163" s="17">
        <v>4</v>
      </c>
      <c r="O163" s="12">
        <f t="shared" si="2"/>
        <v>28</v>
      </c>
      <c r="P163" s="17">
        <v>2</v>
      </c>
    </row>
    <row r="164" spans="1:16" ht="19.5" x14ac:dyDescent="0.25">
      <c r="A164" s="10" t="s">
        <v>394</v>
      </c>
      <c r="B164" s="10" t="s">
        <v>395</v>
      </c>
      <c r="C164" s="10" t="s">
        <v>391</v>
      </c>
      <c r="D164" s="10" t="s">
        <v>11</v>
      </c>
      <c r="E164" s="10" t="s">
        <v>30</v>
      </c>
      <c r="F164" s="17">
        <v>3</v>
      </c>
      <c r="G164" s="17">
        <v>1</v>
      </c>
      <c r="H164" s="17">
        <v>1</v>
      </c>
      <c r="I164" s="17">
        <v>3</v>
      </c>
      <c r="J164" s="17">
        <v>4</v>
      </c>
      <c r="K164" s="17">
        <v>3</v>
      </c>
      <c r="L164" s="17">
        <v>5</v>
      </c>
      <c r="M164" s="17">
        <v>3</v>
      </c>
      <c r="N164" s="17">
        <v>3</v>
      </c>
      <c r="O164" s="12">
        <f t="shared" si="2"/>
        <v>26</v>
      </c>
      <c r="P164" s="17">
        <v>3</v>
      </c>
    </row>
    <row r="165" spans="1:16" ht="19.5" x14ac:dyDescent="0.25">
      <c r="A165" s="10" t="s">
        <v>406</v>
      </c>
      <c r="B165" s="10" t="s">
        <v>407</v>
      </c>
      <c r="C165" s="10" t="s">
        <v>391</v>
      </c>
      <c r="D165" s="10" t="s">
        <v>87</v>
      </c>
      <c r="E165" s="10" t="s">
        <v>211</v>
      </c>
      <c r="F165" s="17">
        <v>1</v>
      </c>
      <c r="G165" s="17">
        <v>2</v>
      </c>
      <c r="H165" s="17">
        <v>1</v>
      </c>
      <c r="I165" s="17">
        <v>3</v>
      </c>
      <c r="J165" s="17">
        <v>3</v>
      </c>
      <c r="K165" s="17">
        <v>4</v>
      </c>
      <c r="L165" s="17">
        <v>3</v>
      </c>
      <c r="M165" s="17">
        <v>4</v>
      </c>
      <c r="N165" s="17">
        <v>3</v>
      </c>
      <c r="O165" s="12">
        <f t="shared" si="2"/>
        <v>24</v>
      </c>
      <c r="P165" s="17">
        <v>4</v>
      </c>
    </row>
    <row r="166" spans="1:16" ht="19.5" x14ac:dyDescent="0.25">
      <c r="A166" s="10" t="s">
        <v>389</v>
      </c>
      <c r="B166" s="10" t="s">
        <v>390</v>
      </c>
      <c r="C166" s="10" t="s">
        <v>391</v>
      </c>
      <c r="D166" s="10" t="s">
        <v>11</v>
      </c>
      <c r="E166" s="10" t="s">
        <v>30</v>
      </c>
      <c r="F166" s="17">
        <v>1</v>
      </c>
      <c r="G166" s="17">
        <v>1</v>
      </c>
      <c r="H166" s="17">
        <v>2</v>
      </c>
      <c r="I166" s="17">
        <v>2</v>
      </c>
      <c r="J166" s="17">
        <v>1</v>
      </c>
      <c r="K166" s="17">
        <v>4</v>
      </c>
      <c r="L166" s="17">
        <v>5</v>
      </c>
      <c r="M166" s="17">
        <v>5</v>
      </c>
      <c r="N166" s="17">
        <v>3</v>
      </c>
      <c r="O166" s="12">
        <f t="shared" si="2"/>
        <v>24</v>
      </c>
      <c r="P166" s="17">
        <v>4</v>
      </c>
    </row>
    <row r="167" spans="1:16" ht="19.5" x14ac:dyDescent="0.25">
      <c r="A167" s="10" t="s">
        <v>402</v>
      </c>
      <c r="B167" s="10" t="s">
        <v>403</v>
      </c>
      <c r="C167" s="10" t="s">
        <v>391</v>
      </c>
      <c r="D167" s="10" t="s">
        <v>87</v>
      </c>
      <c r="E167" s="10" t="s">
        <v>401</v>
      </c>
      <c r="F167" s="17">
        <v>0</v>
      </c>
      <c r="G167" s="17">
        <v>1</v>
      </c>
      <c r="H167" s="17">
        <v>3</v>
      </c>
      <c r="I167" s="17">
        <v>3</v>
      </c>
      <c r="J167" s="17">
        <v>3</v>
      </c>
      <c r="K167" s="17">
        <v>1</v>
      </c>
      <c r="L167" s="17">
        <v>4</v>
      </c>
      <c r="M167" s="17">
        <v>4</v>
      </c>
      <c r="N167" s="17">
        <v>5</v>
      </c>
      <c r="O167" s="12">
        <f t="shared" si="2"/>
        <v>24</v>
      </c>
      <c r="P167" s="17">
        <v>4</v>
      </c>
    </row>
    <row r="168" spans="1:16" ht="19.5" x14ac:dyDescent="0.25">
      <c r="A168" s="10" t="s">
        <v>392</v>
      </c>
      <c r="B168" s="10" t="s">
        <v>393</v>
      </c>
      <c r="C168" s="10" t="s">
        <v>391</v>
      </c>
      <c r="D168" s="10" t="s">
        <v>11</v>
      </c>
      <c r="E168" s="10" t="s">
        <v>30</v>
      </c>
      <c r="F168" s="17">
        <v>1</v>
      </c>
      <c r="G168" s="17">
        <v>2</v>
      </c>
      <c r="H168" s="17">
        <v>5</v>
      </c>
      <c r="I168" s="17">
        <v>1</v>
      </c>
      <c r="J168" s="17">
        <v>1</v>
      </c>
      <c r="K168" s="17">
        <v>2</v>
      </c>
      <c r="L168" s="17">
        <v>1</v>
      </c>
      <c r="M168" s="17">
        <v>3</v>
      </c>
      <c r="N168" s="17">
        <v>2</v>
      </c>
      <c r="O168" s="12">
        <f t="shared" si="2"/>
        <v>18</v>
      </c>
      <c r="P168" s="17">
        <v>7</v>
      </c>
    </row>
    <row r="169" spans="1:16" ht="19.5" x14ac:dyDescent="0.25">
      <c r="A169" s="10" t="s">
        <v>399</v>
      </c>
      <c r="B169" s="10" t="s">
        <v>400</v>
      </c>
      <c r="C169" s="10" t="s">
        <v>391</v>
      </c>
      <c r="D169" s="10" t="s">
        <v>87</v>
      </c>
      <c r="E169" s="10" t="s">
        <v>401</v>
      </c>
      <c r="F169" s="17">
        <v>0</v>
      </c>
      <c r="G169" s="17">
        <v>0</v>
      </c>
      <c r="H169" s="17">
        <v>0</v>
      </c>
      <c r="I169" s="17">
        <v>2</v>
      </c>
      <c r="J169" s="17">
        <v>2</v>
      </c>
      <c r="K169" s="17">
        <v>1</v>
      </c>
      <c r="L169" s="17">
        <v>2</v>
      </c>
      <c r="M169" s="17">
        <v>3</v>
      </c>
      <c r="N169" s="17">
        <v>4</v>
      </c>
      <c r="O169" s="12">
        <f t="shared" si="2"/>
        <v>14</v>
      </c>
      <c r="P169" s="17">
        <v>8</v>
      </c>
    </row>
  </sheetData>
  <sortState ref="A162:P169">
    <sortCondition descending="1" ref="O162:O169"/>
  </sortState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6.5" x14ac:dyDescent="0.25"/>
  <cols>
    <col min="1" max="1" width="8" bestFit="1" customWidth="1"/>
    <col min="2" max="2" width="11.875" bestFit="1" customWidth="1"/>
    <col min="3" max="3" width="14.625" bestFit="1" customWidth="1"/>
    <col min="4" max="4" width="9.25" bestFit="1" customWidth="1"/>
    <col min="5" max="5" width="21.5" customWidth="1"/>
    <col min="6" max="11" width="9.25" bestFit="1" customWidth="1"/>
    <col min="12" max="12" width="6.75" bestFit="1" customWidth="1"/>
    <col min="13" max="13" width="11.875" bestFit="1" customWidth="1"/>
  </cols>
  <sheetData>
    <row r="1" spans="1:13" ht="27.75" x14ac:dyDescent="0.25">
      <c r="A1" s="24" t="s">
        <v>439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9.5" x14ac:dyDescent="0.25">
      <c r="A2" s="2" t="s">
        <v>0</v>
      </c>
      <c r="B2" s="2" t="s">
        <v>1</v>
      </c>
      <c r="C2" s="2" t="s">
        <v>409</v>
      </c>
      <c r="D2" s="2" t="s">
        <v>2</v>
      </c>
      <c r="E2" s="2" t="s">
        <v>436</v>
      </c>
      <c r="F2" s="2" t="s">
        <v>421</v>
      </c>
      <c r="G2" s="2" t="s">
        <v>422</v>
      </c>
      <c r="H2" s="2" t="s">
        <v>423</v>
      </c>
      <c r="I2" s="2" t="s">
        <v>424</v>
      </c>
      <c r="J2" s="2" t="s">
        <v>425</v>
      </c>
      <c r="K2" s="2" t="s">
        <v>427</v>
      </c>
      <c r="L2" s="2" t="s">
        <v>428</v>
      </c>
      <c r="M2" s="2" t="s">
        <v>413</v>
      </c>
    </row>
    <row r="3" spans="1:13" ht="19.5" x14ac:dyDescent="0.25">
      <c r="A3" s="13"/>
      <c r="B3" s="13"/>
      <c r="C3" s="13"/>
      <c r="D3" s="13"/>
      <c r="E3" s="13"/>
      <c r="F3" s="14">
        <v>15</v>
      </c>
      <c r="G3" s="14">
        <v>15</v>
      </c>
      <c r="H3" s="14">
        <v>15</v>
      </c>
      <c r="I3" s="14">
        <v>10</v>
      </c>
      <c r="J3" s="14">
        <v>10</v>
      </c>
      <c r="K3" s="14">
        <v>10</v>
      </c>
      <c r="L3" s="13"/>
      <c r="M3" s="13"/>
    </row>
    <row r="4" spans="1:13" ht="19.5" x14ac:dyDescent="0.25">
      <c r="A4" s="15" t="s">
        <v>21</v>
      </c>
      <c r="B4" s="15" t="s">
        <v>22</v>
      </c>
      <c r="C4" s="15" t="s">
        <v>10</v>
      </c>
      <c r="D4" s="15" t="s">
        <v>11</v>
      </c>
      <c r="E4" s="15" t="s">
        <v>23</v>
      </c>
      <c r="F4" s="11">
        <v>0</v>
      </c>
      <c r="G4" s="11">
        <v>2</v>
      </c>
      <c r="H4" s="11">
        <v>0</v>
      </c>
      <c r="I4" s="11">
        <v>0</v>
      </c>
      <c r="J4" s="11">
        <v>1</v>
      </c>
      <c r="K4" s="11">
        <v>0</v>
      </c>
      <c r="L4" s="12">
        <f>SUM(F4:K4)</f>
        <v>3</v>
      </c>
      <c r="M4" s="11">
        <v>1</v>
      </c>
    </row>
    <row r="5" spans="1:13" ht="19.5" x14ac:dyDescent="0.25">
      <c r="A5" s="15" t="s">
        <v>13</v>
      </c>
      <c r="B5" s="15" t="s">
        <v>14</v>
      </c>
      <c r="C5" s="15" t="s">
        <v>10</v>
      </c>
      <c r="D5" s="15" t="s">
        <v>11</v>
      </c>
      <c r="E5" s="15" t="s">
        <v>15</v>
      </c>
      <c r="F5" s="11">
        <v>0</v>
      </c>
      <c r="G5" s="11">
        <v>1</v>
      </c>
      <c r="H5" s="11">
        <v>0</v>
      </c>
      <c r="I5" s="11">
        <v>0</v>
      </c>
      <c r="J5" s="11">
        <v>1</v>
      </c>
      <c r="K5" s="11">
        <v>0</v>
      </c>
      <c r="L5" s="12">
        <f t="shared" ref="L5:L68" si="0">SUM(F5:K5)</f>
        <v>2</v>
      </c>
      <c r="M5" s="11">
        <v>2</v>
      </c>
    </row>
    <row r="6" spans="1:13" ht="19.5" x14ac:dyDescent="0.25">
      <c r="A6" s="15" t="s">
        <v>16</v>
      </c>
      <c r="B6" s="15" t="s">
        <v>17</v>
      </c>
      <c r="C6" s="15" t="s">
        <v>10</v>
      </c>
      <c r="D6" s="15" t="s">
        <v>11</v>
      </c>
      <c r="E6" s="15" t="s">
        <v>18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2">
        <f t="shared" si="0"/>
        <v>1</v>
      </c>
      <c r="M6" s="11">
        <v>3</v>
      </c>
    </row>
    <row r="7" spans="1:13" ht="19.5" x14ac:dyDescent="0.25">
      <c r="A7" s="15" t="s">
        <v>8</v>
      </c>
      <c r="B7" s="15" t="s">
        <v>9</v>
      </c>
      <c r="C7" s="15" t="s">
        <v>10</v>
      </c>
      <c r="D7" s="15" t="s">
        <v>11</v>
      </c>
      <c r="E7" s="15" t="s">
        <v>12</v>
      </c>
      <c r="F7" s="11">
        <v>0</v>
      </c>
      <c r="G7" s="11">
        <v>0</v>
      </c>
      <c r="H7" s="11">
        <v>0</v>
      </c>
      <c r="I7" s="11">
        <v>1</v>
      </c>
      <c r="J7" s="11">
        <v>0</v>
      </c>
      <c r="K7" s="11">
        <v>0</v>
      </c>
      <c r="L7" s="12">
        <f t="shared" si="0"/>
        <v>1</v>
      </c>
      <c r="M7" s="11">
        <v>3</v>
      </c>
    </row>
    <row r="8" spans="1:13" ht="19.5" x14ac:dyDescent="0.25">
      <c r="A8" s="15" t="s">
        <v>19</v>
      </c>
      <c r="B8" s="15" t="s">
        <v>20</v>
      </c>
      <c r="C8" s="15" t="s">
        <v>10</v>
      </c>
      <c r="D8" s="15" t="s">
        <v>11</v>
      </c>
      <c r="E8" s="15" t="s">
        <v>15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2">
        <f t="shared" si="0"/>
        <v>0</v>
      </c>
      <c r="M8" s="11">
        <v>5</v>
      </c>
    </row>
    <row r="9" spans="1:13" ht="19.5" x14ac:dyDescent="0.25">
      <c r="A9" s="15" t="s">
        <v>24</v>
      </c>
      <c r="B9" s="15" t="s">
        <v>25</v>
      </c>
      <c r="C9" s="15" t="s">
        <v>10</v>
      </c>
      <c r="D9" s="15" t="s">
        <v>26</v>
      </c>
      <c r="E9" s="15" t="s">
        <v>26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2">
        <f t="shared" si="0"/>
        <v>0</v>
      </c>
      <c r="M9" s="11">
        <v>5</v>
      </c>
    </row>
    <row r="10" spans="1:13" ht="19.5" x14ac:dyDescent="0.25">
      <c r="A10" s="16" t="s">
        <v>76</v>
      </c>
      <c r="B10" s="16" t="s">
        <v>77</v>
      </c>
      <c r="C10" s="16" t="s">
        <v>29</v>
      </c>
      <c r="D10" s="16" t="s">
        <v>33</v>
      </c>
      <c r="E10" s="16" t="s">
        <v>78</v>
      </c>
      <c r="F10" s="8">
        <v>0</v>
      </c>
      <c r="G10" s="8">
        <v>0</v>
      </c>
      <c r="H10" s="8">
        <v>0</v>
      </c>
      <c r="I10" s="8">
        <v>4</v>
      </c>
      <c r="J10" s="8">
        <v>4</v>
      </c>
      <c r="K10" s="8">
        <v>4</v>
      </c>
      <c r="L10" s="9">
        <f t="shared" si="0"/>
        <v>12</v>
      </c>
      <c r="M10" s="8">
        <v>1</v>
      </c>
    </row>
    <row r="11" spans="1:13" ht="19.5" x14ac:dyDescent="0.25">
      <c r="A11" s="16" t="s">
        <v>85</v>
      </c>
      <c r="B11" s="16" t="s">
        <v>86</v>
      </c>
      <c r="C11" s="16" t="s">
        <v>29</v>
      </c>
      <c r="D11" s="16" t="s">
        <v>87</v>
      </c>
      <c r="E11" s="16" t="s">
        <v>88</v>
      </c>
      <c r="F11" s="8">
        <v>0</v>
      </c>
      <c r="G11" s="8">
        <v>4</v>
      </c>
      <c r="H11" s="8">
        <v>0</v>
      </c>
      <c r="I11" s="8">
        <v>3</v>
      </c>
      <c r="J11" s="8">
        <v>2</v>
      </c>
      <c r="K11" s="8">
        <v>2</v>
      </c>
      <c r="L11" s="9">
        <f t="shared" si="0"/>
        <v>11</v>
      </c>
      <c r="M11" s="8">
        <v>2</v>
      </c>
    </row>
    <row r="12" spans="1:13" ht="19.5" x14ac:dyDescent="0.25">
      <c r="A12" s="16" t="s">
        <v>52</v>
      </c>
      <c r="B12" s="16" t="s">
        <v>53</v>
      </c>
      <c r="C12" s="16" t="s">
        <v>29</v>
      </c>
      <c r="D12" s="16" t="s">
        <v>33</v>
      </c>
      <c r="E12" s="16" t="s">
        <v>37</v>
      </c>
      <c r="F12" s="8">
        <v>0</v>
      </c>
      <c r="G12" s="8">
        <v>0</v>
      </c>
      <c r="H12" s="8">
        <v>0</v>
      </c>
      <c r="I12" s="8">
        <v>1</v>
      </c>
      <c r="J12" s="8">
        <v>3</v>
      </c>
      <c r="K12" s="8">
        <v>3</v>
      </c>
      <c r="L12" s="9">
        <f t="shared" si="0"/>
        <v>7</v>
      </c>
      <c r="M12" s="8">
        <v>3</v>
      </c>
    </row>
    <row r="13" spans="1:13" ht="19.5" x14ac:dyDescent="0.25">
      <c r="A13" s="16" t="s">
        <v>40</v>
      </c>
      <c r="B13" s="16" t="s">
        <v>41</v>
      </c>
      <c r="C13" s="16" t="s">
        <v>29</v>
      </c>
      <c r="D13" s="16" t="s">
        <v>33</v>
      </c>
      <c r="E13" s="16" t="s">
        <v>37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4</v>
      </c>
      <c r="L13" s="9">
        <f t="shared" si="0"/>
        <v>4</v>
      </c>
      <c r="M13" s="8">
        <v>4</v>
      </c>
    </row>
    <row r="14" spans="1:13" ht="19.5" x14ac:dyDescent="0.25">
      <c r="A14" s="16" t="s">
        <v>64</v>
      </c>
      <c r="B14" s="16" t="s">
        <v>65</v>
      </c>
      <c r="C14" s="16" t="s">
        <v>29</v>
      </c>
      <c r="D14" s="16" t="s">
        <v>33</v>
      </c>
      <c r="E14" s="16" t="s">
        <v>37</v>
      </c>
      <c r="F14" s="8">
        <v>0</v>
      </c>
      <c r="G14" s="8">
        <v>0</v>
      </c>
      <c r="H14" s="8">
        <v>0</v>
      </c>
      <c r="I14" s="8">
        <v>3</v>
      </c>
      <c r="J14" s="8">
        <v>1</v>
      </c>
      <c r="K14" s="8">
        <v>0</v>
      </c>
      <c r="L14" s="9">
        <f t="shared" si="0"/>
        <v>4</v>
      </c>
      <c r="M14" s="8">
        <v>4</v>
      </c>
    </row>
    <row r="15" spans="1:13" ht="19.5" x14ac:dyDescent="0.25">
      <c r="A15" s="16" t="s">
        <v>46</v>
      </c>
      <c r="B15" s="16" t="s">
        <v>47</v>
      </c>
      <c r="C15" s="16" t="s">
        <v>29</v>
      </c>
      <c r="D15" s="16" t="s">
        <v>33</v>
      </c>
      <c r="E15" s="16" t="s">
        <v>34</v>
      </c>
      <c r="F15" s="8">
        <v>0</v>
      </c>
      <c r="G15" s="8">
        <v>0</v>
      </c>
      <c r="H15" s="8">
        <v>0</v>
      </c>
      <c r="I15" s="8">
        <v>0</v>
      </c>
      <c r="J15" s="8">
        <v>3</v>
      </c>
      <c r="K15" s="8">
        <v>0</v>
      </c>
      <c r="L15" s="9">
        <f t="shared" si="0"/>
        <v>3</v>
      </c>
      <c r="M15" s="8">
        <v>6</v>
      </c>
    </row>
    <row r="16" spans="1:13" ht="19.5" x14ac:dyDescent="0.25">
      <c r="A16" s="16" t="s">
        <v>27</v>
      </c>
      <c r="B16" s="16" t="s">
        <v>28</v>
      </c>
      <c r="C16" s="16" t="s">
        <v>29</v>
      </c>
      <c r="D16" s="16" t="s">
        <v>11</v>
      </c>
      <c r="E16" s="16" t="s">
        <v>30</v>
      </c>
      <c r="F16" s="8">
        <v>0</v>
      </c>
      <c r="G16" s="8">
        <v>1</v>
      </c>
      <c r="H16" s="8">
        <v>0</v>
      </c>
      <c r="I16" s="8">
        <v>0</v>
      </c>
      <c r="J16" s="8">
        <v>0</v>
      </c>
      <c r="K16" s="8">
        <v>1</v>
      </c>
      <c r="L16" s="9">
        <f t="shared" si="0"/>
        <v>2</v>
      </c>
      <c r="M16" s="8">
        <v>7</v>
      </c>
    </row>
    <row r="17" spans="1:13" ht="19.5" x14ac:dyDescent="0.25">
      <c r="A17" s="16" t="s">
        <v>56</v>
      </c>
      <c r="B17" s="16" t="s">
        <v>57</v>
      </c>
      <c r="C17" s="16" t="s">
        <v>29</v>
      </c>
      <c r="D17" s="16" t="s">
        <v>33</v>
      </c>
      <c r="E17" s="16" t="s">
        <v>37</v>
      </c>
      <c r="F17" s="8">
        <v>1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9">
        <f t="shared" si="0"/>
        <v>1</v>
      </c>
      <c r="M17" s="8">
        <v>8</v>
      </c>
    </row>
    <row r="18" spans="1:13" ht="19.5" x14ac:dyDescent="0.25">
      <c r="A18" s="16" t="s">
        <v>31</v>
      </c>
      <c r="B18" s="16" t="s">
        <v>32</v>
      </c>
      <c r="C18" s="16" t="s">
        <v>29</v>
      </c>
      <c r="D18" s="16" t="s">
        <v>33</v>
      </c>
      <c r="E18" s="16" t="s">
        <v>34</v>
      </c>
      <c r="F18" s="8">
        <v>0</v>
      </c>
      <c r="G18" s="8">
        <v>0</v>
      </c>
      <c r="H18" s="8">
        <v>0</v>
      </c>
      <c r="I18" s="8">
        <v>0</v>
      </c>
      <c r="J18" s="8">
        <v>1</v>
      </c>
      <c r="K18" s="8">
        <v>0</v>
      </c>
      <c r="L18" s="9">
        <f t="shared" si="0"/>
        <v>1</v>
      </c>
      <c r="M18" s="8">
        <v>8</v>
      </c>
    </row>
    <row r="19" spans="1:13" ht="19.5" x14ac:dyDescent="0.25">
      <c r="A19" s="16" t="s">
        <v>58</v>
      </c>
      <c r="B19" s="16" t="s">
        <v>59</v>
      </c>
      <c r="C19" s="16" t="s">
        <v>29</v>
      </c>
      <c r="D19" s="16" t="s">
        <v>33</v>
      </c>
      <c r="E19" s="16" t="s">
        <v>37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1</v>
      </c>
      <c r="L19" s="9">
        <f t="shared" si="0"/>
        <v>1</v>
      </c>
      <c r="M19" s="8">
        <v>8</v>
      </c>
    </row>
    <row r="20" spans="1:13" ht="19.5" x14ac:dyDescent="0.25">
      <c r="A20" s="16" t="s">
        <v>68</v>
      </c>
      <c r="B20" s="16" t="s">
        <v>69</v>
      </c>
      <c r="C20" s="16" t="s">
        <v>29</v>
      </c>
      <c r="D20" s="16" t="s">
        <v>33</v>
      </c>
      <c r="E20" s="16" t="s">
        <v>37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1</v>
      </c>
      <c r="L20" s="9">
        <f t="shared" si="0"/>
        <v>1</v>
      </c>
      <c r="M20" s="8">
        <v>8</v>
      </c>
    </row>
    <row r="21" spans="1:13" ht="19.5" x14ac:dyDescent="0.25">
      <c r="A21" s="16" t="s">
        <v>81</v>
      </c>
      <c r="B21" s="16" t="s">
        <v>82</v>
      </c>
      <c r="C21" s="16" t="s">
        <v>29</v>
      </c>
      <c r="D21" s="16" t="s">
        <v>33</v>
      </c>
      <c r="E21" s="16" t="s">
        <v>37</v>
      </c>
      <c r="F21" s="8">
        <v>0</v>
      </c>
      <c r="G21" s="8">
        <v>0</v>
      </c>
      <c r="H21" s="8">
        <v>0</v>
      </c>
      <c r="I21" s="8">
        <v>1</v>
      </c>
      <c r="J21" s="8">
        <v>0</v>
      </c>
      <c r="K21" s="8">
        <v>0</v>
      </c>
      <c r="L21" s="9">
        <f t="shared" si="0"/>
        <v>1</v>
      </c>
      <c r="M21" s="8">
        <v>8</v>
      </c>
    </row>
    <row r="22" spans="1:13" ht="19.5" x14ac:dyDescent="0.25">
      <c r="A22" s="16" t="s">
        <v>35</v>
      </c>
      <c r="B22" s="16" t="s">
        <v>36</v>
      </c>
      <c r="C22" s="16" t="s">
        <v>29</v>
      </c>
      <c r="D22" s="16" t="s">
        <v>33</v>
      </c>
      <c r="E22" s="16" t="s">
        <v>37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9">
        <f t="shared" si="0"/>
        <v>0</v>
      </c>
      <c r="M22" s="8">
        <v>13</v>
      </c>
    </row>
    <row r="23" spans="1:13" ht="19.5" x14ac:dyDescent="0.25">
      <c r="A23" s="16" t="s">
        <v>38</v>
      </c>
      <c r="B23" s="16" t="s">
        <v>39</v>
      </c>
      <c r="C23" s="16" t="s">
        <v>29</v>
      </c>
      <c r="D23" s="16" t="s">
        <v>33</v>
      </c>
      <c r="E23" s="16" t="s">
        <v>37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9">
        <f t="shared" si="0"/>
        <v>0</v>
      </c>
      <c r="M23" s="8">
        <v>13</v>
      </c>
    </row>
    <row r="24" spans="1:13" ht="19.5" x14ac:dyDescent="0.25">
      <c r="A24" s="16" t="s">
        <v>42</v>
      </c>
      <c r="B24" s="16" t="s">
        <v>43</v>
      </c>
      <c r="C24" s="16" t="s">
        <v>29</v>
      </c>
      <c r="D24" s="16" t="s">
        <v>33</v>
      </c>
      <c r="E24" s="16" t="s">
        <v>37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9">
        <f t="shared" si="0"/>
        <v>0</v>
      </c>
      <c r="M24" s="8">
        <v>13</v>
      </c>
    </row>
    <row r="25" spans="1:13" ht="19.5" x14ac:dyDescent="0.25">
      <c r="A25" s="16" t="s">
        <v>44</v>
      </c>
      <c r="B25" s="16" t="s">
        <v>45</v>
      </c>
      <c r="C25" s="16" t="s">
        <v>29</v>
      </c>
      <c r="D25" s="16" t="s">
        <v>33</v>
      </c>
      <c r="E25" s="16" t="s">
        <v>37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9">
        <f t="shared" si="0"/>
        <v>0</v>
      </c>
      <c r="M25" s="8">
        <v>13</v>
      </c>
    </row>
    <row r="26" spans="1:13" ht="19.5" x14ac:dyDescent="0.25">
      <c r="A26" s="16" t="s">
        <v>48</v>
      </c>
      <c r="B26" s="16" t="s">
        <v>49</v>
      </c>
      <c r="C26" s="16" t="s">
        <v>29</v>
      </c>
      <c r="D26" s="16" t="s">
        <v>33</v>
      </c>
      <c r="E26" s="16" t="s">
        <v>37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9">
        <f t="shared" si="0"/>
        <v>0</v>
      </c>
      <c r="M26" s="8">
        <v>13</v>
      </c>
    </row>
    <row r="27" spans="1:13" ht="19.5" x14ac:dyDescent="0.25">
      <c r="A27" s="16" t="s">
        <v>50</v>
      </c>
      <c r="B27" s="16" t="s">
        <v>51</v>
      </c>
      <c r="C27" s="16" t="s">
        <v>29</v>
      </c>
      <c r="D27" s="16" t="s">
        <v>33</v>
      </c>
      <c r="E27" s="16" t="s">
        <v>37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9">
        <f t="shared" si="0"/>
        <v>0</v>
      </c>
      <c r="M27" s="8">
        <v>13</v>
      </c>
    </row>
    <row r="28" spans="1:13" ht="19.5" x14ac:dyDescent="0.25">
      <c r="A28" s="16" t="s">
        <v>54</v>
      </c>
      <c r="B28" s="16" t="s">
        <v>55</v>
      </c>
      <c r="C28" s="16" t="s">
        <v>29</v>
      </c>
      <c r="D28" s="16" t="s">
        <v>33</v>
      </c>
      <c r="E28" s="16" t="s">
        <v>37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9">
        <f t="shared" si="0"/>
        <v>0</v>
      </c>
      <c r="M28" s="8">
        <v>13</v>
      </c>
    </row>
    <row r="29" spans="1:13" ht="19.5" x14ac:dyDescent="0.25">
      <c r="A29" s="16" t="s">
        <v>60</v>
      </c>
      <c r="B29" s="16" t="s">
        <v>61</v>
      </c>
      <c r="C29" s="16" t="s">
        <v>29</v>
      </c>
      <c r="D29" s="16" t="s">
        <v>33</v>
      </c>
      <c r="E29" s="16" t="s">
        <v>37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9">
        <f t="shared" si="0"/>
        <v>0</v>
      </c>
      <c r="M29" s="8">
        <v>13</v>
      </c>
    </row>
    <row r="30" spans="1:13" ht="19.5" x14ac:dyDescent="0.25">
      <c r="A30" s="16" t="s">
        <v>62</v>
      </c>
      <c r="B30" s="16" t="s">
        <v>63</v>
      </c>
      <c r="C30" s="16" t="s">
        <v>29</v>
      </c>
      <c r="D30" s="16" t="s">
        <v>33</v>
      </c>
      <c r="E30" s="16" t="s">
        <v>37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9">
        <f t="shared" si="0"/>
        <v>0</v>
      </c>
      <c r="M30" s="8">
        <v>13</v>
      </c>
    </row>
    <row r="31" spans="1:13" ht="19.5" x14ac:dyDescent="0.25">
      <c r="A31" s="16" t="s">
        <v>66</v>
      </c>
      <c r="B31" s="16" t="s">
        <v>67</v>
      </c>
      <c r="C31" s="16" t="s">
        <v>29</v>
      </c>
      <c r="D31" s="16" t="s">
        <v>33</v>
      </c>
      <c r="E31" s="16" t="s">
        <v>37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9">
        <f t="shared" si="0"/>
        <v>0</v>
      </c>
      <c r="M31" s="8">
        <v>13</v>
      </c>
    </row>
    <row r="32" spans="1:13" ht="19.5" x14ac:dyDescent="0.25">
      <c r="A32" s="16" t="s">
        <v>70</v>
      </c>
      <c r="B32" s="16" t="s">
        <v>71</v>
      </c>
      <c r="C32" s="16" t="s">
        <v>29</v>
      </c>
      <c r="D32" s="16" t="s">
        <v>33</v>
      </c>
      <c r="E32" s="16" t="s">
        <v>37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9">
        <f t="shared" si="0"/>
        <v>0</v>
      </c>
      <c r="M32" s="8">
        <v>13</v>
      </c>
    </row>
    <row r="33" spans="1:13" ht="19.5" x14ac:dyDescent="0.25">
      <c r="A33" s="16" t="s">
        <v>72</v>
      </c>
      <c r="B33" s="16" t="s">
        <v>73</v>
      </c>
      <c r="C33" s="16" t="s">
        <v>29</v>
      </c>
      <c r="D33" s="16" t="s">
        <v>33</v>
      </c>
      <c r="E33" s="16" t="s">
        <v>37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9">
        <f t="shared" si="0"/>
        <v>0</v>
      </c>
      <c r="M33" s="8">
        <v>13</v>
      </c>
    </row>
    <row r="34" spans="1:13" ht="19.5" x14ac:dyDescent="0.25">
      <c r="A34" s="16" t="s">
        <v>74</v>
      </c>
      <c r="B34" s="16" t="s">
        <v>75</v>
      </c>
      <c r="C34" s="16" t="s">
        <v>29</v>
      </c>
      <c r="D34" s="16" t="s">
        <v>33</v>
      </c>
      <c r="E34" s="16" t="s">
        <v>37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9">
        <f t="shared" si="0"/>
        <v>0</v>
      </c>
      <c r="M34" s="8">
        <v>13</v>
      </c>
    </row>
    <row r="35" spans="1:13" ht="19.5" x14ac:dyDescent="0.25">
      <c r="A35" s="16" t="s">
        <v>79</v>
      </c>
      <c r="B35" s="16" t="s">
        <v>80</v>
      </c>
      <c r="C35" s="16" t="s">
        <v>29</v>
      </c>
      <c r="D35" s="16" t="s">
        <v>33</v>
      </c>
      <c r="E35" s="16" t="s">
        <v>37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9">
        <f t="shared" si="0"/>
        <v>0</v>
      </c>
      <c r="M35" s="8">
        <v>13</v>
      </c>
    </row>
    <row r="36" spans="1:13" ht="19.5" x14ac:dyDescent="0.25">
      <c r="A36" s="16" t="s">
        <v>83</v>
      </c>
      <c r="B36" s="16" t="s">
        <v>84</v>
      </c>
      <c r="C36" s="16" t="s">
        <v>29</v>
      </c>
      <c r="D36" s="16" t="s">
        <v>33</v>
      </c>
      <c r="E36" s="16" t="s">
        <v>37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9">
        <f t="shared" si="0"/>
        <v>0</v>
      </c>
      <c r="M36" s="8">
        <v>13</v>
      </c>
    </row>
    <row r="37" spans="1:13" ht="19.5" x14ac:dyDescent="0.25">
      <c r="A37" s="15" t="s">
        <v>123</v>
      </c>
      <c r="B37" s="15" t="s">
        <v>124</v>
      </c>
      <c r="C37" s="15" t="s">
        <v>91</v>
      </c>
      <c r="D37" s="15" t="s">
        <v>33</v>
      </c>
      <c r="E37" s="15" t="s">
        <v>37</v>
      </c>
      <c r="F37" s="11">
        <v>2</v>
      </c>
      <c r="G37" s="11">
        <v>0</v>
      </c>
      <c r="H37" s="11">
        <v>0</v>
      </c>
      <c r="I37" s="11">
        <v>0</v>
      </c>
      <c r="J37" s="11">
        <v>2</v>
      </c>
      <c r="K37" s="11">
        <v>0</v>
      </c>
      <c r="L37" s="12">
        <f t="shared" si="0"/>
        <v>4</v>
      </c>
      <c r="M37" s="11">
        <v>1</v>
      </c>
    </row>
    <row r="38" spans="1:13" ht="19.5" x14ac:dyDescent="0.25">
      <c r="A38" s="15" t="s">
        <v>92</v>
      </c>
      <c r="B38" s="15" t="s">
        <v>93</v>
      </c>
      <c r="C38" s="15" t="s">
        <v>91</v>
      </c>
      <c r="D38" s="15" t="s">
        <v>33</v>
      </c>
      <c r="E38" s="15" t="s">
        <v>37</v>
      </c>
      <c r="F38" s="11">
        <v>0</v>
      </c>
      <c r="G38" s="11">
        <v>0</v>
      </c>
      <c r="H38" s="11">
        <v>0</v>
      </c>
      <c r="I38" s="11">
        <v>3</v>
      </c>
      <c r="J38" s="11">
        <v>1</v>
      </c>
      <c r="K38" s="11">
        <v>0</v>
      </c>
      <c r="L38" s="12">
        <f t="shared" si="0"/>
        <v>4</v>
      </c>
      <c r="M38" s="11">
        <v>2</v>
      </c>
    </row>
    <row r="39" spans="1:13" ht="19.5" x14ac:dyDescent="0.25">
      <c r="A39" s="15" t="s">
        <v>106</v>
      </c>
      <c r="B39" s="15" t="s">
        <v>107</v>
      </c>
      <c r="C39" s="15" t="s">
        <v>91</v>
      </c>
      <c r="D39" s="15" t="s">
        <v>33</v>
      </c>
      <c r="E39" s="15" t="s">
        <v>37</v>
      </c>
      <c r="F39" s="11">
        <v>0</v>
      </c>
      <c r="G39" s="11">
        <v>0</v>
      </c>
      <c r="H39" s="11">
        <v>0</v>
      </c>
      <c r="I39" s="11">
        <v>0</v>
      </c>
      <c r="J39" s="11">
        <v>4</v>
      </c>
      <c r="K39" s="11">
        <v>0</v>
      </c>
      <c r="L39" s="12">
        <f t="shared" si="0"/>
        <v>4</v>
      </c>
      <c r="M39" s="11">
        <v>2</v>
      </c>
    </row>
    <row r="40" spans="1:13" ht="19.5" x14ac:dyDescent="0.25">
      <c r="A40" s="15" t="s">
        <v>110</v>
      </c>
      <c r="B40" s="15" t="s">
        <v>111</v>
      </c>
      <c r="C40" s="15" t="s">
        <v>91</v>
      </c>
      <c r="D40" s="15" t="s">
        <v>33</v>
      </c>
      <c r="E40" s="15" t="s">
        <v>37</v>
      </c>
      <c r="F40" s="11">
        <v>0</v>
      </c>
      <c r="G40" s="11">
        <v>0</v>
      </c>
      <c r="H40" s="11">
        <v>0</v>
      </c>
      <c r="I40" s="11">
        <v>0</v>
      </c>
      <c r="J40" s="11">
        <v>1</v>
      </c>
      <c r="K40" s="11">
        <v>3</v>
      </c>
      <c r="L40" s="12">
        <f t="shared" si="0"/>
        <v>4</v>
      </c>
      <c r="M40" s="11">
        <v>2</v>
      </c>
    </row>
    <row r="41" spans="1:13" ht="19.5" x14ac:dyDescent="0.25">
      <c r="A41" s="15" t="s">
        <v>108</v>
      </c>
      <c r="B41" s="15" t="s">
        <v>109</v>
      </c>
      <c r="C41" s="15" t="s">
        <v>91</v>
      </c>
      <c r="D41" s="15" t="s">
        <v>33</v>
      </c>
      <c r="E41" s="15" t="s">
        <v>37</v>
      </c>
      <c r="F41" s="11">
        <v>0</v>
      </c>
      <c r="G41" s="11">
        <v>0</v>
      </c>
      <c r="H41" s="11">
        <v>0</v>
      </c>
      <c r="I41" s="11">
        <v>1</v>
      </c>
      <c r="J41" s="11">
        <v>2</v>
      </c>
      <c r="K41" s="11">
        <v>0</v>
      </c>
      <c r="L41" s="12">
        <f t="shared" si="0"/>
        <v>3</v>
      </c>
      <c r="M41" s="11">
        <v>5</v>
      </c>
    </row>
    <row r="42" spans="1:13" ht="19.5" x14ac:dyDescent="0.25">
      <c r="A42" s="15" t="s">
        <v>112</v>
      </c>
      <c r="B42" s="15" t="s">
        <v>113</v>
      </c>
      <c r="C42" s="15" t="s">
        <v>91</v>
      </c>
      <c r="D42" s="15" t="s">
        <v>33</v>
      </c>
      <c r="E42" s="15" t="s">
        <v>37</v>
      </c>
      <c r="F42" s="11">
        <v>0</v>
      </c>
      <c r="G42" s="11">
        <v>1</v>
      </c>
      <c r="H42" s="11">
        <v>0</v>
      </c>
      <c r="I42" s="11">
        <v>1</v>
      </c>
      <c r="J42" s="11">
        <v>0</v>
      </c>
      <c r="K42" s="11">
        <v>0</v>
      </c>
      <c r="L42" s="12">
        <f t="shared" si="0"/>
        <v>2</v>
      </c>
      <c r="M42" s="11">
        <v>6</v>
      </c>
    </row>
    <row r="43" spans="1:13" ht="19.5" x14ac:dyDescent="0.25">
      <c r="A43" s="15" t="s">
        <v>98</v>
      </c>
      <c r="B43" s="15" t="s">
        <v>99</v>
      </c>
      <c r="C43" s="15" t="s">
        <v>91</v>
      </c>
      <c r="D43" s="15" t="s">
        <v>33</v>
      </c>
      <c r="E43" s="15" t="s">
        <v>37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2</v>
      </c>
      <c r="L43" s="12">
        <f t="shared" si="0"/>
        <v>2</v>
      </c>
      <c r="M43" s="11">
        <v>6</v>
      </c>
    </row>
    <row r="44" spans="1:13" ht="19.5" x14ac:dyDescent="0.25">
      <c r="A44" s="15" t="s">
        <v>119</v>
      </c>
      <c r="B44" s="15" t="s">
        <v>120</v>
      </c>
      <c r="C44" s="15" t="s">
        <v>91</v>
      </c>
      <c r="D44" s="15" t="s">
        <v>33</v>
      </c>
      <c r="E44" s="15" t="s">
        <v>37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2</v>
      </c>
      <c r="L44" s="12">
        <f t="shared" si="0"/>
        <v>2</v>
      </c>
      <c r="M44" s="11">
        <v>6</v>
      </c>
    </row>
    <row r="45" spans="1:13" ht="19.5" x14ac:dyDescent="0.25">
      <c r="A45" s="15" t="s">
        <v>102</v>
      </c>
      <c r="B45" s="15" t="s">
        <v>103</v>
      </c>
      <c r="C45" s="15" t="s">
        <v>91</v>
      </c>
      <c r="D45" s="15" t="s">
        <v>33</v>
      </c>
      <c r="E45" s="15" t="s">
        <v>37</v>
      </c>
      <c r="F45" s="11">
        <v>0</v>
      </c>
      <c r="G45" s="11">
        <v>0</v>
      </c>
      <c r="H45" s="11">
        <v>0</v>
      </c>
      <c r="I45" s="11">
        <v>0</v>
      </c>
      <c r="J45" s="11">
        <v>1</v>
      </c>
      <c r="K45" s="11">
        <v>0</v>
      </c>
      <c r="L45" s="12">
        <f t="shared" si="0"/>
        <v>1</v>
      </c>
      <c r="M45" s="11">
        <v>9</v>
      </c>
    </row>
    <row r="46" spans="1:13" ht="19.5" x14ac:dyDescent="0.25">
      <c r="A46" s="15" t="s">
        <v>125</v>
      </c>
      <c r="B46" s="15" t="s">
        <v>126</v>
      </c>
      <c r="C46" s="15" t="s">
        <v>91</v>
      </c>
      <c r="D46" s="15" t="s">
        <v>87</v>
      </c>
      <c r="E46" s="15" t="s">
        <v>127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  <c r="L46" s="12">
        <f t="shared" si="0"/>
        <v>1</v>
      </c>
      <c r="M46" s="11">
        <v>9</v>
      </c>
    </row>
    <row r="47" spans="1:13" ht="19.5" x14ac:dyDescent="0.25">
      <c r="A47" s="15" t="s">
        <v>89</v>
      </c>
      <c r="B47" s="15" t="s">
        <v>90</v>
      </c>
      <c r="C47" s="15" t="s">
        <v>91</v>
      </c>
      <c r="D47" s="15" t="s">
        <v>11</v>
      </c>
      <c r="E47" s="15" t="s">
        <v>30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2">
        <f t="shared" si="0"/>
        <v>0</v>
      </c>
      <c r="M47" s="11">
        <v>11</v>
      </c>
    </row>
    <row r="48" spans="1:13" ht="19.5" x14ac:dyDescent="0.25">
      <c r="A48" s="15" t="s">
        <v>94</v>
      </c>
      <c r="B48" s="15" t="s">
        <v>95</v>
      </c>
      <c r="C48" s="15" t="s">
        <v>91</v>
      </c>
      <c r="D48" s="15" t="s">
        <v>33</v>
      </c>
      <c r="E48" s="15" t="s">
        <v>37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2">
        <f t="shared" si="0"/>
        <v>0</v>
      </c>
      <c r="M48" s="11">
        <v>11</v>
      </c>
    </row>
    <row r="49" spans="1:13" ht="19.5" x14ac:dyDescent="0.25">
      <c r="A49" s="15" t="s">
        <v>96</v>
      </c>
      <c r="B49" s="15" t="s">
        <v>97</v>
      </c>
      <c r="C49" s="15" t="s">
        <v>91</v>
      </c>
      <c r="D49" s="15" t="s">
        <v>33</v>
      </c>
      <c r="E49" s="15" t="s">
        <v>37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2">
        <f t="shared" si="0"/>
        <v>0</v>
      </c>
      <c r="M49" s="11">
        <v>11</v>
      </c>
    </row>
    <row r="50" spans="1:13" ht="19.5" x14ac:dyDescent="0.25">
      <c r="A50" s="15" t="s">
        <v>100</v>
      </c>
      <c r="B50" s="15" t="s">
        <v>101</v>
      </c>
      <c r="C50" s="15" t="s">
        <v>91</v>
      </c>
      <c r="D50" s="15" t="s">
        <v>33</v>
      </c>
      <c r="E50" s="15" t="s">
        <v>37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2">
        <f t="shared" si="0"/>
        <v>0</v>
      </c>
      <c r="M50" s="11">
        <v>11</v>
      </c>
    </row>
    <row r="51" spans="1:13" ht="19.5" x14ac:dyDescent="0.25">
      <c r="A51" s="15" t="s">
        <v>104</v>
      </c>
      <c r="B51" s="15" t="s">
        <v>105</v>
      </c>
      <c r="C51" s="15" t="s">
        <v>91</v>
      </c>
      <c r="D51" s="15" t="s">
        <v>33</v>
      </c>
      <c r="E51" s="15" t="s">
        <v>37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2">
        <f t="shared" si="0"/>
        <v>0</v>
      </c>
      <c r="M51" s="11">
        <v>11</v>
      </c>
    </row>
    <row r="52" spans="1:13" ht="19.5" x14ac:dyDescent="0.25">
      <c r="A52" s="15" t="s">
        <v>114</v>
      </c>
      <c r="B52" s="15" t="s">
        <v>115</v>
      </c>
      <c r="C52" s="15" t="s">
        <v>91</v>
      </c>
      <c r="D52" s="15" t="s">
        <v>33</v>
      </c>
      <c r="E52" s="15" t="s">
        <v>37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2">
        <f t="shared" si="0"/>
        <v>0</v>
      </c>
      <c r="M52" s="11">
        <v>11</v>
      </c>
    </row>
    <row r="53" spans="1:13" ht="19.5" x14ac:dyDescent="0.25">
      <c r="A53" s="15" t="s">
        <v>116</v>
      </c>
      <c r="B53" s="15" t="s">
        <v>117</v>
      </c>
      <c r="C53" s="15" t="s">
        <v>91</v>
      </c>
      <c r="D53" s="15" t="s">
        <v>33</v>
      </c>
      <c r="E53" s="15" t="s">
        <v>118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2">
        <f t="shared" si="0"/>
        <v>0</v>
      </c>
      <c r="M53" s="11">
        <v>11</v>
      </c>
    </row>
    <row r="54" spans="1:13" ht="19.5" x14ac:dyDescent="0.25">
      <c r="A54" s="15" t="s">
        <v>121</v>
      </c>
      <c r="B54" s="15" t="s">
        <v>122</v>
      </c>
      <c r="C54" s="15" t="s">
        <v>91</v>
      </c>
      <c r="D54" s="15" t="s">
        <v>33</v>
      </c>
      <c r="E54" s="15" t="s">
        <v>37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2">
        <f t="shared" si="0"/>
        <v>0</v>
      </c>
      <c r="M54" s="11">
        <v>11</v>
      </c>
    </row>
    <row r="55" spans="1:13" ht="19.5" x14ac:dyDescent="0.25">
      <c r="A55" s="16" t="s">
        <v>169</v>
      </c>
      <c r="B55" s="16" t="s">
        <v>170</v>
      </c>
      <c r="C55" s="16" t="s">
        <v>130</v>
      </c>
      <c r="D55" s="16" t="s">
        <v>33</v>
      </c>
      <c r="E55" s="16" t="s">
        <v>171</v>
      </c>
      <c r="F55" s="8">
        <v>0</v>
      </c>
      <c r="G55" s="8">
        <v>3</v>
      </c>
      <c r="H55" s="8">
        <v>0</v>
      </c>
      <c r="I55" s="8">
        <v>2</v>
      </c>
      <c r="J55" s="8">
        <v>5</v>
      </c>
      <c r="K55" s="8">
        <v>5</v>
      </c>
      <c r="L55" s="9">
        <f t="shared" si="0"/>
        <v>15</v>
      </c>
      <c r="M55" s="8">
        <v>1</v>
      </c>
    </row>
    <row r="56" spans="1:13" ht="19.5" x14ac:dyDescent="0.25">
      <c r="A56" s="16" t="s">
        <v>141</v>
      </c>
      <c r="B56" s="16" t="s">
        <v>142</v>
      </c>
      <c r="C56" s="16" t="s">
        <v>130</v>
      </c>
      <c r="D56" s="16" t="s">
        <v>11</v>
      </c>
      <c r="E56" s="16" t="s">
        <v>30</v>
      </c>
      <c r="F56" s="8">
        <v>0</v>
      </c>
      <c r="G56" s="8">
        <v>0</v>
      </c>
      <c r="H56" s="8">
        <v>3</v>
      </c>
      <c r="I56" s="8">
        <v>4</v>
      </c>
      <c r="J56" s="8">
        <v>2</v>
      </c>
      <c r="K56" s="8">
        <v>3</v>
      </c>
      <c r="L56" s="9">
        <f t="shared" si="0"/>
        <v>12</v>
      </c>
      <c r="M56" s="8">
        <v>2</v>
      </c>
    </row>
    <row r="57" spans="1:13" ht="19.5" x14ac:dyDescent="0.25">
      <c r="A57" s="16" t="s">
        <v>146</v>
      </c>
      <c r="B57" s="16" t="s">
        <v>147</v>
      </c>
      <c r="C57" s="16" t="s">
        <v>130</v>
      </c>
      <c r="D57" s="16" t="s">
        <v>11</v>
      </c>
      <c r="E57" s="16" t="s">
        <v>148</v>
      </c>
      <c r="F57" s="8">
        <v>2</v>
      </c>
      <c r="G57" s="8">
        <v>0</v>
      </c>
      <c r="H57" s="8">
        <v>0</v>
      </c>
      <c r="I57" s="8">
        <v>2</v>
      </c>
      <c r="J57" s="8">
        <v>3</v>
      </c>
      <c r="K57" s="8">
        <v>3</v>
      </c>
      <c r="L57" s="9">
        <f t="shared" si="0"/>
        <v>10</v>
      </c>
      <c r="M57" s="8">
        <v>3</v>
      </c>
    </row>
    <row r="58" spans="1:13" ht="19.5" x14ac:dyDescent="0.25">
      <c r="A58" s="16" t="s">
        <v>191</v>
      </c>
      <c r="B58" s="16" t="s">
        <v>192</v>
      </c>
      <c r="C58" s="16" t="s">
        <v>130</v>
      </c>
      <c r="D58" s="16" t="s">
        <v>187</v>
      </c>
      <c r="E58" s="16" t="s">
        <v>188</v>
      </c>
      <c r="F58" s="8">
        <v>2</v>
      </c>
      <c r="G58" s="8">
        <v>0</v>
      </c>
      <c r="H58" s="8">
        <v>0</v>
      </c>
      <c r="I58" s="8">
        <v>3</v>
      </c>
      <c r="J58" s="8">
        <v>3</v>
      </c>
      <c r="K58" s="8">
        <v>1</v>
      </c>
      <c r="L58" s="9">
        <f t="shared" si="0"/>
        <v>9</v>
      </c>
      <c r="M58" s="8">
        <v>4</v>
      </c>
    </row>
    <row r="59" spans="1:13" ht="19.5" x14ac:dyDescent="0.25">
      <c r="A59" s="16" t="s">
        <v>182</v>
      </c>
      <c r="B59" s="16" t="s">
        <v>183</v>
      </c>
      <c r="C59" s="16" t="s">
        <v>130</v>
      </c>
      <c r="D59" s="16" t="s">
        <v>33</v>
      </c>
      <c r="E59" s="16" t="s">
        <v>184</v>
      </c>
      <c r="F59" s="8">
        <v>4</v>
      </c>
      <c r="G59" s="8">
        <v>2</v>
      </c>
      <c r="H59" s="8">
        <v>1</v>
      </c>
      <c r="I59" s="8">
        <v>0</v>
      </c>
      <c r="J59" s="8">
        <v>0</v>
      </c>
      <c r="K59" s="8">
        <v>1</v>
      </c>
      <c r="L59" s="9">
        <f t="shared" si="0"/>
        <v>8</v>
      </c>
      <c r="M59" s="8">
        <v>5</v>
      </c>
    </row>
    <row r="60" spans="1:13" ht="19.5" x14ac:dyDescent="0.25">
      <c r="A60" s="16" t="s">
        <v>139</v>
      </c>
      <c r="B60" s="16" t="s">
        <v>140</v>
      </c>
      <c r="C60" s="16" t="s">
        <v>130</v>
      </c>
      <c r="D60" s="16" t="s">
        <v>11</v>
      </c>
      <c r="E60" s="16" t="s">
        <v>30</v>
      </c>
      <c r="F60" s="8">
        <v>0</v>
      </c>
      <c r="G60" s="8">
        <v>2</v>
      </c>
      <c r="H60" s="8">
        <v>1</v>
      </c>
      <c r="I60" s="8">
        <v>0</v>
      </c>
      <c r="J60" s="8">
        <v>4</v>
      </c>
      <c r="K60" s="8">
        <v>1</v>
      </c>
      <c r="L60" s="9">
        <f t="shared" si="0"/>
        <v>8</v>
      </c>
      <c r="M60" s="8">
        <v>5</v>
      </c>
    </row>
    <row r="61" spans="1:13" ht="19.5" x14ac:dyDescent="0.25">
      <c r="A61" s="16" t="s">
        <v>137</v>
      </c>
      <c r="B61" s="16" t="s">
        <v>138</v>
      </c>
      <c r="C61" s="16" t="s">
        <v>130</v>
      </c>
      <c r="D61" s="16" t="s">
        <v>11</v>
      </c>
      <c r="E61" s="16" t="s">
        <v>30</v>
      </c>
      <c r="F61" s="8">
        <v>0</v>
      </c>
      <c r="G61" s="8">
        <v>4</v>
      </c>
      <c r="H61" s="8">
        <v>0</v>
      </c>
      <c r="I61" s="8">
        <v>0</v>
      </c>
      <c r="J61" s="8">
        <v>1</v>
      </c>
      <c r="K61" s="8">
        <v>2</v>
      </c>
      <c r="L61" s="9">
        <f t="shared" si="0"/>
        <v>7</v>
      </c>
      <c r="M61" s="8">
        <v>7</v>
      </c>
    </row>
    <row r="62" spans="1:13" ht="19.5" x14ac:dyDescent="0.25">
      <c r="A62" s="16" t="s">
        <v>152</v>
      </c>
      <c r="B62" s="16" t="s">
        <v>153</v>
      </c>
      <c r="C62" s="16" t="s">
        <v>130</v>
      </c>
      <c r="D62" s="16" t="s">
        <v>33</v>
      </c>
      <c r="E62" s="16" t="s">
        <v>154</v>
      </c>
      <c r="F62" s="8">
        <v>0</v>
      </c>
      <c r="G62" s="8">
        <v>2</v>
      </c>
      <c r="H62" s="8">
        <v>0</v>
      </c>
      <c r="I62" s="8">
        <v>0</v>
      </c>
      <c r="J62" s="8">
        <v>0</v>
      </c>
      <c r="K62" s="8">
        <v>4</v>
      </c>
      <c r="L62" s="9">
        <f t="shared" si="0"/>
        <v>6</v>
      </c>
      <c r="M62" s="8">
        <v>8</v>
      </c>
    </row>
    <row r="63" spans="1:13" ht="19.5" x14ac:dyDescent="0.25">
      <c r="A63" s="16" t="s">
        <v>158</v>
      </c>
      <c r="B63" s="16" t="s">
        <v>159</v>
      </c>
      <c r="C63" s="16" t="s">
        <v>130</v>
      </c>
      <c r="D63" s="16" t="s">
        <v>33</v>
      </c>
      <c r="E63" s="16" t="s">
        <v>160</v>
      </c>
      <c r="F63" s="8">
        <v>0</v>
      </c>
      <c r="G63" s="8">
        <v>0</v>
      </c>
      <c r="H63" s="8">
        <v>1</v>
      </c>
      <c r="I63" s="8">
        <v>0</v>
      </c>
      <c r="J63" s="8">
        <v>1</v>
      </c>
      <c r="K63" s="8">
        <v>4</v>
      </c>
      <c r="L63" s="9">
        <f t="shared" si="0"/>
        <v>6</v>
      </c>
      <c r="M63" s="8">
        <v>8</v>
      </c>
    </row>
    <row r="64" spans="1:13" ht="19.5" x14ac:dyDescent="0.25">
      <c r="A64" s="16" t="s">
        <v>161</v>
      </c>
      <c r="B64" s="16" t="s">
        <v>162</v>
      </c>
      <c r="C64" s="16" t="s">
        <v>130</v>
      </c>
      <c r="D64" s="16" t="s">
        <v>33</v>
      </c>
      <c r="E64" s="16" t="s">
        <v>163</v>
      </c>
      <c r="F64" s="8">
        <v>0</v>
      </c>
      <c r="G64" s="8">
        <v>1</v>
      </c>
      <c r="H64" s="8">
        <v>0</v>
      </c>
      <c r="I64" s="8">
        <v>0</v>
      </c>
      <c r="J64" s="8">
        <v>3</v>
      </c>
      <c r="K64" s="8">
        <v>2</v>
      </c>
      <c r="L64" s="9">
        <f t="shared" si="0"/>
        <v>6</v>
      </c>
      <c r="M64" s="8">
        <v>8</v>
      </c>
    </row>
    <row r="65" spans="1:13" ht="19.5" x14ac:dyDescent="0.25">
      <c r="A65" s="16" t="s">
        <v>149</v>
      </c>
      <c r="B65" s="16" t="s">
        <v>150</v>
      </c>
      <c r="C65" s="16" t="s">
        <v>130</v>
      </c>
      <c r="D65" s="16" t="s">
        <v>11</v>
      </c>
      <c r="E65" s="16" t="s">
        <v>151</v>
      </c>
      <c r="F65" s="8">
        <v>0</v>
      </c>
      <c r="G65" s="8">
        <v>0</v>
      </c>
      <c r="H65" s="8">
        <v>0</v>
      </c>
      <c r="I65" s="8">
        <v>1</v>
      </c>
      <c r="J65" s="8">
        <v>3</v>
      </c>
      <c r="K65" s="8">
        <v>1</v>
      </c>
      <c r="L65" s="9">
        <f t="shared" si="0"/>
        <v>5</v>
      </c>
      <c r="M65" s="8">
        <v>11</v>
      </c>
    </row>
    <row r="66" spans="1:13" ht="19.5" x14ac:dyDescent="0.25">
      <c r="A66" s="16" t="s">
        <v>155</v>
      </c>
      <c r="B66" s="16" t="s">
        <v>156</v>
      </c>
      <c r="C66" s="16" t="s">
        <v>130</v>
      </c>
      <c r="D66" s="16" t="s">
        <v>33</v>
      </c>
      <c r="E66" s="16" t="s">
        <v>157</v>
      </c>
      <c r="F66" s="8">
        <v>2</v>
      </c>
      <c r="G66" s="8">
        <v>1</v>
      </c>
      <c r="H66" s="8">
        <v>1</v>
      </c>
      <c r="I66" s="8">
        <v>0</v>
      </c>
      <c r="J66" s="8">
        <v>0</v>
      </c>
      <c r="K66" s="8">
        <v>0</v>
      </c>
      <c r="L66" s="9">
        <f t="shared" si="0"/>
        <v>4</v>
      </c>
      <c r="M66" s="8">
        <v>12</v>
      </c>
    </row>
    <row r="67" spans="1:13" ht="19.5" x14ac:dyDescent="0.25">
      <c r="A67" s="16" t="s">
        <v>164</v>
      </c>
      <c r="B67" s="16" t="s">
        <v>165</v>
      </c>
      <c r="C67" s="16" t="s">
        <v>130</v>
      </c>
      <c r="D67" s="16" t="s">
        <v>33</v>
      </c>
      <c r="E67" s="16" t="s">
        <v>166</v>
      </c>
      <c r="F67" s="8">
        <v>0</v>
      </c>
      <c r="G67" s="8">
        <v>0</v>
      </c>
      <c r="H67" s="8">
        <v>0</v>
      </c>
      <c r="I67" s="8">
        <v>2</v>
      </c>
      <c r="J67" s="8">
        <v>0</v>
      </c>
      <c r="K67" s="8">
        <v>2</v>
      </c>
      <c r="L67" s="9">
        <f t="shared" si="0"/>
        <v>4</v>
      </c>
      <c r="M67" s="8">
        <v>12</v>
      </c>
    </row>
    <row r="68" spans="1:13" ht="19.5" x14ac:dyDescent="0.25">
      <c r="A68" s="16" t="s">
        <v>177</v>
      </c>
      <c r="B68" s="16" t="s">
        <v>178</v>
      </c>
      <c r="C68" s="16" t="s">
        <v>130</v>
      </c>
      <c r="D68" s="16" t="s">
        <v>33</v>
      </c>
      <c r="E68" s="16" t="s">
        <v>163</v>
      </c>
      <c r="F68" s="8">
        <v>0</v>
      </c>
      <c r="G68" s="8">
        <v>0</v>
      </c>
      <c r="H68" s="8">
        <v>0</v>
      </c>
      <c r="I68" s="8">
        <v>0</v>
      </c>
      <c r="J68" s="8">
        <v>3</v>
      </c>
      <c r="K68" s="8">
        <v>0</v>
      </c>
      <c r="L68" s="9">
        <f t="shared" si="0"/>
        <v>3</v>
      </c>
      <c r="M68" s="8">
        <v>14</v>
      </c>
    </row>
    <row r="69" spans="1:13" ht="19.5" x14ac:dyDescent="0.25">
      <c r="A69" s="16" t="s">
        <v>172</v>
      </c>
      <c r="B69" s="16" t="s">
        <v>173</v>
      </c>
      <c r="C69" s="16" t="s">
        <v>130</v>
      </c>
      <c r="D69" s="16" t="s">
        <v>33</v>
      </c>
      <c r="E69" s="16" t="s">
        <v>174</v>
      </c>
      <c r="F69" s="8">
        <v>0</v>
      </c>
      <c r="G69" s="8">
        <v>0</v>
      </c>
      <c r="H69" s="8">
        <v>2</v>
      </c>
      <c r="I69" s="8">
        <v>0</v>
      </c>
      <c r="J69" s="8">
        <v>0</v>
      </c>
      <c r="K69" s="8">
        <v>0</v>
      </c>
      <c r="L69" s="9">
        <f t="shared" ref="L69:L132" si="1">SUM(F69:K69)</f>
        <v>2</v>
      </c>
      <c r="M69" s="8">
        <v>15</v>
      </c>
    </row>
    <row r="70" spans="1:13" ht="19.5" x14ac:dyDescent="0.25">
      <c r="A70" s="16" t="s">
        <v>189</v>
      </c>
      <c r="B70" s="16" t="s">
        <v>190</v>
      </c>
      <c r="C70" s="16" t="s">
        <v>130</v>
      </c>
      <c r="D70" s="16" t="s">
        <v>187</v>
      </c>
      <c r="E70" s="16" t="s">
        <v>188</v>
      </c>
      <c r="F70" s="8">
        <v>0</v>
      </c>
      <c r="G70" s="8">
        <v>0</v>
      </c>
      <c r="H70" s="8">
        <v>0</v>
      </c>
      <c r="I70" s="8">
        <v>2</v>
      </c>
      <c r="J70" s="8">
        <v>0</v>
      </c>
      <c r="K70" s="8">
        <v>0</v>
      </c>
      <c r="L70" s="9">
        <f t="shared" si="1"/>
        <v>2</v>
      </c>
      <c r="M70" s="8">
        <v>15</v>
      </c>
    </row>
    <row r="71" spans="1:13" ht="19.5" x14ac:dyDescent="0.25">
      <c r="A71" s="16" t="s">
        <v>209</v>
      </c>
      <c r="B71" s="16" t="s">
        <v>210</v>
      </c>
      <c r="C71" s="16" t="s">
        <v>130</v>
      </c>
      <c r="D71" s="16" t="s">
        <v>87</v>
      </c>
      <c r="E71" s="16" t="s">
        <v>211</v>
      </c>
      <c r="F71" s="8">
        <v>0</v>
      </c>
      <c r="G71" s="8">
        <v>0</v>
      </c>
      <c r="H71" s="8">
        <v>0</v>
      </c>
      <c r="I71" s="8">
        <v>2</v>
      </c>
      <c r="J71" s="8">
        <v>0</v>
      </c>
      <c r="K71" s="8">
        <v>0</v>
      </c>
      <c r="L71" s="9">
        <f t="shared" si="1"/>
        <v>2</v>
      </c>
      <c r="M71" s="8">
        <v>15</v>
      </c>
    </row>
    <row r="72" spans="1:13" ht="19.5" x14ac:dyDescent="0.25">
      <c r="A72" s="16" t="s">
        <v>175</v>
      </c>
      <c r="B72" s="16" t="s">
        <v>176</v>
      </c>
      <c r="C72" s="16" t="s">
        <v>130</v>
      </c>
      <c r="D72" s="16" t="s">
        <v>33</v>
      </c>
      <c r="E72" s="16" t="s">
        <v>157</v>
      </c>
      <c r="F72" s="8">
        <v>1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9">
        <f t="shared" si="1"/>
        <v>1</v>
      </c>
      <c r="M72" s="8">
        <v>18</v>
      </c>
    </row>
    <row r="73" spans="1:13" ht="19.5" x14ac:dyDescent="0.25">
      <c r="A73" s="16" t="s">
        <v>193</v>
      </c>
      <c r="B73" s="16" t="s">
        <v>194</v>
      </c>
      <c r="C73" s="16" t="s">
        <v>130</v>
      </c>
      <c r="D73" s="16" t="s">
        <v>87</v>
      </c>
      <c r="E73" s="16" t="s">
        <v>195</v>
      </c>
      <c r="F73" s="8">
        <v>0</v>
      </c>
      <c r="G73" s="8">
        <v>1</v>
      </c>
      <c r="H73" s="8">
        <v>0</v>
      </c>
      <c r="I73" s="8">
        <v>0</v>
      </c>
      <c r="J73" s="8">
        <v>0</v>
      </c>
      <c r="K73" s="8">
        <v>0</v>
      </c>
      <c r="L73" s="9">
        <f t="shared" si="1"/>
        <v>1</v>
      </c>
      <c r="M73" s="8">
        <v>18</v>
      </c>
    </row>
    <row r="74" spans="1:13" ht="19.5" x14ac:dyDescent="0.25">
      <c r="A74" s="16" t="s">
        <v>201</v>
      </c>
      <c r="B74" s="16" t="s">
        <v>202</v>
      </c>
      <c r="C74" s="16" t="s">
        <v>130</v>
      </c>
      <c r="D74" s="16" t="s">
        <v>87</v>
      </c>
      <c r="E74" s="16" t="s">
        <v>198</v>
      </c>
      <c r="F74" s="8">
        <v>1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9">
        <f t="shared" si="1"/>
        <v>1</v>
      </c>
      <c r="M74" s="8">
        <v>18</v>
      </c>
    </row>
    <row r="75" spans="1:13" ht="19.5" x14ac:dyDescent="0.25">
      <c r="A75" s="16" t="s">
        <v>135</v>
      </c>
      <c r="B75" s="16" t="s">
        <v>136</v>
      </c>
      <c r="C75" s="16" t="s">
        <v>130</v>
      </c>
      <c r="D75" s="16" t="s">
        <v>11</v>
      </c>
      <c r="E75" s="16" t="s">
        <v>30</v>
      </c>
      <c r="F75" s="8">
        <v>0</v>
      </c>
      <c r="G75" s="8">
        <v>0</v>
      </c>
      <c r="H75" s="8">
        <v>0</v>
      </c>
      <c r="I75" s="8">
        <v>0</v>
      </c>
      <c r="J75" s="8">
        <v>1</v>
      </c>
      <c r="K75" s="8">
        <v>0</v>
      </c>
      <c r="L75" s="9">
        <f t="shared" si="1"/>
        <v>1</v>
      </c>
      <c r="M75" s="8">
        <v>18</v>
      </c>
    </row>
    <row r="76" spans="1:13" ht="19.5" x14ac:dyDescent="0.25">
      <c r="A76" s="16" t="s">
        <v>143</v>
      </c>
      <c r="B76" s="16" t="s">
        <v>144</v>
      </c>
      <c r="C76" s="16" t="s">
        <v>130</v>
      </c>
      <c r="D76" s="16" t="s">
        <v>11</v>
      </c>
      <c r="E76" s="16" t="s">
        <v>145</v>
      </c>
      <c r="F76" s="8">
        <v>0</v>
      </c>
      <c r="G76" s="8">
        <v>0</v>
      </c>
      <c r="H76" s="8">
        <v>0</v>
      </c>
      <c r="I76" s="8">
        <v>1</v>
      </c>
      <c r="J76" s="8">
        <v>0</v>
      </c>
      <c r="K76" s="8">
        <v>0</v>
      </c>
      <c r="L76" s="9">
        <f t="shared" si="1"/>
        <v>1</v>
      </c>
      <c r="M76" s="8">
        <v>18</v>
      </c>
    </row>
    <row r="77" spans="1:13" ht="19.5" x14ac:dyDescent="0.25">
      <c r="A77" s="16" t="s">
        <v>203</v>
      </c>
      <c r="B77" s="16" t="s">
        <v>204</v>
      </c>
      <c r="C77" s="16" t="s">
        <v>130</v>
      </c>
      <c r="D77" s="16" t="s">
        <v>87</v>
      </c>
      <c r="E77" s="16" t="s">
        <v>198</v>
      </c>
      <c r="F77" s="8">
        <v>0</v>
      </c>
      <c r="G77" s="8">
        <v>0</v>
      </c>
      <c r="H77" s="8">
        <v>0</v>
      </c>
      <c r="I77" s="8">
        <v>1</v>
      </c>
      <c r="J77" s="8">
        <v>0</v>
      </c>
      <c r="K77" s="8">
        <v>0</v>
      </c>
      <c r="L77" s="9">
        <f t="shared" si="1"/>
        <v>1</v>
      </c>
      <c r="M77" s="8">
        <v>18</v>
      </c>
    </row>
    <row r="78" spans="1:13" ht="19.5" x14ac:dyDescent="0.25">
      <c r="A78" s="16" t="s">
        <v>128</v>
      </c>
      <c r="B78" s="16" t="s">
        <v>129</v>
      </c>
      <c r="C78" s="16" t="s">
        <v>130</v>
      </c>
      <c r="D78" s="16" t="s">
        <v>11</v>
      </c>
      <c r="E78" s="16" t="s">
        <v>131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9">
        <f t="shared" si="1"/>
        <v>0</v>
      </c>
      <c r="M78" s="8">
        <v>24</v>
      </c>
    </row>
    <row r="79" spans="1:13" ht="19.5" x14ac:dyDescent="0.25">
      <c r="A79" s="16" t="s">
        <v>132</v>
      </c>
      <c r="B79" s="16" t="s">
        <v>133</v>
      </c>
      <c r="C79" s="16" t="s">
        <v>130</v>
      </c>
      <c r="D79" s="16" t="s">
        <v>11</v>
      </c>
      <c r="E79" s="16" t="s">
        <v>134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9">
        <f t="shared" si="1"/>
        <v>0</v>
      </c>
      <c r="M79" s="8">
        <v>24</v>
      </c>
    </row>
    <row r="80" spans="1:13" ht="19.5" x14ac:dyDescent="0.25">
      <c r="A80" s="16" t="s">
        <v>167</v>
      </c>
      <c r="B80" s="16" t="s">
        <v>168</v>
      </c>
      <c r="C80" s="16" t="s">
        <v>130</v>
      </c>
      <c r="D80" s="16" t="s">
        <v>33</v>
      </c>
      <c r="E80" s="16" t="s">
        <v>157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9">
        <f t="shared" si="1"/>
        <v>0</v>
      </c>
      <c r="M80" s="8">
        <v>24</v>
      </c>
    </row>
    <row r="81" spans="1:13" ht="19.5" x14ac:dyDescent="0.25">
      <c r="A81" s="16" t="s">
        <v>179</v>
      </c>
      <c r="B81" s="16" t="s">
        <v>180</v>
      </c>
      <c r="C81" s="16" t="s">
        <v>130</v>
      </c>
      <c r="D81" s="16" t="s">
        <v>33</v>
      </c>
      <c r="E81" s="16" t="s">
        <v>181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9">
        <f t="shared" si="1"/>
        <v>0</v>
      </c>
      <c r="M81" s="8">
        <v>24</v>
      </c>
    </row>
    <row r="82" spans="1:13" ht="19.5" x14ac:dyDescent="0.25">
      <c r="A82" s="16" t="s">
        <v>185</v>
      </c>
      <c r="B82" s="16" t="s">
        <v>186</v>
      </c>
      <c r="C82" s="16" t="s">
        <v>130</v>
      </c>
      <c r="D82" s="16" t="s">
        <v>187</v>
      </c>
      <c r="E82" s="16" t="s">
        <v>188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9">
        <f t="shared" si="1"/>
        <v>0</v>
      </c>
      <c r="M82" s="8">
        <v>24</v>
      </c>
    </row>
    <row r="83" spans="1:13" ht="19.5" x14ac:dyDescent="0.25">
      <c r="A83" s="16" t="s">
        <v>196</v>
      </c>
      <c r="B83" s="16" t="s">
        <v>197</v>
      </c>
      <c r="C83" s="16" t="s">
        <v>130</v>
      </c>
      <c r="D83" s="16" t="s">
        <v>87</v>
      </c>
      <c r="E83" s="16" t="s">
        <v>198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9">
        <f t="shared" si="1"/>
        <v>0</v>
      </c>
      <c r="M83" s="8">
        <v>24</v>
      </c>
    </row>
    <row r="84" spans="1:13" ht="19.5" x14ac:dyDescent="0.25">
      <c r="A84" s="16" t="s">
        <v>199</v>
      </c>
      <c r="B84" s="16" t="s">
        <v>200</v>
      </c>
      <c r="C84" s="16" t="s">
        <v>130</v>
      </c>
      <c r="D84" s="16" t="s">
        <v>87</v>
      </c>
      <c r="E84" s="16" t="s">
        <v>198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9">
        <f t="shared" si="1"/>
        <v>0</v>
      </c>
      <c r="M84" s="8">
        <v>24</v>
      </c>
    </row>
    <row r="85" spans="1:13" ht="19.5" x14ac:dyDescent="0.25">
      <c r="A85" s="16" t="s">
        <v>205</v>
      </c>
      <c r="B85" s="16" t="s">
        <v>206</v>
      </c>
      <c r="C85" s="16" t="s">
        <v>130</v>
      </c>
      <c r="D85" s="16" t="s">
        <v>87</v>
      </c>
      <c r="E85" s="16" t="s">
        <v>198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9">
        <f t="shared" si="1"/>
        <v>0</v>
      </c>
      <c r="M85" s="8">
        <v>24</v>
      </c>
    </row>
    <row r="86" spans="1:13" ht="19.5" x14ac:dyDescent="0.25">
      <c r="A86" s="16" t="s">
        <v>207</v>
      </c>
      <c r="B86" s="16" t="s">
        <v>208</v>
      </c>
      <c r="C86" s="16" t="s">
        <v>130</v>
      </c>
      <c r="D86" s="16" t="s">
        <v>87</v>
      </c>
      <c r="E86" s="16" t="s">
        <v>198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9">
        <f t="shared" si="1"/>
        <v>0</v>
      </c>
      <c r="M86" s="8">
        <v>24</v>
      </c>
    </row>
    <row r="87" spans="1:13" ht="19.5" x14ac:dyDescent="0.25">
      <c r="A87" s="16" t="s">
        <v>212</v>
      </c>
      <c r="B87" s="16" t="s">
        <v>213</v>
      </c>
      <c r="C87" s="16" t="s">
        <v>130</v>
      </c>
      <c r="D87" s="16" t="s">
        <v>26</v>
      </c>
      <c r="E87" s="16" t="s">
        <v>214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9">
        <f t="shared" si="1"/>
        <v>0</v>
      </c>
      <c r="M87" s="8">
        <v>24</v>
      </c>
    </row>
    <row r="88" spans="1:13" ht="19.5" x14ac:dyDescent="0.25">
      <c r="A88" s="16" t="s">
        <v>215</v>
      </c>
      <c r="B88" s="16" t="s">
        <v>216</v>
      </c>
      <c r="C88" s="16" t="s">
        <v>130</v>
      </c>
      <c r="D88" s="16" t="s">
        <v>26</v>
      </c>
      <c r="E88" s="16" t="s">
        <v>217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9">
        <f t="shared" si="1"/>
        <v>0</v>
      </c>
      <c r="M88" s="8">
        <v>24</v>
      </c>
    </row>
    <row r="89" spans="1:13" ht="19.5" x14ac:dyDescent="0.25">
      <c r="A89" s="16" t="s">
        <v>218</v>
      </c>
      <c r="B89" s="16" t="s">
        <v>219</v>
      </c>
      <c r="C89" s="16" t="s">
        <v>130</v>
      </c>
      <c r="D89" s="16" t="s">
        <v>26</v>
      </c>
      <c r="E89" s="16" t="s">
        <v>220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9">
        <f t="shared" si="1"/>
        <v>0</v>
      </c>
      <c r="M89" s="8">
        <v>24</v>
      </c>
    </row>
    <row r="90" spans="1:13" ht="19.5" x14ac:dyDescent="0.25">
      <c r="A90" s="15" t="s">
        <v>230</v>
      </c>
      <c r="B90" s="15" t="s">
        <v>231</v>
      </c>
      <c r="C90" s="15" t="s">
        <v>223</v>
      </c>
      <c r="D90" s="15" t="s">
        <v>33</v>
      </c>
      <c r="E90" s="15" t="s">
        <v>163</v>
      </c>
      <c r="F90" s="11">
        <v>0</v>
      </c>
      <c r="G90" s="11">
        <v>0</v>
      </c>
      <c r="H90" s="11">
        <v>0</v>
      </c>
      <c r="I90" s="11">
        <v>4</v>
      </c>
      <c r="J90" s="11">
        <v>1</v>
      </c>
      <c r="K90" s="11">
        <v>3</v>
      </c>
      <c r="L90" s="12">
        <f t="shared" si="1"/>
        <v>8</v>
      </c>
      <c r="M90" s="11">
        <v>1</v>
      </c>
    </row>
    <row r="91" spans="1:13" ht="19.5" x14ac:dyDescent="0.25">
      <c r="A91" s="15" t="s">
        <v>227</v>
      </c>
      <c r="B91" s="15" t="s">
        <v>228</v>
      </c>
      <c r="C91" s="15" t="s">
        <v>223</v>
      </c>
      <c r="D91" s="15" t="s">
        <v>11</v>
      </c>
      <c r="E91" s="15" t="s">
        <v>229</v>
      </c>
      <c r="F91" s="11">
        <v>0</v>
      </c>
      <c r="G91" s="11">
        <v>0</v>
      </c>
      <c r="H91" s="11">
        <v>2</v>
      </c>
      <c r="I91" s="11">
        <v>0</v>
      </c>
      <c r="J91" s="11">
        <v>2</v>
      </c>
      <c r="K91" s="11">
        <v>1</v>
      </c>
      <c r="L91" s="12">
        <f t="shared" si="1"/>
        <v>5</v>
      </c>
      <c r="M91" s="11">
        <v>2</v>
      </c>
    </row>
    <row r="92" spans="1:13" ht="19.5" x14ac:dyDescent="0.25">
      <c r="A92" s="15" t="s">
        <v>232</v>
      </c>
      <c r="B92" s="15" t="s">
        <v>233</v>
      </c>
      <c r="C92" s="15" t="s">
        <v>223</v>
      </c>
      <c r="D92" s="15" t="s">
        <v>33</v>
      </c>
      <c r="E92" s="15" t="s">
        <v>157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11">
        <v>3</v>
      </c>
      <c r="L92" s="12">
        <f t="shared" si="1"/>
        <v>4</v>
      </c>
      <c r="M92" s="11">
        <v>3</v>
      </c>
    </row>
    <row r="93" spans="1:13" ht="19.5" x14ac:dyDescent="0.25">
      <c r="A93" s="15" t="s">
        <v>224</v>
      </c>
      <c r="B93" s="15" t="s">
        <v>225</v>
      </c>
      <c r="C93" s="15" t="s">
        <v>223</v>
      </c>
      <c r="D93" s="15" t="s">
        <v>11</v>
      </c>
      <c r="E93" s="15" t="s">
        <v>226</v>
      </c>
      <c r="F93" s="11">
        <v>0</v>
      </c>
      <c r="G93" s="11">
        <v>0</v>
      </c>
      <c r="H93" s="11">
        <v>0</v>
      </c>
      <c r="I93" s="11">
        <v>0</v>
      </c>
      <c r="J93" s="11">
        <v>3</v>
      </c>
      <c r="K93" s="11">
        <v>0</v>
      </c>
      <c r="L93" s="12">
        <f t="shared" si="1"/>
        <v>3</v>
      </c>
      <c r="M93" s="11">
        <v>4</v>
      </c>
    </row>
    <row r="94" spans="1:13" ht="19.5" x14ac:dyDescent="0.25">
      <c r="A94" s="15" t="s">
        <v>259</v>
      </c>
      <c r="B94" s="15" t="s">
        <v>260</v>
      </c>
      <c r="C94" s="15" t="s">
        <v>223</v>
      </c>
      <c r="D94" s="15" t="s">
        <v>87</v>
      </c>
      <c r="E94" s="15" t="s">
        <v>198</v>
      </c>
      <c r="F94" s="11">
        <v>1</v>
      </c>
      <c r="G94" s="11">
        <v>0</v>
      </c>
      <c r="H94" s="11">
        <v>0</v>
      </c>
      <c r="I94" s="11">
        <v>1</v>
      </c>
      <c r="J94" s="11">
        <v>0</v>
      </c>
      <c r="K94" s="11">
        <v>0</v>
      </c>
      <c r="L94" s="12">
        <f t="shared" si="1"/>
        <v>2</v>
      </c>
      <c r="M94" s="11">
        <v>5</v>
      </c>
    </row>
    <row r="95" spans="1:13" ht="19.5" x14ac:dyDescent="0.25">
      <c r="A95" s="15" t="s">
        <v>257</v>
      </c>
      <c r="B95" s="15" t="s">
        <v>258</v>
      </c>
      <c r="C95" s="15" t="s">
        <v>223</v>
      </c>
      <c r="D95" s="15" t="s">
        <v>87</v>
      </c>
      <c r="E95" s="15" t="s">
        <v>211</v>
      </c>
      <c r="F95" s="11">
        <v>0</v>
      </c>
      <c r="G95" s="11">
        <v>0</v>
      </c>
      <c r="H95" s="11">
        <v>0</v>
      </c>
      <c r="I95" s="11">
        <v>0</v>
      </c>
      <c r="J95" s="11">
        <v>2</v>
      </c>
      <c r="K95" s="11">
        <v>0</v>
      </c>
      <c r="L95" s="12">
        <f t="shared" si="1"/>
        <v>2</v>
      </c>
      <c r="M95" s="11">
        <v>5</v>
      </c>
    </row>
    <row r="96" spans="1:13" ht="19.5" x14ac:dyDescent="0.25">
      <c r="A96" s="15" t="s">
        <v>234</v>
      </c>
      <c r="B96" s="15" t="s">
        <v>235</v>
      </c>
      <c r="C96" s="15" t="s">
        <v>223</v>
      </c>
      <c r="D96" s="15" t="s">
        <v>33</v>
      </c>
      <c r="E96" s="15" t="s">
        <v>157</v>
      </c>
      <c r="F96" s="11">
        <v>1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2">
        <f t="shared" si="1"/>
        <v>1</v>
      </c>
      <c r="M96" s="11">
        <v>7</v>
      </c>
    </row>
    <row r="97" spans="1:13" ht="19.5" x14ac:dyDescent="0.25">
      <c r="A97" s="15" t="s">
        <v>236</v>
      </c>
      <c r="B97" s="15" t="s">
        <v>237</v>
      </c>
      <c r="C97" s="15" t="s">
        <v>223</v>
      </c>
      <c r="D97" s="15" t="s">
        <v>33</v>
      </c>
      <c r="E97" s="15" t="s">
        <v>157</v>
      </c>
      <c r="F97" s="11">
        <v>0</v>
      </c>
      <c r="G97" s="11">
        <v>0</v>
      </c>
      <c r="H97" s="11">
        <v>0</v>
      </c>
      <c r="I97" s="11">
        <v>1</v>
      </c>
      <c r="J97" s="11">
        <v>0</v>
      </c>
      <c r="K97" s="11">
        <v>0</v>
      </c>
      <c r="L97" s="12">
        <f t="shared" si="1"/>
        <v>1</v>
      </c>
      <c r="M97" s="11">
        <v>7</v>
      </c>
    </row>
    <row r="98" spans="1:13" ht="19.5" x14ac:dyDescent="0.25">
      <c r="A98" s="15" t="s">
        <v>248</v>
      </c>
      <c r="B98" s="15" t="s">
        <v>249</v>
      </c>
      <c r="C98" s="15" t="s">
        <v>223</v>
      </c>
      <c r="D98" s="15" t="s">
        <v>87</v>
      </c>
      <c r="E98" s="15" t="s">
        <v>211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1</v>
      </c>
      <c r="L98" s="12">
        <f t="shared" si="1"/>
        <v>1</v>
      </c>
      <c r="M98" s="11">
        <v>7</v>
      </c>
    </row>
    <row r="99" spans="1:13" ht="19.5" x14ac:dyDescent="0.25">
      <c r="A99" s="15" t="s">
        <v>221</v>
      </c>
      <c r="B99" s="15" t="s">
        <v>222</v>
      </c>
      <c r="C99" s="15" t="s">
        <v>223</v>
      </c>
      <c r="D99" s="15" t="s">
        <v>11</v>
      </c>
      <c r="E99" s="15" t="s">
        <v>151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2">
        <f t="shared" si="1"/>
        <v>0</v>
      </c>
      <c r="M99" s="11">
        <v>10</v>
      </c>
    </row>
    <row r="100" spans="1:13" ht="19.5" x14ac:dyDescent="0.25">
      <c r="A100" s="15" t="s">
        <v>238</v>
      </c>
      <c r="B100" s="15" t="s">
        <v>239</v>
      </c>
      <c r="C100" s="15" t="s">
        <v>223</v>
      </c>
      <c r="D100" s="15" t="s">
        <v>187</v>
      </c>
      <c r="E100" s="15" t="s">
        <v>188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2">
        <f t="shared" si="1"/>
        <v>0</v>
      </c>
      <c r="M100" s="11">
        <v>10</v>
      </c>
    </row>
    <row r="101" spans="1:13" ht="19.5" x14ac:dyDescent="0.25">
      <c r="A101" s="15" t="s">
        <v>240</v>
      </c>
      <c r="B101" s="15" t="s">
        <v>241</v>
      </c>
      <c r="C101" s="15" t="s">
        <v>223</v>
      </c>
      <c r="D101" s="15" t="s">
        <v>187</v>
      </c>
      <c r="E101" s="15" t="s">
        <v>188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2">
        <f t="shared" si="1"/>
        <v>0</v>
      </c>
      <c r="M101" s="11">
        <v>10</v>
      </c>
    </row>
    <row r="102" spans="1:13" ht="19.5" x14ac:dyDescent="0.25">
      <c r="A102" s="15" t="s">
        <v>242</v>
      </c>
      <c r="B102" s="15" t="s">
        <v>243</v>
      </c>
      <c r="C102" s="15" t="s">
        <v>223</v>
      </c>
      <c r="D102" s="15" t="s">
        <v>187</v>
      </c>
      <c r="E102" s="15" t="s">
        <v>188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2">
        <f t="shared" si="1"/>
        <v>0</v>
      </c>
      <c r="M102" s="11">
        <v>10</v>
      </c>
    </row>
    <row r="103" spans="1:13" ht="19.5" x14ac:dyDescent="0.25">
      <c r="A103" s="15" t="s">
        <v>244</v>
      </c>
      <c r="B103" s="15" t="s">
        <v>245</v>
      </c>
      <c r="C103" s="15" t="s">
        <v>223</v>
      </c>
      <c r="D103" s="15" t="s">
        <v>187</v>
      </c>
      <c r="E103" s="15" t="s">
        <v>188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2">
        <f t="shared" si="1"/>
        <v>0</v>
      </c>
      <c r="M103" s="11">
        <v>10</v>
      </c>
    </row>
    <row r="104" spans="1:13" ht="19.5" x14ac:dyDescent="0.25">
      <c r="A104" s="15" t="s">
        <v>246</v>
      </c>
      <c r="B104" s="15" t="s">
        <v>247</v>
      </c>
      <c r="C104" s="15" t="s">
        <v>223</v>
      </c>
      <c r="D104" s="15" t="s">
        <v>187</v>
      </c>
      <c r="E104" s="15" t="s">
        <v>188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2">
        <f t="shared" si="1"/>
        <v>0</v>
      </c>
      <c r="M104" s="11">
        <v>10</v>
      </c>
    </row>
    <row r="105" spans="1:13" ht="19.5" x14ac:dyDescent="0.25">
      <c r="A105" s="15" t="s">
        <v>250</v>
      </c>
      <c r="B105" s="15" t="s">
        <v>251</v>
      </c>
      <c r="C105" s="15" t="s">
        <v>223</v>
      </c>
      <c r="D105" s="15" t="s">
        <v>87</v>
      </c>
      <c r="E105" s="15" t="s">
        <v>252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2">
        <f t="shared" si="1"/>
        <v>0</v>
      </c>
      <c r="M105" s="11">
        <v>10</v>
      </c>
    </row>
    <row r="106" spans="1:13" ht="19.5" x14ac:dyDescent="0.25">
      <c r="A106" s="15" t="s">
        <v>253</v>
      </c>
      <c r="B106" s="15" t="s">
        <v>254</v>
      </c>
      <c r="C106" s="15" t="s">
        <v>223</v>
      </c>
      <c r="D106" s="15" t="s">
        <v>87</v>
      </c>
      <c r="E106" s="15" t="s">
        <v>211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2">
        <f t="shared" si="1"/>
        <v>0</v>
      </c>
      <c r="M106" s="11">
        <v>10</v>
      </c>
    </row>
    <row r="107" spans="1:13" ht="19.5" x14ac:dyDescent="0.25">
      <c r="A107" s="15" t="s">
        <v>255</v>
      </c>
      <c r="B107" s="15" t="s">
        <v>256</v>
      </c>
      <c r="C107" s="15" t="s">
        <v>223</v>
      </c>
      <c r="D107" s="15" t="s">
        <v>87</v>
      </c>
      <c r="E107" s="15" t="s">
        <v>198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2">
        <f t="shared" si="1"/>
        <v>0</v>
      </c>
      <c r="M107" s="11">
        <v>10</v>
      </c>
    </row>
    <row r="108" spans="1:13" ht="19.5" x14ac:dyDescent="0.25">
      <c r="A108" s="16" t="s">
        <v>311</v>
      </c>
      <c r="B108" s="16" t="s">
        <v>312</v>
      </c>
      <c r="C108" s="16" t="s">
        <v>263</v>
      </c>
      <c r="D108" s="16" t="s">
        <v>313</v>
      </c>
      <c r="E108" s="16" t="s">
        <v>314</v>
      </c>
      <c r="F108" s="8">
        <v>0</v>
      </c>
      <c r="G108" s="8">
        <v>0</v>
      </c>
      <c r="H108" s="8">
        <v>0</v>
      </c>
      <c r="I108" s="8">
        <v>2</v>
      </c>
      <c r="J108" s="8">
        <v>3</v>
      </c>
      <c r="K108" s="8">
        <v>2</v>
      </c>
      <c r="L108" s="9">
        <f t="shared" si="1"/>
        <v>7</v>
      </c>
      <c r="M108" s="8">
        <v>1</v>
      </c>
    </row>
    <row r="109" spans="1:13" ht="19.5" x14ac:dyDescent="0.25">
      <c r="A109" s="16" t="s">
        <v>274</v>
      </c>
      <c r="B109" s="16" t="s">
        <v>275</v>
      </c>
      <c r="C109" s="16" t="s">
        <v>263</v>
      </c>
      <c r="D109" s="16" t="s">
        <v>11</v>
      </c>
      <c r="E109" s="16" t="s">
        <v>30</v>
      </c>
      <c r="F109" s="8">
        <v>3</v>
      </c>
      <c r="G109" s="8">
        <v>2</v>
      </c>
      <c r="H109" s="8">
        <v>0</v>
      </c>
      <c r="I109" s="8">
        <v>0</v>
      </c>
      <c r="J109" s="8">
        <v>0</v>
      </c>
      <c r="K109" s="8">
        <v>0</v>
      </c>
      <c r="L109" s="9">
        <f t="shared" si="1"/>
        <v>5</v>
      </c>
      <c r="M109" s="8">
        <v>2</v>
      </c>
    </row>
    <row r="110" spans="1:13" ht="19.5" x14ac:dyDescent="0.25">
      <c r="A110" s="16" t="s">
        <v>286</v>
      </c>
      <c r="B110" s="16" t="s">
        <v>287</v>
      </c>
      <c r="C110" s="16" t="s">
        <v>263</v>
      </c>
      <c r="D110" s="16" t="s">
        <v>33</v>
      </c>
      <c r="E110" s="16" t="s">
        <v>288</v>
      </c>
      <c r="F110" s="8">
        <v>0</v>
      </c>
      <c r="G110" s="8">
        <v>0</v>
      </c>
      <c r="H110" s="8">
        <v>0</v>
      </c>
      <c r="I110" s="8">
        <v>5</v>
      </c>
      <c r="J110" s="8">
        <v>0</v>
      </c>
      <c r="K110" s="8">
        <v>0</v>
      </c>
      <c r="L110" s="9">
        <f t="shared" si="1"/>
        <v>5</v>
      </c>
      <c r="M110" s="8">
        <v>2</v>
      </c>
    </row>
    <row r="111" spans="1:13" ht="19.5" x14ac:dyDescent="0.25">
      <c r="A111" s="16" t="s">
        <v>282</v>
      </c>
      <c r="B111" s="16" t="s">
        <v>283</v>
      </c>
      <c r="C111" s="16" t="s">
        <v>263</v>
      </c>
      <c r="D111" s="16" t="s">
        <v>33</v>
      </c>
      <c r="E111" s="16" t="s">
        <v>157</v>
      </c>
      <c r="F111" s="8">
        <v>0</v>
      </c>
      <c r="G111" s="8">
        <v>0</v>
      </c>
      <c r="H111" s="8">
        <v>0</v>
      </c>
      <c r="I111" s="8">
        <v>0</v>
      </c>
      <c r="J111" s="8">
        <v>4</v>
      </c>
      <c r="K111" s="8">
        <v>0</v>
      </c>
      <c r="L111" s="9">
        <f t="shared" si="1"/>
        <v>4</v>
      </c>
      <c r="M111" s="8">
        <v>4</v>
      </c>
    </row>
    <row r="112" spans="1:13" ht="19.5" x14ac:dyDescent="0.25">
      <c r="A112" s="16" t="s">
        <v>305</v>
      </c>
      <c r="B112" s="16" t="s">
        <v>306</v>
      </c>
      <c r="C112" s="16" t="s">
        <v>263</v>
      </c>
      <c r="D112" s="16" t="s">
        <v>87</v>
      </c>
      <c r="E112" s="16" t="s">
        <v>198</v>
      </c>
      <c r="F112" s="8">
        <v>0</v>
      </c>
      <c r="G112" s="8">
        <v>0</v>
      </c>
      <c r="H112" s="8">
        <v>0</v>
      </c>
      <c r="I112" s="8">
        <v>2</v>
      </c>
      <c r="J112" s="8">
        <v>1</v>
      </c>
      <c r="K112" s="8">
        <v>0</v>
      </c>
      <c r="L112" s="9">
        <f t="shared" si="1"/>
        <v>3</v>
      </c>
      <c r="M112" s="8">
        <v>5</v>
      </c>
    </row>
    <row r="113" spans="1:13" ht="19.5" x14ac:dyDescent="0.25">
      <c r="A113" s="16" t="s">
        <v>267</v>
      </c>
      <c r="B113" s="16" t="s">
        <v>268</v>
      </c>
      <c r="C113" s="16" t="s">
        <v>263</v>
      </c>
      <c r="D113" s="16" t="s">
        <v>11</v>
      </c>
      <c r="E113" s="16" t="s">
        <v>30</v>
      </c>
      <c r="F113" s="8">
        <v>0</v>
      </c>
      <c r="G113" s="8">
        <v>2</v>
      </c>
      <c r="H113" s="8">
        <v>0</v>
      </c>
      <c r="I113" s="8">
        <v>0</v>
      </c>
      <c r="J113" s="8">
        <v>0</v>
      </c>
      <c r="K113" s="8">
        <v>0</v>
      </c>
      <c r="L113" s="9">
        <f t="shared" si="1"/>
        <v>2</v>
      </c>
      <c r="M113" s="8">
        <v>6</v>
      </c>
    </row>
    <row r="114" spans="1:13" ht="19.5" x14ac:dyDescent="0.25">
      <c r="A114" s="16" t="s">
        <v>307</v>
      </c>
      <c r="B114" s="16" t="s">
        <v>308</v>
      </c>
      <c r="C114" s="16" t="s">
        <v>263</v>
      </c>
      <c r="D114" s="16" t="s">
        <v>87</v>
      </c>
      <c r="E114" s="16" t="s">
        <v>211</v>
      </c>
      <c r="F114" s="8">
        <v>0</v>
      </c>
      <c r="G114" s="8">
        <v>1</v>
      </c>
      <c r="H114" s="8">
        <v>1</v>
      </c>
      <c r="I114" s="8">
        <v>0</v>
      </c>
      <c r="J114" s="8">
        <v>0</v>
      </c>
      <c r="K114" s="8">
        <v>0</v>
      </c>
      <c r="L114" s="9">
        <f t="shared" si="1"/>
        <v>2</v>
      </c>
      <c r="M114" s="8">
        <v>6</v>
      </c>
    </row>
    <row r="115" spans="1:13" ht="19.5" x14ac:dyDescent="0.25">
      <c r="A115" s="16" t="s">
        <v>261</v>
      </c>
      <c r="B115" s="16" t="s">
        <v>262</v>
      </c>
      <c r="C115" s="16" t="s">
        <v>263</v>
      </c>
      <c r="D115" s="16" t="s">
        <v>11</v>
      </c>
      <c r="E115" s="16" t="s">
        <v>30</v>
      </c>
      <c r="F115" s="8">
        <v>0</v>
      </c>
      <c r="G115" s="8">
        <v>0</v>
      </c>
      <c r="H115" s="8">
        <v>0</v>
      </c>
      <c r="I115" s="8">
        <v>0</v>
      </c>
      <c r="J115" s="8">
        <v>2</v>
      </c>
      <c r="K115" s="8">
        <v>0</v>
      </c>
      <c r="L115" s="9">
        <f t="shared" si="1"/>
        <v>2</v>
      </c>
      <c r="M115" s="8">
        <v>6</v>
      </c>
    </row>
    <row r="116" spans="1:13" ht="19.5" x14ac:dyDescent="0.25">
      <c r="A116" s="16" t="s">
        <v>264</v>
      </c>
      <c r="B116" s="16" t="s">
        <v>265</v>
      </c>
      <c r="C116" s="16" t="s">
        <v>263</v>
      </c>
      <c r="D116" s="16" t="s">
        <v>11</v>
      </c>
      <c r="E116" s="16" t="s">
        <v>266</v>
      </c>
      <c r="F116" s="8">
        <v>0</v>
      </c>
      <c r="G116" s="8">
        <v>0</v>
      </c>
      <c r="H116" s="8">
        <v>0</v>
      </c>
      <c r="I116" s="8">
        <v>2</v>
      </c>
      <c r="J116" s="8">
        <v>0</v>
      </c>
      <c r="K116" s="8">
        <v>0</v>
      </c>
      <c r="L116" s="9">
        <f t="shared" si="1"/>
        <v>2</v>
      </c>
      <c r="M116" s="8">
        <v>6</v>
      </c>
    </row>
    <row r="117" spans="1:13" ht="19.5" x14ac:dyDescent="0.25">
      <c r="A117" s="16" t="s">
        <v>276</v>
      </c>
      <c r="B117" s="16" t="s">
        <v>277</v>
      </c>
      <c r="C117" s="16" t="s">
        <v>263</v>
      </c>
      <c r="D117" s="16" t="s">
        <v>11</v>
      </c>
      <c r="E117" s="16" t="s">
        <v>30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2</v>
      </c>
      <c r="L117" s="9">
        <f t="shared" si="1"/>
        <v>2</v>
      </c>
      <c r="M117" s="8">
        <v>6</v>
      </c>
    </row>
    <row r="118" spans="1:13" ht="19.5" x14ac:dyDescent="0.25">
      <c r="A118" s="16" t="s">
        <v>309</v>
      </c>
      <c r="B118" s="16" t="s">
        <v>310</v>
      </c>
      <c r="C118" s="16" t="s">
        <v>263</v>
      </c>
      <c r="D118" s="16" t="s">
        <v>87</v>
      </c>
      <c r="E118" s="16" t="s">
        <v>198</v>
      </c>
      <c r="F118" s="8">
        <v>0</v>
      </c>
      <c r="G118" s="8">
        <v>0</v>
      </c>
      <c r="H118" s="8">
        <v>0</v>
      </c>
      <c r="I118" s="8">
        <v>2</v>
      </c>
      <c r="J118" s="8">
        <v>0</v>
      </c>
      <c r="K118" s="8">
        <v>0</v>
      </c>
      <c r="L118" s="9">
        <f t="shared" si="1"/>
        <v>2</v>
      </c>
      <c r="M118" s="8">
        <v>6</v>
      </c>
    </row>
    <row r="119" spans="1:13" ht="19.5" x14ac:dyDescent="0.25">
      <c r="A119" s="16" t="s">
        <v>269</v>
      </c>
      <c r="B119" s="16" t="s">
        <v>270</v>
      </c>
      <c r="C119" s="16" t="s">
        <v>263</v>
      </c>
      <c r="D119" s="16" t="s">
        <v>11</v>
      </c>
      <c r="E119" s="16" t="s">
        <v>30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1</v>
      </c>
      <c r="L119" s="9">
        <f t="shared" si="1"/>
        <v>1</v>
      </c>
      <c r="M119" s="8">
        <v>12</v>
      </c>
    </row>
    <row r="120" spans="1:13" ht="19.5" x14ac:dyDescent="0.25">
      <c r="A120" s="16" t="s">
        <v>271</v>
      </c>
      <c r="B120" s="16" t="s">
        <v>272</v>
      </c>
      <c r="C120" s="16" t="s">
        <v>263</v>
      </c>
      <c r="D120" s="16" t="s">
        <v>11</v>
      </c>
      <c r="E120" s="16" t="s">
        <v>273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1</v>
      </c>
      <c r="L120" s="9">
        <f t="shared" si="1"/>
        <v>1</v>
      </c>
      <c r="M120" s="8">
        <v>12</v>
      </c>
    </row>
    <row r="121" spans="1:13" ht="19.5" x14ac:dyDescent="0.25">
      <c r="A121" s="16" t="s">
        <v>278</v>
      </c>
      <c r="B121" s="16" t="s">
        <v>279</v>
      </c>
      <c r="C121" s="16" t="s">
        <v>263</v>
      </c>
      <c r="D121" s="16" t="s">
        <v>33</v>
      </c>
      <c r="E121" s="16" t="s">
        <v>157</v>
      </c>
      <c r="F121" s="8">
        <v>0</v>
      </c>
      <c r="G121" s="8">
        <v>0</v>
      </c>
      <c r="H121" s="8">
        <v>0</v>
      </c>
      <c r="I121" s="8">
        <v>0</v>
      </c>
      <c r="J121" s="8">
        <v>1</v>
      </c>
      <c r="K121" s="8">
        <v>0</v>
      </c>
      <c r="L121" s="9">
        <f t="shared" si="1"/>
        <v>1</v>
      </c>
      <c r="M121" s="8">
        <v>12</v>
      </c>
    </row>
    <row r="122" spans="1:13" ht="19.5" x14ac:dyDescent="0.25">
      <c r="A122" s="16" t="s">
        <v>284</v>
      </c>
      <c r="B122" s="16" t="s">
        <v>285</v>
      </c>
      <c r="C122" s="16" t="s">
        <v>263</v>
      </c>
      <c r="D122" s="16" t="s">
        <v>33</v>
      </c>
      <c r="E122" s="16" t="s">
        <v>163</v>
      </c>
      <c r="F122" s="8">
        <v>0</v>
      </c>
      <c r="G122" s="8">
        <v>0</v>
      </c>
      <c r="H122" s="8">
        <v>0</v>
      </c>
      <c r="I122" s="8">
        <v>0</v>
      </c>
      <c r="J122" s="8">
        <v>1</v>
      </c>
      <c r="K122" s="8">
        <v>0</v>
      </c>
      <c r="L122" s="9">
        <f t="shared" si="1"/>
        <v>1</v>
      </c>
      <c r="M122" s="8">
        <v>12</v>
      </c>
    </row>
    <row r="123" spans="1:13" ht="19.5" x14ac:dyDescent="0.25">
      <c r="A123" s="16" t="s">
        <v>289</v>
      </c>
      <c r="B123" s="16" t="s">
        <v>290</v>
      </c>
      <c r="C123" s="16" t="s">
        <v>263</v>
      </c>
      <c r="D123" s="16" t="s">
        <v>33</v>
      </c>
      <c r="E123" s="16" t="s">
        <v>288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1</v>
      </c>
      <c r="L123" s="9">
        <f t="shared" si="1"/>
        <v>1</v>
      </c>
      <c r="M123" s="8">
        <v>12</v>
      </c>
    </row>
    <row r="124" spans="1:13" ht="19.5" x14ac:dyDescent="0.25">
      <c r="A124" s="16" t="s">
        <v>297</v>
      </c>
      <c r="B124" s="16" t="s">
        <v>298</v>
      </c>
      <c r="C124" s="16" t="s">
        <v>263</v>
      </c>
      <c r="D124" s="16" t="s">
        <v>87</v>
      </c>
      <c r="E124" s="16" t="s">
        <v>299</v>
      </c>
      <c r="F124" s="8">
        <v>0</v>
      </c>
      <c r="G124" s="8">
        <v>0</v>
      </c>
      <c r="H124" s="8">
        <v>0</v>
      </c>
      <c r="I124" s="8">
        <v>0</v>
      </c>
      <c r="J124" s="8">
        <v>1</v>
      </c>
      <c r="K124" s="8">
        <v>0</v>
      </c>
      <c r="L124" s="9">
        <f t="shared" si="1"/>
        <v>1</v>
      </c>
      <c r="M124" s="8">
        <v>12</v>
      </c>
    </row>
    <row r="125" spans="1:13" ht="19.5" x14ac:dyDescent="0.25">
      <c r="A125" s="16" t="s">
        <v>302</v>
      </c>
      <c r="B125" s="16" t="s">
        <v>303</v>
      </c>
      <c r="C125" s="16" t="s">
        <v>263</v>
      </c>
      <c r="D125" s="16" t="s">
        <v>87</v>
      </c>
      <c r="E125" s="16" t="s">
        <v>304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1</v>
      </c>
      <c r="L125" s="9">
        <f t="shared" si="1"/>
        <v>1</v>
      </c>
      <c r="M125" s="8">
        <v>12</v>
      </c>
    </row>
    <row r="126" spans="1:13" ht="19.5" x14ac:dyDescent="0.25">
      <c r="A126" s="16" t="s">
        <v>317</v>
      </c>
      <c r="B126" s="16" t="s">
        <v>318</v>
      </c>
      <c r="C126" s="16" t="s">
        <v>263</v>
      </c>
      <c r="D126" s="16" t="s">
        <v>26</v>
      </c>
      <c r="E126" s="16" t="s">
        <v>319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1</v>
      </c>
      <c r="L126" s="9">
        <f t="shared" si="1"/>
        <v>1</v>
      </c>
      <c r="M126" s="8">
        <v>12</v>
      </c>
    </row>
    <row r="127" spans="1:13" ht="19.5" x14ac:dyDescent="0.25">
      <c r="A127" s="16" t="s">
        <v>280</v>
      </c>
      <c r="B127" s="16" t="s">
        <v>281</v>
      </c>
      <c r="C127" s="16" t="s">
        <v>263</v>
      </c>
      <c r="D127" s="16" t="s">
        <v>33</v>
      </c>
      <c r="E127" s="16" t="s">
        <v>163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9">
        <f t="shared" si="1"/>
        <v>0</v>
      </c>
      <c r="M127" s="8">
        <v>20</v>
      </c>
    </row>
    <row r="128" spans="1:13" ht="19.5" x14ac:dyDescent="0.25">
      <c r="A128" s="16" t="s">
        <v>291</v>
      </c>
      <c r="B128" s="16" t="s">
        <v>292</v>
      </c>
      <c r="C128" s="16" t="s">
        <v>263</v>
      </c>
      <c r="D128" s="16" t="s">
        <v>33</v>
      </c>
      <c r="E128" s="16" t="s">
        <v>163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9">
        <f t="shared" si="1"/>
        <v>0</v>
      </c>
      <c r="M128" s="8">
        <v>20</v>
      </c>
    </row>
    <row r="129" spans="1:13" ht="19.5" x14ac:dyDescent="0.25">
      <c r="A129" s="16" t="s">
        <v>293</v>
      </c>
      <c r="B129" s="16" t="s">
        <v>294</v>
      </c>
      <c r="C129" s="16" t="s">
        <v>263</v>
      </c>
      <c r="D129" s="16" t="s">
        <v>33</v>
      </c>
      <c r="E129" s="16" t="s">
        <v>157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9">
        <f t="shared" si="1"/>
        <v>0</v>
      </c>
      <c r="M129" s="8">
        <v>20</v>
      </c>
    </row>
    <row r="130" spans="1:13" ht="19.5" x14ac:dyDescent="0.25">
      <c r="A130" s="16" t="s">
        <v>295</v>
      </c>
      <c r="B130" s="16" t="s">
        <v>296</v>
      </c>
      <c r="C130" s="16" t="s">
        <v>263</v>
      </c>
      <c r="D130" s="16" t="s">
        <v>33</v>
      </c>
      <c r="E130" s="16" t="s">
        <v>163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9">
        <f t="shared" si="1"/>
        <v>0</v>
      </c>
      <c r="M130" s="8">
        <v>20</v>
      </c>
    </row>
    <row r="131" spans="1:13" ht="19.5" x14ac:dyDescent="0.25">
      <c r="A131" s="16" t="s">
        <v>300</v>
      </c>
      <c r="B131" s="16" t="s">
        <v>301</v>
      </c>
      <c r="C131" s="16" t="s">
        <v>263</v>
      </c>
      <c r="D131" s="16" t="s">
        <v>87</v>
      </c>
      <c r="E131" s="16" t="s">
        <v>198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9">
        <f t="shared" si="1"/>
        <v>0</v>
      </c>
      <c r="M131" s="8">
        <v>20</v>
      </c>
    </row>
    <row r="132" spans="1:13" ht="19.5" x14ac:dyDescent="0.25">
      <c r="A132" s="16" t="s">
        <v>315</v>
      </c>
      <c r="B132" s="16" t="s">
        <v>316</v>
      </c>
      <c r="C132" s="16" t="s">
        <v>263</v>
      </c>
      <c r="D132" s="16" t="s">
        <v>26</v>
      </c>
      <c r="E132" s="16" t="s">
        <v>214</v>
      </c>
      <c r="F132" s="8"/>
      <c r="G132" s="8"/>
      <c r="H132" s="8"/>
      <c r="I132" s="8"/>
      <c r="J132" s="8"/>
      <c r="K132" s="8"/>
      <c r="L132" s="9">
        <f t="shared" si="1"/>
        <v>0</v>
      </c>
      <c r="M132" s="8">
        <v>20</v>
      </c>
    </row>
    <row r="133" spans="1:13" ht="19.5" x14ac:dyDescent="0.25">
      <c r="A133" s="16" t="s">
        <v>320</v>
      </c>
      <c r="B133" s="16" t="s">
        <v>321</v>
      </c>
      <c r="C133" s="16" t="s">
        <v>263</v>
      </c>
      <c r="D133" s="16" t="s">
        <v>26</v>
      </c>
      <c r="E133" s="16" t="s">
        <v>322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9">
        <f t="shared" ref="L133:L169" si="2">SUM(F133:K133)</f>
        <v>0</v>
      </c>
      <c r="M133" s="8">
        <v>20</v>
      </c>
    </row>
    <row r="134" spans="1:13" ht="19.5" x14ac:dyDescent="0.25">
      <c r="A134" s="15" t="s">
        <v>351</v>
      </c>
      <c r="B134" s="15" t="s">
        <v>352</v>
      </c>
      <c r="C134" s="15" t="s">
        <v>325</v>
      </c>
      <c r="D134" s="15" t="s">
        <v>87</v>
      </c>
      <c r="E134" s="15" t="s">
        <v>211</v>
      </c>
      <c r="F134" s="11">
        <v>0</v>
      </c>
      <c r="G134" s="11">
        <v>0</v>
      </c>
      <c r="H134" s="11">
        <v>4</v>
      </c>
      <c r="I134" s="11">
        <v>1</v>
      </c>
      <c r="J134" s="11">
        <v>0</v>
      </c>
      <c r="K134" s="11">
        <v>0</v>
      </c>
      <c r="L134" s="12">
        <f t="shared" si="2"/>
        <v>5</v>
      </c>
      <c r="M134" s="11">
        <v>1</v>
      </c>
    </row>
    <row r="135" spans="1:13" ht="19.5" x14ac:dyDescent="0.25">
      <c r="A135" s="15" t="s">
        <v>328</v>
      </c>
      <c r="B135" s="15" t="s">
        <v>329</v>
      </c>
      <c r="C135" s="15" t="s">
        <v>325</v>
      </c>
      <c r="D135" s="15" t="s">
        <v>11</v>
      </c>
      <c r="E135" s="15" t="s">
        <v>30</v>
      </c>
      <c r="F135" s="11">
        <v>0</v>
      </c>
      <c r="G135" s="11">
        <v>0</v>
      </c>
      <c r="H135" s="11">
        <v>0</v>
      </c>
      <c r="I135" s="11">
        <v>1</v>
      </c>
      <c r="J135" s="11">
        <v>1</v>
      </c>
      <c r="K135" s="11">
        <v>2</v>
      </c>
      <c r="L135" s="12">
        <f t="shared" si="2"/>
        <v>4</v>
      </c>
      <c r="M135" s="11">
        <v>2</v>
      </c>
    </row>
    <row r="136" spans="1:13" ht="19.5" x14ac:dyDescent="0.25">
      <c r="A136" s="15" t="s">
        <v>346</v>
      </c>
      <c r="B136" s="15" t="s">
        <v>347</v>
      </c>
      <c r="C136" s="15" t="s">
        <v>325</v>
      </c>
      <c r="D136" s="15" t="s">
        <v>87</v>
      </c>
      <c r="E136" s="15" t="s">
        <v>348</v>
      </c>
      <c r="F136" s="11">
        <v>2</v>
      </c>
      <c r="G136" s="11">
        <v>0</v>
      </c>
      <c r="H136" s="11">
        <v>0</v>
      </c>
      <c r="I136" s="11">
        <v>0</v>
      </c>
      <c r="J136" s="11">
        <v>0</v>
      </c>
      <c r="K136" s="11">
        <v>1</v>
      </c>
      <c r="L136" s="12">
        <f t="shared" si="2"/>
        <v>3</v>
      </c>
      <c r="M136" s="11">
        <v>3</v>
      </c>
    </row>
    <row r="137" spans="1:13" ht="19.5" x14ac:dyDescent="0.25">
      <c r="A137" s="15" t="s">
        <v>326</v>
      </c>
      <c r="B137" s="15" t="s">
        <v>327</v>
      </c>
      <c r="C137" s="15" t="s">
        <v>325</v>
      </c>
      <c r="D137" s="15" t="s">
        <v>11</v>
      </c>
      <c r="E137" s="15" t="s">
        <v>30</v>
      </c>
      <c r="F137" s="11">
        <v>0</v>
      </c>
      <c r="G137" s="11">
        <v>1</v>
      </c>
      <c r="H137" s="11">
        <v>0</v>
      </c>
      <c r="I137" s="11">
        <v>1</v>
      </c>
      <c r="J137" s="11">
        <v>0</v>
      </c>
      <c r="K137" s="11">
        <v>1</v>
      </c>
      <c r="L137" s="12">
        <f t="shared" si="2"/>
        <v>3</v>
      </c>
      <c r="M137" s="11">
        <v>3</v>
      </c>
    </row>
    <row r="138" spans="1:13" ht="19.5" x14ac:dyDescent="0.25">
      <c r="A138" s="15" t="s">
        <v>330</v>
      </c>
      <c r="B138" s="15" t="s">
        <v>331</v>
      </c>
      <c r="C138" s="15" t="s">
        <v>325</v>
      </c>
      <c r="D138" s="15" t="s">
        <v>11</v>
      </c>
      <c r="E138" s="15" t="s">
        <v>30</v>
      </c>
      <c r="F138" s="11">
        <v>1</v>
      </c>
      <c r="G138" s="11">
        <v>0</v>
      </c>
      <c r="H138" s="11">
        <v>0</v>
      </c>
      <c r="I138" s="11">
        <v>0</v>
      </c>
      <c r="J138" s="11">
        <v>1</v>
      </c>
      <c r="K138" s="11">
        <v>1</v>
      </c>
      <c r="L138" s="12">
        <f t="shared" si="2"/>
        <v>3</v>
      </c>
      <c r="M138" s="11">
        <v>3</v>
      </c>
    </row>
    <row r="139" spans="1:13" ht="19.5" x14ac:dyDescent="0.25">
      <c r="A139" s="15" t="s">
        <v>355</v>
      </c>
      <c r="B139" s="15" t="s">
        <v>356</v>
      </c>
      <c r="C139" s="15" t="s">
        <v>325</v>
      </c>
      <c r="D139" s="15" t="s">
        <v>26</v>
      </c>
      <c r="E139" s="15" t="s">
        <v>357</v>
      </c>
      <c r="F139" s="11">
        <v>0</v>
      </c>
      <c r="G139" s="11">
        <v>0</v>
      </c>
      <c r="H139" s="11">
        <v>0</v>
      </c>
      <c r="I139" s="11">
        <v>0</v>
      </c>
      <c r="J139" s="11">
        <v>3</v>
      </c>
      <c r="K139" s="11">
        <v>0</v>
      </c>
      <c r="L139" s="12">
        <f t="shared" si="2"/>
        <v>3</v>
      </c>
      <c r="M139" s="11">
        <v>3</v>
      </c>
    </row>
    <row r="140" spans="1:13" ht="19.5" x14ac:dyDescent="0.25">
      <c r="A140" s="15" t="s">
        <v>349</v>
      </c>
      <c r="B140" s="15" t="s">
        <v>350</v>
      </c>
      <c r="C140" s="15" t="s">
        <v>325</v>
      </c>
      <c r="D140" s="15" t="s">
        <v>87</v>
      </c>
      <c r="E140" s="15" t="s">
        <v>252</v>
      </c>
      <c r="F140" s="11">
        <v>0</v>
      </c>
      <c r="G140" s="11">
        <v>0</v>
      </c>
      <c r="H140" s="11">
        <v>1</v>
      </c>
      <c r="I140" s="11">
        <v>0</v>
      </c>
      <c r="J140" s="11">
        <v>1</v>
      </c>
      <c r="K140" s="11">
        <v>0</v>
      </c>
      <c r="L140" s="12">
        <f t="shared" si="2"/>
        <v>2</v>
      </c>
      <c r="M140" s="11">
        <v>7</v>
      </c>
    </row>
    <row r="141" spans="1:13" ht="19.5" x14ac:dyDescent="0.25">
      <c r="A141" s="15" t="s">
        <v>335</v>
      </c>
      <c r="B141" s="15" t="s">
        <v>336</v>
      </c>
      <c r="C141" s="15" t="s">
        <v>325</v>
      </c>
      <c r="D141" s="15" t="s">
        <v>11</v>
      </c>
      <c r="E141" s="15" t="s">
        <v>30</v>
      </c>
      <c r="F141" s="11">
        <v>0</v>
      </c>
      <c r="G141" s="11">
        <v>0</v>
      </c>
      <c r="H141" s="11">
        <v>0</v>
      </c>
      <c r="I141" s="11">
        <v>1</v>
      </c>
      <c r="J141" s="11">
        <v>1</v>
      </c>
      <c r="K141" s="11">
        <v>0</v>
      </c>
      <c r="L141" s="12">
        <f t="shared" si="2"/>
        <v>2</v>
      </c>
      <c r="M141" s="11">
        <v>7</v>
      </c>
    </row>
    <row r="142" spans="1:13" ht="19.5" x14ac:dyDescent="0.25">
      <c r="A142" s="15" t="s">
        <v>343</v>
      </c>
      <c r="B142" s="15" t="s">
        <v>344</v>
      </c>
      <c r="C142" s="15" t="s">
        <v>325</v>
      </c>
      <c r="D142" s="15" t="s">
        <v>33</v>
      </c>
      <c r="E142" s="15" t="s">
        <v>345</v>
      </c>
      <c r="F142" s="11">
        <v>0</v>
      </c>
      <c r="G142" s="11">
        <v>0</v>
      </c>
      <c r="H142" s="11">
        <v>0</v>
      </c>
      <c r="I142" s="11">
        <v>0</v>
      </c>
      <c r="J142" s="11">
        <v>2</v>
      </c>
      <c r="K142" s="11">
        <v>0</v>
      </c>
      <c r="L142" s="12">
        <f t="shared" si="2"/>
        <v>2</v>
      </c>
      <c r="M142" s="11">
        <v>7</v>
      </c>
    </row>
    <row r="143" spans="1:13" ht="19.5" x14ac:dyDescent="0.25">
      <c r="A143" s="15" t="s">
        <v>332</v>
      </c>
      <c r="B143" s="15" t="s">
        <v>333</v>
      </c>
      <c r="C143" s="15" t="s">
        <v>325</v>
      </c>
      <c r="D143" s="15" t="s">
        <v>11</v>
      </c>
      <c r="E143" s="15" t="s">
        <v>334</v>
      </c>
      <c r="F143" s="11">
        <v>0</v>
      </c>
      <c r="G143" s="11">
        <v>1</v>
      </c>
      <c r="H143" s="11">
        <v>0</v>
      </c>
      <c r="I143" s="11">
        <v>0</v>
      </c>
      <c r="J143" s="11">
        <v>0</v>
      </c>
      <c r="K143" s="11">
        <v>0</v>
      </c>
      <c r="L143" s="12">
        <f t="shared" si="2"/>
        <v>1</v>
      </c>
      <c r="M143" s="11">
        <v>10</v>
      </c>
    </row>
    <row r="144" spans="1:13" ht="19.5" x14ac:dyDescent="0.25">
      <c r="A144" s="15" t="s">
        <v>353</v>
      </c>
      <c r="B144" s="15" t="s">
        <v>354</v>
      </c>
      <c r="C144" s="15" t="s">
        <v>325</v>
      </c>
      <c r="D144" s="15" t="s">
        <v>87</v>
      </c>
      <c r="E144" s="15" t="s">
        <v>211</v>
      </c>
      <c r="F144" s="11">
        <v>0</v>
      </c>
      <c r="G144" s="11">
        <v>1</v>
      </c>
      <c r="H144" s="11">
        <v>0</v>
      </c>
      <c r="I144" s="11">
        <v>0</v>
      </c>
      <c r="J144" s="11">
        <v>0</v>
      </c>
      <c r="K144" s="11">
        <v>0</v>
      </c>
      <c r="L144" s="12">
        <f t="shared" si="2"/>
        <v>1</v>
      </c>
      <c r="M144" s="11">
        <v>10</v>
      </c>
    </row>
    <row r="145" spans="1:13" ht="19.5" x14ac:dyDescent="0.25">
      <c r="A145" s="15" t="s">
        <v>323</v>
      </c>
      <c r="B145" s="15" t="s">
        <v>324</v>
      </c>
      <c r="C145" s="15" t="s">
        <v>325</v>
      </c>
      <c r="D145" s="15" t="s">
        <v>11</v>
      </c>
      <c r="E145" s="15" t="s">
        <v>30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1</v>
      </c>
      <c r="L145" s="12">
        <f t="shared" si="2"/>
        <v>1</v>
      </c>
      <c r="M145" s="11">
        <v>10</v>
      </c>
    </row>
    <row r="146" spans="1:13" ht="19.5" x14ac:dyDescent="0.25">
      <c r="A146" s="15" t="s">
        <v>337</v>
      </c>
      <c r="B146" s="15" t="s">
        <v>338</v>
      </c>
      <c r="C146" s="15" t="s">
        <v>325</v>
      </c>
      <c r="D146" s="15" t="s">
        <v>33</v>
      </c>
      <c r="E146" s="15" t="s">
        <v>163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2">
        <f t="shared" si="2"/>
        <v>0</v>
      </c>
      <c r="M146" s="11">
        <v>13</v>
      </c>
    </row>
    <row r="147" spans="1:13" ht="19.5" x14ac:dyDescent="0.25">
      <c r="A147" s="15" t="s">
        <v>339</v>
      </c>
      <c r="B147" s="15" t="s">
        <v>340</v>
      </c>
      <c r="C147" s="15" t="s">
        <v>325</v>
      </c>
      <c r="D147" s="15" t="s">
        <v>33</v>
      </c>
      <c r="E147" s="15" t="s">
        <v>157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2">
        <f t="shared" si="2"/>
        <v>0</v>
      </c>
      <c r="M147" s="11">
        <v>13</v>
      </c>
    </row>
    <row r="148" spans="1:13" ht="19.5" x14ac:dyDescent="0.25">
      <c r="A148" s="15" t="s">
        <v>341</v>
      </c>
      <c r="B148" s="15" t="s">
        <v>342</v>
      </c>
      <c r="C148" s="15" t="s">
        <v>325</v>
      </c>
      <c r="D148" s="15" t="s">
        <v>33</v>
      </c>
      <c r="E148" s="15" t="s">
        <v>163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2">
        <f t="shared" si="2"/>
        <v>0</v>
      </c>
      <c r="M148" s="11">
        <v>13</v>
      </c>
    </row>
    <row r="149" spans="1:13" ht="19.5" x14ac:dyDescent="0.25">
      <c r="A149" s="15" t="s">
        <v>358</v>
      </c>
      <c r="B149" s="15" t="s">
        <v>359</v>
      </c>
      <c r="C149" s="15" t="s">
        <v>325</v>
      </c>
      <c r="D149" s="15" t="s">
        <v>26</v>
      </c>
      <c r="E149" s="15" t="s">
        <v>360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2">
        <f t="shared" si="2"/>
        <v>0</v>
      </c>
      <c r="M149" s="11">
        <v>13</v>
      </c>
    </row>
    <row r="150" spans="1:13" ht="19.5" x14ac:dyDescent="0.25">
      <c r="A150" s="16" t="s">
        <v>370</v>
      </c>
      <c r="B150" s="16" t="s">
        <v>371</v>
      </c>
      <c r="C150" s="16" t="s">
        <v>363</v>
      </c>
      <c r="D150" s="16" t="s">
        <v>11</v>
      </c>
      <c r="E150" s="16" t="s">
        <v>30</v>
      </c>
      <c r="F150" s="8">
        <v>0</v>
      </c>
      <c r="G150" s="8">
        <v>0</v>
      </c>
      <c r="H150" s="8">
        <v>0</v>
      </c>
      <c r="I150" s="8">
        <v>3</v>
      </c>
      <c r="J150" s="8">
        <v>0</v>
      </c>
      <c r="K150" s="8">
        <v>3</v>
      </c>
      <c r="L150" s="9">
        <f t="shared" si="2"/>
        <v>6</v>
      </c>
      <c r="M150" s="8">
        <v>1</v>
      </c>
    </row>
    <row r="151" spans="1:13" ht="19.5" x14ac:dyDescent="0.25">
      <c r="A151" s="16" t="s">
        <v>361</v>
      </c>
      <c r="B151" s="16" t="s">
        <v>362</v>
      </c>
      <c r="C151" s="16" t="s">
        <v>363</v>
      </c>
      <c r="D151" s="16" t="s">
        <v>11</v>
      </c>
      <c r="E151" s="16" t="s">
        <v>30</v>
      </c>
      <c r="F151" s="8">
        <v>1</v>
      </c>
      <c r="G151" s="8">
        <v>0</v>
      </c>
      <c r="H151" s="8">
        <v>1</v>
      </c>
      <c r="I151" s="8">
        <v>0</v>
      </c>
      <c r="J151" s="8">
        <v>0</v>
      </c>
      <c r="K151" s="8">
        <v>1</v>
      </c>
      <c r="L151" s="9">
        <f t="shared" si="2"/>
        <v>3</v>
      </c>
      <c r="M151" s="8">
        <v>2</v>
      </c>
    </row>
    <row r="152" spans="1:13" ht="19.5" x14ac:dyDescent="0.25">
      <c r="A152" s="16" t="s">
        <v>367</v>
      </c>
      <c r="B152" s="16" t="s">
        <v>368</v>
      </c>
      <c r="C152" s="16" t="s">
        <v>363</v>
      </c>
      <c r="D152" s="16" t="s">
        <v>11</v>
      </c>
      <c r="E152" s="16" t="s">
        <v>369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2</v>
      </c>
      <c r="L152" s="9">
        <f t="shared" si="2"/>
        <v>2</v>
      </c>
      <c r="M152" s="8">
        <v>3</v>
      </c>
    </row>
    <row r="153" spans="1:13" ht="19.5" x14ac:dyDescent="0.25">
      <c r="A153" s="16" t="s">
        <v>364</v>
      </c>
      <c r="B153" s="16" t="s">
        <v>365</v>
      </c>
      <c r="C153" s="16" t="s">
        <v>363</v>
      </c>
      <c r="D153" s="16" t="s">
        <v>11</v>
      </c>
      <c r="E153" s="16" t="s">
        <v>366</v>
      </c>
      <c r="F153" s="8">
        <v>0</v>
      </c>
      <c r="G153" s="8">
        <v>0</v>
      </c>
      <c r="H153" s="8">
        <v>0</v>
      </c>
      <c r="I153" s="8">
        <v>1</v>
      </c>
      <c r="J153" s="8">
        <v>0</v>
      </c>
      <c r="K153" s="8">
        <v>0</v>
      </c>
      <c r="L153" s="9">
        <f t="shared" si="2"/>
        <v>1</v>
      </c>
      <c r="M153" s="8">
        <v>4</v>
      </c>
    </row>
    <row r="154" spans="1:13" ht="19.5" x14ac:dyDescent="0.25">
      <c r="A154" s="16" t="s">
        <v>372</v>
      </c>
      <c r="B154" s="16" t="s">
        <v>373</v>
      </c>
      <c r="C154" s="16" t="s">
        <v>363</v>
      </c>
      <c r="D154" s="16" t="s">
        <v>11</v>
      </c>
      <c r="E154" s="16" t="s">
        <v>30</v>
      </c>
      <c r="F154" s="8">
        <v>0</v>
      </c>
      <c r="G154" s="8">
        <v>0</v>
      </c>
      <c r="H154" s="8">
        <v>0</v>
      </c>
      <c r="I154" s="8">
        <v>1</v>
      </c>
      <c r="J154" s="8">
        <v>0</v>
      </c>
      <c r="K154" s="8">
        <v>0</v>
      </c>
      <c r="L154" s="9">
        <f t="shared" si="2"/>
        <v>1</v>
      </c>
      <c r="M154" s="8">
        <v>4</v>
      </c>
    </row>
    <row r="155" spans="1:13" ht="19.5" x14ac:dyDescent="0.25">
      <c r="A155" s="16" t="s">
        <v>379</v>
      </c>
      <c r="B155" s="16" t="s">
        <v>380</v>
      </c>
      <c r="C155" s="16" t="s">
        <v>363</v>
      </c>
      <c r="D155" s="16" t="s">
        <v>87</v>
      </c>
      <c r="E155" s="16" t="s">
        <v>211</v>
      </c>
      <c r="F155" s="8">
        <v>0</v>
      </c>
      <c r="G155" s="8">
        <v>0</v>
      </c>
      <c r="H155" s="8">
        <v>0</v>
      </c>
      <c r="I155" s="8">
        <v>1</v>
      </c>
      <c r="J155" s="8">
        <v>0</v>
      </c>
      <c r="K155" s="8">
        <v>0</v>
      </c>
      <c r="L155" s="9">
        <f t="shared" si="2"/>
        <v>1</v>
      </c>
      <c r="M155" s="8">
        <v>4</v>
      </c>
    </row>
    <row r="156" spans="1:13" ht="19.5" x14ac:dyDescent="0.25">
      <c r="A156" s="16" t="s">
        <v>374</v>
      </c>
      <c r="B156" s="16" t="s">
        <v>375</v>
      </c>
      <c r="C156" s="16" t="s">
        <v>363</v>
      </c>
      <c r="D156" s="16" t="s">
        <v>11</v>
      </c>
      <c r="E156" s="16" t="s">
        <v>30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9">
        <f t="shared" si="2"/>
        <v>0</v>
      </c>
      <c r="M156" s="8">
        <v>7</v>
      </c>
    </row>
    <row r="157" spans="1:13" ht="19.5" x14ac:dyDescent="0.25">
      <c r="A157" s="16" t="s">
        <v>376</v>
      </c>
      <c r="B157" s="16" t="s">
        <v>377</v>
      </c>
      <c r="C157" s="16" t="s">
        <v>363</v>
      </c>
      <c r="D157" s="16" t="s">
        <v>87</v>
      </c>
      <c r="E157" s="16" t="s">
        <v>378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9">
        <f t="shared" si="2"/>
        <v>0</v>
      </c>
      <c r="M157" s="8">
        <v>7</v>
      </c>
    </row>
    <row r="158" spans="1:13" ht="19.5" x14ac:dyDescent="0.25">
      <c r="A158" s="16" t="s">
        <v>381</v>
      </c>
      <c r="B158" s="16" t="s">
        <v>382</v>
      </c>
      <c r="C158" s="16" t="s">
        <v>363</v>
      </c>
      <c r="D158" s="16" t="s">
        <v>87</v>
      </c>
      <c r="E158" s="16" t="s">
        <v>211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9">
        <f t="shared" si="2"/>
        <v>0</v>
      </c>
      <c r="M158" s="8">
        <v>7</v>
      </c>
    </row>
    <row r="159" spans="1:13" ht="19.5" x14ac:dyDescent="0.25">
      <c r="A159" s="16" t="s">
        <v>383</v>
      </c>
      <c r="B159" s="16" t="s">
        <v>384</v>
      </c>
      <c r="C159" s="16" t="s">
        <v>363</v>
      </c>
      <c r="D159" s="16" t="s">
        <v>87</v>
      </c>
      <c r="E159" s="16" t="s">
        <v>211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9">
        <f t="shared" si="2"/>
        <v>0</v>
      </c>
      <c r="M159" s="8">
        <v>7</v>
      </c>
    </row>
    <row r="160" spans="1:13" ht="19.5" x14ac:dyDescent="0.25">
      <c r="A160" s="16" t="s">
        <v>385</v>
      </c>
      <c r="B160" s="16" t="s">
        <v>386</v>
      </c>
      <c r="C160" s="16" t="s">
        <v>363</v>
      </c>
      <c r="D160" s="16" t="s">
        <v>87</v>
      </c>
      <c r="E160" s="16" t="s">
        <v>211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9">
        <f t="shared" si="2"/>
        <v>0</v>
      </c>
      <c r="M160" s="8">
        <v>7</v>
      </c>
    </row>
    <row r="161" spans="1:13" ht="19.5" x14ac:dyDescent="0.25">
      <c r="A161" s="16" t="s">
        <v>387</v>
      </c>
      <c r="B161" s="16" t="s">
        <v>388</v>
      </c>
      <c r="C161" s="16" t="s">
        <v>363</v>
      </c>
      <c r="D161" s="16" t="s">
        <v>87</v>
      </c>
      <c r="E161" s="16" t="s">
        <v>211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9">
        <f t="shared" si="2"/>
        <v>0</v>
      </c>
      <c r="M161" s="8">
        <v>7</v>
      </c>
    </row>
    <row r="162" spans="1:13" ht="19.5" x14ac:dyDescent="0.25">
      <c r="A162" s="15" t="s">
        <v>389</v>
      </c>
      <c r="B162" s="15" t="s">
        <v>390</v>
      </c>
      <c r="C162" s="15" t="s">
        <v>391</v>
      </c>
      <c r="D162" s="15" t="s">
        <v>11</v>
      </c>
      <c r="E162" s="15" t="s">
        <v>30</v>
      </c>
      <c r="F162" s="11">
        <v>1</v>
      </c>
      <c r="G162" s="11">
        <v>0</v>
      </c>
      <c r="H162" s="11">
        <v>0</v>
      </c>
      <c r="I162" s="11">
        <v>1</v>
      </c>
      <c r="J162" s="11">
        <v>0</v>
      </c>
      <c r="K162" s="11">
        <v>0</v>
      </c>
      <c r="L162" s="12">
        <f t="shared" si="2"/>
        <v>2</v>
      </c>
      <c r="M162" s="11">
        <v>1</v>
      </c>
    </row>
    <row r="163" spans="1:13" ht="19.5" x14ac:dyDescent="0.25">
      <c r="A163" s="15" t="s">
        <v>396</v>
      </c>
      <c r="B163" s="15" t="s">
        <v>397</v>
      </c>
      <c r="C163" s="15" t="s">
        <v>391</v>
      </c>
      <c r="D163" s="15" t="s">
        <v>87</v>
      </c>
      <c r="E163" s="15" t="s">
        <v>398</v>
      </c>
      <c r="F163" s="11">
        <v>0</v>
      </c>
      <c r="G163" s="11">
        <v>0</v>
      </c>
      <c r="H163" s="11">
        <v>0</v>
      </c>
      <c r="I163" s="11">
        <v>1</v>
      </c>
      <c r="J163" s="11">
        <v>0</v>
      </c>
      <c r="K163" s="11">
        <v>1</v>
      </c>
      <c r="L163" s="12">
        <f t="shared" si="2"/>
        <v>2</v>
      </c>
      <c r="M163" s="11">
        <v>1</v>
      </c>
    </row>
    <row r="164" spans="1:13" ht="19.5" x14ac:dyDescent="0.25">
      <c r="A164" s="15" t="s">
        <v>404</v>
      </c>
      <c r="B164" s="15" t="s">
        <v>405</v>
      </c>
      <c r="C164" s="15" t="s">
        <v>391</v>
      </c>
      <c r="D164" s="15" t="s">
        <v>87</v>
      </c>
      <c r="E164" s="15" t="s">
        <v>211</v>
      </c>
      <c r="F164" s="11">
        <v>0</v>
      </c>
      <c r="G164" s="11">
        <v>0</v>
      </c>
      <c r="H164" s="11">
        <v>0</v>
      </c>
      <c r="I164" s="11">
        <v>1</v>
      </c>
      <c r="J164" s="11">
        <v>1</v>
      </c>
      <c r="K164" s="11">
        <v>0</v>
      </c>
      <c r="L164" s="12">
        <f t="shared" si="2"/>
        <v>2</v>
      </c>
      <c r="M164" s="11">
        <v>1</v>
      </c>
    </row>
    <row r="165" spans="1:13" ht="19.5" x14ac:dyDescent="0.25">
      <c r="A165" s="15" t="s">
        <v>406</v>
      </c>
      <c r="B165" s="15" t="s">
        <v>407</v>
      </c>
      <c r="C165" s="15" t="s">
        <v>391</v>
      </c>
      <c r="D165" s="15" t="s">
        <v>87</v>
      </c>
      <c r="E165" s="15" t="s">
        <v>211</v>
      </c>
      <c r="F165" s="11">
        <v>0</v>
      </c>
      <c r="G165" s="11">
        <v>0</v>
      </c>
      <c r="H165" s="11">
        <v>0</v>
      </c>
      <c r="I165" s="11">
        <v>1</v>
      </c>
      <c r="J165" s="11">
        <v>1</v>
      </c>
      <c r="K165" s="11">
        <v>0</v>
      </c>
      <c r="L165" s="12">
        <f t="shared" si="2"/>
        <v>2</v>
      </c>
      <c r="M165" s="11">
        <v>1</v>
      </c>
    </row>
    <row r="166" spans="1:13" ht="19.5" x14ac:dyDescent="0.25">
      <c r="A166" s="15" t="s">
        <v>392</v>
      </c>
      <c r="B166" s="15" t="s">
        <v>393</v>
      </c>
      <c r="C166" s="15" t="s">
        <v>391</v>
      </c>
      <c r="D166" s="15" t="s">
        <v>11</v>
      </c>
      <c r="E166" s="15" t="s">
        <v>30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1</v>
      </c>
      <c r="L166" s="12">
        <f t="shared" si="2"/>
        <v>1</v>
      </c>
      <c r="M166" s="11">
        <v>5</v>
      </c>
    </row>
    <row r="167" spans="1:13" ht="19.5" x14ac:dyDescent="0.25">
      <c r="A167" s="15" t="s">
        <v>402</v>
      </c>
      <c r="B167" s="15" t="s">
        <v>403</v>
      </c>
      <c r="C167" s="15" t="s">
        <v>391</v>
      </c>
      <c r="D167" s="15" t="s">
        <v>87</v>
      </c>
      <c r="E167" s="15" t="s">
        <v>401</v>
      </c>
      <c r="F167" s="11">
        <v>0</v>
      </c>
      <c r="G167" s="11">
        <v>0</v>
      </c>
      <c r="H167" s="11">
        <v>0</v>
      </c>
      <c r="I167" s="11">
        <v>0</v>
      </c>
      <c r="J167" s="11">
        <v>1</v>
      </c>
      <c r="K167" s="11">
        <v>0</v>
      </c>
      <c r="L167" s="12">
        <f t="shared" si="2"/>
        <v>1</v>
      </c>
      <c r="M167" s="11">
        <v>5</v>
      </c>
    </row>
    <row r="168" spans="1:13" ht="19.5" x14ac:dyDescent="0.25">
      <c r="A168" s="15" t="s">
        <v>394</v>
      </c>
      <c r="B168" s="15" t="s">
        <v>395</v>
      </c>
      <c r="C168" s="15" t="s">
        <v>391</v>
      </c>
      <c r="D168" s="15" t="s">
        <v>11</v>
      </c>
      <c r="E168" s="15" t="s">
        <v>30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2">
        <f t="shared" si="2"/>
        <v>0</v>
      </c>
      <c r="M168" s="11">
        <v>7</v>
      </c>
    </row>
    <row r="169" spans="1:13" ht="19.5" x14ac:dyDescent="0.25">
      <c r="A169" s="15" t="s">
        <v>399</v>
      </c>
      <c r="B169" s="15" t="s">
        <v>400</v>
      </c>
      <c r="C169" s="15" t="s">
        <v>391</v>
      </c>
      <c r="D169" s="15" t="s">
        <v>87</v>
      </c>
      <c r="E169" s="15" t="s">
        <v>401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2">
        <f t="shared" si="2"/>
        <v>0</v>
      </c>
      <c r="M169" s="11">
        <v>7</v>
      </c>
    </row>
  </sheetData>
  <mergeCells count="1">
    <mergeCell ref="A1:M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view="pageBreakPreview" zoomScale="90" zoomScaleNormal="70" zoomScaleSheetLayoutView="90" workbookViewId="0">
      <pane ySplit="2" topLeftCell="A3" activePane="bottomLeft" state="frozen"/>
      <selection pane="bottomLeft" activeCell="A3" sqref="A3"/>
    </sheetView>
  </sheetViews>
  <sheetFormatPr defaultRowHeight="16.5" x14ac:dyDescent="0.25"/>
  <cols>
    <col min="1" max="1" width="7.5" bestFit="1" customWidth="1"/>
    <col min="2" max="2" width="11.375" customWidth="1"/>
    <col min="3" max="3" width="14" customWidth="1"/>
    <col min="4" max="4" width="8.875" customWidth="1"/>
    <col min="5" max="5" width="21.875" style="22" customWidth="1"/>
    <col min="6" max="10" width="13.375" customWidth="1"/>
    <col min="11" max="11" width="9" customWidth="1"/>
    <col min="12" max="12" width="11.375" customWidth="1"/>
    <col min="13" max="15" width="11.375" hidden="1" customWidth="1"/>
    <col min="16" max="16" width="11.875" hidden="1" customWidth="1"/>
  </cols>
  <sheetData>
    <row r="1" spans="1:16" ht="27.75" x14ac:dyDescent="0.25">
      <c r="A1" s="24" t="s">
        <v>438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9.5" x14ac:dyDescent="0.25">
      <c r="A2" s="1" t="s">
        <v>0</v>
      </c>
      <c r="B2" s="2" t="s">
        <v>408</v>
      </c>
      <c r="C2" s="2" t="s">
        <v>409</v>
      </c>
      <c r="D2" s="1" t="s">
        <v>2</v>
      </c>
      <c r="E2" s="18" t="s">
        <v>437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410</v>
      </c>
      <c r="L2" s="1" t="s">
        <v>411</v>
      </c>
      <c r="M2" s="1" t="s">
        <v>412</v>
      </c>
      <c r="N2" s="1" t="s">
        <v>413</v>
      </c>
      <c r="O2" s="1" t="s">
        <v>414</v>
      </c>
      <c r="P2" s="1" t="s">
        <v>415</v>
      </c>
    </row>
    <row r="3" spans="1:16" ht="19.5" x14ac:dyDescent="0.25">
      <c r="A3" s="1" t="s">
        <v>8</v>
      </c>
      <c r="B3" s="3" t="s">
        <v>9</v>
      </c>
      <c r="C3" s="3" t="s">
        <v>10</v>
      </c>
      <c r="D3" s="3" t="s">
        <v>11</v>
      </c>
      <c r="E3" s="20" t="s">
        <v>12</v>
      </c>
      <c r="F3" s="4">
        <v>245</v>
      </c>
      <c r="G3" s="4">
        <v>293</v>
      </c>
      <c r="H3" s="4">
        <v>303</v>
      </c>
      <c r="I3" s="4">
        <v>261</v>
      </c>
      <c r="J3" s="4">
        <v>308</v>
      </c>
      <c r="K3" s="5">
        <f>MAX(F3:J3)</f>
        <v>308</v>
      </c>
      <c r="L3" s="4">
        <v>1</v>
      </c>
      <c r="M3" s="4">
        <v>1</v>
      </c>
      <c r="N3" s="4">
        <v>4</v>
      </c>
      <c r="O3" s="5">
        <v>6.0104009999999999</v>
      </c>
      <c r="P3" s="4">
        <v>1</v>
      </c>
    </row>
    <row r="4" spans="1:16" ht="19.5" x14ac:dyDescent="0.25">
      <c r="A4" s="1" t="s">
        <v>21</v>
      </c>
      <c r="B4" s="3" t="s">
        <v>22</v>
      </c>
      <c r="C4" s="3" t="s">
        <v>10</v>
      </c>
      <c r="D4" s="3" t="s">
        <v>11</v>
      </c>
      <c r="E4" s="20" t="s">
        <v>23</v>
      </c>
      <c r="F4" s="4">
        <v>0</v>
      </c>
      <c r="G4" s="4">
        <v>0</v>
      </c>
      <c r="H4" s="4">
        <v>0</v>
      </c>
      <c r="I4" s="4">
        <v>303</v>
      </c>
      <c r="J4" s="4">
        <v>0</v>
      </c>
      <c r="K4" s="5">
        <f t="shared" ref="K4:K67" si="0">MAX(F4:J4)</f>
        <v>303</v>
      </c>
      <c r="L4" s="4">
        <v>2</v>
      </c>
      <c r="M4" s="4">
        <v>4</v>
      </c>
      <c r="N4" s="4">
        <v>1</v>
      </c>
      <c r="O4" s="5">
        <v>7.020103999999999</v>
      </c>
      <c r="P4" s="4">
        <v>2</v>
      </c>
    </row>
    <row r="5" spans="1:16" ht="19.5" x14ac:dyDescent="0.25">
      <c r="A5" s="1" t="s">
        <v>19</v>
      </c>
      <c r="B5" s="3" t="s">
        <v>20</v>
      </c>
      <c r="C5" s="3" t="s">
        <v>10</v>
      </c>
      <c r="D5" s="3" t="s">
        <v>11</v>
      </c>
      <c r="E5" s="20" t="s">
        <v>15</v>
      </c>
      <c r="F5" s="4">
        <v>282</v>
      </c>
      <c r="G5" s="4">
        <v>0</v>
      </c>
      <c r="H5" s="4">
        <v>142</v>
      </c>
      <c r="I5" s="4">
        <v>285</v>
      </c>
      <c r="J5" s="4">
        <v>0</v>
      </c>
      <c r="K5" s="5">
        <f t="shared" si="0"/>
        <v>285</v>
      </c>
      <c r="L5" s="4">
        <v>3</v>
      </c>
      <c r="M5" s="4">
        <v>5</v>
      </c>
      <c r="N5" s="4">
        <v>5</v>
      </c>
      <c r="O5" s="5">
        <v>13.030505</v>
      </c>
      <c r="P5" s="4">
        <v>4</v>
      </c>
    </row>
    <row r="6" spans="1:16" ht="19.5" x14ac:dyDescent="0.25">
      <c r="A6" s="1" t="s">
        <v>13</v>
      </c>
      <c r="B6" s="3" t="s">
        <v>14</v>
      </c>
      <c r="C6" s="3" t="s">
        <v>10</v>
      </c>
      <c r="D6" s="3" t="s">
        <v>11</v>
      </c>
      <c r="E6" s="20" t="s">
        <v>15</v>
      </c>
      <c r="F6" s="4">
        <v>274</v>
      </c>
      <c r="G6" s="4">
        <v>264</v>
      </c>
      <c r="H6" s="4">
        <v>0</v>
      </c>
      <c r="I6" s="4">
        <v>0</v>
      </c>
      <c r="J6" s="4">
        <v>274</v>
      </c>
      <c r="K6" s="5">
        <f t="shared" si="0"/>
        <v>274</v>
      </c>
      <c r="L6" s="4">
        <v>4</v>
      </c>
      <c r="M6" s="4">
        <v>3</v>
      </c>
      <c r="N6" s="4">
        <v>2</v>
      </c>
      <c r="O6" s="5">
        <v>9.0402029999999982</v>
      </c>
      <c r="P6" s="4">
        <v>3</v>
      </c>
    </row>
    <row r="7" spans="1:16" ht="19.5" x14ac:dyDescent="0.25">
      <c r="A7" s="1" t="s">
        <v>16</v>
      </c>
      <c r="B7" s="3" t="s">
        <v>17</v>
      </c>
      <c r="C7" s="3" t="s">
        <v>10</v>
      </c>
      <c r="D7" s="3" t="s">
        <v>11</v>
      </c>
      <c r="E7" s="20" t="s">
        <v>18</v>
      </c>
      <c r="F7" s="4">
        <v>261</v>
      </c>
      <c r="G7" s="4">
        <v>251</v>
      </c>
      <c r="H7" s="4">
        <v>247</v>
      </c>
      <c r="I7" s="4">
        <v>0</v>
      </c>
      <c r="J7" s="4">
        <v>247</v>
      </c>
      <c r="K7" s="5">
        <f t="shared" si="0"/>
        <v>261</v>
      </c>
      <c r="L7" s="4">
        <v>5</v>
      </c>
      <c r="M7" s="4">
        <v>6</v>
      </c>
      <c r="N7" s="4">
        <v>3</v>
      </c>
      <c r="O7" s="5">
        <v>14.050306000000001</v>
      </c>
      <c r="P7" s="4">
        <v>6</v>
      </c>
    </row>
    <row r="8" spans="1:16" ht="19.5" x14ac:dyDescent="0.25">
      <c r="A8" s="1" t="s">
        <v>24</v>
      </c>
      <c r="B8" s="3" t="s">
        <v>25</v>
      </c>
      <c r="C8" s="3" t="s">
        <v>10</v>
      </c>
      <c r="D8" s="3" t="s">
        <v>26</v>
      </c>
      <c r="E8" s="20" t="s">
        <v>26</v>
      </c>
      <c r="F8" s="4">
        <v>210</v>
      </c>
      <c r="G8" s="4">
        <v>0</v>
      </c>
      <c r="H8" s="4">
        <v>210</v>
      </c>
      <c r="I8" s="4">
        <v>210</v>
      </c>
      <c r="J8" s="4">
        <v>222</v>
      </c>
      <c r="K8" s="5">
        <f t="shared" si="0"/>
        <v>222</v>
      </c>
      <c r="L8" s="4">
        <v>6</v>
      </c>
      <c r="M8" s="4">
        <v>2</v>
      </c>
      <c r="N8" s="4">
        <v>5</v>
      </c>
      <c r="O8" s="5">
        <v>13.060502000000001</v>
      </c>
      <c r="P8" s="4">
        <v>5</v>
      </c>
    </row>
    <row r="9" spans="1:16" ht="19.5" x14ac:dyDescent="0.25">
      <c r="A9" s="6" t="s">
        <v>76</v>
      </c>
      <c r="B9" s="7" t="s">
        <v>77</v>
      </c>
      <c r="C9" s="7" t="s">
        <v>29</v>
      </c>
      <c r="D9" s="7" t="s">
        <v>33</v>
      </c>
      <c r="E9" s="19" t="s">
        <v>78</v>
      </c>
      <c r="F9" s="8">
        <v>280</v>
      </c>
      <c r="G9" s="8">
        <v>0</v>
      </c>
      <c r="H9" s="8">
        <v>293</v>
      </c>
      <c r="I9" s="8">
        <v>0</v>
      </c>
      <c r="J9" s="8">
        <v>0</v>
      </c>
      <c r="K9" s="9">
        <f t="shared" si="0"/>
        <v>293</v>
      </c>
      <c r="L9" s="8">
        <v>1</v>
      </c>
      <c r="M9" s="8">
        <v>2</v>
      </c>
      <c r="N9" s="8">
        <v>1</v>
      </c>
      <c r="O9" s="9">
        <v>4.0101019999999998</v>
      </c>
      <c r="P9" s="8">
        <v>1</v>
      </c>
    </row>
    <row r="10" spans="1:16" ht="19.5" x14ac:dyDescent="0.25">
      <c r="A10" s="6" t="s">
        <v>27</v>
      </c>
      <c r="B10" s="7" t="s">
        <v>28</v>
      </c>
      <c r="C10" s="7" t="s">
        <v>29</v>
      </c>
      <c r="D10" s="7" t="s">
        <v>11</v>
      </c>
      <c r="E10" s="19" t="s">
        <v>30</v>
      </c>
      <c r="F10" s="8">
        <v>259</v>
      </c>
      <c r="G10" s="8">
        <v>262</v>
      </c>
      <c r="H10" s="8">
        <v>272</v>
      </c>
      <c r="I10" s="8">
        <v>275</v>
      </c>
      <c r="J10" s="8">
        <v>0</v>
      </c>
      <c r="K10" s="9">
        <f t="shared" si="0"/>
        <v>275</v>
      </c>
      <c r="L10" s="8">
        <v>2</v>
      </c>
      <c r="M10" s="8">
        <v>12</v>
      </c>
      <c r="N10" s="8">
        <v>7</v>
      </c>
      <c r="O10" s="9">
        <v>21.020712</v>
      </c>
      <c r="P10" s="8">
        <v>4</v>
      </c>
    </row>
    <row r="11" spans="1:16" ht="19.5" x14ac:dyDescent="0.25">
      <c r="A11" s="6" t="s">
        <v>52</v>
      </c>
      <c r="B11" s="7" t="s">
        <v>53</v>
      </c>
      <c r="C11" s="7" t="s">
        <v>29</v>
      </c>
      <c r="D11" s="7" t="s">
        <v>33</v>
      </c>
      <c r="E11" s="19" t="s">
        <v>37</v>
      </c>
      <c r="F11" s="8">
        <v>256</v>
      </c>
      <c r="G11" s="8">
        <v>238</v>
      </c>
      <c r="H11" s="8">
        <v>248</v>
      </c>
      <c r="I11" s="8">
        <v>0</v>
      </c>
      <c r="J11" s="8">
        <v>238</v>
      </c>
      <c r="K11" s="9">
        <f t="shared" si="0"/>
        <v>256</v>
      </c>
      <c r="L11" s="8">
        <v>3</v>
      </c>
      <c r="M11" s="8">
        <v>7</v>
      </c>
      <c r="N11" s="8">
        <v>3</v>
      </c>
      <c r="O11" s="9">
        <v>13.030306999999999</v>
      </c>
      <c r="P11" s="8">
        <v>3</v>
      </c>
    </row>
    <row r="12" spans="1:16" ht="19.5" x14ac:dyDescent="0.25">
      <c r="A12" s="6" t="s">
        <v>31</v>
      </c>
      <c r="B12" s="7" t="s">
        <v>32</v>
      </c>
      <c r="C12" s="7" t="s">
        <v>29</v>
      </c>
      <c r="D12" s="7" t="s">
        <v>33</v>
      </c>
      <c r="E12" s="19" t="s">
        <v>34</v>
      </c>
      <c r="F12" s="8">
        <v>0</v>
      </c>
      <c r="G12" s="8">
        <v>0</v>
      </c>
      <c r="H12" s="8">
        <v>0</v>
      </c>
      <c r="I12" s="8">
        <v>229</v>
      </c>
      <c r="J12" s="8">
        <v>241</v>
      </c>
      <c r="K12" s="9">
        <f t="shared" si="0"/>
        <v>241</v>
      </c>
      <c r="L12" s="8">
        <v>4</v>
      </c>
      <c r="M12" s="8">
        <v>15</v>
      </c>
      <c r="N12" s="8">
        <v>9</v>
      </c>
      <c r="O12" s="9">
        <v>28.040915000000002</v>
      </c>
      <c r="P12" s="8">
        <v>5</v>
      </c>
    </row>
    <row r="13" spans="1:16" ht="19.5" x14ac:dyDescent="0.25">
      <c r="A13" s="6" t="s">
        <v>60</v>
      </c>
      <c r="B13" s="7" t="s">
        <v>61</v>
      </c>
      <c r="C13" s="7" t="s">
        <v>29</v>
      </c>
      <c r="D13" s="7" t="s">
        <v>33</v>
      </c>
      <c r="E13" s="19" t="s">
        <v>37</v>
      </c>
      <c r="F13" s="8">
        <v>0</v>
      </c>
      <c r="G13" s="8">
        <v>0</v>
      </c>
      <c r="H13" s="8">
        <v>0</v>
      </c>
      <c r="I13" s="8">
        <v>232</v>
      </c>
      <c r="J13" s="8">
        <v>0</v>
      </c>
      <c r="K13" s="9">
        <f t="shared" si="0"/>
        <v>232</v>
      </c>
      <c r="L13" s="8">
        <v>5</v>
      </c>
      <c r="M13" s="8">
        <v>23</v>
      </c>
      <c r="N13" s="8">
        <v>13</v>
      </c>
      <c r="O13" s="9">
        <v>41.051322999999996</v>
      </c>
      <c r="P13" s="8">
        <v>15</v>
      </c>
    </row>
    <row r="14" spans="1:16" ht="19.5" x14ac:dyDescent="0.25">
      <c r="A14" s="6" t="s">
        <v>85</v>
      </c>
      <c r="B14" s="7" t="s">
        <v>86</v>
      </c>
      <c r="C14" s="7" t="s">
        <v>29</v>
      </c>
      <c r="D14" s="7" t="s">
        <v>87</v>
      </c>
      <c r="E14" s="19" t="s">
        <v>88</v>
      </c>
      <c r="F14" s="8">
        <v>231</v>
      </c>
      <c r="G14" s="8">
        <v>0</v>
      </c>
      <c r="H14" s="8">
        <v>0</v>
      </c>
      <c r="I14" s="8">
        <v>0</v>
      </c>
      <c r="J14" s="8">
        <v>0</v>
      </c>
      <c r="K14" s="9">
        <f t="shared" si="0"/>
        <v>231</v>
      </c>
      <c r="L14" s="8">
        <v>6</v>
      </c>
      <c r="M14" s="8">
        <v>4</v>
      </c>
      <c r="N14" s="8">
        <v>2</v>
      </c>
      <c r="O14" s="9">
        <v>12.060204000000001</v>
      </c>
      <c r="P14" s="8">
        <v>2</v>
      </c>
    </row>
    <row r="15" spans="1:16" ht="19.5" x14ac:dyDescent="0.25">
      <c r="A15" s="6" t="s">
        <v>42</v>
      </c>
      <c r="B15" s="7" t="s">
        <v>43</v>
      </c>
      <c r="C15" s="7" t="s">
        <v>29</v>
      </c>
      <c r="D15" s="7" t="s">
        <v>33</v>
      </c>
      <c r="E15" s="19" t="s">
        <v>37</v>
      </c>
      <c r="F15" s="8">
        <v>0</v>
      </c>
      <c r="G15" s="8">
        <v>0</v>
      </c>
      <c r="H15" s="8">
        <v>0</v>
      </c>
      <c r="I15" s="8">
        <v>223</v>
      </c>
      <c r="J15" s="8">
        <v>0</v>
      </c>
      <c r="K15" s="9">
        <f t="shared" si="0"/>
        <v>223</v>
      </c>
      <c r="L15" s="8">
        <v>7</v>
      </c>
      <c r="M15" s="8">
        <v>14</v>
      </c>
      <c r="N15" s="8">
        <v>13</v>
      </c>
      <c r="O15" s="9">
        <v>34.071314000000001</v>
      </c>
      <c r="P15" s="8">
        <v>10</v>
      </c>
    </row>
    <row r="16" spans="1:16" ht="19.5" x14ac:dyDescent="0.25">
      <c r="A16" s="6" t="s">
        <v>64</v>
      </c>
      <c r="B16" s="7" t="s">
        <v>65</v>
      </c>
      <c r="C16" s="7" t="s">
        <v>29</v>
      </c>
      <c r="D16" s="7" t="s">
        <v>33</v>
      </c>
      <c r="E16" s="19" t="s">
        <v>37</v>
      </c>
      <c r="F16" s="8">
        <v>0</v>
      </c>
      <c r="G16" s="8">
        <v>208</v>
      </c>
      <c r="H16" s="8">
        <v>0</v>
      </c>
      <c r="I16" s="8">
        <v>0</v>
      </c>
      <c r="J16" s="8">
        <v>60</v>
      </c>
      <c r="K16" s="9">
        <f t="shared" si="0"/>
        <v>208</v>
      </c>
      <c r="L16" s="8">
        <v>8</v>
      </c>
      <c r="M16" s="8">
        <v>20</v>
      </c>
      <c r="N16" s="8">
        <v>4</v>
      </c>
      <c r="O16" s="9">
        <v>32.080419999999997</v>
      </c>
      <c r="P16" s="8">
        <v>9</v>
      </c>
    </row>
    <row r="17" spans="1:16" ht="19.5" x14ac:dyDescent="0.25">
      <c r="A17" s="6" t="s">
        <v>35</v>
      </c>
      <c r="B17" s="7" t="s">
        <v>36</v>
      </c>
      <c r="C17" s="7" t="s">
        <v>29</v>
      </c>
      <c r="D17" s="7" t="s">
        <v>33</v>
      </c>
      <c r="E17" s="19" t="s">
        <v>37</v>
      </c>
      <c r="F17" s="8">
        <v>139</v>
      </c>
      <c r="G17" s="8">
        <v>139</v>
      </c>
      <c r="H17" s="8">
        <v>139</v>
      </c>
      <c r="I17" s="8">
        <v>0</v>
      </c>
      <c r="J17" s="8">
        <v>206</v>
      </c>
      <c r="K17" s="9">
        <f t="shared" si="0"/>
        <v>206</v>
      </c>
      <c r="L17" s="8">
        <v>9</v>
      </c>
      <c r="M17" s="8">
        <v>21</v>
      </c>
      <c r="N17" s="8">
        <v>13</v>
      </c>
      <c r="O17" s="9">
        <v>43.091321000000001</v>
      </c>
      <c r="P17" s="8">
        <v>17</v>
      </c>
    </row>
    <row r="18" spans="1:16" ht="19.5" x14ac:dyDescent="0.25">
      <c r="A18" s="6" t="s">
        <v>79</v>
      </c>
      <c r="B18" s="7" t="s">
        <v>80</v>
      </c>
      <c r="C18" s="7" t="s">
        <v>29</v>
      </c>
      <c r="D18" s="7" t="s">
        <v>33</v>
      </c>
      <c r="E18" s="19" t="s">
        <v>37</v>
      </c>
      <c r="F18" s="8">
        <v>205</v>
      </c>
      <c r="G18" s="8">
        <v>0</v>
      </c>
      <c r="H18" s="8">
        <v>0</v>
      </c>
      <c r="I18" s="8">
        <v>198</v>
      </c>
      <c r="J18" s="8">
        <v>0</v>
      </c>
      <c r="K18" s="9">
        <f t="shared" si="0"/>
        <v>205</v>
      </c>
      <c r="L18" s="8">
        <v>10</v>
      </c>
      <c r="M18" s="8">
        <v>5</v>
      </c>
      <c r="N18" s="8">
        <v>13</v>
      </c>
      <c r="O18" s="9">
        <v>28.101305000000004</v>
      </c>
      <c r="P18" s="8">
        <v>7</v>
      </c>
    </row>
    <row r="19" spans="1:16" ht="19.5" x14ac:dyDescent="0.25">
      <c r="A19" s="6" t="s">
        <v>58</v>
      </c>
      <c r="B19" s="7" t="s">
        <v>59</v>
      </c>
      <c r="C19" s="7" t="s">
        <v>29</v>
      </c>
      <c r="D19" s="7" t="s">
        <v>33</v>
      </c>
      <c r="E19" s="19" t="s">
        <v>37</v>
      </c>
      <c r="F19" s="8">
        <v>0</v>
      </c>
      <c r="G19" s="8">
        <v>185</v>
      </c>
      <c r="H19" s="8">
        <v>0</v>
      </c>
      <c r="I19" s="8">
        <v>0</v>
      </c>
      <c r="J19" s="8">
        <v>205</v>
      </c>
      <c r="K19" s="9">
        <f t="shared" si="0"/>
        <v>205</v>
      </c>
      <c r="L19" s="8">
        <v>10</v>
      </c>
      <c r="M19" s="8">
        <v>9</v>
      </c>
      <c r="N19" s="8">
        <v>9</v>
      </c>
      <c r="O19" s="9">
        <v>28.100909000000001</v>
      </c>
      <c r="P19" s="8">
        <v>6</v>
      </c>
    </row>
    <row r="20" spans="1:16" ht="19.5" x14ac:dyDescent="0.25">
      <c r="A20" s="6" t="s">
        <v>46</v>
      </c>
      <c r="B20" s="7" t="s">
        <v>47</v>
      </c>
      <c r="C20" s="7" t="s">
        <v>29</v>
      </c>
      <c r="D20" s="7" t="s">
        <v>33</v>
      </c>
      <c r="E20" s="19" t="s">
        <v>34</v>
      </c>
      <c r="F20" s="8">
        <v>195</v>
      </c>
      <c r="G20" s="8">
        <v>188</v>
      </c>
      <c r="H20" s="8">
        <v>186</v>
      </c>
      <c r="I20" s="8">
        <v>200</v>
      </c>
      <c r="J20" s="8">
        <v>204</v>
      </c>
      <c r="K20" s="9">
        <f t="shared" si="0"/>
        <v>204</v>
      </c>
      <c r="L20" s="8">
        <v>12</v>
      </c>
      <c r="M20" s="8">
        <v>19</v>
      </c>
      <c r="N20" s="8">
        <v>6</v>
      </c>
      <c r="O20" s="9">
        <v>37.120618999999998</v>
      </c>
      <c r="P20" s="8">
        <v>11</v>
      </c>
    </row>
    <row r="21" spans="1:16" ht="19.5" x14ac:dyDescent="0.25">
      <c r="A21" s="6" t="s">
        <v>81</v>
      </c>
      <c r="B21" s="7" t="s">
        <v>82</v>
      </c>
      <c r="C21" s="7" t="s">
        <v>29</v>
      </c>
      <c r="D21" s="7" t="s">
        <v>33</v>
      </c>
      <c r="E21" s="19" t="s">
        <v>37</v>
      </c>
      <c r="F21" s="8">
        <v>175</v>
      </c>
      <c r="G21" s="8">
        <v>181</v>
      </c>
      <c r="H21" s="8">
        <v>187</v>
      </c>
      <c r="I21" s="8">
        <v>0</v>
      </c>
      <c r="J21" s="8">
        <v>196</v>
      </c>
      <c r="K21" s="9">
        <f t="shared" si="0"/>
        <v>196</v>
      </c>
      <c r="L21" s="8">
        <v>13</v>
      </c>
      <c r="M21" s="8">
        <v>27</v>
      </c>
      <c r="N21" s="8">
        <v>9</v>
      </c>
      <c r="O21" s="9">
        <v>49.130927000000007</v>
      </c>
      <c r="P21" s="8">
        <v>22</v>
      </c>
    </row>
    <row r="22" spans="1:16" ht="19.5" x14ac:dyDescent="0.25">
      <c r="A22" s="6" t="s">
        <v>72</v>
      </c>
      <c r="B22" s="7" t="s">
        <v>417</v>
      </c>
      <c r="C22" s="7" t="s">
        <v>29</v>
      </c>
      <c r="D22" s="7" t="s">
        <v>33</v>
      </c>
      <c r="E22" s="19" t="s">
        <v>37</v>
      </c>
      <c r="F22" s="8">
        <v>0</v>
      </c>
      <c r="G22" s="8">
        <v>190</v>
      </c>
      <c r="H22" s="8">
        <v>50</v>
      </c>
      <c r="I22" s="8">
        <v>0</v>
      </c>
      <c r="J22" s="8">
        <v>0</v>
      </c>
      <c r="K22" s="9">
        <f t="shared" si="0"/>
        <v>190</v>
      </c>
      <c r="L22" s="8">
        <v>14</v>
      </c>
      <c r="M22" s="8">
        <v>1</v>
      </c>
      <c r="N22" s="8">
        <v>13</v>
      </c>
      <c r="O22" s="9">
        <v>28.141301000000002</v>
      </c>
      <c r="P22" s="8">
        <v>8</v>
      </c>
    </row>
    <row r="23" spans="1:16" ht="19.5" x14ac:dyDescent="0.25">
      <c r="A23" s="6" t="s">
        <v>66</v>
      </c>
      <c r="B23" s="7" t="s">
        <v>67</v>
      </c>
      <c r="C23" s="7" t="s">
        <v>29</v>
      </c>
      <c r="D23" s="7" t="s">
        <v>33</v>
      </c>
      <c r="E23" s="19" t="s">
        <v>37</v>
      </c>
      <c r="F23" s="8">
        <v>126</v>
      </c>
      <c r="G23" s="8">
        <v>0</v>
      </c>
      <c r="H23" s="8">
        <v>175</v>
      </c>
      <c r="I23" s="8">
        <v>0</v>
      </c>
      <c r="J23" s="8">
        <v>0</v>
      </c>
      <c r="K23" s="9">
        <f t="shared" si="0"/>
        <v>175</v>
      </c>
      <c r="L23" s="8">
        <v>15</v>
      </c>
      <c r="M23" s="8">
        <v>17</v>
      </c>
      <c r="N23" s="8">
        <v>13</v>
      </c>
      <c r="O23" s="9">
        <v>45.151316999999999</v>
      </c>
      <c r="P23" s="8">
        <v>18</v>
      </c>
    </row>
    <row r="24" spans="1:16" ht="19.5" x14ac:dyDescent="0.25">
      <c r="A24" s="6" t="s">
        <v>48</v>
      </c>
      <c r="B24" s="7" t="s">
        <v>49</v>
      </c>
      <c r="C24" s="7" t="s">
        <v>29</v>
      </c>
      <c r="D24" s="7" t="s">
        <v>33</v>
      </c>
      <c r="E24" s="19" t="s">
        <v>37</v>
      </c>
      <c r="F24" s="8">
        <v>167</v>
      </c>
      <c r="G24" s="8">
        <v>96</v>
      </c>
      <c r="H24" s="8">
        <v>169</v>
      </c>
      <c r="I24" s="8">
        <v>173</v>
      </c>
      <c r="J24" s="8">
        <v>167</v>
      </c>
      <c r="K24" s="9">
        <f t="shared" si="0"/>
        <v>173</v>
      </c>
      <c r="L24" s="8">
        <v>16</v>
      </c>
      <c r="M24" s="8">
        <v>18</v>
      </c>
      <c r="N24" s="8">
        <v>13</v>
      </c>
      <c r="O24" s="9">
        <v>47.161317999999994</v>
      </c>
      <c r="P24" s="8">
        <v>21</v>
      </c>
    </row>
    <row r="25" spans="1:16" ht="19.5" x14ac:dyDescent="0.25">
      <c r="A25" s="6" t="s">
        <v>62</v>
      </c>
      <c r="B25" s="7" t="s">
        <v>63</v>
      </c>
      <c r="C25" s="7" t="s">
        <v>29</v>
      </c>
      <c r="D25" s="7" t="s">
        <v>33</v>
      </c>
      <c r="E25" s="19" t="s">
        <v>37</v>
      </c>
      <c r="F25" s="8">
        <v>0</v>
      </c>
      <c r="G25" s="8">
        <v>0</v>
      </c>
      <c r="H25" s="8">
        <v>0</v>
      </c>
      <c r="I25" s="8">
        <v>50</v>
      </c>
      <c r="J25" s="8">
        <v>168</v>
      </c>
      <c r="K25" s="9">
        <f t="shared" si="0"/>
        <v>168</v>
      </c>
      <c r="L25" s="8">
        <v>17</v>
      </c>
      <c r="M25" s="8">
        <v>26</v>
      </c>
      <c r="N25" s="8">
        <v>13</v>
      </c>
      <c r="O25" s="9">
        <v>56.171326000000001</v>
      </c>
      <c r="P25" s="8">
        <v>26</v>
      </c>
    </row>
    <row r="26" spans="1:16" ht="19.5" x14ac:dyDescent="0.25">
      <c r="A26" s="6" t="s">
        <v>50</v>
      </c>
      <c r="B26" s="7" t="s">
        <v>51</v>
      </c>
      <c r="C26" s="7" t="s">
        <v>29</v>
      </c>
      <c r="D26" s="7" t="s">
        <v>33</v>
      </c>
      <c r="E26" s="19" t="s">
        <v>37</v>
      </c>
      <c r="F26" s="8">
        <v>167</v>
      </c>
      <c r="G26" s="8">
        <v>0</v>
      </c>
      <c r="H26" s="8">
        <v>125</v>
      </c>
      <c r="I26" s="8">
        <v>0</v>
      </c>
      <c r="J26" s="8">
        <v>0</v>
      </c>
      <c r="K26" s="9">
        <f t="shared" si="0"/>
        <v>167</v>
      </c>
      <c r="L26" s="8">
        <v>18</v>
      </c>
      <c r="M26" s="8">
        <v>24</v>
      </c>
      <c r="N26" s="8">
        <v>13</v>
      </c>
      <c r="O26" s="9">
        <v>55.181324000000004</v>
      </c>
      <c r="P26" s="8">
        <v>24</v>
      </c>
    </row>
    <row r="27" spans="1:16" ht="19.5" x14ac:dyDescent="0.25">
      <c r="A27" s="6" t="s">
        <v>38</v>
      </c>
      <c r="B27" s="7" t="s">
        <v>39</v>
      </c>
      <c r="C27" s="7" t="s">
        <v>29</v>
      </c>
      <c r="D27" s="7" t="s">
        <v>33</v>
      </c>
      <c r="E27" s="19" t="s">
        <v>37</v>
      </c>
      <c r="F27" s="8">
        <v>0</v>
      </c>
      <c r="G27" s="8">
        <v>0</v>
      </c>
      <c r="H27" s="8">
        <v>153</v>
      </c>
      <c r="I27" s="8">
        <v>0</v>
      </c>
      <c r="J27" s="8">
        <v>164</v>
      </c>
      <c r="K27" s="9">
        <f t="shared" si="0"/>
        <v>164</v>
      </c>
      <c r="L27" s="8">
        <v>19</v>
      </c>
      <c r="M27" s="8">
        <v>7</v>
      </c>
      <c r="N27" s="8">
        <v>13</v>
      </c>
      <c r="O27" s="9">
        <v>39.191306999999995</v>
      </c>
      <c r="P27" s="8">
        <v>13</v>
      </c>
    </row>
    <row r="28" spans="1:16" ht="19.5" x14ac:dyDescent="0.25">
      <c r="A28" s="6" t="s">
        <v>40</v>
      </c>
      <c r="B28" s="7" t="s">
        <v>41</v>
      </c>
      <c r="C28" s="7" t="s">
        <v>29</v>
      </c>
      <c r="D28" s="7" t="s">
        <v>33</v>
      </c>
      <c r="E28" s="19" t="s">
        <v>37</v>
      </c>
      <c r="F28" s="8">
        <v>164</v>
      </c>
      <c r="G28" s="8">
        <v>0</v>
      </c>
      <c r="H28" s="8">
        <v>0</v>
      </c>
      <c r="I28" s="8">
        <v>0</v>
      </c>
      <c r="J28" s="8">
        <v>0</v>
      </c>
      <c r="K28" s="9">
        <f t="shared" si="0"/>
        <v>164</v>
      </c>
      <c r="L28" s="8">
        <v>19</v>
      </c>
      <c r="M28" s="8">
        <v>16</v>
      </c>
      <c r="N28" s="8">
        <v>4</v>
      </c>
      <c r="O28" s="9">
        <v>39.190415999999999</v>
      </c>
      <c r="P28" s="8">
        <v>12</v>
      </c>
    </row>
    <row r="29" spans="1:16" ht="19.5" x14ac:dyDescent="0.25">
      <c r="A29" s="6" t="s">
        <v>83</v>
      </c>
      <c r="B29" s="7" t="s">
        <v>84</v>
      </c>
      <c r="C29" s="7" t="s">
        <v>29</v>
      </c>
      <c r="D29" s="7" t="s">
        <v>33</v>
      </c>
      <c r="E29" s="19" t="s">
        <v>37</v>
      </c>
      <c r="F29" s="8">
        <v>0</v>
      </c>
      <c r="G29" s="8">
        <v>161</v>
      </c>
      <c r="H29" s="8">
        <v>0</v>
      </c>
      <c r="I29" s="8">
        <v>0</v>
      </c>
      <c r="J29" s="8">
        <v>0</v>
      </c>
      <c r="K29" s="9">
        <f t="shared" si="0"/>
        <v>161</v>
      </c>
      <c r="L29" s="8">
        <v>21</v>
      </c>
      <c r="M29" s="8">
        <v>6</v>
      </c>
      <c r="N29" s="8">
        <v>13</v>
      </c>
      <c r="O29" s="9">
        <v>40.211306</v>
      </c>
      <c r="P29" s="8">
        <v>14</v>
      </c>
    </row>
    <row r="30" spans="1:16" ht="19.5" x14ac:dyDescent="0.25">
      <c r="A30" s="6" t="s">
        <v>44</v>
      </c>
      <c r="B30" s="7" t="s">
        <v>416</v>
      </c>
      <c r="C30" s="7" t="s">
        <v>29</v>
      </c>
      <c r="D30" s="7" t="s">
        <v>33</v>
      </c>
      <c r="E30" s="19" t="s">
        <v>37</v>
      </c>
      <c r="F30" s="8">
        <v>104</v>
      </c>
      <c r="G30" s="8">
        <v>109</v>
      </c>
      <c r="H30" s="8">
        <v>109</v>
      </c>
      <c r="I30" s="8">
        <v>153</v>
      </c>
      <c r="J30" s="8">
        <v>153</v>
      </c>
      <c r="K30" s="9">
        <f t="shared" si="0"/>
        <v>153</v>
      </c>
      <c r="L30" s="8">
        <v>22</v>
      </c>
      <c r="M30" s="8">
        <v>10</v>
      </c>
      <c r="N30" s="8">
        <v>13</v>
      </c>
      <c r="O30" s="9">
        <v>45.221310000000003</v>
      </c>
      <c r="P30" s="8">
        <v>19</v>
      </c>
    </row>
    <row r="31" spans="1:16" ht="19.5" x14ac:dyDescent="0.25">
      <c r="A31" s="6" t="s">
        <v>54</v>
      </c>
      <c r="B31" s="7" t="s">
        <v>55</v>
      </c>
      <c r="C31" s="7" t="s">
        <v>29</v>
      </c>
      <c r="D31" s="7" t="s">
        <v>33</v>
      </c>
      <c r="E31" s="19" t="s">
        <v>37</v>
      </c>
      <c r="F31" s="8">
        <v>0</v>
      </c>
      <c r="G31" s="8">
        <v>146</v>
      </c>
      <c r="H31" s="8">
        <v>0</v>
      </c>
      <c r="I31" s="8">
        <v>0</v>
      </c>
      <c r="J31" s="8">
        <v>0</v>
      </c>
      <c r="K31" s="9">
        <f t="shared" si="0"/>
        <v>146</v>
      </c>
      <c r="L31" s="8">
        <v>23</v>
      </c>
      <c r="M31" s="8">
        <v>25</v>
      </c>
      <c r="N31" s="8">
        <v>13</v>
      </c>
      <c r="O31" s="9">
        <v>61.231324999999998</v>
      </c>
      <c r="P31" s="8">
        <v>27</v>
      </c>
    </row>
    <row r="32" spans="1:16" ht="19.5" x14ac:dyDescent="0.25">
      <c r="A32" s="6" t="s">
        <v>68</v>
      </c>
      <c r="B32" s="7" t="s">
        <v>69</v>
      </c>
      <c r="C32" s="7" t="s">
        <v>29</v>
      </c>
      <c r="D32" s="7" t="s">
        <v>33</v>
      </c>
      <c r="E32" s="19" t="s">
        <v>37</v>
      </c>
      <c r="F32" s="8">
        <v>0</v>
      </c>
      <c r="G32" s="8">
        <v>138</v>
      </c>
      <c r="H32" s="8">
        <v>0</v>
      </c>
      <c r="I32" s="8">
        <v>109</v>
      </c>
      <c r="J32" s="8">
        <v>0</v>
      </c>
      <c r="K32" s="9">
        <f t="shared" si="0"/>
        <v>138</v>
      </c>
      <c r="L32" s="8">
        <v>24</v>
      </c>
      <c r="M32" s="8">
        <v>13</v>
      </c>
      <c r="N32" s="8">
        <v>9</v>
      </c>
      <c r="O32" s="9">
        <v>46.240913000000006</v>
      </c>
      <c r="P32" s="8">
        <v>20</v>
      </c>
    </row>
    <row r="33" spans="1:16" ht="19.5" x14ac:dyDescent="0.25">
      <c r="A33" s="6" t="s">
        <v>56</v>
      </c>
      <c r="B33" s="7" t="s">
        <v>57</v>
      </c>
      <c r="C33" s="7" t="s">
        <v>29</v>
      </c>
      <c r="D33" s="7" t="s">
        <v>33</v>
      </c>
      <c r="E33" s="19" t="s">
        <v>37</v>
      </c>
      <c r="F33" s="8">
        <v>0</v>
      </c>
      <c r="G33" s="8">
        <v>0</v>
      </c>
      <c r="H33" s="8">
        <v>80</v>
      </c>
      <c r="I33" s="8">
        <v>0</v>
      </c>
      <c r="J33" s="8">
        <v>0</v>
      </c>
      <c r="K33" s="9">
        <f t="shared" si="0"/>
        <v>80</v>
      </c>
      <c r="L33" s="8">
        <v>25</v>
      </c>
      <c r="M33" s="8">
        <v>22</v>
      </c>
      <c r="N33" s="8">
        <v>8</v>
      </c>
      <c r="O33" s="9">
        <v>55.250821999999999</v>
      </c>
      <c r="P33" s="8">
        <v>25</v>
      </c>
    </row>
    <row r="34" spans="1:16" ht="19.5" x14ac:dyDescent="0.25">
      <c r="A34" s="6" t="s">
        <v>70</v>
      </c>
      <c r="B34" s="7" t="s">
        <v>71</v>
      </c>
      <c r="C34" s="7" t="s">
        <v>29</v>
      </c>
      <c r="D34" s="7" t="s">
        <v>33</v>
      </c>
      <c r="E34" s="19" t="s">
        <v>37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9">
        <f t="shared" si="0"/>
        <v>0</v>
      </c>
      <c r="L34" s="8">
        <v>26</v>
      </c>
      <c r="M34" s="8">
        <v>11</v>
      </c>
      <c r="N34" s="8">
        <v>13</v>
      </c>
      <c r="O34" s="9">
        <v>50.261310999999999</v>
      </c>
      <c r="P34" s="8">
        <v>23</v>
      </c>
    </row>
    <row r="35" spans="1:16" ht="19.5" x14ac:dyDescent="0.25">
      <c r="A35" s="6" t="s">
        <v>74</v>
      </c>
      <c r="B35" s="7" t="s">
        <v>75</v>
      </c>
      <c r="C35" s="7" t="s">
        <v>29</v>
      </c>
      <c r="D35" s="7" t="s">
        <v>33</v>
      </c>
      <c r="E35" s="19" t="s">
        <v>37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9">
        <f t="shared" si="0"/>
        <v>0</v>
      </c>
      <c r="L35" s="8">
        <v>26</v>
      </c>
      <c r="M35" s="8">
        <v>3</v>
      </c>
      <c r="N35" s="8">
        <v>13</v>
      </c>
      <c r="O35" s="9">
        <v>42.261302999999998</v>
      </c>
      <c r="P35" s="8">
        <v>16</v>
      </c>
    </row>
    <row r="36" spans="1:16" ht="19.5" x14ac:dyDescent="0.25">
      <c r="A36" s="1" t="s">
        <v>89</v>
      </c>
      <c r="B36" s="3" t="s">
        <v>90</v>
      </c>
      <c r="C36" s="3" t="s">
        <v>91</v>
      </c>
      <c r="D36" s="3" t="s">
        <v>11</v>
      </c>
      <c r="E36" s="20" t="s">
        <v>30</v>
      </c>
      <c r="F36" s="4">
        <v>220</v>
      </c>
      <c r="G36" s="4">
        <v>0</v>
      </c>
      <c r="H36" s="4">
        <v>223</v>
      </c>
      <c r="I36" s="4">
        <v>0</v>
      </c>
      <c r="J36" s="4">
        <v>0</v>
      </c>
      <c r="K36" s="5">
        <f t="shared" si="0"/>
        <v>223</v>
      </c>
      <c r="L36" s="4">
        <v>1</v>
      </c>
      <c r="M36" s="4">
        <v>1</v>
      </c>
      <c r="N36" s="4">
        <v>11</v>
      </c>
      <c r="O36" s="5">
        <v>13.011100999999998</v>
      </c>
      <c r="P36" s="4">
        <v>1</v>
      </c>
    </row>
    <row r="37" spans="1:16" ht="39" x14ac:dyDescent="0.25">
      <c r="A37" s="1" t="s">
        <v>125</v>
      </c>
      <c r="B37" s="3" t="s">
        <v>126</v>
      </c>
      <c r="C37" s="3" t="s">
        <v>91</v>
      </c>
      <c r="D37" s="3" t="s">
        <v>87</v>
      </c>
      <c r="E37" s="20" t="s">
        <v>127</v>
      </c>
      <c r="F37" s="4">
        <v>204</v>
      </c>
      <c r="G37" s="4">
        <v>178</v>
      </c>
      <c r="H37" s="4">
        <v>203</v>
      </c>
      <c r="I37" s="4">
        <v>191</v>
      </c>
      <c r="J37" s="4">
        <v>210</v>
      </c>
      <c r="K37" s="5">
        <f t="shared" si="0"/>
        <v>210</v>
      </c>
      <c r="L37" s="4">
        <v>2</v>
      </c>
      <c r="M37" s="4">
        <v>9</v>
      </c>
      <c r="N37" s="4">
        <v>9</v>
      </c>
      <c r="O37" s="5">
        <v>20.020909</v>
      </c>
      <c r="P37" s="4">
        <v>5</v>
      </c>
    </row>
    <row r="38" spans="1:16" ht="19.5" x14ac:dyDescent="0.25">
      <c r="A38" s="1" t="s">
        <v>102</v>
      </c>
      <c r="B38" s="3" t="s">
        <v>103</v>
      </c>
      <c r="C38" s="3" t="s">
        <v>91</v>
      </c>
      <c r="D38" s="3" t="s">
        <v>33</v>
      </c>
      <c r="E38" s="20" t="s">
        <v>37</v>
      </c>
      <c r="F38" s="4">
        <v>0</v>
      </c>
      <c r="G38" s="4">
        <v>206</v>
      </c>
      <c r="H38" s="4">
        <v>195</v>
      </c>
      <c r="I38" s="4">
        <v>0</v>
      </c>
      <c r="J38" s="4">
        <v>0</v>
      </c>
      <c r="K38" s="5">
        <f t="shared" si="0"/>
        <v>206</v>
      </c>
      <c r="L38" s="4">
        <v>3</v>
      </c>
      <c r="M38" s="4">
        <v>10</v>
      </c>
      <c r="N38" s="4">
        <v>9</v>
      </c>
      <c r="O38" s="5">
        <v>22.030910000000002</v>
      </c>
      <c r="P38" s="4">
        <v>7</v>
      </c>
    </row>
    <row r="39" spans="1:16" ht="19.5" x14ac:dyDescent="0.25">
      <c r="A39" s="1" t="s">
        <v>116</v>
      </c>
      <c r="B39" s="3" t="s">
        <v>117</v>
      </c>
      <c r="C39" s="3" t="s">
        <v>91</v>
      </c>
      <c r="D39" s="3" t="s">
        <v>33</v>
      </c>
      <c r="E39" s="20" t="s">
        <v>118</v>
      </c>
      <c r="F39" s="4">
        <v>0</v>
      </c>
      <c r="G39" s="4">
        <v>206</v>
      </c>
      <c r="H39" s="4">
        <v>0</v>
      </c>
      <c r="I39" s="4">
        <v>0</v>
      </c>
      <c r="J39" s="4">
        <v>0</v>
      </c>
      <c r="K39" s="5">
        <f t="shared" si="0"/>
        <v>206</v>
      </c>
      <c r="L39" s="4">
        <v>3</v>
      </c>
      <c r="M39" s="4">
        <v>3</v>
      </c>
      <c r="N39" s="4">
        <v>11</v>
      </c>
      <c r="O39" s="5">
        <v>17.031103000000002</v>
      </c>
      <c r="P39" s="4">
        <v>2</v>
      </c>
    </row>
    <row r="40" spans="1:16" ht="19.5" x14ac:dyDescent="0.25">
      <c r="A40" s="1" t="s">
        <v>123</v>
      </c>
      <c r="B40" s="3" t="s">
        <v>124</v>
      </c>
      <c r="C40" s="3" t="s">
        <v>91</v>
      </c>
      <c r="D40" s="3" t="s">
        <v>33</v>
      </c>
      <c r="E40" s="20" t="s">
        <v>37</v>
      </c>
      <c r="F40" s="4">
        <v>0</v>
      </c>
      <c r="G40" s="4">
        <v>0</v>
      </c>
      <c r="H40" s="4">
        <v>173</v>
      </c>
      <c r="I40" s="4">
        <v>194</v>
      </c>
      <c r="J40" s="4">
        <v>0</v>
      </c>
      <c r="K40" s="5">
        <f t="shared" si="0"/>
        <v>194</v>
      </c>
      <c r="L40" s="4">
        <v>5</v>
      </c>
      <c r="M40" s="4">
        <v>13</v>
      </c>
      <c r="N40" s="4">
        <v>1</v>
      </c>
      <c r="O40" s="5">
        <v>19.050113</v>
      </c>
      <c r="P40" s="4">
        <v>4</v>
      </c>
    </row>
    <row r="41" spans="1:16" ht="19.5" x14ac:dyDescent="0.25">
      <c r="A41" s="1" t="s">
        <v>121</v>
      </c>
      <c r="B41" s="3" t="s">
        <v>122</v>
      </c>
      <c r="C41" s="3" t="s">
        <v>91</v>
      </c>
      <c r="D41" s="3" t="s">
        <v>33</v>
      </c>
      <c r="E41" s="20" t="s">
        <v>37</v>
      </c>
      <c r="F41" s="4">
        <v>192</v>
      </c>
      <c r="G41" s="4">
        <v>0</v>
      </c>
      <c r="H41" s="4">
        <v>0</v>
      </c>
      <c r="I41" s="4">
        <v>0</v>
      </c>
      <c r="J41" s="4">
        <v>0</v>
      </c>
      <c r="K41" s="5">
        <f t="shared" si="0"/>
        <v>192</v>
      </c>
      <c r="L41" s="4">
        <v>6</v>
      </c>
      <c r="M41" s="4">
        <v>14</v>
      </c>
      <c r="N41" s="4">
        <v>11</v>
      </c>
      <c r="O41" s="5">
        <v>31.061114</v>
      </c>
      <c r="P41" s="4">
        <v>13</v>
      </c>
    </row>
    <row r="42" spans="1:16" ht="19.5" x14ac:dyDescent="0.25">
      <c r="A42" s="1" t="s">
        <v>110</v>
      </c>
      <c r="B42" s="3" t="s">
        <v>111</v>
      </c>
      <c r="C42" s="3" t="s">
        <v>91</v>
      </c>
      <c r="D42" s="3" t="s">
        <v>33</v>
      </c>
      <c r="E42" s="20" t="s">
        <v>37</v>
      </c>
      <c r="F42" s="4">
        <v>0</v>
      </c>
      <c r="G42" s="4">
        <v>178</v>
      </c>
      <c r="H42" s="4">
        <v>0</v>
      </c>
      <c r="I42" s="4">
        <v>0</v>
      </c>
      <c r="J42" s="4">
        <v>162</v>
      </c>
      <c r="K42" s="5">
        <f t="shared" si="0"/>
        <v>178</v>
      </c>
      <c r="L42" s="4">
        <v>7</v>
      </c>
      <c r="M42" s="4">
        <v>8</v>
      </c>
      <c r="N42" s="4">
        <v>2</v>
      </c>
      <c r="O42" s="5">
        <v>17.070208000000001</v>
      </c>
      <c r="P42" s="4">
        <v>3</v>
      </c>
    </row>
    <row r="43" spans="1:16" ht="19.5" x14ac:dyDescent="0.25">
      <c r="A43" s="1" t="s">
        <v>106</v>
      </c>
      <c r="B43" s="3" t="s">
        <v>107</v>
      </c>
      <c r="C43" s="3" t="s">
        <v>91</v>
      </c>
      <c r="D43" s="3" t="s">
        <v>33</v>
      </c>
      <c r="E43" s="20" t="s">
        <v>37</v>
      </c>
      <c r="F43" s="4">
        <v>0</v>
      </c>
      <c r="G43" s="4">
        <v>169</v>
      </c>
      <c r="H43" s="4">
        <v>131</v>
      </c>
      <c r="I43" s="4">
        <v>131</v>
      </c>
      <c r="J43" s="4">
        <v>162</v>
      </c>
      <c r="K43" s="5">
        <f t="shared" si="0"/>
        <v>169</v>
      </c>
      <c r="L43" s="4">
        <v>8</v>
      </c>
      <c r="M43" s="4">
        <v>11</v>
      </c>
      <c r="N43" s="4">
        <v>2</v>
      </c>
      <c r="O43" s="5">
        <v>21.080210999999998</v>
      </c>
      <c r="P43" s="4">
        <v>6</v>
      </c>
    </row>
    <row r="44" spans="1:16" ht="19.5" x14ac:dyDescent="0.25">
      <c r="A44" s="1" t="s">
        <v>100</v>
      </c>
      <c r="B44" s="3" t="s">
        <v>101</v>
      </c>
      <c r="C44" s="3" t="s">
        <v>91</v>
      </c>
      <c r="D44" s="3" t="s">
        <v>33</v>
      </c>
      <c r="E44" s="20" t="s">
        <v>37</v>
      </c>
      <c r="F44" s="4">
        <v>150</v>
      </c>
      <c r="G44" s="4">
        <v>0</v>
      </c>
      <c r="H44" s="4">
        <v>157</v>
      </c>
      <c r="I44" s="4">
        <v>135</v>
      </c>
      <c r="J44" s="4">
        <v>0</v>
      </c>
      <c r="K44" s="5">
        <f t="shared" si="0"/>
        <v>157</v>
      </c>
      <c r="L44" s="4">
        <v>9</v>
      </c>
      <c r="M44" s="4">
        <v>2</v>
      </c>
      <c r="N44" s="4">
        <v>11</v>
      </c>
      <c r="O44" s="5">
        <v>22.091101999999999</v>
      </c>
      <c r="P44" s="4">
        <v>8</v>
      </c>
    </row>
    <row r="45" spans="1:16" ht="19.5" x14ac:dyDescent="0.25">
      <c r="A45" s="1" t="s">
        <v>94</v>
      </c>
      <c r="B45" s="3" t="s">
        <v>95</v>
      </c>
      <c r="C45" s="3" t="s">
        <v>91</v>
      </c>
      <c r="D45" s="3" t="s">
        <v>33</v>
      </c>
      <c r="E45" s="20" t="s">
        <v>37</v>
      </c>
      <c r="F45" s="4">
        <v>142</v>
      </c>
      <c r="G45" s="4">
        <v>0</v>
      </c>
      <c r="H45" s="4">
        <v>0</v>
      </c>
      <c r="I45" s="4">
        <v>0</v>
      </c>
      <c r="J45" s="4">
        <v>0</v>
      </c>
      <c r="K45" s="5">
        <f t="shared" si="0"/>
        <v>142</v>
      </c>
      <c r="L45" s="4">
        <v>10</v>
      </c>
      <c r="M45" s="4">
        <v>16</v>
      </c>
      <c r="N45" s="4">
        <v>11</v>
      </c>
      <c r="O45" s="5">
        <v>37.101116000000005</v>
      </c>
      <c r="P45" s="4">
        <v>15</v>
      </c>
    </row>
    <row r="46" spans="1:16" ht="19.5" x14ac:dyDescent="0.25">
      <c r="A46" s="1" t="s">
        <v>96</v>
      </c>
      <c r="B46" s="3" t="s">
        <v>97</v>
      </c>
      <c r="C46" s="3" t="s">
        <v>91</v>
      </c>
      <c r="D46" s="3" t="s">
        <v>33</v>
      </c>
      <c r="E46" s="20" t="s">
        <v>37</v>
      </c>
      <c r="F46" s="4">
        <v>135</v>
      </c>
      <c r="G46" s="4">
        <v>0</v>
      </c>
      <c r="H46" s="4">
        <v>0</v>
      </c>
      <c r="I46" s="4">
        <v>0</v>
      </c>
      <c r="J46" s="4">
        <v>0</v>
      </c>
      <c r="K46" s="5">
        <f t="shared" si="0"/>
        <v>135</v>
      </c>
      <c r="L46" s="4">
        <v>11</v>
      </c>
      <c r="M46" s="4">
        <v>15</v>
      </c>
      <c r="N46" s="4">
        <v>11</v>
      </c>
      <c r="O46" s="5">
        <v>37.111114999999998</v>
      </c>
      <c r="P46" s="4">
        <v>16</v>
      </c>
    </row>
    <row r="47" spans="1:16" ht="19.5" x14ac:dyDescent="0.25">
      <c r="A47" s="1" t="s">
        <v>112</v>
      </c>
      <c r="B47" s="3" t="s">
        <v>113</v>
      </c>
      <c r="C47" s="3" t="s">
        <v>91</v>
      </c>
      <c r="D47" s="3" t="s">
        <v>33</v>
      </c>
      <c r="E47" s="20" t="s">
        <v>37</v>
      </c>
      <c r="F47" s="4">
        <v>0</v>
      </c>
      <c r="G47" s="4">
        <v>81</v>
      </c>
      <c r="H47" s="4">
        <v>83</v>
      </c>
      <c r="I47" s="4">
        <v>0</v>
      </c>
      <c r="J47" s="4">
        <v>0</v>
      </c>
      <c r="K47" s="5">
        <f t="shared" si="0"/>
        <v>83</v>
      </c>
      <c r="L47" s="4">
        <v>12</v>
      </c>
      <c r="M47" s="4">
        <v>5</v>
      </c>
      <c r="N47" s="4">
        <v>6</v>
      </c>
      <c r="O47" s="5">
        <v>23.120605000000001</v>
      </c>
      <c r="P47" s="4">
        <v>9</v>
      </c>
    </row>
    <row r="48" spans="1:16" ht="19.5" x14ac:dyDescent="0.25">
      <c r="A48" s="1" t="s">
        <v>114</v>
      </c>
      <c r="B48" s="3" t="s">
        <v>115</v>
      </c>
      <c r="C48" s="3" t="s">
        <v>91</v>
      </c>
      <c r="D48" s="3" t="s">
        <v>33</v>
      </c>
      <c r="E48" s="20" t="s">
        <v>37</v>
      </c>
      <c r="F48" s="4">
        <v>0</v>
      </c>
      <c r="G48" s="4">
        <v>70</v>
      </c>
      <c r="H48" s="4">
        <v>0</v>
      </c>
      <c r="I48" s="4">
        <v>0</v>
      </c>
      <c r="J48" s="4">
        <v>0</v>
      </c>
      <c r="K48" s="5">
        <f t="shared" si="0"/>
        <v>70</v>
      </c>
      <c r="L48" s="4">
        <v>13</v>
      </c>
      <c r="M48" s="4">
        <v>18</v>
      </c>
      <c r="N48" s="4">
        <v>11</v>
      </c>
      <c r="O48" s="5">
        <v>42.131118000000001</v>
      </c>
      <c r="P48" s="4">
        <v>18</v>
      </c>
    </row>
    <row r="49" spans="1:16" ht="19.5" x14ac:dyDescent="0.25">
      <c r="A49" s="1" t="s">
        <v>92</v>
      </c>
      <c r="B49" s="3" t="s">
        <v>93</v>
      </c>
      <c r="C49" s="3" t="s">
        <v>91</v>
      </c>
      <c r="D49" s="3" t="s">
        <v>33</v>
      </c>
      <c r="E49" s="20" t="s">
        <v>37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5">
        <f t="shared" si="0"/>
        <v>0</v>
      </c>
      <c r="L49" s="4">
        <v>14</v>
      </c>
      <c r="M49" s="4">
        <v>17</v>
      </c>
      <c r="N49" s="4">
        <v>2</v>
      </c>
      <c r="O49" s="5">
        <v>33.140217</v>
      </c>
      <c r="P49" s="4">
        <v>14</v>
      </c>
    </row>
    <row r="50" spans="1:16" ht="19.5" x14ac:dyDescent="0.25">
      <c r="A50" s="1" t="s">
        <v>98</v>
      </c>
      <c r="B50" s="3" t="s">
        <v>99</v>
      </c>
      <c r="C50" s="3" t="s">
        <v>91</v>
      </c>
      <c r="D50" s="3" t="s">
        <v>33</v>
      </c>
      <c r="E50" s="20" t="s">
        <v>37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5">
        <f t="shared" si="0"/>
        <v>0</v>
      </c>
      <c r="L50" s="4">
        <v>14</v>
      </c>
      <c r="M50" s="4">
        <v>7</v>
      </c>
      <c r="N50" s="4">
        <v>7</v>
      </c>
      <c r="O50" s="5">
        <v>28.140706999999999</v>
      </c>
      <c r="P50" s="4">
        <v>12</v>
      </c>
    </row>
    <row r="51" spans="1:16" ht="19.5" x14ac:dyDescent="0.25">
      <c r="A51" s="1" t="s">
        <v>104</v>
      </c>
      <c r="B51" s="3" t="s">
        <v>105</v>
      </c>
      <c r="C51" s="3" t="s">
        <v>91</v>
      </c>
      <c r="D51" s="3" t="s">
        <v>33</v>
      </c>
      <c r="E51" s="20" t="s">
        <v>37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5">
        <f t="shared" si="0"/>
        <v>0</v>
      </c>
      <c r="L51" s="4">
        <v>14</v>
      </c>
      <c r="M51" s="4">
        <v>12</v>
      </c>
      <c r="N51" s="4">
        <v>11</v>
      </c>
      <c r="O51" s="5">
        <v>37.141112</v>
      </c>
      <c r="P51" s="4">
        <v>17</v>
      </c>
    </row>
    <row r="52" spans="1:16" ht="19.5" x14ac:dyDescent="0.25">
      <c r="A52" s="1" t="s">
        <v>108</v>
      </c>
      <c r="B52" s="3" t="s">
        <v>109</v>
      </c>
      <c r="C52" s="3" t="s">
        <v>91</v>
      </c>
      <c r="D52" s="3" t="s">
        <v>33</v>
      </c>
      <c r="E52" s="20" t="s">
        <v>37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5">
        <f t="shared" si="0"/>
        <v>0</v>
      </c>
      <c r="L52" s="4">
        <v>14</v>
      </c>
      <c r="M52" s="4">
        <v>6</v>
      </c>
      <c r="N52" s="4">
        <v>5</v>
      </c>
      <c r="O52" s="5">
        <v>25.140505999999998</v>
      </c>
      <c r="P52" s="4">
        <v>10</v>
      </c>
    </row>
    <row r="53" spans="1:16" ht="19.5" x14ac:dyDescent="0.25">
      <c r="A53" s="1" t="s">
        <v>119</v>
      </c>
      <c r="B53" s="3" t="s">
        <v>120</v>
      </c>
      <c r="C53" s="3" t="s">
        <v>91</v>
      </c>
      <c r="D53" s="3" t="s">
        <v>33</v>
      </c>
      <c r="E53" s="20" t="s">
        <v>37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5">
        <f t="shared" si="0"/>
        <v>0</v>
      </c>
      <c r="L53" s="4">
        <v>14</v>
      </c>
      <c r="M53" s="4">
        <v>4</v>
      </c>
      <c r="N53" s="4">
        <v>7</v>
      </c>
      <c r="O53" s="5">
        <v>25.140703999999999</v>
      </c>
      <c r="P53" s="4">
        <v>11</v>
      </c>
    </row>
    <row r="54" spans="1:16" ht="19.5" x14ac:dyDescent="0.25">
      <c r="A54" s="6" t="s">
        <v>158</v>
      </c>
      <c r="B54" s="7" t="s">
        <v>159</v>
      </c>
      <c r="C54" s="7" t="s">
        <v>130</v>
      </c>
      <c r="D54" s="7" t="s">
        <v>33</v>
      </c>
      <c r="E54" s="19" t="s">
        <v>160</v>
      </c>
      <c r="F54" s="8">
        <v>262</v>
      </c>
      <c r="G54" s="8">
        <v>290</v>
      </c>
      <c r="H54" s="8">
        <v>0</v>
      </c>
      <c r="I54" s="8">
        <v>285</v>
      </c>
      <c r="J54" s="8">
        <v>297</v>
      </c>
      <c r="K54" s="9">
        <f t="shared" si="0"/>
        <v>297</v>
      </c>
      <c r="L54" s="8">
        <v>1</v>
      </c>
      <c r="M54" s="8">
        <v>28</v>
      </c>
      <c r="N54" s="8">
        <v>9</v>
      </c>
      <c r="O54" s="9">
        <v>38.010928</v>
      </c>
      <c r="P54" s="8">
        <v>12</v>
      </c>
    </row>
    <row r="55" spans="1:16" ht="19.5" x14ac:dyDescent="0.25">
      <c r="A55" s="6" t="s">
        <v>141</v>
      </c>
      <c r="B55" s="7" t="s">
        <v>142</v>
      </c>
      <c r="C55" s="7" t="s">
        <v>130</v>
      </c>
      <c r="D55" s="7" t="s">
        <v>11</v>
      </c>
      <c r="E55" s="19" t="s">
        <v>30</v>
      </c>
      <c r="F55" s="8">
        <v>277</v>
      </c>
      <c r="G55" s="8">
        <v>280</v>
      </c>
      <c r="H55" s="8">
        <v>0</v>
      </c>
      <c r="I55" s="8">
        <v>290</v>
      </c>
      <c r="J55" s="8">
        <v>0</v>
      </c>
      <c r="K55" s="9">
        <f t="shared" si="0"/>
        <v>290</v>
      </c>
      <c r="L55" s="8">
        <v>2</v>
      </c>
      <c r="M55" s="8">
        <v>16</v>
      </c>
      <c r="N55" s="8">
        <v>2</v>
      </c>
      <c r="O55" s="9">
        <v>20.020215999999998</v>
      </c>
      <c r="P55" s="8">
        <v>3</v>
      </c>
    </row>
    <row r="56" spans="1:16" ht="19.5" x14ac:dyDescent="0.25">
      <c r="A56" s="6" t="s">
        <v>137</v>
      </c>
      <c r="B56" s="7" t="s">
        <v>138</v>
      </c>
      <c r="C56" s="7" t="s">
        <v>130</v>
      </c>
      <c r="D56" s="7" t="s">
        <v>11</v>
      </c>
      <c r="E56" s="19" t="s">
        <v>30</v>
      </c>
      <c r="F56" s="8">
        <v>262</v>
      </c>
      <c r="G56" s="8">
        <v>260</v>
      </c>
      <c r="H56" s="8">
        <v>257</v>
      </c>
      <c r="I56" s="8">
        <v>265</v>
      </c>
      <c r="J56" s="8">
        <v>260</v>
      </c>
      <c r="K56" s="9">
        <f t="shared" si="0"/>
        <v>265</v>
      </c>
      <c r="L56" s="8">
        <v>3</v>
      </c>
      <c r="M56" s="8">
        <v>2</v>
      </c>
      <c r="N56" s="8">
        <v>7</v>
      </c>
      <c r="O56" s="9">
        <v>12.030702</v>
      </c>
      <c r="P56" s="8">
        <v>1</v>
      </c>
    </row>
    <row r="57" spans="1:16" ht="19.5" x14ac:dyDescent="0.25">
      <c r="A57" s="6" t="s">
        <v>149</v>
      </c>
      <c r="B57" s="7" t="s">
        <v>150</v>
      </c>
      <c r="C57" s="7" t="s">
        <v>130</v>
      </c>
      <c r="D57" s="7" t="s">
        <v>11</v>
      </c>
      <c r="E57" s="19" t="s">
        <v>151</v>
      </c>
      <c r="F57" s="8">
        <v>256</v>
      </c>
      <c r="G57" s="8">
        <v>241</v>
      </c>
      <c r="H57" s="8">
        <v>0</v>
      </c>
      <c r="I57" s="8">
        <v>249</v>
      </c>
      <c r="J57" s="8">
        <v>0</v>
      </c>
      <c r="K57" s="9">
        <f t="shared" si="0"/>
        <v>256</v>
      </c>
      <c r="L57" s="8">
        <v>4</v>
      </c>
      <c r="M57" s="8">
        <v>35</v>
      </c>
      <c r="N57" s="8">
        <v>11</v>
      </c>
      <c r="O57" s="9">
        <v>50.041134999999997</v>
      </c>
      <c r="P57" s="8">
        <v>17</v>
      </c>
    </row>
    <row r="58" spans="1:16" ht="19.5" x14ac:dyDescent="0.25">
      <c r="A58" s="6" t="s">
        <v>152</v>
      </c>
      <c r="B58" s="7" t="s">
        <v>153</v>
      </c>
      <c r="C58" s="7" t="s">
        <v>130</v>
      </c>
      <c r="D58" s="7" t="s">
        <v>33</v>
      </c>
      <c r="E58" s="19" t="s">
        <v>154</v>
      </c>
      <c r="F58" s="8">
        <v>0</v>
      </c>
      <c r="G58" s="8">
        <v>240</v>
      </c>
      <c r="H58" s="8">
        <v>246</v>
      </c>
      <c r="I58" s="8">
        <v>251</v>
      </c>
      <c r="J58" s="8">
        <v>215</v>
      </c>
      <c r="K58" s="9">
        <f t="shared" si="0"/>
        <v>251</v>
      </c>
      <c r="L58" s="8">
        <v>5</v>
      </c>
      <c r="M58" s="8">
        <v>14</v>
      </c>
      <c r="N58" s="8">
        <v>8</v>
      </c>
      <c r="O58" s="9">
        <v>27.050814000000003</v>
      </c>
      <c r="P58" s="8">
        <v>6</v>
      </c>
    </row>
    <row r="59" spans="1:16" ht="19.5" x14ac:dyDescent="0.25">
      <c r="A59" s="6" t="s">
        <v>139</v>
      </c>
      <c r="B59" s="7" t="s">
        <v>140</v>
      </c>
      <c r="C59" s="7" t="s">
        <v>130</v>
      </c>
      <c r="D59" s="7" t="s">
        <v>11</v>
      </c>
      <c r="E59" s="19" t="s">
        <v>30</v>
      </c>
      <c r="F59" s="8">
        <v>241</v>
      </c>
      <c r="G59" s="8">
        <v>236</v>
      </c>
      <c r="H59" s="8">
        <v>0</v>
      </c>
      <c r="I59" s="8">
        <v>249</v>
      </c>
      <c r="J59" s="8">
        <v>243</v>
      </c>
      <c r="K59" s="9">
        <f t="shared" si="0"/>
        <v>249</v>
      </c>
      <c r="L59" s="8">
        <v>6</v>
      </c>
      <c r="M59" s="8">
        <v>18</v>
      </c>
      <c r="N59" s="8">
        <v>6</v>
      </c>
      <c r="O59" s="9">
        <v>30.060617999999998</v>
      </c>
      <c r="P59" s="8">
        <v>7</v>
      </c>
    </row>
    <row r="60" spans="1:16" ht="19.5" x14ac:dyDescent="0.25">
      <c r="A60" s="6" t="s">
        <v>132</v>
      </c>
      <c r="B60" s="7" t="s">
        <v>133</v>
      </c>
      <c r="C60" s="7" t="s">
        <v>130</v>
      </c>
      <c r="D60" s="7" t="s">
        <v>11</v>
      </c>
      <c r="E60" s="19" t="s">
        <v>134</v>
      </c>
      <c r="F60" s="8">
        <v>238</v>
      </c>
      <c r="G60" s="8">
        <v>238</v>
      </c>
      <c r="H60" s="8">
        <v>0</v>
      </c>
      <c r="I60" s="8">
        <v>0</v>
      </c>
      <c r="J60" s="8">
        <v>0</v>
      </c>
      <c r="K60" s="9">
        <f t="shared" si="0"/>
        <v>238</v>
      </c>
      <c r="L60" s="8">
        <v>7</v>
      </c>
      <c r="M60" s="8">
        <v>5</v>
      </c>
      <c r="N60" s="8">
        <v>24</v>
      </c>
      <c r="O60" s="9">
        <v>36.072405000000003</v>
      </c>
      <c r="P60" s="8">
        <v>10</v>
      </c>
    </row>
    <row r="61" spans="1:16" ht="19.5" x14ac:dyDescent="0.25">
      <c r="A61" s="6" t="s">
        <v>128</v>
      </c>
      <c r="B61" s="7" t="s">
        <v>129</v>
      </c>
      <c r="C61" s="7" t="s">
        <v>130</v>
      </c>
      <c r="D61" s="7" t="s">
        <v>11</v>
      </c>
      <c r="E61" s="19" t="s">
        <v>131</v>
      </c>
      <c r="F61" s="8">
        <v>0</v>
      </c>
      <c r="G61" s="8">
        <v>206</v>
      </c>
      <c r="H61" s="8">
        <v>219</v>
      </c>
      <c r="I61" s="8">
        <v>230</v>
      </c>
      <c r="J61" s="8">
        <v>230</v>
      </c>
      <c r="K61" s="9">
        <f t="shared" si="0"/>
        <v>230</v>
      </c>
      <c r="L61" s="8">
        <v>8</v>
      </c>
      <c r="M61" s="8">
        <v>26</v>
      </c>
      <c r="N61" s="8">
        <v>24</v>
      </c>
      <c r="O61" s="9">
        <v>58.082425999999998</v>
      </c>
      <c r="P61" s="8">
        <v>23</v>
      </c>
    </row>
    <row r="62" spans="1:16" ht="19.5" x14ac:dyDescent="0.25">
      <c r="A62" s="6" t="s">
        <v>169</v>
      </c>
      <c r="B62" s="7" t="s">
        <v>170</v>
      </c>
      <c r="C62" s="7" t="s">
        <v>130</v>
      </c>
      <c r="D62" s="7" t="s">
        <v>33</v>
      </c>
      <c r="E62" s="19" t="s">
        <v>171</v>
      </c>
      <c r="F62" s="8">
        <v>223</v>
      </c>
      <c r="G62" s="8">
        <v>221</v>
      </c>
      <c r="H62" s="8">
        <v>215</v>
      </c>
      <c r="I62" s="8">
        <v>224</v>
      </c>
      <c r="J62" s="8">
        <v>221</v>
      </c>
      <c r="K62" s="9">
        <f t="shared" si="0"/>
        <v>224</v>
      </c>
      <c r="L62" s="8">
        <v>9</v>
      </c>
      <c r="M62" s="8">
        <v>8</v>
      </c>
      <c r="N62" s="8">
        <v>1</v>
      </c>
      <c r="O62" s="9">
        <v>18.090108000000001</v>
      </c>
      <c r="P62" s="8">
        <v>2</v>
      </c>
    </row>
    <row r="63" spans="1:16" ht="19.5" x14ac:dyDescent="0.25">
      <c r="A63" s="6" t="s">
        <v>182</v>
      </c>
      <c r="B63" s="7" t="s">
        <v>183</v>
      </c>
      <c r="C63" s="7" t="s">
        <v>130</v>
      </c>
      <c r="D63" s="7" t="s">
        <v>33</v>
      </c>
      <c r="E63" s="19" t="s">
        <v>184</v>
      </c>
      <c r="F63" s="8">
        <v>0</v>
      </c>
      <c r="G63" s="8">
        <v>215</v>
      </c>
      <c r="H63" s="8">
        <v>210</v>
      </c>
      <c r="I63" s="8">
        <v>0</v>
      </c>
      <c r="J63" s="8">
        <v>223</v>
      </c>
      <c r="K63" s="9">
        <f t="shared" si="0"/>
        <v>223</v>
      </c>
      <c r="L63" s="8">
        <v>10</v>
      </c>
      <c r="M63" s="8">
        <v>11</v>
      </c>
      <c r="N63" s="8">
        <v>5</v>
      </c>
      <c r="O63" s="9">
        <v>26.100511000000001</v>
      </c>
      <c r="P63" s="8">
        <v>5</v>
      </c>
    </row>
    <row r="64" spans="1:16" ht="19.5" x14ac:dyDescent="0.25">
      <c r="A64" s="6" t="s">
        <v>209</v>
      </c>
      <c r="B64" s="7" t="s">
        <v>210</v>
      </c>
      <c r="C64" s="7" t="s">
        <v>130</v>
      </c>
      <c r="D64" s="7" t="s">
        <v>87</v>
      </c>
      <c r="E64" s="19" t="s">
        <v>211</v>
      </c>
      <c r="F64" s="8">
        <v>215</v>
      </c>
      <c r="G64" s="8">
        <v>0</v>
      </c>
      <c r="H64" s="8">
        <v>211</v>
      </c>
      <c r="I64" s="8">
        <v>220</v>
      </c>
      <c r="J64" s="8">
        <v>208</v>
      </c>
      <c r="K64" s="9">
        <f t="shared" si="0"/>
        <v>220</v>
      </c>
      <c r="L64" s="8">
        <v>11</v>
      </c>
      <c r="M64" s="8">
        <v>6</v>
      </c>
      <c r="N64" s="8">
        <v>16</v>
      </c>
      <c r="O64" s="9">
        <v>33.111606000000002</v>
      </c>
      <c r="P64" s="8">
        <v>8</v>
      </c>
    </row>
    <row r="65" spans="1:16" ht="19.5" x14ac:dyDescent="0.25">
      <c r="A65" s="6" t="s">
        <v>143</v>
      </c>
      <c r="B65" s="7" t="s">
        <v>144</v>
      </c>
      <c r="C65" s="7" t="s">
        <v>130</v>
      </c>
      <c r="D65" s="7" t="s">
        <v>11</v>
      </c>
      <c r="E65" s="19" t="s">
        <v>145</v>
      </c>
      <c r="F65" s="8">
        <v>209</v>
      </c>
      <c r="G65" s="8">
        <v>0</v>
      </c>
      <c r="H65" s="8">
        <v>209</v>
      </c>
      <c r="I65" s="8">
        <v>210</v>
      </c>
      <c r="J65" s="8">
        <v>218</v>
      </c>
      <c r="K65" s="9">
        <f t="shared" si="0"/>
        <v>218</v>
      </c>
      <c r="L65" s="8">
        <v>12</v>
      </c>
      <c r="M65" s="8">
        <v>3</v>
      </c>
      <c r="N65" s="8">
        <v>21</v>
      </c>
      <c r="O65" s="9">
        <v>36.122102999999996</v>
      </c>
      <c r="P65" s="8">
        <v>11</v>
      </c>
    </row>
    <row r="66" spans="1:16" ht="19.5" x14ac:dyDescent="0.25">
      <c r="A66" s="6" t="s">
        <v>172</v>
      </c>
      <c r="B66" s="7" t="s">
        <v>173</v>
      </c>
      <c r="C66" s="7" t="s">
        <v>130</v>
      </c>
      <c r="D66" s="7" t="s">
        <v>33</v>
      </c>
      <c r="E66" s="19" t="s">
        <v>174</v>
      </c>
      <c r="F66" s="8">
        <v>210</v>
      </c>
      <c r="G66" s="8">
        <v>209</v>
      </c>
      <c r="H66" s="8">
        <v>213</v>
      </c>
      <c r="I66" s="8">
        <v>213</v>
      </c>
      <c r="J66" s="8">
        <v>215</v>
      </c>
      <c r="K66" s="9">
        <f t="shared" si="0"/>
        <v>215</v>
      </c>
      <c r="L66" s="8">
        <v>13</v>
      </c>
      <c r="M66" s="8">
        <v>20</v>
      </c>
      <c r="N66" s="8">
        <v>15</v>
      </c>
      <c r="O66" s="9">
        <v>48.131520000000002</v>
      </c>
      <c r="P66" s="8">
        <v>15</v>
      </c>
    </row>
    <row r="67" spans="1:16" ht="19.5" x14ac:dyDescent="0.25">
      <c r="A67" s="6" t="s">
        <v>193</v>
      </c>
      <c r="B67" s="7" t="s">
        <v>194</v>
      </c>
      <c r="C67" s="7" t="s">
        <v>130</v>
      </c>
      <c r="D67" s="7" t="s">
        <v>87</v>
      </c>
      <c r="E67" s="19" t="s">
        <v>195</v>
      </c>
      <c r="F67" s="8">
        <v>0</v>
      </c>
      <c r="G67" s="8">
        <v>213</v>
      </c>
      <c r="H67" s="8">
        <v>0</v>
      </c>
      <c r="I67" s="8">
        <v>213</v>
      </c>
      <c r="J67" s="8">
        <v>215</v>
      </c>
      <c r="K67" s="9">
        <f t="shared" si="0"/>
        <v>215</v>
      </c>
      <c r="L67" s="8">
        <v>13</v>
      </c>
      <c r="M67" s="8">
        <v>4</v>
      </c>
      <c r="N67" s="8">
        <v>18</v>
      </c>
      <c r="O67" s="9">
        <v>35.131804000000002</v>
      </c>
      <c r="P67" s="8">
        <v>9</v>
      </c>
    </row>
    <row r="68" spans="1:16" ht="19.5" x14ac:dyDescent="0.25">
      <c r="A68" s="6" t="s">
        <v>155</v>
      </c>
      <c r="B68" s="7" t="s">
        <v>156</v>
      </c>
      <c r="C68" s="7" t="s">
        <v>130</v>
      </c>
      <c r="D68" s="7" t="s">
        <v>33</v>
      </c>
      <c r="E68" s="19" t="s">
        <v>157</v>
      </c>
      <c r="F68" s="8">
        <v>200</v>
      </c>
      <c r="G68" s="8">
        <v>0</v>
      </c>
      <c r="H68" s="8">
        <v>183</v>
      </c>
      <c r="I68" s="8">
        <v>183</v>
      </c>
      <c r="J68" s="8">
        <v>204</v>
      </c>
      <c r="K68" s="9">
        <f t="shared" ref="K68:K131" si="1">MAX(F68:J68)</f>
        <v>204</v>
      </c>
      <c r="L68" s="8">
        <v>15</v>
      </c>
      <c r="M68" s="8">
        <v>27</v>
      </c>
      <c r="N68" s="8">
        <v>12</v>
      </c>
      <c r="O68" s="9">
        <v>54.151226999999999</v>
      </c>
      <c r="P68" s="8">
        <v>19</v>
      </c>
    </row>
    <row r="69" spans="1:16" ht="19.5" x14ac:dyDescent="0.25">
      <c r="A69" s="6" t="s">
        <v>175</v>
      </c>
      <c r="B69" s="7" t="s">
        <v>176</v>
      </c>
      <c r="C69" s="7" t="s">
        <v>130</v>
      </c>
      <c r="D69" s="7" t="s">
        <v>33</v>
      </c>
      <c r="E69" s="19" t="s">
        <v>157</v>
      </c>
      <c r="F69" s="8">
        <v>0</v>
      </c>
      <c r="G69" s="8">
        <v>201</v>
      </c>
      <c r="H69" s="8">
        <v>191</v>
      </c>
      <c r="I69" s="8">
        <v>0</v>
      </c>
      <c r="J69" s="8">
        <v>0</v>
      </c>
      <c r="K69" s="9">
        <f t="shared" si="1"/>
        <v>201</v>
      </c>
      <c r="L69" s="8">
        <v>16</v>
      </c>
      <c r="M69" s="8">
        <v>22</v>
      </c>
      <c r="N69" s="8">
        <v>18</v>
      </c>
      <c r="O69" s="9">
        <v>56.161822000000001</v>
      </c>
      <c r="P69" s="8">
        <v>21</v>
      </c>
    </row>
    <row r="70" spans="1:16" ht="19.5" x14ac:dyDescent="0.25">
      <c r="A70" s="6" t="s">
        <v>215</v>
      </c>
      <c r="B70" s="7" t="s">
        <v>216</v>
      </c>
      <c r="C70" s="7" t="s">
        <v>130</v>
      </c>
      <c r="D70" s="7" t="s">
        <v>26</v>
      </c>
      <c r="E70" s="19" t="s">
        <v>217</v>
      </c>
      <c r="F70" s="8">
        <v>198</v>
      </c>
      <c r="G70" s="8">
        <v>173</v>
      </c>
      <c r="H70" s="8">
        <v>160</v>
      </c>
      <c r="I70" s="8">
        <v>173</v>
      </c>
      <c r="J70" s="8">
        <v>170</v>
      </c>
      <c r="K70" s="9">
        <f t="shared" si="1"/>
        <v>198</v>
      </c>
      <c r="L70" s="8">
        <v>17</v>
      </c>
      <c r="M70" s="8">
        <v>13</v>
      </c>
      <c r="N70" s="8">
        <v>24</v>
      </c>
      <c r="O70" s="9">
        <v>54.172413000000006</v>
      </c>
      <c r="P70" s="8">
        <v>20</v>
      </c>
    </row>
    <row r="71" spans="1:16" ht="19.5" x14ac:dyDescent="0.25">
      <c r="A71" s="6" t="s">
        <v>164</v>
      </c>
      <c r="B71" s="7" t="s">
        <v>165</v>
      </c>
      <c r="C71" s="7" t="s">
        <v>130</v>
      </c>
      <c r="D71" s="7" t="s">
        <v>33</v>
      </c>
      <c r="E71" s="19" t="s">
        <v>166</v>
      </c>
      <c r="F71" s="8">
        <v>197</v>
      </c>
      <c r="G71" s="8">
        <v>194</v>
      </c>
      <c r="H71" s="8">
        <v>197</v>
      </c>
      <c r="I71" s="8">
        <v>0</v>
      </c>
      <c r="J71" s="8">
        <v>0</v>
      </c>
      <c r="K71" s="9">
        <f t="shared" si="1"/>
        <v>197</v>
      </c>
      <c r="L71" s="8">
        <v>18</v>
      </c>
      <c r="M71" s="8">
        <v>12</v>
      </c>
      <c r="N71" s="8">
        <v>13</v>
      </c>
      <c r="O71" s="9">
        <v>43.181311999999998</v>
      </c>
      <c r="P71" s="8">
        <v>14</v>
      </c>
    </row>
    <row r="72" spans="1:16" ht="19.5" x14ac:dyDescent="0.25">
      <c r="A72" s="6" t="s">
        <v>205</v>
      </c>
      <c r="B72" s="7" t="s">
        <v>206</v>
      </c>
      <c r="C72" s="7" t="s">
        <v>130</v>
      </c>
      <c r="D72" s="7" t="s">
        <v>87</v>
      </c>
      <c r="E72" s="19" t="s">
        <v>198</v>
      </c>
      <c r="F72" s="8">
        <v>197</v>
      </c>
      <c r="G72" s="8">
        <v>0</v>
      </c>
      <c r="H72" s="8">
        <v>173</v>
      </c>
      <c r="I72" s="8">
        <v>176</v>
      </c>
      <c r="J72" s="8">
        <v>0</v>
      </c>
      <c r="K72" s="9">
        <f t="shared" si="1"/>
        <v>197</v>
      </c>
      <c r="L72" s="8">
        <v>18</v>
      </c>
      <c r="M72" s="8">
        <v>32</v>
      </c>
      <c r="N72" s="8">
        <v>24</v>
      </c>
      <c r="O72" s="9">
        <v>74.182432000000006</v>
      </c>
      <c r="P72" s="8">
        <v>30</v>
      </c>
    </row>
    <row r="73" spans="1:16" ht="19.5" x14ac:dyDescent="0.25">
      <c r="A73" s="6" t="s">
        <v>177</v>
      </c>
      <c r="B73" s="7" t="s">
        <v>178</v>
      </c>
      <c r="C73" s="7" t="s">
        <v>130</v>
      </c>
      <c r="D73" s="7" t="s">
        <v>33</v>
      </c>
      <c r="E73" s="19" t="s">
        <v>163</v>
      </c>
      <c r="F73" s="8">
        <v>194</v>
      </c>
      <c r="G73" s="8">
        <v>183</v>
      </c>
      <c r="H73" s="8">
        <v>191</v>
      </c>
      <c r="I73" s="8">
        <v>188</v>
      </c>
      <c r="J73" s="8">
        <v>0</v>
      </c>
      <c r="K73" s="9">
        <f t="shared" si="1"/>
        <v>194</v>
      </c>
      <c r="L73" s="8">
        <v>20</v>
      </c>
      <c r="M73" s="8">
        <v>15</v>
      </c>
      <c r="N73" s="8">
        <v>14</v>
      </c>
      <c r="O73" s="9">
        <v>49.201414999999997</v>
      </c>
      <c r="P73" s="8">
        <v>16</v>
      </c>
    </row>
    <row r="74" spans="1:16" ht="19.5" x14ac:dyDescent="0.25">
      <c r="A74" s="6" t="s">
        <v>146</v>
      </c>
      <c r="B74" s="7" t="s">
        <v>147</v>
      </c>
      <c r="C74" s="7" t="s">
        <v>130</v>
      </c>
      <c r="D74" s="7" t="s">
        <v>11</v>
      </c>
      <c r="E74" s="19" t="s">
        <v>148</v>
      </c>
      <c r="F74" s="8">
        <v>191</v>
      </c>
      <c r="G74" s="8">
        <v>192</v>
      </c>
      <c r="H74" s="8">
        <v>192</v>
      </c>
      <c r="I74" s="8">
        <v>191</v>
      </c>
      <c r="J74" s="8">
        <v>188</v>
      </c>
      <c r="K74" s="9">
        <f t="shared" si="1"/>
        <v>192</v>
      </c>
      <c r="L74" s="8">
        <v>21</v>
      </c>
      <c r="M74" s="8">
        <v>1</v>
      </c>
      <c r="N74" s="8">
        <v>3</v>
      </c>
      <c r="O74" s="9">
        <v>25.210301000000001</v>
      </c>
      <c r="P74" s="8">
        <v>4</v>
      </c>
    </row>
    <row r="75" spans="1:16" ht="19.5" x14ac:dyDescent="0.25">
      <c r="A75" s="6" t="s">
        <v>179</v>
      </c>
      <c r="B75" s="7" t="s">
        <v>180</v>
      </c>
      <c r="C75" s="7" t="s">
        <v>130</v>
      </c>
      <c r="D75" s="7" t="s">
        <v>33</v>
      </c>
      <c r="E75" s="19" t="s">
        <v>181</v>
      </c>
      <c r="F75" s="8">
        <v>182</v>
      </c>
      <c r="G75" s="8">
        <v>179</v>
      </c>
      <c r="H75" s="8">
        <v>179</v>
      </c>
      <c r="I75" s="8">
        <v>182</v>
      </c>
      <c r="J75" s="8">
        <v>185</v>
      </c>
      <c r="K75" s="9">
        <f t="shared" si="1"/>
        <v>185</v>
      </c>
      <c r="L75" s="8">
        <v>22</v>
      </c>
      <c r="M75" s="8">
        <v>29</v>
      </c>
      <c r="N75" s="8">
        <v>24</v>
      </c>
      <c r="O75" s="9">
        <v>75.222428999999991</v>
      </c>
      <c r="P75" s="8">
        <v>31</v>
      </c>
    </row>
    <row r="76" spans="1:16" ht="19.5" x14ac:dyDescent="0.25">
      <c r="A76" s="6" t="s">
        <v>167</v>
      </c>
      <c r="B76" s="7" t="s">
        <v>168</v>
      </c>
      <c r="C76" s="7" t="s">
        <v>130</v>
      </c>
      <c r="D76" s="7" t="s">
        <v>33</v>
      </c>
      <c r="E76" s="19" t="s">
        <v>157</v>
      </c>
      <c r="F76" s="8">
        <v>159</v>
      </c>
      <c r="G76" s="8">
        <v>0</v>
      </c>
      <c r="H76" s="8">
        <v>162</v>
      </c>
      <c r="I76" s="8">
        <v>176</v>
      </c>
      <c r="J76" s="8">
        <v>0</v>
      </c>
      <c r="K76" s="9">
        <f t="shared" si="1"/>
        <v>176</v>
      </c>
      <c r="L76" s="8">
        <v>23</v>
      </c>
      <c r="M76" s="8">
        <v>33</v>
      </c>
      <c r="N76" s="8">
        <v>24</v>
      </c>
      <c r="O76" s="9">
        <v>80.232433</v>
      </c>
      <c r="P76" s="8">
        <v>33</v>
      </c>
    </row>
    <row r="77" spans="1:16" ht="19.5" x14ac:dyDescent="0.25">
      <c r="A77" s="6" t="s">
        <v>212</v>
      </c>
      <c r="B77" s="7" t="s">
        <v>213</v>
      </c>
      <c r="C77" s="7" t="s">
        <v>130</v>
      </c>
      <c r="D77" s="7" t="s">
        <v>26</v>
      </c>
      <c r="E77" s="19" t="s">
        <v>214</v>
      </c>
      <c r="F77" s="8">
        <v>129</v>
      </c>
      <c r="G77" s="8">
        <v>173</v>
      </c>
      <c r="H77" s="8">
        <v>160</v>
      </c>
      <c r="I77" s="8">
        <v>173</v>
      </c>
      <c r="J77" s="8">
        <v>170</v>
      </c>
      <c r="K77" s="9">
        <f t="shared" si="1"/>
        <v>173</v>
      </c>
      <c r="L77" s="8">
        <v>24</v>
      </c>
      <c r="M77" s="8">
        <v>24</v>
      </c>
      <c r="N77" s="8">
        <v>24</v>
      </c>
      <c r="O77" s="9">
        <v>72.242423999999986</v>
      </c>
      <c r="P77" s="8">
        <v>26</v>
      </c>
    </row>
    <row r="78" spans="1:16" ht="19.5" x14ac:dyDescent="0.25">
      <c r="A78" s="6" t="s">
        <v>161</v>
      </c>
      <c r="B78" s="7" t="s">
        <v>162</v>
      </c>
      <c r="C78" s="7" t="s">
        <v>130</v>
      </c>
      <c r="D78" s="7" t="s">
        <v>33</v>
      </c>
      <c r="E78" s="19" t="s">
        <v>163</v>
      </c>
      <c r="F78" s="8">
        <v>0</v>
      </c>
      <c r="G78" s="8">
        <v>169</v>
      </c>
      <c r="H78" s="8">
        <v>170</v>
      </c>
      <c r="I78" s="8">
        <v>173</v>
      </c>
      <c r="J78" s="8">
        <v>170</v>
      </c>
      <c r="K78" s="9">
        <f t="shared" si="1"/>
        <v>173</v>
      </c>
      <c r="L78" s="8">
        <v>24</v>
      </c>
      <c r="M78" s="8">
        <v>9</v>
      </c>
      <c r="N78" s="8">
        <v>9</v>
      </c>
      <c r="O78" s="9">
        <v>42.240909000000002</v>
      </c>
      <c r="P78" s="8">
        <v>13</v>
      </c>
    </row>
    <row r="79" spans="1:16" ht="19.5" x14ac:dyDescent="0.25">
      <c r="A79" s="6" t="s">
        <v>196</v>
      </c>
      <c r="B79" s="7" t="s">
        <v>197</v>
      </c>
      <c r="C79" s="7" t="s">
        <v>130</v>
      </c>
      <c r="D79" s="7" t="s">
        <v>87</v>
      </c>
      <c r="E79" s="19" t="s">
        <v>198</v>
      </c>
      <c r="F79" s="8">
        <v>0</v>
      </c>
      <c r="G79" s="8">
        <v>166</v>
      </c>
      <c r="H79" s="8">
        <v>0</v>
      </c>
      <c r="I79" s="8">
        <v>169</v>
      </c>
      <c r="J79" s="8">
        <v>0</v>
      </c>
      <c r="K79" s="9">
        <f t="shared" si="1"/>
        <v>169</v>
      </c>
      <c r="L79" s="8">
        <v>26</v>
      </c>
      <c r="M79" s="8">
        <v>7</v>
      </c>
      <c r="N79" s="8">
        <v>24</v>
      </c>
      <c r="O79" s="9">
        <v>57.262406999999996</v>
      </c>
      <c r="P79" s="8">
        <v>22</v>
      </c>
    </row>
    <row r="80" spans="1:16" ht="19.5" x14ac:dyDescent="0.25">
      <c r="A80" s="6" t="s">
        <v>203</v>
      </c>
      <c r="B80" s="7" t="s">
        <v>204</v>
      </c>
      <c r="C80" s="7" t="s">
        <v>130</v>
      </c>
      <c r="D80" s="7" t="s">
        <v>87</v>
      </c>
      <c r="E80" s="19" t="s">
        <v>198</v>
      </c>
      <c r="F80" s="8">
        <v>157</v>
      </c>
      <c r="G80" s="8">
        <v>114</v>
      </c>
      <c r="H80" s="8">
        <v>0</v>
      </c>
      <c r="I80" s="8">
        <v>114</v>
      </c>
      <c r="J80" s="8">
        <v>117</v>
      </c>
      <c r="K80" s="9">
        <f t="shared" si="1"/>
        <v>157</v>
      </c>
      <c r="L80" s="8">
        <v>27</v>
      </c>
      <c r="M80" s="8">
        <v>23</v>
      </c>
      <c r="N80" s="8">
        <v>21</v>
      </c>
      <c r="O80" s="9">
        <v>71.272122999999993</v>
      </c>
      <c r="P80" s="8">
        <v>25</v>
      </c>
    </row>
    <row r="81" spans="1:16" ht="19.5" x14ac:dyDescent="0.25">
      <c r="A81" s="6" t="s">
        <v>218</v>
      </c>
      <c r="B81" s="7" t="s">
        <v>219</v>
      </c>
      <c r="C81" s="7" t="s">
        <v>130</v>
      </c>
      <c r="D81" s="7" t="s">
        <v>26</v>
      </c>
      <c r="E81" s="19" t="s">
        <v>220</v>
      </c>
      <c r="F81" s="8">
        <v>0</v>
      </c>
      <c r="G81" s="8">
        <v>0</v>
      </c>
      <c r="H81" s="8">
        <v>98</v>
      </c>
      <c r="I81" s="8">
        <v>0</v>
      </c>
      <c r="J81" s="8">
        <v>156</v>
      </c>
      <c r="K81" s="9">
        <f t="shared" si="1"/>
        <v>156</v>
      </c>
      <c r="L81" s="8">
        <v>28</v>
      </c>
      <c r="M81" s="8">
        <v>21</v>
      </c>
      <c r="N81" s="8">
        <v>24</v>
      </c>
      <c r="O81" s="9">
        <v>73.282420999999999</v>
      </c>
      <c r="P81" s="8">
        <v>29</v>
      </c>
    </row>
    <row r="82" spans="1:16" ht="19.5" x14ac:dyDescent="0.25">
      <c r="A82" s="6" t="s">
        <v>207</v>
      </c>
      <c r="B82" s="7" t="s">
        <v>208</v>
      </c>
      <c r="C82" s="7" t="s">
        <v>130</v>
      </c>
      <c r="D82" s="7" t="s">
        <v>87</v>
      </c>
      <c r="E82" s="19" t="s">
        <v>198</v>
      </c>
      <c r="F82" s="8">
        <v>153</v>
      </c>
      <c r="G82" s="8">
        <v>145</v>
      </c>
      <c r="H82" s="8">
        <v>142</v>
      </c>
      <c r="I82" s="8">
        <v>137</v>
      </c>
      <c r="J82" s="8">
        <v>142</v>
      </c>
      <c r="K82" s="9">
        <f t="shared" si="1"/>
        <v>153</v>
      </c>
      <c r="L82" s="8">
        <v>29</v>
      </c>
      <c r="M82" s="8">
        <v>19</v>
      </c>
      <c r="N82" s="8">
        <v>24</v>
      </c>
      <c r="O82" s="9">
        <v>72.292418999999995</v>
      </c>
      <c r="P82" s="8">
        <v>27</v>
      </c>
    </row>
    <row r="83" spans="1:16" ht="19.5" x14ac:dyDescent="0.25">
      <c r="A83" s="6" t="s">
        <v>201</v>
      </c>
      <c r="B83" s="7" t="s">
        <v>202</v>
      </c>
      <c r="C83" s="7" t="s">
        <v>130</v>
      </c>
      <c r="D83" s="7" t="s">
        <v>87</v>
      </c>
      <c r="E83" s="19" t="s">
        <v>198</v>
      </c>
      <c r="F83" s="8">
        <v>0</v>
      </c>
      <c r="G83" s="8">
        <v>144</v>
      </c>
      <c r="H83" s="8">
        <v>150</v>
      </c>
      <c r="I83" s="8">
        <v>145</v>
      </c>
      <c r="J83" s="8">
        <v>121</v>
      </c>
      <c r="K83" s="9">
        <f t="shared" si="1"/>
        <v>150</v>
      </c>
      <c r="L83" s="8">
        <v>30</v>
      </c>
      <c r="M83" s="8">
        <v>30</v>
      </c>
      <c r="N83" s="8">
        <v>18</v>
      </c>
      <c r="O83" s="9">
        <v>78.301829999999995</v>
      </c>
      <c r="P83" s="8">
        <v>32</v>
      </c>
    </row>
    <row r="84" spans="1:16" ht="19.5" x14ac:dyDescent="0.25">
      <c r="A84" s="6" t="s">
        <v>189</v>
      </c>
      <c r="B84" s="7" t="s">
        <v>190</v>
      </c>
      <c r="C84" s="7" t="s">
        <v>130</v>
      </c>
      <c r="D84" s="7" t="s">
        <v>187</v>
      </c>
      <c r="E84" s="19" t="s">
        <v>188</v>
      </c>
      <c r="F84" s="8">
        <v>128</v>
      </c>
      <c r="G84" s="8">
        <v>125</v>
      </c>
      <c r="H84" s="8">
        <v>0</v>
      </c>
      <c r="I84" s="8">
        <v>0</v>
      </c>
      <c r="J84" s="8">
        <v>0</v>
      </c>
      <c r="K84" s="9">
        <f t="shared" si="1"/>
        <v>128</v>
      </c>
      <c r="L84" s="8">
        <v>31</v>
      </c>
      <c r="M84" s="8">
        <v>25</v>
      </c>
      <c r="N84" s="8">
        <v>16</v>
      </c>
      <c r="O84" s="9">
        <v>72.311624999999992</v>
      </c>
      <c r="P84" s="8">
        <v>28</v>
      </c>
    </row>
    <row r="85" spans="1:16" ht="19.5" x14ac:dyDescent="0.25">
      <c r="A85" s="6" t="s">
        <v>191</v>
      </c>
      <c r="B85" s="7" t="s">
        <v>192</v>
      </c>
      <c r="C85" s="7" t="s">
        <v>130</v>
      </c>
      <c r="D85" s="7" t="s">
        <v>187</v>
      </c>
      <c r="E85" s="19" t="s">
        <v>188</v>
      </c>
      <c r="F85" s="8">
        <v>0</v>
      </c>
      <c r="G85" s="8">
        <v>0</v>
      </c>
      <c r="H85" s="8">
        <v>96</v>
      </c>
      <c r="I85" s="8">
        <v>96</v>
      </c>
      <c r="J85" s="8">
        <v>74</v>
      </c>
      <c r="K85" s="9">
        <f t="shared" si="1"/>
        <v>96</v>
      </c>
      <c r="L85" s="8">
        <v>32</v>
      </c>
      <c r="M85" s="8">
        <v>17</v>
      </c>
      <c r="N85" s="8">
        <v>4</v>
      </c>
      <c r="O85" s="9">
        <v>53.320416999999999</v>
      </c>
      <c r="P85" s="8">
        <v>18</v>
      </c>
    </row>
    <row r="86" spans="1:16" ht="19.5" x14ac:dyDescent="0.25">
      <c r="A86" s="6" t="s">
        <v>199</v>
      </c>
      <c r="B86" s="7" t="s">
        <v>200</v>
      </c>
      <c r="C86" s="7" t="s">
        <v>130</v>
      </c>
      <c r="D86" s="7" t="s">
        <v>87</v>
      </c>
      <c r="E86" s="19" t="s">
        <v>198</v>
      </c>
      <c r="F86" s="8">
        <v>0</v>
      </c>
      <c r="G86" s="8">
        <v>0</v>
      </c>
      <c r="H86" s="8">
        <v>74</v>
      </c>
      <c r="I86" s="8">
        <v>0</v>
      </c>
      <c r="J86" s="8">
        <v>68</v>
      </c>
      <c r="K86" s="9">
        <f t="shared" si="1"/>
        <v>74</v>
      </c>
      <c r="L86" s="8">
        <v>33</v>
      </c>
      <c r="M86" s="8">
        <v>30</v>
      </c>
      <c r="N86" s="8">
        <v>24</v>
      </c>
      <c r="O86" s="9">
        <v>87.332429999999988</v>
      </c>
      <c r="P86" s="8">
        <v>34</v>
      </c>
    </row>
    <row r="87" spans="1:16" ht="19.5" x14ac:dyDescent="0.25">
      <c r="A87" s="6" t="s">
        <v>135</v>
      </c>
      <c r="B87" s="7" t="s">
        <v>136</v>
      </c>
      <c r="C87" s="7" t="s">
        <v>130</v>
      </c>
      <c r="D87" s="7" t="s">
        <v>11</v>
      </c>
      <c r="E87" s="19" t="s">
        <v>30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9">
        <f t="shared" si="1"/>
        <v>0</v>
      </c>
      <c r="L87" s="8">
        <v>34</v>
      </c>
      <c r="M87" s="8">
        <v>10</v>
      </c>
      <c r="N87" s="8">
        <v>21</v>
      </c>
      <c r="O87" s="9">
        <v>65.342110000000005</v>
      </c>
      <c r="P87" s="8">
        <v>24</v>
      </c>
    </row>
    <row r="88" spans="1:16" ht="19.5" x14ac:dyDescent="0.25">
      <c r="A88" s="6" t="s">
        <v>185</v>
      </c>
      <c r="B88" s="7" t="s">
        <v>186</v>
      </c>
      <c r="C88" s="7" t="s">
        <v>130</v>
      </c>
      <c r="D88" s="7" t="s">
        <v>187</v>
      </c>
      <c r="E88" s="19" t="s">
        <v>188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9">
        <f t="shared" si="1"/>
        <v>0</v>
      </c>
      <c r="L88" s="8">
        <v>34</v>
      </c>
      <c r="M88" s="8">
        <v>34</v>
      </c>
      <c r="N88" s="8">
        <v>24</v>
      </c>
      <c r="O88" s="9">
        <v>92.342433999999997</v>
      </c>
      <c r="P88" s="8">
        <v>35</v>
      </c>
    </row>
    <row r="89" spans="1:16" ht="19.5" x14ac:dyDescent="0.25">
      <c r="A89" s="1" t="s">
        <v>227</v>
      </c>
      <c r="B89" s="3" t="s">
        <v>228</v>
      </c>
      <c r="C89" s="3" t="s">
        <v>223</v>
      </c>
      <c r="D89" s="3" t="s">
        <v>11</v>
      </c>
      <c r="E89" s="20" t="s">
        <v>229</v>
      </c>
      <c r="F89" s="4">
        <v>223</v>
      </c>
      <c r="G89" s="4">
        <v>213</v>
      </c>
      <c r="H89" s="4">
        <v>222</v>
      </c>
      <c r="I89" s="4">
        <v>234</v>
      </c>
      <c r="J89" s="4">
        <v>233</v>
      </c>
      <c r="K89" s="5">
        <f t="shared" si="1"/>
        <v>234</v>
      </c>
      <c r="L89" s="4">
        <v>1</v>
      </c>
      <c r="M89" s="4">
        <v>2</v>
      </c>
      <c r="N89" s="4">
        <v>2</v>
      </c>
      <c r="O89" s="5">
        <v>5.0102020000000005</v>
      </c>
      <c r="P89" s="4">
        <v>1</v>
      </c>
    </row>
    <row r="90" spans="1:16" ht="19.5" x14ac:dyDescent="0.25">
      <c r="A90" s="1" t="s">
        <v>248</v>
      </c>
      <c r="B90" s="3" t="s">
        <v>249</v>
      </c>
      <c r="C90" s="3" t="s">
        <v>223</v>
      </c>
      <c r="D90" s="3" t="s">
        <v>87</v>
      </c>
      <c r="E90" s="20" t="s">
        <v>211</v>
      </c>
      <c r="F90" s="4">
        <v>191</v>
      </c>
      <c r="G90" s="4">
        <v>197</v>
      </c>
      <c r="H90" s="4">
        <v>191</v>
      </c>
      <c r="I90" s="4">
        <v>188</v>
      </c>
      <c r="J90" s="4">
        <v>195</v>
      </c>
      <c r="K90" s="5">
        <f t="shared" si="1"/>
        <v>197</v>
      </c>
      <c r="L90" s="4">
        <v>2</v>
      </c>
      <c r="M90" s="4">
        <v>7</v>
      </c>
      <c r="N90" s="4">
        <v>8</v>
      </c>
      <c r="O90" s="5">
        <v>17.020807000000001</v>
      </c>
      <c r="P90" s="4">
        <v>5</v>
      </c>
    </row>
    <row r="91" spans="1:16" ht="19.5" x14ac:dyDescent="0.25">
      <c r="A91" s="1" t="s">
        <v>236</v>
      </c>
      <c r="B91" s="3" t="s">
        <v>237</v>
      </c>
      <c r="C91" s="3" t="s">
        <v>223</v>
      </c>
      <c r="D91" s="3" t="s">
        <v>33</v>
      </c>
      <c r="E91" s="20" t="s">
        <v>157</v>
      </c>
      <c r="F91" s="4">
        <v>173</v>
      </c>
      <c r="G91" s="4">
        <v>186</v>
      </c>
      <c r="H91" s="4">
        <v>189</v>
      </c>
      <c r="I91" s="4">
        <v>179</v>
      </c>
      <c r="J91" s="4">
        <v>172</v>
      </c>
      <c r="K91" s="5">
        <f t="shared" si="1"/>
        <v>189</v>
      </c>
      <c r="L91" s="4">
        <v>3</v>
      </c>
      <c r="M91" s="4">
        <v>4</v>
      </c>
      <c r="N91" s="4">
        <v>8</v>
      </c>
      <c r="O91" s="5">
        <v>15.030804</v>
      </c>
      <c r="P91" s="4">
        <v>3</v>
      </c>
    </row>
    <row r="92" spans="1:16" ht="19.5" x14ac:dyDescent="0.25">
      <c r="A92" s="1" t="s">
        <v>234</v>
      </c>
      <c r="B92" s="3" t="s">
        <v>235</v>
      </c>
      <c r="C92" s="3" t="s">
        <v>223</v>
      </c>
      <c r="D92" s="3" t="s">
        <v>33</v>
      </c>
      <c r="E92" s="20" t="s">
        <v>157</v>
      </c>
      <c r="F92" s="4">
        <v>186</v>
      </c>
      <c r="G92" s="4">
        <v>186</v>
      </c>
      <c r="H92" s="4">
        <v>186</v>
      </c>
      <c r="I92" s="4">
        <v>182</v>
      </c>
      <c r="J92" s="4">
        <v>165</v>
      </c>
      <c r="K92" s="5">
        <f t="shared" si="1"/>
        <v>186</v>
      </c>
      <c r="L92" s="4">
        <v>4</v>
      </c>
      <c r="M92" s="4">
        <v>5</v>
      </c>
      <c r="N92" s="4">
        <v>7</v>
      </c>
      <c r="O92" s="5">
        <v>16.040704999999999</v>
      </c>
      <c r="P92" s="4">
        <v>4</v>
      </c>
    </row>
    <row r="93" spans="1:16" ht="19.5" x14ac:dyDescent="0.25">
      <c r="A93" s="1" t="s">
        <v>232</v>
      </c>
      <c r="B93" s="3" t="s">
        <v>233</v>
      </c>
      <c r="C93" s="3" t="s">
        <v>223</v>
      </c>
      <c r="D93" s="3" t="s">
        <v>33</v>
      </c>
      <c r="E93" s="20" t="s">
        <v>157</v>
      </c>
      <c r="F93" s="4">
        <v>179</v>
      </c>
      <c r="G93" s="4">
        <v>118</v>
      </c>
      <c r="H93" s="4">
        <v>0</v>
      </c>
      <c r="I93" s="4">
        <v>169</v>
      </c>
      <c r="J93" s="4">
        <v>182</v>
      </c>
      <c r="K93" s="5">
        <f t="shared" si="1"/>
        <v>182</v>
      </c>
      <c r="L93" s="4">
        <v>5</v>
      </c>
      <c r="M93" s="4">
        <v>11</v>
      </c>
      <c r="N93" s="4">
        <v>3</v>
      </c>
      <c r="O93" s="5">
        <v>19.050311000000001</v>
      </c>
      <c r="P93" s="4">
        <v>6</v>
      </c>
    </row>
    <row r="94" spans="1:16" ht="19.5" x14ac:dyDescent="0.25">
      <c r="A94" s="1" t="s">
        <v>224</v>
      </c>
      <c r="B94" s="3" t="s">
        <v>225</v>
      </c>
      <c r="C94" s="3" t="s">
        <v>223</v>
      </c>
      <c r="D94" s="3" t="s">
        <v>11</v>
      </c>
      <c r="E94" s="20" t="s">
        <v>226</v>
      </c>
      <c r="F94" s="4">
        <v>169</v>
      </c>
      <c r="G94" s="4">
        <v>165</v>
      </c>
      <c r="H94" s="4">
        <v>167</v>
      </c>
      <c r="I94" s="4">
        <v>0</v>
      </c>
      <c r="J94" s="4">
        <v>169</v>
      </c>
      <c r="K94" s="5">
        <f t="shared" si="1"/>
        <v>169</v>
      </c>
      <c r="L94" s="4">
        <v>6</v>
      </c>
      <c r="M94" s="4">
        <v>1</v>
      </c>
      <c r="N94" s="4">
        <v>4</v>
      </c>
      <c r="O94" s="5">
        <v>11.060401000000001</v>
      </c>
      <c r="P94" s="4">
        <v>2</v>
      </c>
    </row>
    <row r="95" spans="1:16" ht="19.5" x14ac:dyDescent="0.25">
      <c r="A95" s="1" t="s">
        <v>253</v>
      </c>
      <c r="B95" s="3" t="s">
        <v>254</v>
      </c>
      <c r="C95" s="3" t="s">
        <v>223</v>
      </c>
      <c r="D95" s="3" t="s">
        <v>87</v>
      </c>
      <c r="E95" s="20" t="s">
        <v>211</v>
      </c>
      <c r="F95" s="4">
        <v>0</v>
      </c>
      <c r="G95" s="4">
        <v>0</v>
      </c>
      <c r="H95" s="4">
        <v>156</v>
      </c>
      <c r="I95" s="4">
        <v>156</v>
      </c>
      <c r="J95" s="4">
        <v>145</v>
      </c>
      <c r="K95" s="5">
        <f t="shared" si="1"/>
        <v>156</v>
      </c>
      <c r="L95" s="4">
        <v>7</v>
      </c>
      <c r="M95" s="4">
        <v>3</v>
      </c>
      <c r="N95" s="4">
        <v>10</v>
      </c>
      <c r="O95" s="5">
        <v>20.071003000000001</v>
      </c>
      <c r="P95" s="4">
        <v>7</v>
      </c>
    </row>
    <row r="96" spans="1:16" ht="19.5" x14ac:dyDescent="0.25">
      <c r="A96" s="10" t="s">
        <v>259</v>
      </c>
      <c r="B96" s="10" t="s">
        <v>260</v>
      </c>
      <c r="C96" s="10" t="s">
        <v>223</v>
      </c>
      <c r="D96" s="10" t="s">
        <v>87</v>
      </c>
      <c r="E96" s="21" t="s">
        <v>198</v>
      </c>
      <c r="F96" s="11">
        <v>150</v>
      </c>
      <c r="G96" s="11">
        <v>141</v>
      </c>
      <c r="H96" s="11">
        <v>155</v>
      </c>
      <c r="I96" s="11">
        <v>145</v>
      </c>
      <c r="J96" s="11">
        <v>144</v>
      </c>
      <c r="K96" s="5">
        <f t="shared" si="1"/>
        <v>155</v>
      </c>
      <c r="L96" s="11">
        <v>8</v>
      </c>
      <c r="M96" s="11">
        <v>8</v>
      </c>
      <c r="N96" s="11">
        <v>5</v>
      </c>
      <c r="O96" s="12">
        <v>21.080507999999998</v>
      </c>
      <c r="P96" s="11">
        <v>8</v>
      </c>
    </row>
    <row r="97" spans="1:16" ht="19.5" x14ac:dyDescent="0.25">
      <c r="A97" s="1" t="s">
        <v>250</v>
      </c>
      <c r="B97" s="3" t="s">
        <v>251</v>
      </c>
      <c r="C97" s="3" t="s">
        <v>223</v>
      </c>
      <c r="D97" s="3" t="s">
        <v>87</v>
      </c>
      <c r="E97" s="20" t="s">
        <v>252</v>
      </c>
      <c r="F97" s="4">
        <v>87</v>
      </c>
      <c r="G97" s="4">
        <v>0</v>
      </c>
      <c r="H97" s="4">
        <v>105</v>
      </c>
      <c r="I97" s="4">
        <v>153</v>
      </c>
      <c r="J97" s="4">
        <v>0</v>
      </c>
      <c r="K97" s="5">
        <f t="shared" si="1"/>
        <v>153</v>
      </c>
      <c r="L97" s="4">
        <v>9</v>
      </c>
      <c r="M97" s="4">
        <v>9</v>
      </c>
      <c r="N97" s="4">
        <v>10</v>
      </c>
      <c r="O97" s="5">
        <v>28.091009</v>
      </c>
      <c r="P97" s="4">
        <v>9</v>
      </c>
    </row>
    <row r="98" spans="1:16" ht="19.5" x14ac:dyDescent="0.25">
      <c r="A98" s="10" t="s">
        <v>257</v>
      </c>
      <c r="B98" s="10" t="s">
        <v>258</v>
      </c>
      <c r="C98" s="10" t="s">
        <v>223</v>
      </c>
      <c r="D98" s="10" t="s">
        <v>87</v>
      </c>
      <c r="E98" s="21" t="s">
        <v>211</v>
      </c>
      <c r="F98" s="11">
        <v>139</v>
      </c>
      <c r="G98" s="11">
        <v>0</v>
      </c>
      <c r="H98" s="11">
        <v>0</v>
      </c>
      <c r="I98" s="11">
        <v>128</v>
      </c>
      <c r="J98" s="11">
        <v>0</v>
      </c>
      <c r="K98" s="5">
        <f t="shared" si="1"/>
        <v>139</v>
      </c>
      <c r="L98" s="11">
        <v>10</v>
      </c>
      <c r="M98" s="11">
        <v>15</v>
      </c>
      <c r="N98" s="11">
        <v>6</v>
      </c>
      <c r="O98" s="12">
        <v>31.100615000000001</v>
      </c>
      <c r="P98" s="11">
        <v>10</v>
      </c>
    </row>
    <row r="99" spans="1:16" ht="19.5" x14ac:dyDescent="0.25">
      <c r="A99" s="10" t="s">
        <v>255</v>
      </c>
      <c r="B99" s="10" t="s">
        <v>256</v>
      </c>
      <c r="C99" s="10" t="s">
        <v>223</v>
      </c>
      <c r="D99" s="10" t="s">
        <v>87</v>
      </c>
      <c r="E99" s="21" t="s">
        <v>198</v>
      </c>
      <c r="F99" s="11">
        <v>127</v>
      </c>
      <c r="G99" s="11">
        <v>0</v>
      </c>
      <c r="H99" s="11">
        <v>0</v>
      </c>
      <c r="I99" s="11">
        <v>110</v>
      </c>
      <c r="J99" s="11">
        <v>118</v>
      </c>
      <c r="K99" s="5">
        <f t="shared" si="1"/>
        <v>127</v>
      </c>
      <c r="L99" s="11">
        <v>11</v>
      </c>
      <c r="M99" s="11">
        <v>10</v>
      </c>
      <c r="N99" s="11">
        <v>10</v>
      </c>
      <c r="O99" s="12">
        <v>31.11101</v>
      </c>
      <c r="P99" s="11">
        <v>11</v>
      </c>
    </row>
    <row r="100" spans="1:16" ht="19.5" x14ac:dyDescent="0.25">
      <c r="A100" s="1" t="s">
        <v>246</v>
      </c>
      <c r="B100" s="3" t="s">
        <v>247</v>
      </c>
      <c r="C100" s="3" t="s">
        <v>223</v>
      </c>
      <c r="D100" s="3" t="s">
        <v>187</v>
      </c>
      <c r="E100" s="20" t="s">
        <v>188</v>
      </c>
      <c r="F100" s="4">
        <v>88</v>
      </c>
      <c r="G100" s="4">
        <v>0</v>
      </c>
      <c r="H100" s="4">
        <v>72</v>
      </c>
      <c r="I100" s="4">
        <v>0</v>
      </c>
      <c r="J100" s="4">
        <v>0</v>
      </c>
      <c r="K100" s="5">
        <f t="shared" si="1"/>
        <v>88</v>
      </c>
      <c r="L100" s="4">
        <v>12</v>
      </c>
      <c r="M100" s="4">
        <v>16</v>
      </c>
      <c r="N100" s="4">
        <v>10</v>
      </c>
      <c r="O100" s="5">
        <v>38.121015999999997</v>
      </c>
      <c r="P100" s="4">
        <v>16</v>
      </c>
    </row>
    <row r="101" spans="1:16" ht="19.5" x14ac:dyDescent="0.25">
      <c r="A101" s="1" t="s">
        <v>238</v>
      </c>
      <c r="B101" s="3" t="s">
        <v>239</v>
      </c>
      <c r="C101" s="3" t="s">
        <v>223</v>
      </c>
      <c r="D101" s="3" t="s">
        <v>187</v>
      </c>
      <c r="E101" s="20" t="s">
        <v>188</v>
      </c>
      <c r="F101" s="4">
        <v>0</v>
      </c>
      <c r="G101" s="4">
        <v>65</v>
      </c>
      <c r="H101" s="4">
        <v>0</v>
      </c>
      <c r="I101" s="4">
        <v>62</v>
      </c>
      <c r="J101" s="4">
        <v>0</v>
      </c>
      <c r="K101" s="5">
        <f t="shared" si="1"/>
        <v>65</v>
      </c>
      <c r="L101" s="4">
        <v>13</v>
      </c>
      <c r="M101" s="4">
        <v>13</v>
      </c>
      <c r="N101" s="4">
        <v>10</v>
      </c>
      <c r="O101" s="5">
        <v>36.131013000000003</v>
      </c>
      <c r="P101" s="4">
        <v>14</v>
      </c>
    </row>
    <row r="102" spans="1:16" ht="19.5" x14ac:dyDescent="0.25">
      <c r="A102" s="1" t="s">
        <v>244</v>
      </c>
      <c r="B102" s="3" t="s">
        <v>245</v>
      </c>
      <c r="C102" s="3" t="s">
        <v>223</v>
      </c>
      <c r="D102" s="3" t="s">
        <v>187</v>
      </c>
      <c r="E102" s="20" t="s">
        <v>188</v>
      </c>
      <c r="F102" s="4">
        <v>0</v>
      </c>
      <c r="G102" s="4">
        <v>0</v>
      </c>
      <c r="H102" s="4">
        <v>61</v>
      </c>
      <c r="I102" s="4">
        <v>61</v>
      </c>
      <c r="J102" s="4">
        <v>0</v>
      </c>
      <c r="K102" s="5">
        <f t="shared" si="1"/>
        <v>61</v>
      </c>
      <c r="L102" s="4">
        <v>14</v>
      </c>
      <c r="M102" s="4">
        <v>12</v>
      </c>
      <c r="N102" s="4">
        <v>10</v>
      </c>
      <c r="O102" s="5">
        <v>36.141011999999996</v>
      </c>
      <c r="P102" s="4">
        <v>15</v>
      </c>
    </row>
    <row r="103" spans="1:16" ht="19.5" x14ac:dyDescent="0.25">
      <c r="A103" s="1" t="s">
        <v>230</v>
      </c>
      <c r="B103" s="3" t="s">
        <v>231</v>
      </c>
      <c r="C103" s="3" t="s">
        <v>223</v>
      </c>
      <c r="D103" s="3" t="s">
        <v>33</v>
      </c>
      <c r="E103" s="20" t="s">
        <v>163</v>
      </c>
      <c r="F103" s="4">
        <v>0</v>
      </c>
      <c r="G103" s="4">
        <v>0</v>
      </c>
      <c r="H103" s="4">
        <v>0</v>
      </c>
      <c r="I103" s="4">
        <v>60</v>
      </c>
      <c r="J103" s="4">
        <v>0</v>
      </c>
      <c r="K103" s="5">
        <f t="shared" si="1"/>
        <v>60</v>
      </c>
      <c r="L103" s="4">
        <v>15</v>
      </c>
      <c r="M103" s="4">
        <v>17</v>
      </c>
      <c r="N103" s="4">
        <v>1</v>
      </c>
      <c r="O103" s="5">
        <v>33.150117000000002</v>
      </c>
      <c r="P103" s="4">
        <v>13</v>
      </c>
    </row>
    <row r="104" spans="1:16" ht="19.5" x14ac:dyDescent="0.25">
      <c r="A104" s="1" t="s">
        <v>221</v>
      </c>
      <c r="B104" s="3" t="s">
        <v>222</v>
      </c>
      <c r="C104" s="3" t="s">
        <v>223</v>
      </c>
      <c r="D104" s="3" t="s">
        <v>11</v>
      </c>
      <c r="E104" s="20" t="s">
        <v>151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5">
        <f t="shared" si="1"/>
        <v>0</v>
      </c>
      <c r="L104" s="4">
        <v>16</v>
      </c>
      <c r="M104" s="4">
        <v>6</v>
      </c>
      <c r="N104" s="4">
        <v>10</v>
      </c>
      <c r="O104" s="5">
        <v>32.161005999999993</v>
      </c>
      <c r="P104" s="4">
        <v>12</v>
      </c>
    </row>
    <row r="105" spans="1:16" ht="19.5" x14ac:dyDescent="0.25">
      <c r="A105" s="1" t="s">
        <v>240</v>
      </c>
      <c r="B105" s="3" t="s">
        <v>241</v>
      </c>
      <c r="C105" s="3" t="s">
        <v>223</v>
      </c>
      <c r="D105" s="3" t="s">
        <v>187</v>
      </c>
      <c r="E105" s="20" t="s">
        <v>188</v>
      </c>
      <c r="F105" s="4"/>
      <c r="G105" s="4"/>
      <c r="H105" s="4"/>
      <c r="I105" s="4"/>
      <c r="J105" s="4"/>
      <c r="K105" s="5">
        <f t="shared" si="1"/>
        <v>0</v>
      </c>
      <c r="L105" s="4">
        <v>16</v>
      </c>
      <c r="M105" s="4">
        <v>18</v>
      </c>
      <c r="N105" s="4">
        <v>10</v>
      </c>
      <c r="O105" s="5">
        <v>44.161017999999991</v>
      </c>
      <c r="P105" s="4">
        <v>18</v>
      </c>
    </row>
    <row r="106" spans="1:16" ht="19.5" x14ac:dyDescent="0.25">
      <c r="A106" s="1" t="s">
        <v>242</v>
      </c>
      <c r="B106" s="3" t="s">
        <v>243</v>
      </c>
      <c r="C106" s="3" t="s">
        <v>223</v>
      </c>
      <c r="D106" s="3" t="s">
        <v>187</v>
      </c>
      <c r="E106" s="20" t="s">
        <v>188</v>
      </c>
      <c r="F106" s="4"/>
      <c r="G106" s="4"/>
      <c r="H106" s="4"/>
      <c r="I106" s="4"/>
      <c r="J106" s="4"/>
      <c r="K106" s="5">
        <f t="shared" si="1"/>
        <v>0</v>
      </c>
      <c r="L106" s="4">
        <v>16</v>
      </c>
      <c r="M106" s="4">
        <v>14</v>
      </c>
      <c r="N106" s="4">
        <v>10</v>
      </c>
      <c r="O106" s="5">
        <v>40.161013999999994</v>
      </c>
      <c r="P106" s="4">
        <v>17</v>
      </c>
    </row>
    <row r="107" spans="1:16" ht="19.5" x14ac:dyDescent="0.25">
      <c r="A107" s="7" t="s">
        <v>302</v>
      </c>
      <c r="B107" s="7" t="s">
        <v>418</v>
      </c>
      <c r="C107" s="7" t="s">
        <v>263</v>
      </c>
      <c r="D107" s="7" t="s">
        <v>87</v>
      </c>
      <c r="E107" s="19" t="s">
        <v>304</v>
      </c>
      <c r="F107" s="8">
        <v>216</v>
      </c>
      <c r="G107" s="8">
        <v>219</v>
      </c>
      <c r="H107" s="8">
        <v>223</v>
      </c>
      <c r="I107" s="8">
        <v>225</v>
      </c>
      <c r="J107" s="8">
        <v>225</v>
      </c>
      <c r="K107" s="9">
        <f t="shared" si="1"/>
        <v>225</v>
      </c>
      <c r="L107" s="8">
        <v>1</v>
      </c>
      <c r="M107" s="8">
        <v>1</v>
      </c>
      <c r="N107" s="8">
        <v>12</v>
      </c>
      <c r="O107" s="9">
        <v>14.011201</v>
      </c>
      <c r="P107" s="8">
        <v>2</v>
      </c>
    </row>
    <row r="108" spans="1:16" ht="19.5" x14ac:dyDescent="0.25">
      <c r="A108" s="7" t="s">
        <v>297</v>
      </c>
      <c r="B108" s="7" t="s">
        <v>298</v>
      </c>
      <c r="C108" s="7" t="s">
        <v>263</v>
      </c>
      <c r="D108" s="7" t="s">
        <v>87</v>
      </c>
      <c r="E108" s="19" t="s">
        <v>299</v>
      </c>
      <c r="F108" s="8">
        <v>192</v>
      </c>
      <c r="G108" s="8">
        <v>201</v>
      </c>
      <c r="H108" s="8">
        <v>195</v>
      </c>
      <c r="I108" s="8">
        <v>191</v>
      </c>
      <c r="J108" s="8">
        <v>197</v>
      </c>
      <c r="K108" s="9">
        <f t="shared" si="1"/>
        <v>201</v>
      </c>
      <c r="L108" s="8">
        <v>2</v>
      </c>
      <c r="M108" s="8">
        <v>6</v>
      </c>
      <c r="N108" s="8">
        <v>12</v>
      </c>
      <c r="O108" s="9">
        <v>20.021205999999999</v>
      </c>
      <c r="P108" s="8">
        <v>5</v>
      </c>
    </row>
    <row r="109" spans="1:16" ht="19.5" x14ac:dyDescent="0.25">
      <c r="A109" s="7" t="s">
        <v>269</v>
      </c>
      <c r="B109" s="7" t="s">
        <v>270</v>
      </c>
      <c r="C109" s="7" t="s">
        <v>263</v>
      </c>
      <c r="D109" s="7" t="s">
        <v>11</v>
      </c>
      <c r="E109" s="19" t="s">
        <v>30</v>
      </c>
      <c r="F109" s="8">
        <v>0</v>
      </c>
      <c r="G109" s="8">
        <v>186</v>
      </c>
      <c r="H109" s="8">
        <v>186</v>
      </c>
      <c r="I109" s="8">
        <v>186</v>
      </c>
      <c r="J109" s="8">
        <v>191</v>
      </c>
      <c r="K109" s="9">
        <f t="shared" si="1"/>
        <v>191</v>
      </c>
      <c r="L109" s="8">
        <v>3</v>
      </c>
      <c r="M109" s="8">
        <v>2</v>
      </c>
      <c r="N109" s="8">
        <v>12</v>
      </c>
      <c r="O109" s="9">
        <v>17.031202</v>
      </c>
      <c r="P109" s="8">
        <v>3</v>
      </c>
    </row>
    <row r="110" spans="1:16" ht="19.5" x14ac:dyDescent="0.25">
      <c r="A110" s="7" t="s">
        <v>267</v>
      </c>
      <c r="B110" s="7" t="s">
        <v>268</v>
      </c>
      <c r="C110" s="7" t="s">
        <v>263</v>
      </c>
      <c r="D110" s="7" t="s">
        <v>11</v>
      </c>
      <c r="E110" s="19" t="s">
        <v>30</v>
      </c>
      <c r="F110" s="8">
        <v>186</v>
      </c>
      <c r="G110" s="8">
        <v>188</v>
      </c>
      <c r="H110" s="8">
        <v>188</v>
      </c>
      <c r="I110" s="8">
        <v>185</v>
      </c>
      <c r="J110" s="8">
        <v>188</v>
      </c>
      <c r="K110" s="9">
        <f t="shared" si="1"/>
        <v>188</v>
      </c>
      <c r="L110" s="8">
        <v>4</v>
      </c>
      <c r="M110" s="8">
        <v>10</v>
      </c>
      <c r="N110" s="8">
        <v>6</v>
      </c>
      <c r="O110" s="9">
        <v>20.040609999999997</v>
      </c>
      <c r="P110" s="8">
        <v>6</v>
      </c>
    </row>
    <row r="111" spans="1:16" ht="19.5" x14ac:dyDescent="0.25">
      <c r="A111" s="7" t="s">
        <v>309</v>
      </c>
      <c r="B111" s="7" t="s">
        <v>310</v>
      </c>
      <c r="C111" s="7" t="s">
        <v>263</v>
      </c>
      <c r="D111" s="7" t="s">
        <v>87</v>
      </c>
      <c r="E111" s="19" t="s">
        <v>198</v>
      </c>
      <c r="F111" s="8">
        <v>150</v>
      </c>
      <c r="G111" s="8">
        <v>127</v>
      </c>
      <c r="H111" s="8">
        <v>179</v>
      </c>
      <c r="I111" s="8">
        <v>188</v>
      </c>
      <c r="J111" s="8">
        <v>176</v>
      </c>
      <c r="K111" s="9">
        <f t="shared" si="1"/>
        <v>188</v>
      </c>
      <c r="L111" s="8">
        <v>4</v>
      </c>
      <c r="M111" s="8">
        <v>20</v>
      </c>
      <c r="N111" s="8">
        <v>8</v>
      </c>
      <c r="O111" s="9">
        <v>32.040819999999997</v>
      </c>
      <c r="P111" s="8">
        <v>12</v>
      </c>
    </row>
    <row r="112" spans="1:16" ht="39" x14ac:dyDescent="0.25">
      <c r="A112" s="7" t="s">
        <v>311</v>
      </c>
      <c r="B112" s="7" t="s">
        <v>312</v>
      </c>
      <c r="C112" s="7" t="s">
        <v>263</v>
      </c>
      <c r="D112" s="7" t="s">
        <v>313</v>
      </c>
      <c r="E112" s="19" t="s">
        <v>314</v>
      </c>
      <c r="F112" s="8">
        <v>165</v>
      </c>
      <c r="G112" s="8">
        <v>188</v>
      </c>
      <c r="H112" s="8">
        <v>170</v>
      </c>
      <c r="I112" s="8">
        <v>186</v>
      </c>
      <c r="J112" s="8">
        <v>188</v>
      </c>
      <c r="K112" s="9">
        <f t="shared" si="1"/>
        <v>188</v>
      </c>
      <c r="L112" s="8">
        <v>4</v>
      </c>
      <c r="M112" s="8">
        <v>4</v>
      </c>
      <c r="N112" s="8">
        <v>1</v>
      </c>
      <c r="O112" s="9">
        <v>9.0401039999999995</v>
      </c>
      <c r="P112" s="8">
        <v>1</v>
      </c>
    </row>
    <row r="113" spans="1:16" ht="19.5" x14ac:dyDescent="0.25">
      <c r="A113" s="7" t="s">
        <v>276</v>
      </c>
      <c r="B113" s="7" t="s">
        <v>277</v>
      </c>
      <c r="C113" s="7" t="s">
        <v>263</v>
      </c>
      <c r="D113" s="7" t="s">
        <v>11</v>
      </c>
      <c r="E113" s="19" t="s">
        <v>30</v>
      </c>
      <c r="F113" s="8">
        <v>183</v>
      </c>
      <c r="G113" s="8">
        <v>185</v>
      </c>
      <c r="H113" s="8">
        <v>0</v>
      </c>
      <c r="I113" s="8">
        <v>178</v>
      </c>
      <c r="J113" s="8">
        <v>185</v>
      </c>
      <c r="K113" s="9">
        <f t="shared" si="1"/>
        <v>185</v>
      </c>
      <c r="L113" s="8">
        <v>7</v>
      </c>
      <c r="M113" s="8">
        <v>9</v>
      </c>
      <c r="N113" s="8">
        <v>8</v>
      </c>
      <c r="O113" s="9">
        <v>24.070809000000001</v>
      </c>
      <c r="P113" s="8">
        <v>7</v>
      </c>
    </row>
    <row r="114" spans="1:16" ht="19.5" x14ac:dyDescent="0.25">
      <c r="A114" s="7" t="s">
        <v>274</v>
      </c>
      <c r="B114" s="7" t="s">
        <v>275</v>
      </c>
      <c r="C114" s="7" t="s">
        <v>263</v>
      </c>
      <c r="D114" s="7" t="s">
        <v>11</v>
      </c>
      <c r="E114" s="19" t="s">
        <v>30</v>
      </c>
      <c r="F114" s="8">
        <v>166</v>
      </c>
      <c r="G114" s="8">
        <v>178</v>
      </c>
      <c r="H114" s="8">
        <v>179</v>
      </c>
      <c r="I114" s="8">
        <v>166</v>
      </c>
      <c r="J114" s="8">
        <v>167</v>
      </c>
      <c r="K114" s="9">
        <f t="shared" si="1"/>
        <v>179</v>
      </c>
      <c r="L114" s="8">
        <v>8</v>
      </c>
      <c r="M114" s="8">
        <v>8</v>
      </c>
      <c r="N114" s="8">
        <v>2</v>
      </c>
      <c r="O114" s="9">
        <v>18.080207999999999</v>
      </c>
      <c r="P114" s="8">
        <v>4</v>
      </c>
    </row>
    <row r="115" spans="1:16" ht="19.5" x14ac:dyDescent="0.25">
      <c r="A115" s="7" t="s">
        <v>264</v>
      </c>
      <c r="B115" s="7" t="s">
        <v>265</v>
      </c>
      <c r="C115" s="7" t="s">
        <v>263</v>
      </c>
      <c r="D115" s="7" t="s">
        <v>11</v>
      </c>
      <c r="E115" s="19" t="s">
        <v>266</v>
      </c>
      <c r="F115" s="8">
        <v>172</v>
      </c>
      <c r="G115" s="8">
        <v>170</v>
      </c>
      <c r="H115" s="8">
        <v>170</v>
      </c>
      <c r="I115" s="8">
        <v>170</v>
      </c>
      <c r="J115" s="8">
        <v>172</v>
      </c>
      <c r="K115" s="9">
        <f t="shared" si="1"/>
        <v>172</v>
      </c>
      <c r="L115" s="8">
        <v>9</v>
      </c>
      <c r="M115" s="8">
        <v>12</v>
      </c>
      <c r="N115" s="8">
        <v>8</v>
      </c>
      <c r="O115" s="9">
        <v>29.090812000000003</v>
      </c>
      <c r="P115" s="8">
        <v>10</v>
      </c>
    </row>
    <row r="116" spans="1:16" ht="19.5" x14ac:dyDescent="0.25">
      <c r="A116" s="7" t="s">
        <v>293</v>
      </c>
      <c r="B116" s="7" t="s">
        <v>294</v>
      </c>
      <c r="C116" s="7" t="s">
        <v>263</v>
      </c>
      <c r="D116" s="7" t="s">
        <v>33</v>
      </c>
      <c r="E116" s="19" t="s">
        <v>157</v>
      </c>
      <c r="F116" s="8">
        <v>0</v>
      </c>
      <c r="G116" s="8">
        <v>156</v>
      </c>
      <c r="H116" s="8">
        <v>172</v>
      </c>
      <c r="I116" s="8">
        <v>165</v>
      </c>
      <c r="J116" s="8">
        <v>153</v>
      </c>
      <c r="K116" s="9">
        <f t="shared" si="1"/>
        <v>172</v>
      </c>
      <c r="L116" s="8">
        <v>9</v>
      </c>
      <c r="M116" s="8">
        <v>5</v>
      </c>
      <c r="N116" s="8">
        <v>20</v>
      </c>
      <c r="O116" s="9">
        <v>34.092005000000007</v>
      </c>
      <c r="P116" s="8">
        <v>13</v>
      </c>
    </row>
    <row r="117" spans="1:16" ht="19.5" x14ac:dyDescent="0.25">
      <c r="A117" s="7" t="s">
        <v>307</v>
      </c>
      <c r="B117" s="7" t="s">
        <v>308</v>
      </c>
      <c r="C117" s="7" t="s">
        <v>263</v>
      </c>
      <c r="D117" s="7" t="s">
        <v>87</v>
      </c>
      <c r="E117" s="19" t="s">
        <v>211</v>
      </c>
      <c r="F117" s="8">
        <v>169</v>
      </c>
      <c r="G117" s="8">
        <v>172</v>
      </c>
      <c r="H117" s="8">
        <v>113</v>
      </c>
      <c r="I117" s="8">
        <v>165</v>
      </c>
      <c r="J117" s="8">
        <v>0</v>
      </c>
      <c r="K117" s="9">
        <f t="shared" si="1"/>
        <v>172</v>
      </c>
      <c r="L117" s="8">
        <v>9</v>
      </c>
      <c r="M117" s="8">
        <v>16</v>
      </c>
      <c r="N117" s="8">
        <v>6</v>
      </c>
      <c r="O117" s="9">
        <v>31.090615999999997</v>
      </c>
      <c r="P117" s="8">
        <v>11</v>
      </c>
    </row>
    <row r="118" spans="1:16" ht="19.5" x14ac:dyDescent="0.25">
      <c r="A118" s="7" t="s">
        <v>305</v>
      </c>
      <c r="B118" s="7" t="s">
        <v>306</v>
      </c>
      <c r="C118" s="7" t="s">
        <v>263</v>
      </c>
      <c r="D118" s="7" t="s">
        <v>87</v>
      </c>
      <c r="E118" s="19" t="s">
        <v>198</v>
      </c>
      <c r="F118" s="8">
        <v>165</v>
      </c>
      <c r="G118" s="8">
        <v>165</v>
      </c>
      <c r="H118" s="8">
        <v>106</v>
      </c>
      <c r="I118" s="8">
        <v>133</v>
      </c>
      <c r="J118" s="8">
        <v>145</v>
      </c>
      <c r="K118" s="9">
        <f t="shared" si="1"/>
        <v>165</v>
      </c>
      <c r="L118" s="8">
        <v>12</v>
      </c>
      <c r="M118" s="8">
        <v>7</v>
      </c>
      <c r="N118" s="8">
        <v>5</v>
      </c>
      <c r="O118" s="9">
        <v>24.120507</v>
      </c>
      <c r="P118" s="8">
        <v>8</v>
      </c>
    </row>
    <row r="119" spans="1:16" ht="19.5" x14ac:dyDescent="0.25">
      <c r="A119" s="7" t="s">
        <v>289</v>
      </c>
      <c r="B119" s="7" t="s">
        <v>290</v>
      </c>
      <c r="C119" s="7" t="s">
        <v>263</v>
      </c>
      <c r="D119" s="7" t="s">
        <v>33</v>
      </c>
      <c r="E119" s="19" t="s">
        <v>288</v>
      </c>
      <c r="F119" s="8">
        <v>163</v>
      </c>
      <c r="G119" s="8">
        <v>163</v>
      </c>
      <c r="H119" s="8">
        <v>155</v>
      </c>
      <c r="I119" s="8">
        <v>156</v>
      </c>
      <c r="J119" s="8">
        <v>162</v>
      </c>
      <c r="K119" s="9">
        <f t="shared" si="1"/>
        <v>163</v>
      </c>
      <c r="L119" s="8">
        <v>13</v>
      </c>
      <c r="M119" s="8">
        <v>19</v>
      </c>
      <c r="N119" s="8">
        <v>12</v>
      </c>
      <c r="O119" s="9">
        <v>44.131219000000002</v>
      </c>
      <c r="P119" s="8">
        <v>16</v>
      </c>
    </row>
    <row r="120" spans="1:16" ht="19.5" x14ac:dyDescent="0.25">
      <c r="A120" s="7" t="s">
        <v>295</v>
      </c>
      <c r="B120" s="7" t="s">
        <v>296</v>
      </c>
      <c r="C120" s="7" t="s">
        <v>263</v>
      </c>
      <c r="D120" s="7" t="s">
        <v>33</v>
      </c>
      <c r="E120" s="19" t="s">
        <v>163</v>
      </c>
      <c r="F120" s="8">
        <v>0</v>
      </c>
      <c r="G120" s="8">
        <v>142</v>
      </c>
      <c r="H120" s="8">
        <v>103</v>
      </c>
      <c r="I120" s="8">
        <v>163</v>
      </c>
      <c r="J120" s="8">
        <v>0</v>
      </c>
      <c r="K120" s="9">
        <f t="shared" si="1"/>
        <v>163</v>
      </c>
      <c r="L120" s="8">
        <v>13</v>
      </c>
      <c r="M120" s="8">
        <v>25</v>
      </c>
      <c r="N120" s="8">
        <v>20</v>
      </c>
      <c r="O120" s="9">
        <v>58.132025000000006</v>
      </c>
      <c r="P120" s="8">
        <v>22</v>
      </c>
    </row>
    <row r="121" spans="1:16" ht="19.5" x14ac:dyDescent="0.25">
      <c r="A121" s="7" t="s">
        <v>300</v>
      </c>
      <c r="B121" s="7" t="s">
        <v>301</v>
      </c>
      <c r="C121" s="7" t="s">
        <v>263</v>
      </c>
      <c r="D121" s="7" t="s">
        <v>87</v>
      </c>
      <c r="E121" s="19" t="s">
        <v>198</v>
      </c>
      <c r="F121" s="8">
        <v>0</v>
      </c>
      <c r="G121" s="8">
        <v>153</v>
      </c>
      <c r="H121" s="8">
        <v>159</v>
      </c>
      <c r="I121" s="8">
        <v>120</v>
      </c>
      <c r="J121" s="8">
        <v>0</v>
      </c>
      <c r="K121" s="9">
        <f t="shared" si="1"/>
        <v>159</v>
      </c>
      <c r="L121" s="8">
        <v>15</v>
      </c>
      <c r="M121" s="8">
        <v>23</v>
      </c>
      <c r="N121" s="8">
        <v>20</v>
      </c>
      <c r="O121" s="9">
        <v>58.152023</v>
      </c>
      <c r="P121" s="8">
        <v>23</v>
      </c>
    </row>
    <row r="122" spans="1:16" ht="19.5" x14ac:dyDescent="0.25">
      <c r="A122" s="7" t="s">
        <v>261</v>
      </c>
      <c r="B122" s="7" t="s">
        <v>262</v>
      </c>
      <c r="C122" s="7" t="s">
        <v>263</v>
      </c>
      <c r="D122" s="7" t="s">
        <v>11</v>
      </c>
      <c r="E122" s="19" t="s">
        <v>30</v>
      </c>
      <c r="F122" s="8">
        <v>156</v>
      </c>
      <c r="G122" s="8">
        <v>150</v>
      </c>
      <c r="H122" s="8">
        <v>0</v>
      </c>
      <c r="I122" s="8">
        <v>150</v>
      </c>
      <c r="J122" s="8">
        <v>129</v>
      </c>
      <c r="K122" s="9">
        <f t="shared" si="1"/>
        <v>156</v>
      </c>
      <c r="L122" s="8">
        <v>16</v>
      </c>
      <c r="M122" s="8">
        <v>2</v>
      </c>
      <c r="N122" s="8">
        <v>8</v>
      </c>
      <c r="O122" s="9">
        <v>26.160802</v>
      </c>
      <c r="P122" s="8">
        <v>9</v>
      </c>
    </row>
    <row r="123" spans="1:16" ht="19.5" x14ac:dyDescent="0.25">
      <c r="A123" s="7" t="s">
        <v>286</v>
      </c>
      <c r="B123" s="7" t="s">
        <v>287</v>
      </c>
      <c r="C123" s="7" t="s">
        <v>263</v>
      </c>
      <c r="D123" s="7" t="s">
        <v>33</v>
      </c>
      <c r="E123" s="19" t="s">
        <v>288</v>
      </c>
      <c r="F123" s="8">
        <v>150</v>
      </c>
      <c r="G123" s="8">
        <v>145</v>
      </c>
      <c r="H123" s="8">
        <v>132</v>
      </c>
      <c r="I123" s="8">
        <v>126</v>
      </c>
      <c r="J123" s="8">
        <v>108</v>
      </c>
      <c r="K123" s="9">
        <f t="shared" si="1"/>
        <v>150</v>
      </c>
      <c r="L123" s="8">
        <v>17</v>
      </c>
      <c r="M123" s="8">
        <v>17</v>
      </c>
      <c r="N123" s="8">
        <v>3</v>
      </c>
      <c r="O123" s="9">
        <v>37.170317000000004</v>
      </c>
      <c r="P123" s="8">
        <v>14</v>
      </c>
    </row>
    <row r="124" spans="1:16" ht="19.5" x14ac:dyDescent="0.25">
      <c r="A124" s="7" t="s">
        <v>291</v>
      </c>
      <c r="B124" s="7" t="s">
        <v>292</v>
      </c>
      <c r="C124" s="7" t="s">
        <v>263</v>
      </c>
      <c r="D124" s="7" t="s">
        <v>33</v>
      </c>
      <c r="E124" s="19" t="s">
        <v>163</v>
      </c>
      <c r="F124" s="8">
        <v>142</v>
      </c>
      <c r="G124" s="8">
        <v>0</v>
      </c>
      <c r="H124" s="8">
        <v>0</v>
      </c>
      <c r="I124" s="8">
        <v>0</v>
      </c>
      <c r="J124" s="8">
        <v>0</v>
      </c>
      <c r="K124" s="9">
        <f t="shared" si="1"/>
        <v>142</v>
      </c>
      <c r="L124" s="8">
        <v>18</v>
      </c>
      <c r="M124" s="8">
        <v>21</v>
      </c>
      <c r="N124" s="8">
        <v>20</v>
      </c>
      <c r="O124" s="9">
        <v>59.182020999999999</v>
      </c>
      <c r="P124" s="8">
        <v>24</v>
      </c>
    </row>
    <row r="125" spans="1:16" ht="19.5" x14ac:dyDescent="0.25">
      <c r="A125" s="7" t="s">
        <v>282</v>
      </c>
      <c r="B125" s="7" t="s">
        <v>283</v>
      </c>
      <c r="C125" s="7" t="s">
        <v>263</v>
      </c>
      <c r="D125" s="7" t="s">
        <v>33</v>
      </c>
      <c r="E125" s="19" t="s">
        <v>157</v>
      </c>
      <c r="F125" s="8">
        <v>0</v>
      </c>
      <c r="G125" s="8">
        <v>0</v>
      </c>
      <c r="H125" s="8">
        <v>0</v>
      </c>
      <c r="I125" s="8">
        <v>140</v>
      </c>
      <c r="J125" s="8">
        <v>139</v>
      </c>
      <c r="K125" s="9">
        <f t="shared" si="1"/>
        <v>140</v>
      </c>
      <c r="L125" s="8">
        <v>19</v>
      </c>
      <c r="M125" s="8">
        <v>24</v>
      </c>
      <c r="N125" s="8">
        <v>4</v>
      </c>
      <c r="O125" s="9">
        <v>47.190424</v>
      </c>
      <c r="P125" s="8">
        <v>17</v>
      </c>
    </row>
    <row r="126" spans="1:16" ht="19.5" x14ac:dyDescent="0.25">
      <c r="A126" s="7" t="s">
        <v>271</v>
      </c>
      <c r="B126" s="7" t="s">
        <v>272</v>
      </c>
      <c r="C126" s="7" t="s">
        <v>263</v>
      </c>
      <c r="D126" s="7" t="s">
        <v>11</v>
      </c>
      <c r="E126" s="19" t="s">
        <v>273</v>
      </c>
      <c r="F126" s="8">
        <v>129</v>
      </c>
      <c r="G126" s="8">
        <v>130</v>
      </c>
      <c r="H126" s="8">
        <v>103</v>
      </c>
      <c r="I126" s="8">
        <v>139</v>
      </c>
      <c r="J126" s="8">
        <v>0</v>
      </c>
      <c r="K126" s="9">
        <f t="shared" si="1"/>
        <v>139</v>
      </c>
      <c r="L126" s="8">
        <v>20</v>
      </c>
      <c r="M126" s="8">
        <v>11</v>
      </c>
      <c r="N126" s="8">
        <v>12</v>
      </c>
      <c r="O126" s="9">
        <v>43.201211000000001</v>
      </c>
      <c r="P126" s="8">
        <v>15</v>
      </c>
    </row>
    <row r="127" spans="1:16" ht="19.5" x14ac:dyDescent="0.25">
      <c r="A127" s="7" t="s">
        <v>278</v>
      </c>
      <c r="B127" s="7" t="s">
        <v>279</v>
      </c>
      <c r="C127" s="7" t="s">
        <v>263</v>
      </c>
      <c r="D127" s="7" t="s">
        <v>33</v>
      </c>
      <c r="E127" s="19" t="s">
        <v>157</v>
      </c>
      <c r="F127" s="8">
        <v>0</v>
      </c>
      <c r="G127" s="8">
        <v>0</v>
      </c>
      <c r="H127" s="8">
        <v>127</v>
      </c>
      <c r="I127" s="8">
        <v>103</v>
      </c>
      <c r="J127" s="8">
        <v>114</v>
      </c>
      <c r="K127" s="9">
        <f t="shared" si="1"/>
        <v>127</v>
      </c>
      <c r="L127" s="8">
        <v>21</v>
      </c>
      <c r="M127" s="8">
        <v>15</v>
      </c>
      <c r="N127" s="8">
        <v>12</v>
      </c>
      <c r="O127" s="9">
        <v>48.211214999999996</v>
      </c>
      <c r="P127" s="8">
        <v>18</v>
      </c>
    </row>
    <row r="128" spans="1:16" ht="19.5" x14ac:dyDescent="0.25">
      <c r="A128" s="7" t="s">
        <v>320</v>
      </c>
      <c r="B128" s="7" t="s">
        <v>321</v>
      </c>
      <c r="C128" s="7" t="s">
        <v>263</v>
      </c>
      <c r="D128" s="7" t="s">
        <v>26</v>
      </c>
      <c r="E128" s="19" t="s">
        <v>322</v>
      </c>
      <c r="F128" s="8">
        <v>0</v>
      </c>
      <c r="G128" s="8">
        <v>118</v>
      </c>
      <c r="H128" s="8">
        <v>0</v>
      </c>
      <c r="I128" s="8">
        <v>0</v>
      </c>
      <c r="J128" s="8">
        <v>0</v>
      </c>
      <c r="K128" s="9">
        <f t="shared" si="1"/>
        <v>118</v>
      </c>
      <c r="L128" s="8">
        <v>22</v>
      </c>
      <c r="M128" s="8">
        <v>22</v>
      </c>
      <c r="N128" s="8">
        <v>20</v>
      </c>
      <c r="O128" s="9">
        <v>64.222021999999996</v>
      </c>
      <c r="P128" s="8">
        <v>25</v>
      </c>
    </row>
    <row r="129" spans="1:16" ht="19.5" x14ac:dyDescent="0.25">
      <c r="A129" s="7" t="s">
        <v>317</v>
      </c>
      <c r="B129" s="7" t="s">
        <v>318</v>
      </c>
      <c r="C129" s="7" t="s">
        <v>263</v>
      </c>
      <c r="D129" s="7" t="s">
        <v>26</v>
      </c>
      <c r="E129" s="19" t="s">
        <v>319</v>
      </c>
      <c r="F129" s="8">
        <v>0</v>
      </c>
      <c r="G129" s="8">
        <v>0</v>
      </c>
      <c r="H129" s="8">
        <v>108</v>
      </c>
      <c r="I129" s="8">
        <v>0</v>
      </c>
      <c r="J129" s="8">
        <v>0</v>
      </c>
      <c r="K129" s="9">
        <f t="shared" si="1"/>
        <v>108</v>
      </c>
      <c r="L129" s="8">
        <v>23</v>
      </c>
      <c r="M129" s="8">
        <v>18</v>
      </c>
      <c r="N129" s="8">
        <v>12</v>
      </c>
      <c r="O129" s="9">
        <v>53.231217999999991</v>
      </c>
      <c r="P129" s="8">
        <v>20</v>
      </c>
    </row>
    <row r="130" spans="1:16" ht="19.5" x14ac:dyDescent="0.25">
      <c r="A130" s="7" t="s">
        <v>280</v>
      </c>
      <c r="B130" s="7" t="s">
        <v>281</v>
      </c>
      <c r="C130" s="7" t="s">
        <v>263</v>
      </c>
      <c r="D130" s="7" t="s">
        <v>33</v>
      </c>
      <c r="E130" s="19" t="s">
        <v>163</v>
      </c>
      <c r="F130" s="8">
        <v>0</v>
      </c>
      <c r="G130" s="8">
        <v>0</v>
      </c>
      <c r="H130" s="8">
        <v>50</v>
      </c>
      <c r="I130" s="8">
        <v>0</v>
      </c>
      <c r="J130" s="8">
        <v>0</v>
      </c>
      <c r="K130" s="9">
        <f t="shared" si="1"/>
        <v>50</v>
      </c>
      <c r="L130" s="8">
        <v>24</v>
      </c>
      <c r="M130" s="8">
        <v>13</v>
      </c>
      <c r="N130" s="8">
        <v>20</v>
      </c>
      <c r="O130" s="9">
        <v>57.242013000000007</v>
      </c>
      <c r="P130" s="8">
        <v>21</v>
      </c>
    </row>
    <row r="131" spans="1:16" ht="19.5" x14ac:dyDescent="0.25">
      <c r="A131" s="7" t="s">
        <v>284</v>
      </c>
      <c r="B131" s="7" t="s">
        <v>285</v>
      </c>
      <c r="C131" s="7" t="s">
        <v>263</v>
      </c>
      <c r="D131" s="7" t="s">
        <v>33</v>
      </c>
      <c r="E131" s="19" t="s">
        <v>163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9">
        <f t="shared" si="1"/>
        <v>0</v>
      </c>
      <c r="L131" s="8">
        <v>25</v>
      </c>
      <c r="M131" s="8">
        <v>14</v>
      </c>
      <c r="N131" s="8">
        <v>12</v>
      </c>
      <c r="O131" s="9">
        <v>51.251213999999997</v>
      </c>
      <c r="P131" s="8">
        <v>19</v>
      </c>
    </row>
    <row r="132" spans="1:16" ht="19.5" x14ac:dyDescent="0.25">
      <c r="A132" s="7" t="s">
        <v>315</v>
      </c>
      <c r="B132" s="7" t="s">
        <v>316</v>
      </c>
      <c r="C132" s="7" t="s">
        <v>263</v>
      </c>
      <c r="D132" s="7" t="s">
        <v>26</v>
      </c>
      <c r="E132" s="19" t="s">
        <v>214</v>
      </c>
      <c r="F132" s="8"/>
      <c r="G132" s="8"/>
      <c r="H132" s="8"/>
      <c r="I132" s="8"/>
      <c r="J132" s="8"/>
      <c r="K132" s="9">
        <f t="shared" ref="K132:K168" si="2">MAX(F132:J132)</f>
        <v>0</v>
      </c>
      <c r="L132" s="8">
        <v>25</v>
      </c>
      <c r="M132" s="8">
        <v>26</v>
      </c>
      <c r="N132" s="8">
        <v>20</v>
      </c>
      <c r="O132" s="9">
        <v>71.252026000000001</v>
      </c>
      <c r="P132" s="8">
        <v>26</v>
      </c>
    </row>
    <row r="133" spans="1:16" ht="19.5" x14ac:dyDescent="0.25">
      <c r="A133" s="10" t="s">
        <v>346</v>
      </c>
      <c r="B133" s="10" t="s">
        <v>419</v>
      </c>
      <c r="C133" s="10" t="s">
        <v>325</v>
      </c>
      <c r="D133" s="10" t="s">
        <v>87</v>
      </c>
      <c r="E133" s="21" t="s">
        <v>348</v>
      </c>
      <c r="F133" s="11">
        <v>170</v>
      </c>
      <c r="G133" s="11">
        <v>160</v>
      </c>
      <c r="H133" s="11">
        <v>167</v>
      </c>
      <c r="I133" s="11">
        <v>165</v>
      </c>
      <c r="J133" s="11">
        <v>165</v>
      </c>
      <c r="K133" s="5">
        <f t="shared" si="2"/>
        <v>170</v>
      </c>
      <c r="L133" s="11">
        <v>1</v>
      </c>
      <c r="M133" s="11">
        <v>5</v>
      </c>
      <c r="N133" s="11">
        <v>3</v>
      </c>
      <c r="O133" s="12">
        <v>9.0103049999999989</v>
      </c>
      <c r="P133" s="11">
        <v>1</v>
      </c>
    </row>
    <row r="134" spans="1:16" ht="19.5" x14ac:dyDescent="0.25">
      <c r="A134" s="10" t="s">
        <v>323</v>
      </c>
      <c r="B134" s="10" t="s">
        <v>324</v>
      </c>
      <c r="C134" s="10" t="s">
        <v>325</v>
      </c>
      <c r="D134" s="10" t="s">
        <v>11</v>
      </c>
      <c r="E134" s="21" t="s">
        <v>30</v>
      </c>
      <c r="F134" s="11">
        <v>147</v>
      </c>
      <c r="G134" s="11">
        <v>159</v>
      </c>
      <c r="H134" s="11">
        <v>147</v>
      </c>
      <c r="I134" s="11">
        <v>155</v>
      </c>
      <c r="J134" s="11">
        <v>0</v>
      </c>
      <c r="K134" s="5">
        <f t="shared" si="2"/>
        <v>159</v>
      </c>
      <c r="L134" s="11">
        <v>2</v>
      </c>
      <c r="M134" s="11">
        <v>4</v>
      </c>
      <c r="N134" s="11">
        <v>12</v>
      </c>
      <c r="O134" s="12">
        <v>18.021204000000001</v>
      </c>
      <c r="P134" s="11">
        <v>4</v>
      </c>
    </row>
    <row r="135" spans="1:16" ht="19.5" x14ac:dyDescent="0.25">
      <c r="A135" s="10" t="s">
        <v>343</v>
      </c>
      <c r="B135" s="10" t="s">
        <v>344</v>
      </c>
      <c r="C135" s="10" t="s">
        <v>325</v>
      </c>
      <c r="D135" s="10" t="s">
        <v>33</v>
      </c>
      <c r="E135" s="21" t="s">
        <v>345</v>
      </c>
      <c r="F135" s="11">
        <v>159</v>
      </c>
      <c r="G135" s="11">
        <v>150</v>
      </c>
      <c r="H135" s="11">
        <v>150</v>
      </c>
      <c r="I135" s="11">
        <v>156</v>
      </c>
      <c r="J135" s="11">
        <v>153</v>
      </c>
      <c r="K135" s="5">
        <f t="shared" si="2"/>
        <v>159</v>
      </c>
      <c r="L135" s="11">
        <v>2</v>
      </c>
      <c r="M135" s="11">
        <v>13</v>
      </c>
      <c r="N135" s="11">
        <v>8</v>
      </c>
      <c r="O135" s="12">
        <v>23.020813</v>
      </c>
      <c r="P135" s="11">
        <v>9</v>
      </c>
    </row>
    <row r="136" spans="1:16" ht="19.5" x14ac:dyDescent="0.25">
      <c r="A136" s="10" t="s">
        <v>351</v>
      </c>
      <c r="B136" s="10" t="s">
        <v>352</v>
      </c>
      <c r="C136" s="10" t="s">
        <v>325</v>
      </c>
      <c r="D136" s="10" t="s">
        <v>87</v>
      </c>
      <c r="E136" s="21" t="s">
        <v>211</v>
      </c>
      <c r="F136" s="11">
        <v>156</v>
      </c>
      <c r="G136" s="11">
        <v>0</v>
      </c>
      <c r="H136" s="11">
        <v>0</v>
      </c>
      <c r="I136" s="11">
        <v>0</v>
      </c>
      <c r="J136" s="11">
        <v>155</v>
      </c>
      <c r="K136" s="5">
        <f t="shared" si="2"/>
        <v>156</v>
      </c>
      <c r="L136" s="11">
        <v>4</v>
      </c>
      <c r="M136" s="11">
        <v>7</v>
      </c>
      <c r="N136" s="11">
        <v>1</v>
      </c>
      <c r="O136" s="12">
        <v>12.040106999999999</v>
      </c>
      <c r="P136" s="11">
        <v>2</v>
      </c>
    </row>
    <row r="137" spans="1:16" ht="19.5" x14ac:dyDescent="0.25">
      <c r="A137" s="10" t="s">
        <v>330</v>
      </c>
      <c r="B137" s="10" t="s">
        <v>331</v>
      </c>
      <c r="C137" s="10" t="s">
        <v>325</v>
      </c>
      <c r="D137" s="10" t="s">
        <v>11</v>
      </c>
      <c r="E137" s="21" t="s">
        <v>30</v>
      </c>
      <c r="F137" s="11">
        <v>150</v>
      </c>
      <c r="G137" s="11">
        <v>0</v>
      </c>
      <c r="H137" s="11">
        <v>0</v>
      </c>
      <c r="I137" s="11">
        <v>140</v>
      </c>
      <c r="J137" s="11">
        <v>153</v>
      </c>
      <c r="K137" s="5">
        <f t="shared" si="2"/>
        <v>153</v>
      </c>
      <c r="L137" s="11">
        <v>5</v>
      </c>
      <c r="M137" s="11">
        <v>3</v>
      </c>
      <c r="N137" s="11">
        <v>4</v>
      </c>
      <c r="O137" s="12">
        <v>12.050403000000001</v>
      </c>
      <c r="P137" s="11">
        <v>3</v>
      </c>
    </row>
    <row r="138" spans="1:16" ht="19.5" x14ac:dyDescent="0.25">
      <c r="A138" s="10" t="s">
        <v>335</v>
      </c>
      <c r="B138" s="10" t="s">
        <v>336</v>
      </c>
      <c r="C138" s="10" t="s">
        <v>325</v>
      </c>
      <c r="D138" s="10" t="s">
        <v>11</v>
      </c>
      <c r="E138" s="21" t="s">
        <v>30</v>
      </c>
      <c r="F138" s="11">
        <v>0</v>
      </c>
      <c r="G138" s="11">
        <v>0</v>
      </c>
      <c r="H138" s="11">
        <v>125</v>
      </c>
      <c r="I138" s="11">
        <v>0</v>
      </c>
      <c r="J138" s="11">
        <v>150</v>
      </c>
      <c r="K138" s="5">
        <f t="shared" si="2"/>
        <v>150</v>
      </c>
      <c r="L138" s="11">
        <v>6</v>
      </c>
      <c r="M138" s="11">
        <v>6</v>
      </c>
      <c r="N138" s="11">
        <v>8</v>
      </c>
      <c r="O138" s="12">
        <v>20.060805999999999</v>
      </c>
      <c r="P138" s="11">
        <v>5</v>
      </c>
    </row>
    <row r="139" spans="1:16" ht="19.5" x14ac:dyDescent="0.25">
      <c r="A139" s="10" t="s">
        <v>339</v>
      </c>
      <c r="B139" s="10" t="s">
        <v>340</v>
      </c>
      <c r="C139" s="10" t="s">
        <v>325</v>
      </c>
      <c r="D139" s="10" t="s">
        <v>33</v>
      </c>
      <c r="E139" s="21" t="s">
        <v>157</v>
      </c>
      <c r="F139" s="11">
        <v>134</v>
      </c>
      <c r="G139" s="11">
        <v>139</v>
      </c>
      <c r="H139" s="11">
        <v>0</v>
      </c>
      <c r="I139" s="11">
        <v>142</v>
      </c>
      <c r="J139" s="11">
        <v>0</v>
      </c>
      <c r="K139" s="5">
        <f t="shared" si="2"/>
        <v>142</v>
      </c>
      <c r="L139" s="11">
        <v>7</v>
      </c>
      <c r="M139" s="11">
        <v>1</v>
      </c>
      <c r="N139" s="11">
        <v>13</v>
      </c>
      <c r="O139" s="12">
        <v>21.071301000000002</v>
      </c>
      <c r="P139" s="11">
        <v>6</v>
      </c>
    </row>
    <row r="140" spans="1:16" ht="19.5" x14ac:dyDescent="0.25">
      <c r="A140" s="10" t="s">
        <v>328</v>
      </c>
      <c r="B140" s="10" t="s">
        <v>329</v>
      </c>
      <c r="C140" s="10" t="s">
        <v>325</v>
      </c>
      <c r="D140" s="10" t="s">
        <v>11</v>
      </c>
      <c r="E140" s="21" t="s">
        <v>30</v>
      </c>
      <c r="F140" s="11">
        <v>108</v>
      </c>
      <c r="G140" s="11">
        <v>108</v>
      </c>
      <c r="H140" s="11">
        <v>125</v>
      </c>
      <c r="I140" s="11">
        <v>137</v>
      </c>
      <c r="J140" s="11">
        <v>104</v>
      </c>
      <c r="K140" s="5">
        <f t="shared" si="2"/>
        <v>137</v>
      </c>
      <c r="L140" s="11">
        <v>8</v>
      </c>
      <c r="M140" s="11">
        <v>11</v>
      </c>
      <c r="N140" s="11">
        <v>2</v>
      </c>
      <c r="O140" s="12">
        <v>21.080210999999998</v>
      </c>
      <c r="P140" s="11">
        <v>7</v>
      </c>
    </row>
    <row r="141" spans="1:16" ht="19.5" x14ac:dyDescent="0.25">
      <c r="A141" s="10" t="s">
        <v>332</v>
      </c>
      <c r="B141" s="10" t="s">
        <v>333</v>
      </c>
      <c r="C141" s="10" t="s">
        <v>325</v>
      </c>
      <c r="D141" s="10" t="s">
        <v>11</v>
      </c>
      <c r="E141" s="21" t="s">
        <v>334</v>
      </c>
      <c r="F141" s="11">
        <v>120</v>
      </c>
      <c r="G141" s="11">
        <v>127</v>
      </c>
      <c r="H141" s="11">
        <v>127</v>
      </c>
      <c r="I141" s="11">
        <v>127</v>
      </c>
      <c r="J141" s="11">
        <v>128</v>
      </c>
      <c r="K141" s="5">
        <f t="shared" si="2"/>
        <v>128</v>
      </c>
      <c r="L141" s="11">
        <v>9</v>
      </c>
      <c r="M141" s="11">
        <v>2</v>
      </c>
      <c r="N141" s="11">
        <v>10</v>
      </c>
      <c r="O141" s="12">
        <v>21.091002</v>
      </c>
      <c r="P141" s="11">
        <v>8</v>
      </c>
    </row>
    <row r="142" spans="1:16" ht="19.5" x14ac:dyDescent="0.25">
      <c r="A142" s="10" t="s">
        <v>353</v>
      </c>
      <c r="B142" s="10" t="s">
        <v>354</v>
      </c>
      <c r="C142" s="10" t="s">
        <v>325</v>
      </c>
      <c r="D142" s="10" t="s">
        <v>87</v>
      </c>
      <c r="E142" s="21" t="s">
        <v>211</v>
      </c>
      <c r="F142" s="11">
        <v>111</v>
      </c>
      <c r="G142" s="11">
        <v>105</v>
      </c>
      <c r="H142" s="11">
        <v>106</v>
      </c>
      <c r="I142" s="11">
        <v>105</v>
      </c>
      <c r="J142" s="11">
        <v>0</v>
      </c>
      <c r="K142" s="5">
        <f t="shared" si="2"/>
        <v>111</v>
      </c>
      <c r="L142" s="11">
        <v>10</v>
      </c>
      <c r="M142" s="11">
        <v>9</v>
      </c>
      <c r="N142" s="11">
        <v>10</v>
      </c>
      <c r="O142" s="12">
        <v>29.101009000000001</v>
      </c>
      <c r="P142" s="11">
        <v>11</v>
      </c>
    </row>
    <row r="143" spans="1:16" ht="19.5" x14ac:dyDescent="0.25">
      <c r="A143" s="10" t="s">
        <v>337</v>
      </c>
      <c r="B143" s="10" t="s">
        <v>338</v>
      </c>
      <c r="C143" s="10" t="s">
        <v>325</v>
      </c>
      <c r="D143" s="10" t="s">
        <v>33</v>
      </c>
      <c r="E143" s="21" t="s">
        <v>163</v>
      </c>
      <c r="F143" s="11">
        <v>103</v>
      </c>
      <c r="G143" s="11">
        <v>108</v>
      </c>
      <c r="H143" s="11">
        <v>0</v>
      </c>
      <c r="I143" s="11">
        <v>88</v>
      </c>
      <c r="J143" s="11">
        <v>0</v>
      </c>
      <c r="K143" s="5">
        <f t="shared" si="2"/>
        <v>108</v>
      </c>
      <c r="L143" s="11">
        <v>11</v>
      </c>
      <c r="M143" s="11">
        <v>15</v>
      </c>
      <c r="N143" s="11">
        <v>13</v>
      </c>
      <c r="O143" s="12">
        <v>39.111314999999998</v>
      </c>
      <c r="P143" s="11">
        <v>14</v>
      </c>
    </row>
    <row r="144" spans="1:16" ht="19.5" x14ac:dyDescent="0.25">
      <c r="A144" s="10" t="s">
        <v>326</v>
      </c>
      <c r="B144" s="10" t="s">
        <v>327</v>
      </c>
      <c r="C144" s="10" t="s">
        <v>325</v>
      </c>
      <c r="D144" s="10" t="s">
        <v>11</v>
      </c>
      <c r="E144" s="21" t="s">
        <v>30</v>
      </c>
      <c r="F144" s="11">
        <v>104</v>
      </c>
      <c r="G144" s="11">
        <v>83</v>
      </c>
      <c r="H144" s="11">
        <v>83</v>
      </c>
      <c r="I144" s="11">
        <v>0</v>
      </c>
      <c r="J144" s="11">
        <v>0</v>
      </c>
      <c r="K144" s="5">
        <f t="shared" si="2"/>
        <v>104</v>
      </c>
      <c r="L144" s="11">
        <v>12</v>
      </c>
      <c r="M144" s="11">
        <v>12</v>
      </c>
      <c r="N144" s="11">
        <v>4</v>
      </c>
      <c r="O144" s="12">
        <v>28.120412000000002</v>
      </c>
      <c r="P144" s="11">
        <v>10</v>
      </c>
    </row>
    <row r="145" spans="1:16" ht="19.5" x14ac:dyDescent="0.25">
      <c r="A145" s="10" t="s">
        <v>341</v>
      </c>
      <c r="B145" s="10" t="s">
        <v>342</v>
      </c>
      <c r="C145" s="10" t="s">
        <v>325</v>
      </c>
      <c r="D145" s="10" t="s">
        <v>33</v>
      </c>
      <c r="E145" s="21" t="s">
        <v>163</v>
      </c>
      <c r="F145" s="11">
        <v>73</v>
      </c>
      <c r="G145" s="11">
        <v>0</v>
      </c>
      <c r="H145" s="11">
        <v>0</v>
      </c>
      <c r="I145" s="11">
        <v>64</v>
      </c>
      <c r="J145" s="11">
        <v>0</v>
      </c>
      <c r="K145" s="5">
        <f t="shared" si="2"/>
        <v>73</v>
      </c>
      <c r="L145" s="11">
        <v>13</v>
      </c>
      <c r="M145" s="11">
        <v>16</v>
      </c>
      <c r="N145" s="11">
        <v>13</v>
      </c>
      <c r="O145" s="12">
        <v>42.131316000000005</v>
      </c>
      <c r="P145" s="11">
        <v>16</v>
      </c>
    </row>
    <row r="146" spans="1:16" ht="39" x14ac:dyDescent="0.25">
      <c r="A146" s="10" t="s">
        <v>358</v>
      </c>
      <c r="B146" s="10" t="s">
        <v>359</v>
      </c>
      <c r="C146" s="10" t="s">
        <v>325</v>
      </c>
      <c r="D146" s="10" t="s">
        <v>26</v>
      </c>
      <c r="E146" s="21" t="s">
        <v>360</v>
      </c>
      <c r="F146" s="11">
        <v>57</v>
      </c>
      <c r="G146" s="11">
        <v>51</v>
      </c>
      <c r="H146" s="11">
        <v>48</v>
      </c>
      <c r="I146" s="11">
        <v>48</v>
      </c>
      <c r="J146" s="11">
        <v>0</v>
      </c>
      <c r="K146" s="5">
        <f t="shared" si="2"/>
        <v>57</v>
      </c>
      <c r="L146" s="11">
        <v>14</v>
      </c>
      <c r="M146" s="11">
        <v>14</v>
      </c>
      <c r="N146" s="11">
        <v>13</v>
      </c>
      <c r="O146" s="12">
        <v>41.141314000000001</v>
      </c>
      <c r="P146" s="11">
        <v>15</v>
      </c>
    </row>
    <row r="147" spans="1:16" ht="19.5" x14ac:dyDescent="0.25">
      <c r="A147" s="10" t="s">
        <v>355</v>
      </c>
      <c r="B147" s="10" t="s">
        <v>356</v>
      </c>
      <c r="C147" s="10" t="s">
        <v>325</v>
      </c>
      <c r="D147" s="10" t="s">
        <v>26</v>
      </c>
      <c r="E147" s="21" t="s">
        <v>357</v>
      </c>
      <c r="F147" s="11">
        <v>50</v>
      </c>
      <c r="G147" s="11">
        <v>39</v>
      </c>
      <c r="H147" s="11">
        <v>39</v>
      </c>
      <c r="I147" s="11">
        <v>0</v>
      </c>
      <c r="J147" s="11">
        <v>0</v>
      </c>
      <c r="K147" s="5">
        <f t="shared" si="2"/>
        <v>50</v>
      </c>
      <c r="L147" s="11">
        <v>15</v>
      </c>
      <c r="M147" s="11">
        <v>10</v>
      </c>
      <c r="N147" s="11">
        <v>6</v>
      </c>
      <c r="O147" s="12">
        <v>31.150609999999997</v>
      </c>
      <c r="P147" s="11">
        <v>12</v>
      </c>
    </row>
    <row r="148" spans="1:16" ht="19.5" x14ac:dyDescent="0.25">
      <c r="A148" s="10" t="s">
        <v>349</v>
      </c>
      <c r="B148" s="10" t="s">
        <v>350</v>
      </c>
      <c r="C148" s="10" t="s">
        <v>325</v>
      </c>
      <c r="D148" s="10" t="s">
        <v>87</v>
      </c>
      <c r="E148" s="21" t="s">
        <v>252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5">
        <f t="shared" si="2"/>
        <v>0</v>
      </c>
      <c r="L148" s="11">
        <v>16</v>
      </c>
      <c r="M148" s="11">
        <v>8</v>
      </c>
      <c r="N148" s="11">
        <v>7</v>
      </c>
      <c r="O148" s="12">
        <v>31.160708</v>
      </c>
      <c r="P148" s="11">
        <v>13</v>
      </c>
    </row>
    <row r="149" spans="1:16" ht="19.5" x14ac:dyDescent="0.25">
      <c r="A149" s="7" t="s">
        <v>367</v>
      </c>
      <c r="B149" s="7" t="s">
        <v>420</v>
      </c>
      <c r="C149" s="7" t="s">
        <v>363</v>
      </c>
      <c r="D149" s="7" t="s">
        <v>11</v>
      </c>
      <c r="E149" s="19" t="s">
        <v>369</v>
      </c>
      <c r="F149" s="8">
        <v>150</v>
      </c>
      <c r="G149" s="8">
        <v>93</v>
      </c>
      <c r="H149" s="8">
        <v>142</v>
      </c>
      <c r="I149" s="8">
        <v>160</v>
      </c>
      <c r="J149" s="8">
        <v>0</v>
      </c>
      <c r="K149" s="9">
        <f t="shared" si="2"/>
        <v>160</v>
      </c>
      <c r="L149" s="8">
        <v>1</v>
      </c>
      <c r="M149" s="8">
        <v>4</v>
      </c>
      <c r="N149" s="8">
        <v>3</v>
      </c>
      <c r="O149" s="9">
        <v>8.0103039999999996</v>
      </c>
      <c r="P149" s="8">
        <v>1</v>
      </c>
    </row>
    <row r="150" spans="1:16" ht="19.5" x14ac:dyDescent="0.25">
      <c r="A150" s="7" t="s">
        <v>372</v>
      </c>
      <c r="B150" s="7" t="s">
        <v>373</v>
      </c>
      <c r="C150" s="7" t="s">
        <v>363</v>
      </c>
      <c r="D150" s="7" t="s">
        <v>11</v>
      </c>
      <c r="E150" s="19" t="s">
        <v>30</v>
      </c>
      <c r="F150" s="8">
        <v>139</v>
      </c>
      <c r="G150" s="8">
        <v>108</v>
      </c>
      <c r="H150" s="8">
        <v>139</v>
      </c>
      <c r="I150" s="8">
        <v>131</v>
      </c>
      <c r="J150" s="8">
        <v>144</v>
      </c>
      <c r="K150" s="9">
        <f t="shared" si="2"/>
        <v>144</v>
      </c>
      <c r="L150" s="8">
        <v>2</v>
      </c>
      <c r="M150" s="8">
        <v>3</v>
      </c>
      <c r="N150" s="8">
        <v>4</v>
      </c>
      <c r="O150" s="9">
        <v>9.0204029999999999</v>
      </c>
      <c r="P150" s="8">
        <v>2</v>
      </c>
    </row>
    <row r="151" spans="1:16" ht="19.5" x14ac:dyDescent="0.25">
      <c r="A151" s="7" t="s">
        <v>381</v>
      </c>
      <c r="B151" s="7" t="s">
        <v>382</v>
      </c>
      <c r="C151" s="7" t="s">
        <v>363</v>
      </c>
      <c r="D151" s="7" t="s">
        <v>87</v>
      </c>
      <c r="E151" s="19" t="s">
        <v>211</v>
      </c>
      <c r="F151" s="8">
        <v>142</v>
      </c>
      <c r="G151" s="8">
        <v>129</v>
      </c>
      <c r="H151" s="8">
        <v>124</v>
      </c>
      <c r="I151" s="8">
        <v>133</v>
      </c>
      <c r="J151" s="8">
        <v>129</v>
      </c>
      <c r="K151" s="9">
        <f t="shared" si="2"/>
        <v>142</v>
      </c>
      <c r="L151" s="8">
        <v>3</v>
      </c>
      <c r="M151" s="8">
        <v>10</v>
      </c>
      <c r="N151" s="8">
        <v>7</v>
      </c>
      <c r="O151" s="9">
        <v>20.030709999999999</v>
      </c>
      <c r="P151" s="8">
        <v>8</v>
      </c>
    </row>
    <row r="152" spans="1:16" ht="19.5" x14ac:dyDescent="0.25">
      <c r="A152" s="7" t="s">
        <v>364</v>
      </c>
      <c r="B152" s="7" t="s">
        <v>365</v>
      </c>
      <c r="C152" s="7" t="s">
        <v>363</v>
      </c>
      <c r="D152" s="7" t="s">
        <v>11</v>
      </c>
      <c r="E152" s="19" t="s">
        <v>366</v>
      </c>
      <c r="F152" s="8">
        <v>110</v>
      </c>
      <c r="G152" s="8">
        <v>114</v>
      </c>
      <c r="H152" s="8">
        <v>121</v>
      </c>
      <c r="I152" s="8">
        <v>125</v>
      </c>
      <c r="J152" s="8">
        <v>6</v>
      </c>
      <c r="K152" s="9">
        <f t="shared" si="2"/>
        <v>125</v>
      </c>
      <c r="L152" s="8">
        <v>4</v>
      </c>
      <c r="M152" s="8">
        <v>5</v>
      </c>
      <c r="N152" s="8">
        <v>4</v>
      </c>
      <c r="O152" s="9">
        <v>13.040405</v>
      </c>
      <c r="P152" s="8">
        <v>4</v>
      </c>
    </row>
    <row r="153" spans="1:16" ht="19.5" x14ac:dyDescent="0.25">
      <c r="A153" s="7" t="s">
        <v>379</v>
      </c>
      <c r="B153" s="7" t="s">
        <v>380</v>
      </c>
      <c r="C153" s="7" t="s">
        <v>363</v>
      </c>
      <c r="D153" s="7" t="s">
        <v>87</v>
      </c>
      <c r="E153" s="19" t="s">
        <v>211</v>
      </c>
      <c r="F153" s="8">
        <v>119</v>
      </c>
      <c r="G153" s="8">
        <v>0</v>
      </c>
      <c r="H153" s="8">
        <v>122</v>
      </c>
      <c r="I153" s="8">
        <v>66</v>
      </c>
      <c r="J153" s="8">
        <v>98</v>
      </c>
      <c r="K153" s="9">
        <f t="shared" si="2"/>
        <v>122</v>
      </c>
      <c r="L153" s="8">
        <v>5</v>
      </c>
      <c r="M153" s="8">
        <v>9</v>
      </c>
      <c r="N153" s="8">
        <v>4</v>
      </c>
      <c r="O153" s="9">
        <v>18.050408999999998</v>
      </c>
      <c r="P153" s="8">
        <v>5</v>
      </c>
    </row>
    <row r="154" spans="1:16" ht="19.5" x14ac:dyDescent="0.25">
      <c r="A154" s="7" t="s">
        <v>374</v>
      </c>
      <c r="B154" s="7" t="s">
        <v>375</v>
      </c>
      <c r="C154" s="7" t="s">
        <v>363</v>
      </c>
      <c r="D154" s="7" t="s">
        <v>11</v>
      </c>
      <c r="E154" s="19" t="s">
        <v>30</v>
      </c>
      <c r="F154" s="8">
        <v>70</v>
      </c>
      <c r="G154" s="8">
        <v>70</v>
      </c>
      <c r="H154" s="8">
        <v>108</v>
      </c>
      <c r="I154" s="8">
        <v>93</v>
      </c>
      <c r="J154" s="8">
        <v>89</v>
      </c>
      <c r="K154" s="9">
        <f t="shared" si="2"/>
        <v>108</v>
      </c>
      <c r="L154" s="8">
        <v>6</v>
      </c>
      <c r="M154" s="8">
        <v>11</v>
      </c>
      <c r="N154" s="8">
        <v>7</v>
      </c>
      <c r="O154" s="9">
        <v>24.060710999999998</v>
      </c>
      <c r="P154" s="8">
        <v>10</v>
      </c>
    </row>
    <row r="155" spans="1:16" ht="19.5" x14ac:dyDescent="0.25">
      <c r="A155" s="7" t="s">
        <v>376</v>
      </c>
      <c r="B155" s="7" t="s">
        <v>377</v>
      </c>
      <c r="C155" s="7" t="s">
        <v>363</v>
      </c>
      <c r="D155" s="7" t="s">
        <v>87</v>
      </c>
      <c r="E155" s="19" t="s">
        <v>378</v>
      </c>
      <c r="F155" s="8">
        <v>86</v>
      </c>
      <c r="G155" s="8">
        <v>65</v>
      </c>
      <c r="H155" s="8">
        <v>47</v>
      </c>
      <c r="I155" s="8">
        <v>63</v>
      </c>
      <c r="J155" s="8">
        <v>60</v>
      </c>
      <c r="K155" s="9">
        <f t="shared" si="2"/>
        <v>86</v>
      </c>
      <c r="L155" s="8">
        <v>7</v>
      </c>
      <c r="M155" s="8">
        <v>6</v>
      </c>
      <c r="N155" s="8">
        <v>7</v>
      </c>
      <c r="O155" s="9">
        <v>20.070705999999998</v>
      </c>
      <c r="P155" s="8">
        <v>9</v>
      </c>
    </row>
    <row r="156" spans="1:16" ht="19.5" x14ac:dyDescent="0.25">
      <c r="A156" s="7" t="s">
        <v>370</v>
      </c>
      <c r="B156" s="7" t="s">
        <v>371</v>
      </c>
      <c r="C156" s="7" t="s">
        <v>363</v>
      </c>
      <c r="D156" s="7" t="s">
        <v>11</v>
      </c>
      <c r="E156" s="19" t="s">
        <v>30</v>
      </c>
      <c r="F156" s="8">
        <v>59</v>
      </c>
      <c r="G156" s="8">
        <v>79</v>
      </c>
      <c r="H156" s="8">
        <v>43</v>
      </c>
      <c r="I156" s="8">
        <v>81</v>
      </c>
      <c r="J156" s="8">
        <v>71</v>
      </c>
      <c r="K156" s="9">
        <f t="shared" si="2"/>
        <v>81</v>
      </c>
      <c r="L156" s="8">
        <v>8</v>
      </c>
      <c r="M156" s="8">
        <v>1</v>
      </c>
      <c r="N156" s="8">
        <v>1</v>
      </c>
      <c r="O156" s="9">
        <v>10.080100999999999</v>
      </c>
      <c r="P156" s="8">
        <v>3</v>
      </c>
    </row>
    <row r="157" spans="1:16" ht="19.5" x14ac:dyDescent="0.25">
      <c r="A157" s="7" t="s">
        <v>361</v>
      </c>
      <c r="B157" s="7" t="s">
        <v>362</v>
      </c>
      <c r="C157" s="7" t="s">
        <v>363</v>
      </c>
      <c r="D157" s="7" t="s">
        <v>11</v>
      </c>
      <c r="E157" s="19" t="s">
        <v>30</v>
      </c>
      <c r="F157" s="8">
        <v>68</v>
      </c>
      <c r="G157" s="8">
        <v>65</v>
      </c>
      <c r="H157" s="8">
        <v>47</v>
      </c>
      <c r="I157" s="8">
        <v>63</v>
      </c>
      <c r="J157" s="8">
        <v>60</v>
      </c>
      <c r="K157" s="9">
        <f t="shared" si="2"/>
        <v>68</v>
      </c>
      <c r="L157" s="8">
        <v>9</v>
      </c>
      <c r="M157" s="8">
        <v>7</v>
      </c>
      <c r="N157" s="8">
        <v>2</v>
      </c>
      <c r="O157" s="9">
        <v>18.090206999999999</v>
      </c>
      <c r="P157" s="8">
        <v>6</v>
      </c>
    </row>
    <row r="158" spans="1:16" ht="19.5" x14ac:dyDescent="0.25">
      <c r="A158" s="7" t="s">
        <v>385</v>
      </c>
      <c r="B158" s="7" t="s">
        <v>386</v>
      </c>
      <c r="C158" s="7" t="s">
        <v>363</v>
      </c>
      <c r="D158" s="7" t="s">
        <v>87</v>
      </c>
      <c r="E158" s="19" t="s">
        <v>211</v>
      </c>
      <c r="F158" s="8">
        <v>65</v>
      </c>
      <c r="G158" s="8">
        <v>0</v>
      </c>
      <c r="H158" s="8">
        <v>0</v>
      </c>
      <c r="I158" s="8">
        <v>31</v>
      </c>
      <c r="J158" s="8">
        <v>68</v>
      </c>
      <c r="K158" s="9">
        <f t="shared" si="2"/>
        <v>68</v>
      </c>
      <c r="L158" s="8">
        <v>9</v>
      </c>
      <c r="M158" s="8">
        <v>12</v>
      </c>
      <c r="N158" s="8">
        <v>7</v>
      </c>
      <c r="O158" s="9">
        <v>28.090712</v>
      </c>
      <c r="P158" s="8">
        <v>12</v>
      </c>
    </row>
    <row r="159" spans="1:16" ht="19.5" x14ac:dyDescent="0.25">
      <c r="A159" s="7" t="s">
        <v>387</v>
      </c>
      <c r="B159" s="7" t="s">
        <v>388</v>
      </c>
      <c r="C159" s="7" t="s">
        <v>363</v>
      </c>
      <c r="D159" s="7" t="s">
        <v>87</v>
      </c>
      <c r="E159" s="19" t="s">
        <v>211</v>
      </c>
      <c r="F159" s="8">
        <v>68</v>
      </c>
      <c r="G159" s="8">
        <v>68</v>
      </c>
      <c r="H159" s="8">
        <v>68</v>
      </c>
      <c r="I159" s="8">
        <v>68</v>
      </c>
      <c r="J159" s="8">
        <v>68</v>
      </c>
      <c r="K159" s="9">
        <f t="shared" si="2"/>
        <v>68</v>
      </c>
      <c r="L159" s="8">
        <v>9</v>
      </c>
      <c r="M159" s="8">
        <v>2</v>
      </c>
      <c r="N159" s="8">
        <v>7</v>
      </c>
      <c r="O159" s="9">
        <v>18.090701999999997</v>
      </c>
      <c r="P159" s="8">
        <v>7</v>
      </c>
    </row>
    <row r="160" spans="1:16" ht="19.5" x14ac:dyDescent="0.25">
      <c r="A160" s="7" t="s">
        <v>383</v>
      </c>
      <c r="B160" s="7" t="s">
        <v>384</v>
      </c>
      <c r="C160" s="7" t="s">
        <v>363</v>
      </c>
      <c r="D160" s="7" t="s">
        <v>87</v>
      </c>
      <c r="E160" s="19" t="s">
        <v>211</v>
      </c>
      <c r="F160" s="8">
        <v>64</v>
      </c>
      <c r="G160" s="8">
        <v>64</v>
      </c>
      <c r="H160" s="8">
        <v>64</v>
      </c>
      <c r="I160" s="8">
        <v>62</v>
      </c>
      <c r="J160" s="8">
        <v>58</v>
      </c>
      <c r="K160" s="9">
        <f t="shared" si="2"/>
        <v>64</v>
      </c>
      <c r="L160" s="8">
        <v>12</v>
      </c>
      <c r="M160" s="8">
        <v>8</v>
      </c>
      <c r="N160" s="8">
        <v>7</v>
      </c>
      <c r="O160" s="9">
        <v>27.120708</v>
      </c>
      <c r="P160" s="8">
        <v>11</v>
      </c>
    </row>
    <row r="161" spans="1:16" ht="19.5" x14ac:dyDescent="0.25">
      <c r="A161" s="10" t="s">
        <v>389</v>
      </c>
      <c r="B161" s="10" t="s">
        <v>390</v>
      </c>
      <c r="C161" s="10" t="s">
        <v>391</v>
      </c>
      <c r="D161" s="10" t="s">
        <v>11</v>
      </c>
      <c r="E161" s="21" t="s">
        <v>30</v>
      </c>
      <c r="F161" s="11">
        <v>82</v>
      </c>
      <c r="G161" s="11">
        <v>83</v>
      </c>
      <c r="H161" s="11">
        <v>102</v>
      </c>
      <c r="I161" s="11">
        <v>70</v>
      </c>
      <c r="J161" s="11">
        <v>120</v>
      </c>
      <c r="K161" s="5">
        <f t="shared" si="2"/>
        <v>120</v>
      </c>
      <c r="L161" s="11">
        <v>1</v>
      </c>
      <c r="M161" s="11">
        <v>5</v>
      </c>
      <c r="N161" s="11">
        <v>1</v>
      </c>
      <c r="O161" s="12">
        <v>7.0101049999999994</v>
      </c>
      <c r="P161" s="11">
        <v>2</v>
      </c>
    </row>
    <row r="162" spans="1:16" ht="19.5" x14ac:dyDescent="0.25">
      <c r="A162" s="10" t="s">
        <v>406</v>
      </c>
      <c r="B162" s="10" t="s">
        <v>407</v>
      </c>
      <c r="C162" s="10" t="s">
        <v>391</v>
      </c>
      <c r="D162" s="10" t="s">
        <v>87</v>
      </c>
      <c r="E162" s="21" t="s">
        <v>211</v>
      </c>
      <c r="F162" s="11">
        <v>70</v>
      </c>
      <c r="G162" s="11">
        <v>90</v>
      </c>
      <c r="H162" s="11">
        <v>115</v>
      </c>
      <c r="I162" s="11">
        <v>101</v>
      </c>
      <c r="J162" s="11">
        <v>108</v>
      </c>
      <c r="K162" s="5">
        <f t="shared" si="2"/>
        <v>115</v>
      </c>
      <c r="L162" s="11">
        <v>2</v>
      </c>
      <c r="M162" s="11">
        <v>4</v>
      </c>
      <c r="N162" s="11">
        <v>2</v>
      </c>
      <c r="O162" s="12">
        <v>8.0202039999999997</v>
      </c>
      <c r="P162" s="11">
        <v>4</v>
      </c>
    </row>
    <row r="163" spans="1:16" ht="19.5" x14ac:dyDescent="0.25">
      <c r="A163" s="10" t="s">
        <v>394</v>
      </c>
      <c r="B163" s="10" t="s">
        <v>395</v>
      </c>
      <c r="C163" s="10" t="s">
        <v>391</v>
      </c>
      <c r="D163" s="10" t="s">
        <v>11</v>
      </c>
      <c r="E163" s="21" t="s">
        <v>30</v>
      </c>
      <c r="F163" s="11">
        <v>49</v>
      </c>
      <c r="G163" s="11">
        <v>62</v>
      </c>
      <c r="H163" s="11">
        <v>63</v>
      </c>
      <c r="I163" s="11">
        <v>66</v>
      </c>
      <c r="J163" s="11">
        <v>67</v>
      </c>
      <c r="K163" s="5">
        <f t="shared" si="2"/>
        <v>67</v>
      </c>
      <c r="L163" s="11">
        <v>3</v>
      </c>
      <c r="M163" s="11">
        <v>3</v>
      </c>
      <c r="N163" s="11">
        <v>7</v>
      </c>
      <c r="O163" s="12">
        <v>13.030702999999999</v>
      </c>
      <c r="P163" s="11">
        <v>5</v>
      </c>
    </row>
    <row r="164" spans="1:16" ht="19.5" x14ac:dyDescent="0.25">
      <c r="A164" s="10" t="s">
        <v>396</v>
      </c>
      <c r="B164" s="10" t="s">
        <v>397</v>
      </c>
      <c r="C164" s="10" t="s">
        <v>391</v>
      </c>
      <c r="D164" s="10" t="s">
        <v>87</v>
      </c>
      <c r="E164" s="21" t="s">
        <v>398</v>
      </c>
      <c r="F164" s="11">
        <v>66</v>
      </c>
      <c r="G164" s="11">
        <v>67</v>
      </c>
      <c r="H164" s="11">
        <v>65</v>
      </c>
      <c r="I164" s="11">
        <v>63</v>
      </c>
      <c r="J164" s="11">
        <v>63</v>
      </c>
      <c r="K164" s="5">
        <f t="shared" si="2"/>
        <v>67</v>
      </c>
      <c r="L164" s="11">
        <v>3</v>
      </c>
      <c r="M164" s="11">
        <v>2</v>
      </c>
      <c r="N164" s="11">
        <v>2</v>
      </c>
      <c r="O164" s="12">
        <v>7.030202000000001</v>
      </c>
      <c r="P164" s="11">
        <v>3</v>
      </c>
    </row>
    <row r="165" spans="1:16" ht="19.5" x14ac:dyDescent="0.25">
      <c r="A165" s="10" t="s">
        <v>404</v>
      </c>
      <c r="B165" s="10" t="s">
        <v>405</v>
      </c>
      <c r="C165" s="10" t="s">
        <v>391</v>
      </c>
      <c r="D165" s="10" t="s">
        <v>87</v>
      </c>
      <c r="E165" s="21" t="s">
        <v>211</v>
      </c>
      <c r="F165" s="11">
        <v>67</v>
      </c>
      <c r="G165" s="11">
        <v>58</v>
      </c>
      <c r="H165" s="11">
        <v>0</v>
      </c>
      <c r="I165" s="11">
        <v>57</v>
      </c>
      <c r="J165" s="11">
        <v>60</v>
      </c>
      <c r="K165" s="5">
        <f t="shared" si="2"/>
        <v>67</v>
      </c>
      <c r="L165" s="11">
        <v>3</v>
      </c>
      <c r="M165" s="11">
        <v>1</v>
      </c>
      <c r="N165" s="11">
        <v>2</v>
      </c>
      <c r="O165" s="12">
        <v>6.0302010000000008</v>
      </c>
      <c r="P165" s="11">
        <v>1</v>
      </c>
    </row>
    <row r="166" spans="1:16" ht="19.5" x14ac:dyDescent="0.25">
      <c r="A166" s="10" t="s">
        <v>392</v>
      </c>
      <c r="B166" s="10" t="s">
        <v>393</v>
      </c>
      <c r="C166" s="10" t="s">
        <v>391</v>
      </c>
      <c r="D166" s="10" t="s">
        <v>11</v>
      </c>
      <c r="E166" s="21" t="s">
        <v>30</v>
      </c>
      <c r="F166" s="11">
        <v>35</v>
      </c>
      <c r="G166" s="11">
        <v>56</v>
      </c>
      <c r="H166" s="11">
        <v>51</v>
      </c>
      <c r="I166" s="11">
        <v>56</v>
      </c>
      <c r="J166" s="11">
        <v>56</v>
      </c>
      <c r="K166" s="5">
        <f t="shared" si="2"/>
        <v>56</v>
      </c>
      <c r="L166" s="11">
        <v>6</v>
      </c>
      <c r="M166" s="11">
        <v>7</v>
      </c>
      <c r="N166" s="11">
        <v>5</v>
      </c>
      <c r="O166" s="12">
        <v>18.060506999999998</v>
      </c>
      <c r="P166" s="11">
        <v>7</v>
      </c>
    </row>
    <row r="167" spans="1:16" ht="19.5" x14ac:dyDescent="0.25">
      <c r="A167" s="10" t="s">
        <v>402</v>
      </c>
      <c r="B167" s="10" t="s">
        <v>403</v>
      </c>
      <c r="C167" s="10" t="s">
        <v>391</v>
      </c>
      <c r="D167" s="10" t="s">
        <v>87</v>
      </c>
      <c r="E167" s="21" t="s">
        <v>401</v>
      </c>
      <c r="F167" s="11">
        <v>51</v>
      </c>
      <c r="G167" s="11">
        <v>44</v>
      </c>
      <c r="H167" s="11">
        <v>46</v>
      </c>
      <c r="I167" s="11">
        <v>54</v>
      </c>
      <c r="J167" s="11">
        <v>54</v>
      </c>
      <c r="K167" s="5">
        <f t="shared" si="2"/>
        <v>54</v>
      </c>
      <c r="L167" s="11">
        <v>7</v>
      </c>
      <c r="M167" s="11">
        <v>5</v>
      </c>
      <c r="N167" s="11">
        <v>5</v>
      </c>
      <c r="O167" s="12">
        <v>17.070505000000001</v>
      </c>
      <c r="P167" s="11">
        <v>6</v>
      </c>
    </row>
    <row r="168" spans="1:16" ht="19.5" x14ac:dyDescent="0.25">
      <c r="A168" s="10" t="s">
        <v>399</v>
      </c>
      <c r="B168" s="10" t="s">
        <v>400</v>
      </c>
      <c r="C168" s="10" t="s">
        <v>391</v>
      </c>
      <c r="D168" s="10" t="s">
        <v>87</v>
      </c>
      <c r="E168" s="21" t="s">
        <v>401</v>
      </c>
      <c r="F168" s="11">
        <v>51</v>
      </c>
      <c r="G168" s="11">
        <v>40</v>
      </c>
      <c r="H168" s="11">
        <v>40</v>
      </c>
      <c r="I168" s="11">
        <v>40</v>
      </c>
      <c r="J168" s="11">
        <v>40</v>
      </c>
      <c r="K168" s="5">
        <f t="shared" si="2"/>
        <v>51</v>
      </c>
      <c r="L168" s="11">
        <v>8</v>
      </c>
      <c r="M168" s="11">
        <v>8</v>
      </c>
      <c r="N168" s="11">
        <v>7</v>
      </c>
      <c r="O168" s="12">
        <v>23.080707999999998</v>
      </c>
      <c r="P168" s="11">
        <v>8</v>
      </c>
    </row>
  </sheetData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defaultRowHeight="16.5" x14ac:dyDescent="0.25"/>
  <cols>
    <col min="1" max="1" width="9" style="23"/>
    <col min="3" max="3" width="14.625" bestFit="1" customWidth="1"/>
    <col min="4" max="4" width="9.25" bestFit="1" customWidth="1"/>
    <col min="5" max="5" width="39.625" bestFit="1" customWidth="1"/>
    <col min="6" max="6" width="9.25" bestFit="1" customWidth="1"/>
    <col min="7" max="11" width="11.875" bestFit="1" customWidth="1"/>
  </cols>
  <sheetData>
    <row r="1" spans="1:11" ht="58.5" x14ac:dyDescent="0.25">
      <c r="A1" s="1" t="s">
        <v>0</v>
      </c>
      <c r="B1" s="2" t="s">
        <v>408</v>
      </c>
      <c r="C1" s="2" t="s">
        <v>409</v>
      </c>
      <c r="D1" s="1" t="s">
        <v>2</v>
      </c>
      <c r="E1" s="1" t="s">
        <v>433</v>
      </c>
      <c r="F1" s="18" t="s">
        <v>441</v>
      </c>
      <c r="G1" s="1" t="s">
        <v>440</v>
      </c>
      <c r="H1" s="1" t="s">
        <v>442</v>
      </c>
      <c r="I1" s="1" t="s">
        <v>413</v>
      </c>
      <c r="J1" s="1" t="s">
        <v>432</v>
      </c>
      <c r="K1" s="1" t="s">
        <v>415</v>
      </c>
    </row>
    <row r="2" spans="1:11" ht="19.5" x14ac:dyDescent="0.25">
      <c r="A2" s="1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5">
        <v>308</v>
      </c>
      <c r="G2" s="4">
        <v>1</v>
      </c>
      <c r="H2" s="4">
        <v>1</v>
      </c>
      <c r="I2" s="4">
        <v>3</v>
      </c>
      <c r="J2" s="5">
        <v>5</v>
      </c>
      <c r="K2" s="4">
        <v>1</v>
      </c>
    </row>
    <row r="3" spans="1:11" ht="19.5" x14ac:dyDescent="0.25">
      <c r="A3" s="6" t="s">
        <v>52</v>
      </c>
      <c r="B3" s="7" t="s">
        <v>53</v>
      </c>
      <c r="C3" s="7" t="s">
        <v>29</v>
      </c>
      <c r="D3" s="7" t="s">
        <v>33</v>
      </c>
      <c r="E3" s="7" t="s">
        <v>37</v>
      </c>
      <c r="F3" s="9">
        <v>256</v>
      </c>
      <c r="G3" s="8">
        <v>3</v>
      </c>
      <c r="H3" s="8">
        <v>6</v>
      </c>
      <c r="I3" s="8">
        <v>3</v>
      </c>
      <c r="J3" s="9">
        <v>12</v>
      </c>
      <c r="K3" s="8">
        <v>1</v>
      </c>
    </row>
    <row r="4" spans="1:11" ht="19.5" x14ac:dyDescent="0.25">
      <c r="A4" s="1" t="s">
        <v>89</v>
      </c>
      <c r="B4" s="3" t="s">
        <v>90</v>
      </c>
      <c r="C4" s="3" t="s">
        <v>91</v>
      </c>
      <c r="D4" s="3" t="s">
        <v>11</v>
      </c>
      <c r="E4" s="3" t="s">
        <v>30</v>
      </c>
      <c r="F4" s="5">
        <v>223</v>
      </c>
      <c r="G4" s="4">
        <v>1</v>
      </c>
      <c r="H4" s="4">
        <v>1</v>
      </c>
      <c r="I4" s="4">
        <v>11</v>
      </c>
      <c r="J4" s="5">
        <v>13</v>
      </c>
      <c r="K4" s="4">
        <v>1</v>
      </c>
    </row>
    <row r="5" spans="1:11" ht="19.5" x14ac:dyDescent="0.25">
      <c r="A5" s="6" t="s">
        <v>137</v>
      </c>
      <c r="B5" s="7" t="s">
        <v>138</v>
      </c>
      <c r="C5" s="7" t="s">
        <v>130</v>
      </c>
      <c r="D5" s="7" t="s">
        <v>11</v>
      </c>
      <c r="E5" s="7" t="s">
        <v>30</v>
      </c>
      <c r="F5" s="9">
        <v>265</v>
      </c>
      <c r="G5" s="8">
        <v>3</v>
      </c>
      <c r="H5" s="8">
        <v>2</v>
      </c>
      <c r="I5" s="8">
        <v>7</v>
      </c>
      <c r="J5" s="9">
        <v>12</v>
      </c>
      <c r="K5" s="8">
        <v>1</v>
      </c>
    </row>
    <row r="6" spans="1:11" ht="19.5" x14ac:dyDescent="0.25">
      <c r="A6" s="1" t="s">
        <v>227</v>
      </c>
      <c r="B6" s="3" t="s">
        <v>228</v>
      </c>
      <c r="C6" s="3" t="s">
        <v>223</v>
      </c>
      <c r="D6" s="3" t="s">
        <v>11</v>
      </c>
      <c r="E6" s="3" t="s">
        <v>229</v>
      </c>
      <c r="F6" s="5">
        <v>234</v>
      </c>
      <c r="G6" s="4">
        <v>1</v>
      </c>
      <c r="H6" s="4">
        <v>2</v>
      </c>
      <c r="I6" s="4">
        <v>2</v>
      </c>
      <c r="J6" s="5">
        <v>5</v>
      </c>
      <c r="K6" s="4">
        <v>1</v>
      </c>
    </row>
    <row r="7" spans="1:11" ht="19.5" x14ac:dyDescent="0.25">
      <c r="A7" s="7" t="s">
        <v>311</v>
      </c>
      <c r="B7" s="7" t="s">
        <v>312</v>
      </c>
      <c r="C7" s="7" t="s">
        <v>263</v>
      </c>
      <c r="D7" s="7" t="s">
        <v>313</v>
      </c>
      <c r="E7" s="7" t="s">
        <v>314</v>
      </c>
      <c r="F7" s="9">
        <v>188</v>
      </c>
      <c r="G7" s="8">
        <v>4</v>
      </c>
      <c r="H7" s="8">
        <v>2</v>
      </c>
      <c r="I7" s="8">
        <v>1</v>
      </c>
      <c r="J7" s="9">
        <v>7</v>
      </c>
      <c r="K7" s="8">
        <v>1</v>
      </c>
    </row>
    <row r="8" spans="1:11" ht="19.5" x14ac:dyDescent="0.25">
      <c r="A8" s="10" t="s">
        <v>346</v>
      </c>
      <c r="B8" s="10" t="s">
        <v>419</v>
      </c>
      <c r="C8" s="10" t="s">
        <v>325</v>
      </c>
      <c r="D8" s="10" t="s">
        <v>87</v>
      </c>
      <c r="E8" s="10" t="s">
        <v>348</v>
      </c>
      <c r="F8" s="12">
        <v>170</v>
      </c>
      <c r="G8" s="4">
        <v>1</v>
      </c>
      <c r="H8" s="4">
        <v>5</v>
      </c>
      <c r="I8" s="4">
        <v>3</v>
      </c>
      <c r="J8" s="5">
        <v>9</v>
      </c>
      <c r="K8" s="11">
        <v>1</v>
      </c>
    </row>
    <row r="9" spans="1:11" ht="19.5" x14ac:dyDescent="0.25">
      <c r="A9" s="7" t="s">
        <v>367</v>
      </c>
      <c r="B9" s="7" t="s">
        <v>420</v>
      </c>
      <c r="C9" s="7" t="s">
        <v>363</v>
      </c>
      <c r="D9" s="7" t="s">
        <v>11</v>
      </c>
      <c r="E9" s="7" t="s">
        <v>369</v>
      </c>
      <c r="F9" s="9">
        <v>160</v>
      </c>
      <c r="G9" s="8">
        <v>1</v>
      </c>
      <c r="H9" s="8">
        <v>4</v>
      </c>
      <c r="I9" s="8">
        <v>3</v>
      </c>
      <c r="J9" s="9">
        <v>8</v>
      </c>
      <c r="K9" s="8">
        <v>1</v>
      </c>
    </row>
    <row r="10" spans="1:11" ht="19.5" x14ac:dyDescent="0.25">
      <c r="A10" s="10" t="s">
        <v>404</v>
      </c>
      <c r="B10" s="10" t="s">
        <v>405</v>
      </c>
      <c r="C10" s="10" t="s">
        <v>391</v>
      </c>
      <c r="D10" s="10" t="s">
        <v>87</v>
      </c>
      <c r="E10" s="10" t="s">
        <v>211</v>
      </c>
      <c r="F10" s="12">
        <v>67</v>
      </c>
      <c r="G10" s="4">
        <v>3</v>
      </c>
      <c r="H10" s="4">
        <v>1</v>
      </c>
      <c r="I10" s="4">
        <v>1</v>
      </c>
      <c r="J10" s="5">
        <v>5</v>
      </c>
      <c r="K10" s="11">
        <v>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總排名</vt:lpstr>
      <vt:lpstr>推球排名</vt:lpstr>
      <vt:lpstr>切球排名</vt:lpstr>
      <vt:lpstr>開球排名</vt:lpstr>
      <vt:lpstr>各組第一名</vt:lpstr>
      <vt:lpstr>切球排名!Print_Titles</vt:lpstr>
      <vt:lpstr>推球排名!Print_Titles</vt:lpstr>
      <vt:lpstr>開球排名!Print_Titles</vt:lpstr>
      <vt:lpstr>總排名!Print_Titles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陳連淦</cp:lastModifiedBy>
  <cp:lastPrinted>2017-04-24T01:19:17Z</cp:lastPrinted>
  <dcterms:created xsi:type="dcterms:W3CDTF">2017-04-17T13:11:19Z</dcterms:created>
  <dcterms:modified xsi:type="dcterms:W3CDTF">2017-04-24T04:32:20Z</dcterms:modified>
</cp:coreProperties>
</file>