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成績表" sheetId="4" r:id="rId1"/>
  </sheets>
  <externalReferences>
    <externalReference r:id="rId2"/>
  </externalReferences>
  <definedNames>
    <definedName name="_xlnm._FilterDatabase" localSheetId="0" hidden="1">成績表!$A$5:$AG$25</definedName>
    <definedName name="_xlnm.Print_Area" localSheetId="0">成績表!$A$1:$AG$90</definedName>
    <definedName name="_xlnm.Print_Titles" localSheetId="0">成績表!$1:$4</definedName>
  </definedNames>
  <calcPr calcId="152511"/>
</workbook>
</file>

<file path=xl/calcChain.xml><?xml version="1.0" encoding="utf-8"?>
<calcChain xmlns="http://schemas.openxmlformats.org/spreadsheetml/2006/main">
  <c r="AF90" i="4" l="1"/>
  <c r="AE90" i="4"/>
  <c r="AD90" i="4"/>
  <c r="T90" i="4"/>
  <c r="I90" i="4" s="1"/>
  <c r="J90" i="4" s="1"/>
  <c r="D90" i="4"/>
  <c r="C90" i="4"/>
  <c r="I89" i="4"/>
  <c r="G89" i="4"/>
  <c r="F89" i="4"/>
  <c r="AF88" i="4"/>
  <c r="AE88" i="4"/>
  <c r="AD88" i="4"/>
  <c r="T88" i="4"/>
  <c r="I88" i="4" s="1"/>
  <c r="H88" i="4"/>
  <c r="AF87" i="4"/>
  <c r="AE87" i="4"/>
  <c r="AD87" i="4"/>
  <c r="T87" i="4"/>
  <c r="I87" i="4" s="1"/>
  <c r="H87" i="4"/>
  <c r="I86" i="4"/>
  <c r="H86" i="4"/>
  <c r="I85" i="4"/>
  <c r="H85" i="4"/>
  <c r="J85" i="4" s="1"/>
  <c r="I84" i="4"/>
  <c r="H84" i="4"/>
  <c r="J84" i="4" s="1"/>
  <c r="AF83" i="4"/>
  <c r="AE83" i="4"/>
  <c r="AD83" i="4"/>
  <c r="T83" i="4"/>
  <c r="I83" i="4"/>
  <c r="H83" i="4"/>
  <c r="AF82" i="4"/>
  <c r="AE82" i="4"/>
  <c r="AD82" i="4"/>
  <c r="T82" i="4"/>
  <c r="I82" i="4" s="1"/>
  <c r="H82" i="4"/>
  <c r="J82" i="4" s="1"/>
  <c r="AF81" i="4"/>
  <c r="AE81" i="4"/>
  <c r="AD81" i="4"/>
  <c r="T81" i="4"/>
  <c r="I81" i="4"/>
  <c r="H81" i="4"/>
  <c r="AF80" i="4"/>
  <c r="AE80" i="4"/>
  <c r="AD80" i="4"/>
  <c r="T80" i="4"/>
  <c r="I80" i="4" s="1"/>
  <c r="H80" i="4"/>
  <c r="J80" i="4" s="1"/>
  <c r="AF79" i="4"/>
  <c r="AE79" i="4"/>
  <c r="AD79" i="4"/>
  <c r="T79" i="4"/>
  <c r="I79" i="4"/>
  <c r="J79" i="4" s="1"/>
  <c r="H79" i="4"/>
  <c r="AF78" i="4"/>
  <c r="AE78" i="4"/>
  <c r="AD78" i="4"/>
  <c r="T78" i="4"/>
  <c r="H78" i="4"/>
  <c r="AF77" i="4"/>
  <c r="AE77" i="4"/>
  <c r="AD77" i="4"/>
  <c r="T77" i="4"/>
  <c r="I77" i="4" s="1"/>
  <c r="H77" i="4"/>
  <c r="AF76" i="4"/>
  <c r="AE76" i="4"/>
  <c r="AD76" i="4"/>
  <c r="T76" i="4"/>
  <c r="I76" i="4" s="1"/>
  <c r="J76" i="4"/>
  <c r="H76" i="4"/>
  <c r="AF75" i="4"/>
  <c r="AE75" i="4"/>
  <c r="AD75" i="4"/>
  <c r="I75" i="4" s="1"/>
  <c r="T75" i="4"/>
  <c r="H75" i="4"/>
  <c r="J75" i="4" s="1"/>
  <c r="AF74" i="4"/>
  <c r="AE74" i="4"/>
  <c r="AD74" i="4"/>
  <c r="T74" i="4"/>
  <c r="I74" i="4" s="1"/>
  <c r="H74" i="4"/>
  <c r="AF73" i="4"/>
  <c r="AE73" i="4"/>
  <c r="AD73" i="4"/>
  <c r="T73" i="4"/>
  <c r="I73" i="4" s="1"/>
  <c r="H73" i="4"/>
  <c r="AF72" i="4"/>
  <c r="AE72" i="4"/>
  <c r="AD72" i="4"/>
  <c r="T72" i="4"/>
  <c r="I72" i="4" s="1"/>
  <c r="J72" i="4"/>
  <c r="H72" i="4"/>
  <c r="AF71" i="4"/>
  <c r="AE71" i="4"/>
  <c r="AD71" i="4"/>
  <c r="I71" i="4" s="1"/>
  <c r="T71" i="4"/>
  <c r="H71" i="4"/>
  <c r="J71" i="4" s="1"/>
  <c r="AF70" i="4"/>
  <c r="AE70" i="4"/>
  <c r="AD70" i="4"/>
  <c r="T70" i="4"/>
  <c r="I70" i="4" s="1"/>
  <c r="H70" i="4"/>
  <c r="AF69" i="4"/>
  <c r="AE69" i="4"/>
  <c r="AD69" i="4"/>
  <c r="T69" i="4"/>
  <c r="I69" i="4" s="1"/>
  <c r="H69" i="4"/>
  <c r="AF68" i="4"/>
  <c r="AE68" i="4"/>
  <c r="AD68" i="4"/>
  <c r="T68" i="4"/>
  <c r="I68" i="4" s="1"/>
  <c r="J68" i="4"/>
  <c r="H68" i="4"/>
  <c r="AF67" i="4"/>
  <c r="AE67" i="4"/>
  <c r="AD67" i="4"/>
  <c r="T67" i="4"/>
  <c r="H67" i="4"/>
  <c r="AF66" i="4"/>
  <c r="AE66" i="4"/>
  <c r="AD66" i="4"/>
  <c r="T66" i="4"/>
  <c r="I66" i="4" s="1"/>
  <c r="H66" i="4"/>
  <c r="J66" i="4" s="1"/>
  <c r="AF65" i="4"/>
  <c r="AE65" i="4"/>
  <c r="AD65" i="4"/>
  <c r="T65" i="4"/>
  <c r="I65" i="4" s="1"/>
  <c r="H65" i="4"/>
  <c r="AF64" i="4"/>
  <c r="AE64" i="4"/>
  <c r="AD64" i="4"/>
  <c r="T64" i="4"/>
  <c r="H64" i="4"/>
  <c r="AF63" i="4"/>
  <c r="AE63" i="4"/>
  <c r="AD63" i="4"/>
  <c r="T63" i="4"/>
  <c r="I63" i="4"/>
  <c r="J63" i="4" s="1"/>
  <c r="H63" i="4"/>
  <c r="AF62" i="4"/>
  <c r="AE62" i="4"/>
  <c r="AD62" i="4"/>
  <c r="T62" i="4"/>
  <c r="H62" i="4"/>
  <c r="AF61" i="4"/>
  <c r="AE61" i="4"/>
  <c r="AD61" i="4"/>
  <c r="T61" i="4"/>
  <c r="I61" i="4"/>
  <c r="J61" i="4" s="1"/>
  <c r="H61" i="4"/>
  <c r="AF60" i="4"/>
  <c r="AE60" i="4"/>
  <c r="AD60" i="4"/>
  <c r="T60" i="4"/>
  <c r="I60" i="4" s="1"/>
  <c r="H60" i="4"/>
  <c r="AF59" i="4"/>
  <c r="AE59" i="4"/>
  <c r="AD59" i="4"/>
  <c r="T59" i="4"/>
  <c r="H59" i="4"/>
  <c r="I58" i="4"/>
  <c r="H58" i="4"/>
  <c r="J58" i="4" s="1"/>
  <c r="AF57" i="4"/>
  <c r="AE57" i="4"/>
  <c r="AD57" i="4"/>
  <c r="T57" i="4"/>
  <c r="I57" i="4" s="1"/>
  <c r="H57" i="4"/>
  <c r="J57" i="4" s="1"/>
  <c r="AF56" i="4"/>
  <c r="AE56" i="4"/>
  <c r="AD56" i="4"/>
  <c r="T56" i="4"/>
  <c r="I56" i="4" s="1"/>
  <c r="J56" i="4" s="1"/>
  <c r="H56" i="4"/>
  <c r="AF55" i="4"/>
  <c r="AE55" i="4"/>
  <c r="AD55" i="4"/>
  <c r="T55" i="4"/>
  <c r="H55" i="4"/>
  <c r="AF54" i="4"/>
  <c r="AE54" i="4"/>
  <c r="AD54" i="4"/>
  <c r="T54" i="4"/>
  <c r="H54" i="4"/>
  <c r="AF53" i="4"/>
  <c r="AE53" i="4"/>
  <c r="AD53" i="4"/>
  <c r="T53" i="4"/>
  <c r="I53" i="4" s="1"/>
  <c r="H53" i="4"/>
  <c r="AF52" i="4"/>
  <c r="AE52" i="4"/>
  <c r="AD52" i="4"/>
  <c r="T52" i="4"/>
  <c r="I52" i="4"/>
  <c r="H52" i="4"/>
  <c r="E52" i="4"/>
  <c r="AF51" i="4"/>
  <c r="AE51" i="4"/>
  <c r="AD51" i="4"/>
  <c r="T51" i="4"/>
  <c r="H51" i="4"/>
  <c r="AF50" i="4"/>
  <c r="AE50" i="4"/>
  <c r="AD50" i="4"/>
  <c r="T50" i="4"/>
  <c r="I50" i="4" s="1"/>
  <c r="H50" i="4"/>
  <c r="J50" i="4" s="1"/>
  <c r="AF49" i="4"/>
  <c r="AE49" i="4"/>
  <c r="AD49" i="4"/>
  <c r="T49" i="4"/>
  <c r="I49" i="4" s="1"/>
  <c r="J49" i="4" s="1"/>
  <c r="H49" i="4"/>
  <c r="E49" i="4"/>
  <c r="AF48" i="4"/>
  <c r="AE48" i="4"/>
  <c r="AD48" i="4"/>
  <c r="T48" i="4"/>
  <c r="I48" i="4" s="1"/>
  <c r="H48" i="4"/>
  <c r="J48" i="4" s="1"/>
  <c r="AF47" i="4"/>
  <c r="AE47" i="4"/>
  <c r="AD47" i="4"/>
  <c r="T47" i="4"/>
  <c r="I47" i="4" s="1"/>
  <c r="J47" i="4" s="1"/>
  <c r="H47" i="4"/>
  <c r="AF46" i="4"/>
  <c r="AE46" i="4"/>
  <c r="AD46" i="4"/>
  <c r="T46" i="4"/>
  <c r="H46" i="4"/>
  <c r="AF45" i="4"/>
  <c r="AE45" i="4"/>
  <c r="AD45" i="4"/>
  <c r="T45" i="4"/>
  <c r="I45" i="4" s="1"/>
  <c r="H45" i="4"/>
  <c r="J45" i="4" s="1"/>
  <c r="AF44" i="4"/>
  <c r="AE44" i="4"/>
  <c r="AD44" i="4"/>
  <c r="T44" i="4"/>
  <c r="I44" i="4" s="1"/>
  <c r="H44" i="4"/>
  <c r="J44" i="4" s="1"/>
  <c r="E44" i="4"/>
  <c r="AF43" i="4"/>
  <c r="AE43" i="4"/>
  <c r="AD43" i="4"/>
  <c r="T43" i="4"/>
  <c r="I43" i="4" s="1"/>
  <c r="J43" i="4"/>
  <c r="H43" i="4"/>
  <c r="E43" i="4"/>
  <c r="AF42" i="4"/>
  <c r="AE42" i="4"/>
  <c r="AD42" i="4"/>
  <c r="T42" i="4"/>
  <c r="I42" i="4" s="1"/>
  <c r="H42" i="4"/>
  <c r="J42" i="4" s="1"/>
  <c r="AF41" i="4"/>
  <c r="AE41" i="4"/>
  <c r="AD41" i="4"/>
  <c r="T41" i="4"/>
  <c r="I41" i="4" s="1"/>
  <c r="H41" i="4"/>
  <c r="AF40" i="4"/>
  <c r="AE40" i="4"/>
  <c r="AD40" i="4"/>
  <c r="T40" i="4"/>
  <c r="I40" i="4"/>
  <c r="H40" i="4"/>
  <c r="AF39" i="4"/>
  <c r="AE39" i="4"/>
  <c r="AD39" i="4"/>
  <c r="T39" i="4"/>
  <c r="H39" i="4"/>
  <c r="AF38" i="4"/>
  <c r="AE38" i="4"/>
  <c r="AD38" i="4"/>
  <c r="T38" i="4"/>
  <c r="I38" i="4" s="1"/>
  <c r="H38" i="4"/>
  <c r="J38" i="4" s="1"/>
  <c r="AF37" i="4"/>
  <c r="AE37" i="4"/>
  <c r="AD37" i="4"/>
  <c r="T37" i="4"/>
  <c r="I37" i="4" s="1"/>
  <c r="H37" i="4"/>
  <c r="J37" i="4" s="1"/>
  <c r="E37" i="4"/>
  <c r="AF36" i="4"/>
  <c r="AE36" i="4"/>
  <c r="AD36" i="4"/>
  <c r="T36" i="4"/>
  <c r="I36" i="4" s="1"/>
  <c r="H36" i="4"/>
  <c r="J36" i="4" s="1"/>
  <c r="AF35" i="4"/>
  <c r="AE35" i="4"/>
  <c r="AD35" i="4"/>
  <c r="T35" i="4"/>
  <c r="I35" i="4"/>
  <c r="H35" i="4"/>
  <c r="AF34" i="4"/>
  <c r="AE34" i="4"/>
  <c r="AD34" i="4"/>
  <c r="T34" i="4"/>
  <c r="H34" i="4"/>
  <c r="E34" i="4"/>
  <c r="AF33" i="4"/>
  <c r="AE33" i="4"/>
  <c r="AD33" i="4"/>
  <c r="T33" i="4"/>
  <c r="I33" i="4" s="1"/>
  <c r="H33" i="4"/>
  <c r="J33" i="4" s="1"/>
  <c r="AF32" i="4"/>
  <c r="AE32" i="4"/>
  <c r="AD32" i="4"/>
  <c r="T32" i="4"/>
  <c r="I32" i="4" s="1"/>
  <c r="H32" i="4"/>
  <c r="J32" i="4" s="1"/>
  <c r="AF31" i="4"/>
  <c r="AE31" i="4"/>
  <c r="AD31" i="4"/>
  <c r="T31" i="4"/>
  <c r="I31" i="4"/>
  <c r="H31" i="4"/>
  <c r="AF30" i="4"/>
  <c r="AE30" i="4"/>
  <c r="AD30" i="4"/>
  <c r="T30" i="4"/>
  <c r="H30" i="4"/>
  <c r="AF29" i="4"/>
  <c r="AE29" i="4"/>
  <c r="AD29" i="4"/>
  <c r="T29" i="4"/>
  <c r="H29" i="4"/>
  <c r="E29" i="4"/>
  <c r="AF28" i="4"/>
  <c r="AE28" i="4"/>
  <c r="AD28" i="4"/>
  <c r="T28" i="4"/>
  <c r="I28" i="4" s="1"/>
  <c r="H28" i="4"/>
  <c r="E28" i="4"/>
  <c r="AF27" i="4"/>
  <c r="AE27" i="4"/>
  <c r="AD27" i="4"/>
  <c r="T27" i="4"/>
  <c r="H27" i="4"/>
  <c r="E27" i="4"/>
  <c r="AF26" i="4"/>
  <c r="AE26" i="4"/>
  <c r="AD26" i="4"/>
  <c r="T26" i="4"/>
  <c r="I26" i="4" s="1"/>
  <c r="H26" i="4"/>
  <c r="E26" i="4"/>
  <c r="AF25" i="4"/>
  <c r="AE25" i="4"/>
  <c r="AD25" i="4"/>
  <c r="T25" i="4"/>
  <c r="H25" i="4"/>
  <c r="E25" i="4"/>
  <c r="AF24" i="4"/>
  <c r="AE24" i="4"/>
  <c r="AD24" i="4"/>
  <c r="T24" i="4"/>
  <c r="I24" i="4" s="1"/>
  <c r="H24" i="4"/>
  <c r="AF23" i="4"/>
  <c r="AE23" i="4"/>
  <c r="AD23" i="4"/>
  <c r="T23" i="4"/>
  <c r="I23" i="4" s="1"/>
  <c r="J23" i="4" s="1"/>
  <c r="H23" i="4"/>
  <c r="E23" i="4"/>
  <c r="AF22" i="4"/>
  <c r="AE22" i="4"/>
  <c r="AD22" i="4"/>
  <c r="T22" i="4"/>
  <c r="I22" i="4" s="1"/>
  <c r="H22" i="4"/>
  <c r="AF21" i="4"/>
  <c r="AE21" i="4"/>
  <c r="AD21" i="4"/>
  <c r="T21" i="4"/>
  <c r="I21" i="4" s="1"/>
  <c r="J21" i="4" s="1"/>
  <c r="H21" i="4"/>
  <c r="AF20" i="4"/>
  <c r="AE20" i="4"/>
  <c r="AD20" i="4"/>
  <c r="I20" i="4" s="1"/>
  <c r="T20" i="4"/>
  <c r="H20" i="4"/>
  <c r="E20" i="4"/>
  <c r="AF19" i="4"/>
  <c r="AE19" i="4"/>
  <c r="AD19" i="4"/>
  <c r="T19" i="4"/>
  <c r="H19" i="4"/>
  <c r="AF18" i="4"/>
  <c r="AE18" i="4"/>
  <c r="AD18" i="4"/>
  <c r="T18" i="4"/>
  <c r="I18" i="4" s="1"/>
  <c r="H18" i="4"/>
  <c r="AF17" i="4"/>
  <c r="AE17" i="4"/>
  <c r="AD17" i="4"/>
  <c r="T17" i="4"/>
  <c r="H17" i="4"/>
  <c r="AF16" i="4"/>
  <c r="AE16" i="4"/>
  <c r="AD16" i="4"/>
  <c r="T16" i="4"/>
  <c r="I16" i="4" s="1"/>
  <c r="J16" i="4" s="1"/>
  <c r="H16" i="4"/>
  <c r="AF15" i="4"/>
  <c r="AE15" i="4"/>
  <c r="AD15" i="4"/>
  <c r="T15" i="4"/>
  <c r="I15" i="4" s="1"/>
  <c r="J15" i="4" s="1"/>
  <c r="H15" i="4"/>
  <c r="E15" i="4"/>
  <c r="AF14" i="4"/>
  <c r="AE14" i="4"/>
  <c r="AD14" i="4"/>
  <c r="T14" i="4"/>
  <c r="I14" i="4" s="1"/>
  <c r="J14" i="4" s="1"/>
  <c r="H14" i="4"/>
  <c r="AF13" i="4"/>
  <c r="AE13" i="4"/>
  <c r="AD13" i="4"/>
  <c r="I13" i="4" s="1"/>
  <c r="T13" i="4"/>
  <c r="H13" i="4"/>
  <c r="E13" i="4"/>
  <c r="AF12" i="4"/>
  <c r="AE12" i="4"/>
  <c r="AD12" i="4"/>
  <c r="T12" i="4"/>
  <c r="I12" i="4" s="1"/>
  <c r="H12" i="4"/>
  <c r="E12" i="4"/>
  <c r="AF11" i="4"/>
  <c r="AE11" i="4"/>
  <c r="AD11" i="4"/>
  <c r="T11" i="4"/>
  <c r="I11" i="4"/>
  <c r="H11" i="4"/>
  <c r="AF10" i="4"/>
  <c r="AE10" i="4"/>
  <c r="AD10" i="4"/>
  <c r="T10" i="4"/>
  <c r="H10" i="4"/>
  <c r="AF9" i="4"/>
  <c r="AE9" i="4"/>
  <c r="AD9" i="4"/>
  <c r="T9" i="4"/>
  <c r="H9" i="4"/>
  <c r="AF8" i="4"/>
  <c r="AE8" i="4"/>
  <c r="AD8" i="4"/>
  <c r="T8" i="4"/>
  <c r="I8" i="4"/>
  <c r="H8" i="4"/>
  <c r="E8" i="4"/>
  <c r="AF7" i="4"/>
  <c r="AE7" i="4"/>
  <c r="AD7" i="4"/>
  <c r="T7" i="4"/>
  <c r="I7" i="4" s="1"/>
  <c r="J7" i="4" s="1"/>
  <c r="H7" i="4"/>
  <c r="AF6" i="4"/>
  <c r="AE6" i="4"/>
  <c r="AD6" i="4"/>
  <c r="T6" i="4"/>
  <c r="H6" i="4"/>
  <c r="AF5" i="4"/>
  <c r="AE5" i="4"/>
  <c r="AD5" i="4"/>
  <c r="T5" i="4"/>
  <c r="I5" i="4" s="1"/>
  <c r="J5" i="4" s="1"/>
  <c r="H5" i="4"/>
  <c r="J41" i="4" l="1"/>
  <c r="J62" i="4"/>
  <c r="J53" i="4"/>
  <c r="J22" i="4"/>
  <c r="J31" i="4"/>
  <c r="J83" i="4"/>
  <c r="J88" i="4"/>
  <c r="I6" i="4"/>
  <c r="J27" i="4"/>
  <c r="I54" i="4"/>
  <c r="J54" i="4" s="1"/>
  <c r="J70" i="4"/>
  <c r="J74" i="4"/>
  <c r="J8" i="4"/>
  <c r="I19" i="4"/>
  <c r="J19" i="4" s="1"/>
  <c r="I30" i="4"/>
  <c r="J81" i="4"/>
  <c r="I9" i="4"/>
  <c r="J9" i="4" s="1"/>
  <c r="I25" i="4"/>
  <c r="J25" i="4" s="1"/>
  <c r="I27" i="4"/>
  <c r="I29" i="4"/>
  <c r="J29" i="4" s="1"/>
  <c r="I34" i="4"/>
  <c r="J35" i="4"/>
  <c r="I39" i="4"/>
  <c r="J40" i="4"/>
  <c r="I46" i="4"/>
  <c r="I51" i="4"/>
  <c r="J51" i="4" s="1"/>
  <c r="J52" i="4"/>
  <c r="I55" i="4"/>
  <c r="J55" i="4" s="1"/>
  <c r="I62" i="4"/>
  <c r="I64" i="4"/>
  <c r="J64" i="4" s="1"/>
  <c r="J65" i="4"/>
  <c r="I78" i="4"/>
  <c r="J78" i="4" s="1"/>
  <c r="H89" i="4"/>
  <c r="J89" i="4" s="1"/>
  <c r="J10" i="4"/>
  <c r="J6" i="4"/>
  <c r="J13" i="4"/>
  <c r="J20" i="4"/>
  <c r="J12" i="4"/>
  <c r="J30" i="4"/>
  <c r="J46" i="4"/>
  <c r="I10" i="4"/>
  <c r="J11" i="4"/>
  <c r="I17" i="4"/>
  <c r="J17" i="4" s="1"/>
  <c r="J18" i="4"/>
  <c r="J24" i="4"/>
  <c r="J26" i="4"/>
  <c r="J28" i="4"/>
  <c r="J34" i="4"/>
  <c r="J39" i="4"/>
  <c r="I59" i="4"/>
  <c r="J59" i="4" s="1"/>
  <c r="J60" i="4"/>
  <c r="I67" i="4"/>
  <c r="J67" i="4" s="1"/>
  <c r="J69" i="4"/>
  <c r="J73" i="4"/>
  <c r="J77" i="4"/>
  <c r="J86" i="4"/>
  <c r="J87" i="4"/>
</calcChain>
</file>

<file path=xl/sharedStrings.xml><?xml version="1.0" encoding="utf-8"?>
<sst xmlns="http://schemas.openxmlformats.org/spreadsheetml/2006/main" count="232" uniqueCount="95">
  <si>
    <t>1</t>
    <phoneticPr fontId="3" type="noConversion"/>
  </si>
  <si>
    <t>名次</t>
    <phoneticPr fontId="5" type="noConversion"/>
  </si>
  <si>
    <t>組別</t>
    <phoneticPr fontId="5" type="noConversion"/>
  </si>
  <si>
    <r>
      <t xml:space="preserve">備註         </t>
    </r>
    <r>
      <rPr>
        <sz val="10"/>
        <rFont val="標楷體"/>
        <family val="4"/>
        <charset val="136"/>
      </rPr>
      <t xml:space="preserve"> No..18.17.16.15…</t>
    </r>
    <phoneticPr fontId="5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</si>
  <si>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</si>
  <si>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</si>
  <si>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</si>
  <si>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</si>
  <si>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</si>
  <si>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</si>
  <si>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</si>
  <si>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</si>
  <si>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</si>
  <si>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</si>
  <si>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</si>
  <si>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</si>
  <si>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</si>
  <si>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</si>
  <si>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</si>
  <si>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</si>
  <si>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2014年南寶夏季盃業餘高爾夫錦標賽</t>
    <phoneticPr fontId="5" type="noConversion"/>
  </si>
  <si>
    <t>比賽日期：2014年06月19、20日</t>
    <phoneticPr fontId="3" type="noConversion"/>
  </si>
  <si>
    <t>編號</t>
    <phoneticPr fontId="5" type="noConversion"/>
  </si>
  <si>
    <t>姓 名</t>
    <phoneticPr fontId="5" type="noConversion"/>
  </si>
  <si>
    <t>所屬球場</t>
    <phoneticPr fontId="5" type="noConversion"/>
  </si>
  <si>
    <t>第一回合</t>
    <phoneticPr fontId="3" type="noConversion"/>
  </si>
  <si>
    <t>第二回合</t>
    <phoneticPr fontId="3" type="noConversion"/>
  </si>
  <si>
    <t>總桿</t>
    <phoneticPr fontId="5" type="noConversion"/>
  </si>
  <si>
    <t>前九</t>
    <phoneticPr fontId="3" type="noConversion"/>
  </si>
  <si>
    <t>後九</t>
    <phoneticPr fontId="3" type="noConversion"/>
  </si>
  <si>
    <t>總桿</t>
    <phoneticPr fontId="3" type="noConversion"/>
  </si>
  <si>
    <t>後六</t>
    <phoneticPr fontId="3" type="noConversion"/>
  </si>
  <si>
    <t>後三</t>
    <phoneticPr fontId="3" type="noConversion"/>
  </si>
  <si>
    <t>1</t>
    <phoneticPr fontId="3" type="noConversion"/>
  </si>
  <si>
    <t>男A組</t>
  </si>
  <si>
    <t>何祐誠</t>
  </si>
  <si>
    <t>楊昌學</t>
  </si>
  <si>
    <t>黃冠勳</t>
  </si>
  <si>
    <t>張勛宸</t>
  </si>
  <si>
    <t>黃議增</t>
  </si>
  <si>
    <t>王文暘</t>
  </si>
  <si>
    <t>林則甫</t>
  </si>
  <si>
    <t>李俊翰</t>
  </si>
  <si>
    <t>宋奕賢</t>
  </si>
  <si>
    <t>史哲宇</t>
  </si>
  <si>
    <t>顏宏源</t>
  </si>
  <si>
    <t>王晟合</t>
  </si>
  <si>
    <t>馬家富</t>
  </si>
  <si>
    <t>邱昱嘉</t>
  </si>
  <si>
    <t>曾譯慶</t>
  </si>
  <si>
    <t>馬齊陽</t>
  </si>
  <si>
    <t>何昱震</t>
  </si>
  <si>
    <t/>
  </si>
  <si>
    <t>男B組</t>
  </si>
  <si>
    <t>林義淵</t>
  </si>
  <si>
    <t>陳伯豪</t>
  </si>
  <si>
    <t>廖煥鈞</t>
  </si>
  <si>
    <t>林宸駒</t>
  </si>
  <si>
    <t>林家睿</t>
  </si>
  <si>
    <t>黃紹恩</t>
  </si>
  <si>
    <t>陳宗揚</t>
  </si>
  <si>
    <t>李名祥</t>
  </si>
  <si>
    <t>許晉彰</t>
  </si>
  <si>
    <t>洪之奇</t>
  </si>
  <si>
    <t>男C組</t>
  </si>
  <si>
    <t>楊云睿</t>
  </si>
  <si>
    <t>林楷傑</t>
  </si>
  <si>
    <t>吳睿東</t>
  </si>
  <si>
    <t>男D組</t>
  </si>
  <si>
    <t>陳柏睿</t>
  </si>
  <si>
    <t>胡宇棠</t>
  </si>
  <si>
    <t>吳秉駿</t>
  </si>
  <si>
    <t>趙偉成</t>
  </si>
  <si>
    <t>公開組</t>
  </si>
  <si>
    <t>張哲瑜</t>
  </si>
  <si>
    <t>方泓崴</t>
  </si>
  <si>
    <t>林育揚</t>
  </si>
  <si>
    <t>劉育泓</t>
  </si>
  <si>
    <t>劉博承</t>
  </si>
  <si>
    <t>女A組</t>
  </si>
  <si>
    <t>李欣</t>
  </si>
  <si>
    <t>張雨心</t>
  </si>
  <si>
    <t>溫 娣</t>
  </si>
  <si>
    <t>女公開組</t>
  </si>
  <si>
    <t>江雨璇</t>
  </si>
  <si>
    <t>女B組</t>
  </si>
  <si>
    <t>劉少允</t>
  </si>
  <si>
    <t>許諾心</t>
  </si>
  <si>
    <t>洪玉霖</t>
  </si>
  <si>
    <t>張昕樵</t>
  </si>
  <si>
    <t>林怡潓</t>
  </si>
  <si>
    <t>朱庭昀</t>
  </si>
  <si>
    <t>女C組</t>
  </si>
  <si>
    <t>曾 楨</t>
  </si>
  <si>
    <t xml:space="preserve"> 賴思彤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</si>
</sst>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#;\-#,##0,"/>
  </numFmts>
  <fonts count="15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b/>
      <sz val="24"/>
      <name val="標楷體"/>
      <family val="4"/>
      <charset val="136"/>
    </font>
    <font>
      <sz val="10"/>
      <name val="標楷體"/>
      <family val="4"/>
      <charset val="136"/>
    </font>
    <font>
      <sz val="16"/>
      <color rgb="FFFF0000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indexed="1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0" borderId="0" xfId="1" applyFont="1" applyBorder="1" applyAlignment="1">
      <alignment horizontal="right" vertical="center"/>
    </xf>
    <xf numFmtId="0" fontId="6" fillId="0" borderId="0" xfId="1" applyFont="1" applyBorder="1"/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6" fillId="0" borderId="1" xfId="1" applyFont="1" applyBorder="1" applyAlignment="1">
      <alignment vertical="center" justifyLastLine="1"/>
    </xf>
    <xf numFmtId="0" fontId="10" fillId="0" borderId="1" xfId="1" applyFont="1" applyBorder="1" applyAlignment="1">
      <alignment horizontal="center" vertical="center" justifyLastLine="1"/>
    </xf>
    <xf numFmtId="176" fontId="12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 wrapText="1"/>
    </xf>
    <xf numFmtId="177" fontId="6" fillId="3" borderId="1" xfId="1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/>
    </xf>
    <xf numFmtId="0" fontId="6" fillId="0" borderId="0" xfId="1" applyFont="1" applyFill="1" applyBorder="1"/>
    <xf numFmtId="177" fontId="12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177" fontId="6" fillId="2" borderId="1" xfId="1" applyNumberFormat="1" applyFont="1" applyFill="1" applyBorder="1" applyAlignment="1">
      <alignment horizontal="center" vertical="center"/>
    </xf>
    <xf numFmtId="177" fontId="14" fillId="0" borderId="1" xfId="1" applyNumberFormat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/>
    </xf>
    <xf numFmtId="176" fontId="6" fillId="2" borderId="1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justifyLastLine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vertical="center"/>
    </xf>
    <xf numFmtId="49" fontId="11" fillId="0" borderId="5" xfId="1" applyNumberFormat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 justifyLastLine="1"/>
    </xf>
    <xf numFmtId="0" fontId="6" fillId="0" borderId="1" xfId="1" applyFont="1" applyBorder="1" applyAlignment="1">
      <alignment horizontal="center" vertical="center" justifyLastLine="1"/>
    </xf>
    <xf numFmtId="0" fontId="8" fillId="0" borderId="4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justifyLastLine="1"/>
    </xf>
    <xf numFmtId="0" fontId="8" fillId="0" borderId="5" xfId="1" applyFont="1" applyFill="1" applyBorder="1" applyAlignment="1">
      <alignment horizontal="center" vertical="center" justifyLastLine="1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justifyLastLine="1"/>
    </xf>
    <xf numFmtId="0" fontId="8" fillId="0" borderId="1" xfId="1" applyFont="1" applyBorder="1" applyAlignment="1">
      <alignment horizontal="center" vertical="center" justifyLastLine="1"/>
    </xf>
    <xf numFmtId="0" fontId="1" fillId="0" borderId="1" xfId="1" applyBorder="1"/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3459;&#38639;1030520\&#26371;&#35336;&#23560;&#29992;1030320\&#34892;&#37559;\&#38738;&#23569;&#24180;\20140619&#22799;&#23395;&#38738;&#23569;&#241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球員資料表"/>
      <sheetName val="當月報名資料"/>
      <sheetName val="收據"/>
      <sheetName val="請假函(橫) (2)"/>
      <sheetName val="橫式信封(C45)"/>
      <sheetName val="編組表1"/>
      <sheetName val="成績表"/>
      <sheetName val="成績表 (2)"/>
      <sheetName val="編組表2"/>
      <sheetName val="獎狀"/>
      <sheetName val="計分卡"/>
      <sheetName val="計分卡 (2)"/>
      <sheetName val="奨學金"/>
      <sheetName val="獎金信封"/>
      <sheetName val="次月報名"/>
      <sheetName val="通過名單"/>
      <sheetName val="橫式信封(C45) (2)"/>
      <sheetName val="甄試評鑑表"/>
      <sheetName val="滿18歲之名單"/>
      <sheetName val="請假名單"/>
    </sheetNames>
    <sheetDataSet>
      <sheetData sheetId="0">
        <row r="1">
          <cell r="A1" t="str">
            <v>編號</v>
          </cell>
          <cell r="B1" t="str">
            <v>組別</v>
          </cell>
          <cell r="C1" t="str">
            <v>姓 名</v>
          </cell>
          <cell r="D1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E1" t="str">
            <v>性別</v>
          </cell>
          <cell r="F1" t="str">
            <v>出生日期</v>
          </cell>
          <cell r="G1" t="str">
            <v>培訓球場</v>
          </cell>
          <cell r="H1" t="str">
            <v>所屬縣市</v>
          </cell>
          <cell r="I1" t="str">
            <v>學校</v>
          </cell>
          <cell r="J1" t="str">
            <v>年級</v>
          </cell>
          <cell r="K1" t="str">
            <v>電  話</v>
          </cell>
          <cell r="L1" t="str">
            <v>行動電話</v>
          </cell>
          <cell r="M1" t="str">
            <v>地址</v>
          </cell>
          <cell r="N1" t="str">
            <v>E-mail</v>
          </cell>
          <cell r="O1" t="str">
            <v>培訓證號</v>
          </cell>
        </row>
        <row r="2">
          <cell r="A2">
            <v>1</v>
          </cell>
          <cell r="B2" t="str">
            <v>男A組</v>
          </cell>
          <cell r="C2" t="str">
            <v>張勛宸</v>
          </cell>
          <cell r="D2" t="str">
            <v>張勛宸(男A組)</v>
          </cell>
        </row>
        <row r="3">
          <cell r="A3">
            <v>2</v>
          </cell>
          <cell r="B3" t="str">
            <v>男A組</v>
          </cell>
          <cell r="C3" t="str">
            <v>何祐誠</v>
          </cell>
          <cell r="D3" t="str">
            <v>何祐誠(男A組)</v>
          </cell>
        </row>
        <row r="4">
          <cell r="A4">
            <v>3</v>
          </cell>
          <cell r="B4" t="str">
            <v>男A組</v>
          </cell>
          <cell r="C4" t="str">
            <v>何昱震</v>
          </cell>
          <cell r="D4" t="str">
            <v>何昱震(男A組)</v>
          </cell>
          <cell r="E4" t="str">
            <v>男</v>
          </cell>
          <cell r="F4">
            <v>35711</v>
          </cell>
          <cell r="H4" t="str">
            <v>高雄</v>
          </cell>
          <cell r="I4" t="str">
            <v>中正高中</v>
          </cell>
          <cell r="J4" t="str">
            <v>1</v>
          </cell>
          <cell r="K4" t="str">
            <v>07-7557766</v>
          </cell>
          <cell r="L4" t="str">
            <v>0929-896166</v>
          </cell>
          <cell r="M4" t="str">
            <v>830 高雄市鳳山區中崙四路86號</v>
          </cell>
        </row>
        <row r="5">
          <cell r="A5">
            <v>4</v>
          </cell>
          <cell r="B5" t="str">
            <v>男A組</v>
          </cell>
          <cell r="C5" t="str">
            <v>楊昌學</v>
          </cell>
          <cell r="D5" t="str">
            <v>楊昌學(男A組)</v>
          </cell>
          <cell r="E5" t="str">
            <v>男</v>
          </cell>
          <cell r="F5">
            <v>35287</v>
          </cell>
          <cell r="G5" t="str">
            <v>新化球場</v>
          </cell>
          <cell r="H5" t="str">
            <v>台南</v>
          </cell>
          <cell r="I5" t="str">
            <v>醒吾高中</v>
          </cell>
          <cell r="J5" t="str">
            <v>2</v>
          </cell>
          <cell r="K5" t="str">
            <v>06-2214563           FAX:06-2050543</v>
          </cell>
          <cell r="L5" t="str">
            <v>0927685677父  0988709090</v>
          </cell>
          <cell r="M5" t="str">
            <v>70448 台南市公園路128號4樓之9</v>
          </cell>
          <cell r="N5" t="str">
            <v>mkc@mail.ksu.edu.tw</v>
          </cell>
          <cell r="O5" t="str">
            <v>SM102119</v>
          </cell>
        </row>
        <row r="6">
          <cell r="A6">
            <v>5</v>
          </cell>
          <cell r="B6" t="str">
            <v>男A組</v>
          </cell>
          <cell r="C6" t="str">
            <v>李俊翰</v>
          </cell>
          <cell r="D6" t="str">
            <v>李俊翰(男A組)</v>
          </cell>
          <cell r="E6" t="str">
            <v>男</v>
          </cell>
          <cell r="F6">
            <v>35933</v>
          </cell>
          <cell r="G6" t="str">
            <v>永安球場</v>
          </cell>
          <cell r="H6" t="str">
            <v>嘉義</v>
          </cell>
          <cell r="I6" t="str">
            <v>民生國中</v>
          </cell>
          <cell r="J6" t="str">
            <v>1</v>
          </cell>
          <cell r="K6" t="str">
            <v xml:space="preserve">0922870518     </v>
          </cell>
          <cell r="L6" t="str">
            <v>0935622911陳文楨</v>
          </cell>
          <cell r="M6" t="str">
            <v>600 嘉義市大富路大富西街20號</v>
          </cell>
          <cell r="N6" t="str">
            <v>superchen1120@yahoo.com.tw</v>
          </cell>
          <cell r="O6" t="str">
            <v>SM102206</v>
          </cell>
        </row>
        <row r="7">
          <cell r="A7">
            <v>6</v>
          </cell>
          <cell r="B7" t="str">
            <v>男A組</v>
          </cell>
          <cell r="C7" t="str">
            <v>馬家富</v>
          </cell>
          <cell r="D7" t="str">
            <v>馬家富(男A組)</v>
          </cell>
          <cell r="E7" t="str">
            <v>男</v>
          </cell>
          <cell r="F7">
            <v>35308</v>
          </cell>
          <cell r="H7" t="str">
            <v>高雄</v>
          </cell>
          <cell r="I7" t="str">
            <v>中正高中</v>
          </cell>
          <cell r="J7" t="str">
            <v>3</v>
          </cell>
          <cell r="K7" t="str">
            <v>07-5532077          07-7491992學校</v>
          </cell>
          <cell r="L7" t="str">
            <v>0911-836827馬家富
0933-321089母</v>
          </cell>
          <cell r="M7" t="str">
            <v>804 高雄市鼓山區中華一路258號2樓</v>
          </cell>
          <cell r="O7" t="str">
            <v>SM102122</v>
          </cell>
        </row>
        <row r="8">
          <cell r="A8">
            <v>7</v>
          </cell>
          <cell r="B8" t="str">
            <v>男A組</v>
          </cell>
          <cell r="C8" t="str">
            <v>林則甫</v>
          </cell>
          <cell r="D8" t="str">
            <v>林則甫(男A組)</v>
          </cell>
          <cell r="E8" t="str">
            <v>男</v>
          </cell>
          <cell r="F8">
            <v>36006</v>
          </cell>
          <cell r="G8" t="str">
            <v>高雄球場</v>
          </cell>
          <cell r="H8" t="str">
            <v>高雄</v>
          </cell>
          <cell r="I8" t="str">
            <v>七賢國中</v>
          </cell>
          <cell r="J8" t="str">
            <v>1</v>
          </cell>
          <cell r="K8" t="str">
            <v>07-5580459</v>
          </cell>
          <cell r="L8" t="str">
            <v>0928850657 0968991602</v>
          </cell>
          <cell r="M8" t="str">
            <v>813 高雄市左營區博愛二路450號28樓之1</v>
          </cell>
          <cell r="O8" t="str">
            <v>SM102210</v>
          </cell>
        </row>
        <row r="9">
          <cell r="A9">
            <v>8</v>
          </cell>
          <cell r="B9" t="str">
            <v>男A組</v>
          </cell>
          <cell r="C9" t="str">
            <v>王文暘</v>
          </cell>
          <cell r="D9" t="str">
            <v>王文暘(男A組)</v>
          </cell>
          <cell r="E9" t="str">
            <v>男</v>
          </cell>
          <cell r="F9">
            <v>36006</v>
          </cell>
          <cell r="H9" t="str">
            <v>高雄</v>
          </cell>
          <cell r="I9" t="str">
            <v>三民高中</v>
          </cell>
          <cell r="J9" t="str">
            <v>1</v>
          </cell>
          <cell r="K9" t="str">
            <v>07-3503205</v>
          </cell>
          <cell r="L9" t="str">
            <v>0931-991227      0960-332132</v>
          </cell>
          <cell r="M9" t="str">
            <v>813 高雄市左營區新莊一路135號13樓之5</v>
          </cell>
          <cell r="N9" t="str">
            <v>tcwang0806@yahoo.com.tw</v>
          </cell>
          <cell r="O9" t="str">
            <v>SM102209</v>
          </cell>
        </row>
        <row r="10">
          <cell r="A10">
            <v>9</v>
          </cell>
          <cell r="B10" t="str">
            <v>男A組</v>
          </cell>
          <cell r="C10" t="str">
            <v>顏宏源</v>
          </cell>
          <cell r="D10" t="str">
            <v>顏宏源(男A組)</v>
          </cell>
          <cell r="E10" t="str">
            <v>男</v>
          </cell>
          <cell r="F10">
            <v>35768</v>
          </cell>
          <cell r="H10" t="str">
            <v>嘉義</v>
          </cell>
          <cell r="I10" t="str">
            <v>七賢國中</v>
          </cell>
          <cell r="J10" t="str">
            <v>1</v>
          </cell>
          <cell r="K10" t="str">
            <v xml:space="preserve"> 07-5557712 
 07-5531313</v>
          </cell>
          <cell r="L10" t="str">
            <v>0916631588父</v>
          </cell>
          <cell r="M10" t="str">
            <v>804 高雄市鼓山區明誠四路308號11樓</v>
          </cell>
          <cell r="O10" t="str">
            <v>SM102139</v>
          </cell>
        </row>
        <row r="11">
          <cell r="A11">
            <v>10</v>
          </cell>
          <cell r="B11" t="str">
            <v>男A組</v>
          </cell>
          <cell r="C11" t="str">
            <v>黃冠勳</v>
          </cell>
          <cell r="D11" t="str">
            <v>黃冠勳(男A組)</v>
          </cell>
        </row>
        <row r="12">
          <cell r="A12">
            <v>11</v>
          </cell>
          <cell r="B12" t="str">
            <v>男A組</v>
          </cell>
          <cell r="C12" t="str">
            <v>邱昱嘉</v>
          </cell>
          <cell r="D12" t="str">
            <v>邱昱嘉(男A組)</v>
          </cell>
          <cell r="E12" t="str">
            <v>男</v>
          </cell>
          <cell r="F12">
            <v>36076</v>
          </cell>
          <cell r="H12" t="str">
            <v>嘉義</v>
          </cell>
          <cell r="I12" t="str">
            <v>嘉華中學</v>
          </cell>
          <cell r="J12" t="str">
            <v>3</v>
          </cell>
          <cell r="K12" t="str">
            <v>05-2233389            F:05-2252093</v>
          </cell>
          <cell r="L12" t="str">
            <v>0932773828     0921117797</v>
          </cell>
          <cell r="M12" t="str">
            <v>600 嘉義市興業新村41號</v>
          </cell>
        </row>
        <row r="13">
          <cell r="A13">
            <v>12</v>
          </cell>
          <cell r="B13" t="str">
            <v>男A組</v>
          </cell>
          <cell r="C13" t="str">
            <v>史哲宇</v>
          </cell>
          <cell r="D13" t="str">
            <v>史哲宇(男A組)</v>
          </cell>
          <cell r="E13" t="str">
            <v>男</v>
          </cell>
          <cell r="F13">
            <v>36330</v>
          </cell>
          <cell r="H13" t="str">
            <v>高雄</v>
          </cell>
          <cell r="I13" t="str">
            <v>七賢國中</v>
          </cell>
          <cell r="J13" t="str">
            <v>3</v>
          </cell>
          <cell r="K13" t="str">
            <v>07-7677529</v>
          </cell>
          <cell r="L13" t="str">
            <v>0986-529619</v>
          </cell>
          <cell r="M13" t="str">
            <v>屏東市建國路405巷78號</v>
          </cell>
          <cell r="N13" t="str">
            <v>paris20082008@yahoo.com.tw</v>
          </cell>
          <cell r="O13" t="str">
            <v>SM102222</v>
          </cell>
        </row>
        <row r="14">
          <cell r="A14">
            <v>13</v>
          </cell>
          <cell r="B14" t="str">
            <v>男A組</v>
          </cell>
          <cell r="C14" t="str">
            <v>宋奕賢</v>
          </cell>
          <cell r="D14" t="str">
            <v>宋奕賢(男A組)</v>
          </cell>
          <cell r="E14" t="str">
            <v>男</v>
          </cell>
          <cell r="F14">
            <v>35362</v>
          </cell>
          <cell r="G14" t="str">
            <v>高雄球場</v>
          </cell>
          <cell r="H14" t="str">
            <v>高雄</v>
          </cell>
          <cell r="I14" t="str">
            <v>中正高中</v>
          </cell>
          <cell r="J14" t="str">
            <v>2</v>
          </cell>
          <cell r="K14" t="str">
            <v>07-7258866*301白     07-7258866*711晚</v>
          </cell>
          <cell r="L14">
            <v>911886602</v>
          </cell>
          <cell r="M14" t="str">
            <v>802 高雄市苓雅區武廟路66號</v>
          </cell>
          <cell r="O14" t="str">
            <v>SM102141</v>
          </cell>
        </row>
        <row r="15">
          <cell r="A15">
            <v>14</v>
          </cell>
          <cell r="B15" t="str">
            <v>男A組</v>
          </cell>
          <cell r="C15" t="str">
            <v>王晟合</v>
          </cell>
          <cell r="D15" t="str">
            <v>王晟合(男A組)</v>
          </cell>
          <cell r="E15" t="str">
            <v>男</v>
          </cell>
          <cell r="F15">
            <v>35562</v>
          </cell>
          <cell r="G15" t="str">
            <v>無</v>
          </cell>
          <cell r="H15" t="str">
            <v>高雄</v>
          </cell>
          <cell r="I15" t="str">
            <v>道明中學</v>
          </cell>
          <cell r="J15" t="str">
            <v>2</v>
          </cell>
          <cell r="K15" t="str">
            <v>07-7450389
FAX:07-7522052</v>
          </cell>
          <cell r="L15" t="str">
            <v xml:space="preserve">0932065313母     </v>
          </cell>
          <cell r="M15" t="str">
            <v>83063 高雄市鳳山區曹公里開明街20號</v>
          </cell>
          <cell r="N15" t="str">
            <v>ireneliou@hotmail.com</v>
          </cell>
          <cell r="O15" t="str">
            <v>SM102131</v>
          </cell>
        </row>
        <row r="16">
          <cell r="A16">
            <v>15</v>
          </cell>
          <cell r="B16" t="str">
            <v>男A組</v>
          </cell>
          <cell r="C16" t="str">
            <v>黃議增</v>
          </cell>
          <cell r="D16" t="str">
            <v>黃議增(男A組)</v>
          </cell>
          <cell r="E16" t="str">
            <v>男</v>
          </cell>
          <cell r="F16">
            <v>35274</v>
          </cell>
          <cell r="G16" t="str">
            <v>無</v>
          </cell>
          <cell r="H16" t="str">
            <v>嘉義</v>
          </cell>
          <cell r="I16" t="str">
            <v>嘉義高工</v>
          </cell>
          <cell r="J16" t="str">
            <v>2</v>
          </cell>
          <cell r="K16" t="str">
            <v>05-2335145                  0911158245</v>
          </cell>
          <cell r="L16" t="str">
            <v>0911-158245        0915184220林志陽</v>
          </cell>
          <cell r="M16" t="str">
            <v>600 嘉義市日新街113巷13號</v>
          </cell>
          <cell r="O16" t="str">
            <v>SM102117</v>
          </cell>
        </row>
        <row r="17">
          <cell r="A17">
            <v>16</v>
          </cell>
          <cell r="B17" t="str">
            <v>男A組</v>
          </cell>
          <cell r="C17" t="str">
            <v>曾譯慶</v>
          </cell>
          <cell r="D17" t="str">
            <v>曾譯慶(男A組)</v>
          </cell>
          <cell r="E17" t="str">
            <v>男</v>
          </cell>
          <cell r="F17">
            <v>35370</v>
          </cell>
          <cell r="H17" t="str">
            <v>屏東</v>
          </cell>
          <cell r="I17" t="str">
            <v>中正高中</v>
          </cell>
          <cell r="J17" t="str">
            <v>1</v>
          </cell>
          <cell r="K17" t="str">
            <v>08-8331369</v>
          </cell>
          <cell r="L17" t="str">
            <v>0930-605091</v>
          </cell>
          <cell r="M17" t="str">
            <v>93248  屏東縣新園鄉光復路17-6號</v>
          </cell>
          <cell r="O17" t="str">
            <v>SM102126</v>
          </cell>
        </row>
        <row r="18">
          <cell r="A18">
            <v>17</v>
          </cell>
          <cell r="B18" t="str">
            <v>男A組</v>
          </cell>
          <cell r="C18" t="str">
            <v>馬齊陽</v>
          </cell>
          <cell r="D18" t="str">
            <v>馬齊陽(男A組)</v>
          </cell>
          <cell r="E18" t="str">
            <v>男</v>
          </cell>
          <cell r="F18">
            <v>36242</v>
          </cell>
          <cell r="H18" t="str">
            <v>台北</v>
          </cell>
          <cell r="I18" t="str">
            <v>信義國中</v>
          </cell>
          <cell r="L18">
            <v>982511899</v>
          </cell>
          <cell r="M18" t="str">
            <v>201 台北市信義區松仁路158巷1號</v>
          </cell>
        </row>
        <row r="19">
          <cell r="A19">
            <v>18</v>
          </cell>
          <cell r="B19" t="str">
            <v>男B組</v>
          </cell>
          <cell r="C19" t="str">
            <v>廖煥鈞</v>
          </cell>
          <cell r="D19" t="str">
            <v>廖煥鈞(男B組)</v>
          </cell>
        </row>
        <row r="20">
          <cell r="A20">
            <v>19</v>
          </cell>
          <cell r="B20" t="str">
            <v>男B組</v>
          </cell>
          <cell r="C20" t="str">
            <v>林宸駒</v>
          </cell>
          <cell r="D20" t="str">
            <v>林宸駒(男B組)</v>
          </cell>
          <cell r="E20" t="str">
            <v>男</v>
          </cell>
          <cell r="F20">
            <v>37070</v>
          </cell>
          <cell r="H20" t="str">
            <v>台南</v>
          </cell>
          <cell r="I20" t="str">
            <v>中山國中</v>
          </cell>
          <cell r="J20" t="str">
            <v>1</v>
          </cell>
          <cell r="K20" t="str">
            <v xml:space="preserve">(白)06-2293969  (晚)06-2882679  </v>
          </cell>
          <cell r="L20" t="str">
            <v>0938-620066
0956-333190</v>
          </cell>
          <cell r="M20" t="str">
            <v>701 台南市東區德光街15巷33號8樓</v>
          </cell>
          <cell r="O20" t="str">
            <v>SM102310</v>
          </cell>
        </row>
        <row r="21">
          <cell r="A21">
            <v>20</v>
          </cell>
          <cell r="B21" t="str">
            <v>男B組</v>
          </cell>
          <cell r="C21" t="str">
            <v>李名祥</v>
          </cell>
          <cell r="D21" t="str">
            <v>李名祥(男B組)</v>
          </cell>
        </row>
        <row r="22">
          <cell r="A22">
            <v>21</v>
          </cell>
          <cell r="B22" t="str">
            <v>男B組</v>
          </cell>
          <cell r="C22" t="str">
            <v>陳伯豪</v>
          </cell>
          <cell r="D22" t="str">
            <v>陳伯豪(男B組)</v>
          </cell>
          <cell r="E22" t="str">
            <v>男</v>
          </cell>
          <cell r="F22">
            <v>36641</v>
          </cell>
          <cell r="G22" t="str">
            <v>永安球場</v>
          </cell>
          <cell r="H22" t="str">
            <v>台南</v>
          </cell>
          <cell r="I22" t="str">
            <v>民德國中</v>
          </cell>
          <cell r="J22" t="str">
            <v>2</v>
          </cell>
          <cell r="K22" t="str">
            <v>06-3131487</v>
          </cell>
          <cell r="L22" t="str">
            <v>0988-736254</v>
          </cell>
          <cell r="M22" t="str">
            <v>714 台南市永康區復國二路108巷7-1號</v>
          </cell>
          <cell r="O22" t="str">
            <v>SM102231</v>
          </cell>
        </row>
        <row r="23">
          <cell r="A23">
            <v>22</v>
          </cell>
          <cell r="B23" t="str">
            <v>男B組</v>
          </cell>
          <cell r="C23" t="str">
            <v>林義淵</v>
          </cell>
          <cell r="D23" t="str">
            <v>林義淵(男B組)</v>
          </cell>
          <cell r="E23" t="str">
            <v>男</v>
          </cell>
          <cell r="F23">
            <v>36822</v>
          </cell>
          <cell r="H23" t="str">
            <v>台南</v>
          </cell>
          <cell r="I23" t="str">
            <v>新化國中</v>
          </cell>
          <cell r="J23" t="str">
            <v>1</v>
          </cell>
          <cell r="K23" t="str">
            <v>06-5983597              0981-141513</v>
          </cell>
          <cell r="L23" t="str">
            <v xml:space="preserve">0958-100525母          0935-942568父   </v>
          </cell>
          <cell r="M23" t="str">
            <v>71250  台南市新化區太平街134巷70號</v>
          </cell>
          <cell r="N23" t="str">
            <v>lin_0912@yahoo.com.tw</v>
          </cell>
          <cell r="O23" t="str">
            <v>SM102241</v>
          </cell>
        </row>
        <row r="24">
          <cell r="A24">
            <v>23</v>
          </cell>
          <cell r="B24" t="str">
            <v>男B組</v>
          </cell>
          <cell r="C24" t="str">
            <v>黃紹恩</v>
          </cell>
          <cell r="D24" t="str">
            <v>黃紹恩(男B組)</v>
          </cell>
          <cell r="E24" t="str">
            <v>男</v>
          </cell>
          <cell r="F24">
            <v>36441</v>
          </cell>
          <cell r="G24" t="str">
            <v>揮展練習場</v>
          </cell>
          <cell r="H24" t="str">
            <v>台南</v>
          </cell>
          <cell r="I24" t="str">
            <v>海佃國中</v>
          </cell>
          <cell r="J24" t="str">
            <v>2</v>
          </cell>
          <cell r="K24" t="str">
            <v>06-2451866白        06-3582050晚</v>
          </cell>
          <cell r="L24" t="str">
            <v>0937-493126母</v>
          </cell>
          <cell r="M24" t="str">
            <v>709 台南市安南區海中街121巷100弄8號</v>
          </cell>
          <cell r="O24" t="str">
            <v>SM102227</v>
          </cell>
        </row>
        <row r="25">
          <cell r="A25">
            <v>24</v>
          </cell>
          <cell r="B25" t="str">
            <v>男B組</v>
          </cell>
          <cell r="C25" t="str">
            <v>林家睿</v>
          </cell>
          <cell r="D25" t="str">
            <v>林家睿(男B組)</v>
          </cell>
          <cell r="E25" t="str">
            <v>男</v>
          </cell>
          <cell r="F25">
            <v>37019</v>
          </cell>
          <cell r="H25" t="str">
            <v>高雄</v>
          </cell>
          <cell r="I25" t="str">
            <v>福山國中</v>
          </cell>
          <cell r="J25" t="str">
            <v>1</v>
          </cell>
          <cell r="K25" t="str">
            <v>07-5615485</v>
          </cell>
          <cell r="L25" t="str">
            <v>0983001198        0929-150508</v>
          </cell>
          <cell r="M25" t="str">
            <v>804 高雄市鼓山區九如四路933號6樓</v>
          </cell>
          <cell r="O25" t="str">
            <v>SM102204</v>
          </cell>
        </row>
        <row r="26">
          <cell r="A26">
            <v>25</v>
          </cell>
          <cell r="B26" t="str">
            <v>男B組</v>
          </cell>
          <cell r="C26" t="str">
            <v>許晉彰</v>
          </cell>
          <cell r="D26" t="str">
            <v>許晉彰(男B組)</v>
          </cell>
          <cell r="E26" t="str">
            <v>男</v>
          </cell>
          <cell r="F26">
            <v>37312</v>
          </cell>
          <cell r="G26" t="str">
            <v>揮展練習場</v>
          </cell>
          <cell r="H26" t="str">
            <v>台南</v>
          </cell>
          <cell r="I26" t="str">
            <v>安慶國小</v>
          </cell>
          <cell r="J26" t="str">
            <v>6</v>
          </cell>
          <cell r="K26" t="str">
            <v>06-2555395</v>
          </cell>
          <cell r="L26" t="str">
            <v>0920-885634</v>
          </cell>
          <cell r="M26" t="str">
            <v>709台南市安南區安中路二段2巷117弄23號</v>
          </cell>
        </row>
        <row r="27">
          <cell r="A27">
            <v>26</v>
          </cell>
          <cell r="B27" t="str">
            <v>男B組</v>
          </cell>
          <cell r="C27" t="str">
            <v>陳宗揚</v>
          </cell>
          <cell r="D27" t="str">
            <v>陳宗揚(男B組)</v>
          </cell>
          <cell r="E27" t="str">
            <v>男</v>
          </cell>
          <cell r="F27">
            <v>37166</v>
          </cell>
          <cell r="G27" t="str">
            <v>南一球場</v>
          </cell>
          <cell r="H27" t="str">
            <v>高雄</v>
          </cell>
          <cell r="I27" t="str">
            <v>四維國小</v>
          </cell>
          <cell r="J27" t="str">
            <v>5</v>
          </cell>
          <cell r="K27" t="str">
            <v>07-2364786</v>
          </cell>
          <cell r="L27" t="str">
            <v>0931-742771       0937-335560張玟珮</v>
          </cell>
          <cell r="M27" t="str">
            <v>800 高雄市新興區七賢一路176號11樓之2</v>
          </cell>
          <cell r="O27" t="str">
            <v>SM102323</v>
          </cell>
        </row>
        <row r="28">
          <cell r="A28">
            <v>27</v>
          </cell>
          <cell r="B28" t="str">
            <v>男B組</v>
          </cell>
          <cell r="C28" t="str">
            <v>洪之奇</v>
          </cell>
          <cell r="D28" t="str">
            <v>洪之奇(男B組)</v>
          </cell>
          <cell r="E28" t="str">
            <v>男</v>
          </cell>
          <cell r="F28">
            <v>37403</v>
          </cell>
          <cell r="H28" t="str">
            <v>台南</v>
          </cell>
          <cell r="I28" t="str">
            <v>新市國小</v>
          </cell>
          <cell r="J28" t="str">
            <v>5</v>
          </cell>
          <cell r="K28" t="str">
            <v>06-2433678          F:06-2436099</v>
          </cell>
          <cell r="L28" t="str">
            <v>0912-648558</v>
          </cell>
          <cell r="M28" t="str">
            <v>710 台南市永康區正北三路115號</v>
          </cell>
        </row>
        <row r="29">
          <cell r="A29">
            <v>28</v>
          </cell>
          <cell r="B29" t="str">
            <v>男C組</v>
          </cell>
          <cell r="C29" t="str">
            <v>林楷傑</v>
          </cell>
          <cell r="D29" t="str">
            <v>林楷傑(男C組)</v>
          </cell>
          <cell r="E29" t="str">
            <v>男</v>
          </cell>
        </row>
        <row r="30">
          <cell r="A30">
            <v>29</v>
          </cell>
          <cell r="B30" t="str">
            <v>男C組</v>
          </cell>
          <cell r="C30" t="str">
            <v>楊云睿</v>
          </cell>
          <cell r="D30" t="str">
            <v>楊云睿(男C組)</v>
          </cell>
          <cell r="E30" t="str">
            <v>男</v>
          </cell>
          <cell r="F30">
            <v>37569</v>
          </cell>
          <cell r="H30" t="str">
            <v>高雄</v>
          </cell>
          <cell r="I30" t="str">
            <v>大榮國小</v>
          </cell>
          <cell r="J30" t="str">
            <v>5</v>
          </cell>
          <cell r="K30" t="str">
            <v>07-</v>
          </cell>
          <cell r="L30" t="str">
            <v>0983-522296</v>
          </cell>
          <cell r="M30" t="str">
            <v>804 高雄市鼓山區美術東四路445號13樓</v>
          </cell>
          <cell r="O30" t="str">
            <v>SM102319</v>
          </cell>
        </row>
        <row r="31">
          <cell r="A31">
            <v>30</v>
          </cell>
          <cell r="B31" t="str">
            <v>男C組</v>
          </cell>
          <cell r="C31" t="str">
            <v>楊孝哲</v>
          </cell>
          <cell r="D31" t="str">
            <v>楊孝哲(男C組)</v>
          </cell>
          <cell r="E31" t="str">
            <v>男</v>
          </cell>
          <cell r="F31">
            <v>37565</v>
          </cell>
          <cell r="H31" t="str">
            <v>台南</v>
          </cell>
          <cell r="I31" t="str">
            <v>復興國小</v>
          </cell>
          <cell r="J31" t="str">
            <v>5</v>
          </cell>
          <cell r="K31" t="str">
            <v>06-3313199          06-3313506</v>
          </cell>
          <cell r="L31" t="str">
            <v>0931615612</v>
          </cell>
          <cell r="M31" t="str">
            <v>70163  台南市東區裕和三街178號</v>
          </cell>
          <cell r="O31" t="str">
            <v>SM102322</v>
          </cell>
        </row>
        <row r="32">
          <cell r="A32">
            <v>31</v>
          </cell>
          <cell r="B32" t="str">
            <v>男C組</v>
          </cell>
          <cell r="C32" t="str">
            <v>吳睿東</v>
          </cell>
          <cell r="D32" t="str">
            <v>吳睿東(男C組)</v>
          </cell>
          <cell r="E32" t="str">
            <v>男</v>
          </cell>
          <cell r="F32">
            <v>37549</v>
          </cell>
          <cell r="I32" t="str">
            <v>大榮小學</v>
          </cell>
          <cell r="J32" t="str">
            <v>5</v>
          </cell>
          <cell r="K32" t="str">
            <v>07-5522358</v>
          </cell>
          <cell r="L32" t="str">
            <v>0919-882689父
0923-161719母</v>
          </cell>
          <cell r="M32" t="str">
            <v>高雄市鼓山區文信路324號3樓</v>
          </cell>
        </row>
        <row r="33">
          <cell r="A33">
            <v>32</v>
          </cell>
          <cell r="B33" t="str">
            <v>男D組</v>
          </cell>
          <cell r="C33" t="str">
            <v>胡宇棠</v>
          </cell>
          <cell r="D33" t="str">
            <v>胡宇棠(男D組)</v>
          </cell>
          <cell r="E33" t="str">
            <v>男</v>
          </cell>
          <cell r="F33">
            <v>38908</v>
          </cell>
          <cell r="H33" t="str">
            <v>高雄</v>
          </cell>
          <cell r="I33" t="str">
            <v>十全國小</v>
          </cell>
          <cell r="J33" t="str">
            <v>2</v>
          </cell>
          <cell r="K33" t="str">
            <v>07-5229243</v>
          </cell>
          <cell r="L33" t="str">
            <v>0961-219900</v>
          </cell>
          <cell r="M33" t="str">
            <v>804 高雄市鼓山區裕誠路2126號1樓</v>
          </cell>
        </row>
        <row r="34">
          <cell r="A34">
            <v>33</v>
          </cell>
          <cell r="B34" t="str">
            <v>男D組</v>
          </cell>
          <cell r="C34" t="str">
            <v>陳柏睿</v>
          </cell>
          <cell r="D34" t="str">
            <v>陳柏睿(男D組)</v>
          </cell>
          <cell r="E34" t="str">
            <v>男</v>
          </cell>
          <cell r="F34">
            <v>38390</v>
          </cell>
          <cell r="H34" t="str">
            <v>台南</v>
          </cell>
          <cell r="I34" t="str">
            <v>永信國小</v>
          </cell>
          <cell r="K34" t="str">
            <v>06-3131487</v>
          </cell>
          <cell r="L34" t="str">
            <v>0988-736254</v>
          </cell>
          <cell r="M34" t="str">
            <v>台南市永康區復國二後108巷7-1號</v>
          </cell>
        </row>
        <row r="35">
          <cell r="A35">
            <v>34</v>
          </cell>
          <cell r="B35" t="str">
            <v>男D組</v>
          </cell>
          <cell r="C35" t="str">
            <v>趙偉成</v>
          </cell>
          <cell r="D35" t="str">
            <v>趙偉成(男D組)</v>
          </cell>
        </row>
        <row r="36">
          <cell r="A36">
            <v>35</v>
          </cell>
          <cell r="B36" t="str">
            <v>男D組</v>
          </cell>
          <cell r="C36" t="str">
            <v>吳秉駿</v>
          </cell>
          <cell r="D36" t="str">
            <v>吳秉駿(男D組)</v>
          </cell>
          <cell r="E36" t="str">
            <v>男</v>
          </cell>
          <cell r="F36">
            <v>38779</v>
          </cell>
          <cell r="J36" t="str">
            <v>2</v>
          </cell>
          <cell r="K36" t="str">
            <v>06-6856539白天</v>
          </cell>
          <cell r="L36" t="str">
            <v>0925-478555</v>
          </cell>
          <cell r="M36" t="str">
            <v>台南市白河區大林里檨仔林25號</v>
          </cell>
        </row>
        <row r="37">
          <cell r="A37">
            <v>36</v>
          </cell>
          <cell r="B37" t="str">
            <v>公開組</v>
          </cell>
          <cell r="C37" t="str">
            <v>卓傑生</v>
          </cell>
          <cell r="D37" t="str">
            <v>卓傑生(公開組)</v>
          </cell>
        </row>
        <row r="38">
          <cell r="A38">
            <v>37</v>
          </cell>
          <cell r="B38" t="str">
            <v>公開組</v>
          </cell>
          <cell r="C38" t="str">
            <v>林大猷</v>
          </cell>
          <cell r="D38" t="str">
            <v>林大猷(公開組)</v>
          </cell>
        </row>
        <row r="39">
          <cell r="A39">
            <v>38</v>
          </cell>
          <cell r="B39" t="str">
            <v>公開組</v>
          </cell>
          <cell r="C39" t="str">
            <v>劉博承</v>
          </cell>
          <cell r="D39" t="str">
            <v>劉博承(公開組)</v>
          </cell>
        </row>
        <row r="40">
          <cell r="A40">
            <v>39</v>
          </cell>
          <cell r="B40" t="str">
            <v>公開組</v>
          </cell>
          <cell r="C40" t="str">
            <v>張哲瑜</v>
          </cell>
          <cell r="D40" t="str">
            <v>張哲瑜(公開組)</v>
          </cell>
        </row>
        <row r="41">
          <cell r="A41">
            <v>40</v>
          </cell>
          <cell r="B41" t="str">
            <v>公開組</v>
          </cell>
          <cell r="C41" t="str">
            <v>劉育泓</v>
          </cell>
          <cell r="D41" t="str">
            <v>劉育泓(公開組)</v>
          </cell>
        </row>
        <row r="42">
          <cell r="A42">
            <v>41</v>
          </cell>
          <cell r="B42" t="str">
            <v>公開組</v>
          </cell>
          <cell r="C42" t="str">
            <v>方泓崴</v>
          </cell>
          <cell r="D42" t="str">
            <v>方泓崴(公開組)</v>
          </cell>
          <cell r="F42">
            <v>34965</v>
          </cell>
          <cell r="L42" t="str">
            <v>0983-165815</v>
          </cell>
          <cell r="M42" t="str">
            <v>高雄市苓雅區樂仁路144巷31號</v>
          </cell>
        </row>
        <row r="43">
          <cell r="A43">
            <v>42</v>
          </cell>
          <cell r="B43" t="str">
            <v>公開組</v>
          </cell>
          <cell r="C43" t="str">
            <v>林育揚</v>
          </cell>
          <cell r="D43" t="str">
            <v>林育揚(公開組)</v>
          </cell>
        </row>
        <row r="44">
          <cell r="A44">
            <v>43</v>
          </cell>
          <cell r="B44" t="str">
            <v>公開組</v>
          </cell>
          <cell r="C44" t="str">
            <v>黃品瀚</v>
          </cell>
          <cell r="D44" t="str">
            <v>黃品瀚(公開組)</v>
          </cell>
        </row>
        <row r="45">
          <cell r="A45">
            <v>44</v>
          </cell>
          <cell r="B45" t="str">
            <v>女A組</v>
          </cell>
          <cell r="C45" t="str">
            <v>顏鈺昕</v>
          </cell>
          <cell r="D45" t="str">
            <v>顏鈺昕(女A組)</v>
          </cell>
          <cell r="E45" t="str">
            <v>女</v>
          </cell>
          <cell r="F45">
            <v>36252</v>
          </cell>
          <cell r="H45" t="str">
            <v>高雄</v>
          </cell>
          <cell r="I45" t="str">
            <v>七賢國中</v>
          </cell>
          <cell r="J45" t="str">
            <v>3</v>
          </cell>
          <cell r="K45" t="str">
            <v xml:space="preserve">白天07-2254727
</v>
          </cell>
          <cell r="L45" t="str">
            <v>0931-713939      0913-766289</v>
          </cell>
          <cell r="M45" t="str">
            <v>804 高雄市三民區凱歌路85之3號9F</v>
          </cell>
          <cell r="O45" t="str">
            <v>SF102207</v>
          </cell>
        </row>
        <row r="46">
          <cell r="A46">
            <v>45</v>
          </cell>
          <cell r="B46" t="str">
            <v>女A組</v>
          </cell>
          <cell r="C46" t="str">
            <v>李欣</v>
          </cell>
          <cell r="D46" t="str">
            <v>李欣(女A組)</v>
          </cell>
        </row>
        <row r="47">
          <cell r="A47">
            <v>46</v>
          </cell>
          <cell r="B47" t="str">
            <v>女A組</v>
          </cell>
          <cell r="C47" t="str">
            <v>張雨心</v>
          </cell>
          <cell r="D47" t="str">
            <v>張雨心(女A組)</v>
          </cell>
          <cell r="E47" t="str">
            <v>女</v>
          </cell>
          <cell r="F47">
            <v>35451</v>
          </cell>
          <cell r="G47" t="str">
            <v>新化球場</v>
          </cell>
          <cell r="H47" t="str">
            <v>台南</v>
          </cell>
          <cell r="I47" t="str">
            <v>台南一中進修部</v>
          </cell>
          <cell r="J47" t="str">
            <v>2</v>
          </cell>
          <cell r="K47" t="str">
            <v>06-2806363/06-2809981      FAX:06-2805353</v>
          </cell>
          <cell r="L47" t="str">
            <v>0910758888父       0988127007母</v>
          </cell>
          <cell r="M47" t="str">
            <v>70061 台南市西區湖美街265號</v>
          </cell>
          <cell r="O47" t="str">
            <v>SF102115</v>
          </cell>
        </row>
        <row r="48">
          <cell r="A48">
            <v>47</v>
          </cell>
          <cell r="B48" t="str">
            <v>女A組</v>
          </cell>
          <cell r="C48" t="str">
            <v>溫 娣</v>
          </cell>
          <cell r="D48" t="str">
            <v>溫 娣(女A組)</v>
          </cell>
        </row>
        <row r="49">
          <cell r="A49">
            <v>48</v>
          </cell>
          <cell r="B49" t="str">
            <v>女公開組</v>
          </cell>
          <cell r="C49" t="str">
            <v>江雨璇</v>
          </cell>
          <cell r="D49" t="str">
            <v>江雨璇(女公開組)</v>
          </cell>
        </row>
        <row r="50">
          <cell r="A50">
            <v>49</v>
          </cell>
          <cell r="B50" t="str">
            <v>女B組</v>
          </cell>
          <cell r="C50" t="str">
            <v>胡家碩</v>
          </cell>
          <cell r="D50" t="str">
            <v>胡家碩(女B組)</v>
          </cell>
          <cell r="E50" t="str">
            <v>女</v>
          </cell>
          <cell r="F50">
            <v>36537</v>
          </cell>
          <cell r="H50" t="str">
            <v>高雄</v>
          </cell>
          <cell r="I50" t="str">
            <v>鳳甲國中</v>
          </cell>
          <cell r="J50" t="str">
            <v>2</v>
          </cell>
          <cell r="K50" t="str">
            <v>0913545866</v>
          </cell>
          <cell r="L50" t="str">
            <v>0955-308866         0917-977078</v>
          </cell>
          <cell r="M50" t="str">
            <v>830  高雄市鳳山區南京路385巷8-3號</v>
          </cell>
          <cell r="O50" t="str">
            <v>SF102209</v>
          </cell>
        </row>
        <row r="51">
          <cell r="A51">
            <v>50</v>
          </cell>
          <cell r="B51" t="str">
            <v>女B組</v>
          </cell>
          <cell r="C51" t="str">
            <v>洪玉霖</v>
          </cell>
          <cell r="D51" t="str">
            <v>洪玉霖(女B組)</v>
          </cell>
          <cell r="E51" t="str">
            <v>女</v>
          </cell>
          <cell r="F51">
            <v>37309</v>
          </cell>
          <cell r="H51" t="str">
            <v>高雄</v>
          </cell>
          <cell r="J51" t="str">
            <v>4</v>
          </cell>
          <cell r="K51" t="str">
            <v>0912430120</v>
          </cell>
          <cell r="M51" t="str">
            <v>806  高雄市苓雅區和平一路172號10樓之2</v>
          </cell>
          <cell r="O51" t="str">
            <v>SF102304</v>
          </cell>
        </row>
        <row r="52">
          <cell r="A52">
            <v>51</v>
          </cell>
          <cell r="B52" t="str">
            <v>女B組</v>
          </cell>
          <cell r="C52" t="str">
            <v>劉少允</v>
          </cell>
          <cell r="D52" t="str">
            <v>劉少允(女B組)</v>
          </cell>
        </row>
        <row r="53">
          <cell r="A53">
            <v>52</v>
          </cell>
          <cell r="B53" t="str">
            <v>女B組</v>
          </cell>
          <cell r="C53" t="str">
            <v>朱庭昀</v>
          </cell>
          <cell r="D53" t="str">
            <v>朱庭昀(女B組)</v>
          </cell>
        </row>
        <row r="54">
          <cell r="A54">
            <v>53</v>
          </cell>
          <cell r="B54" t="str">
            <v>女B組</v>
          </cell>
          <cell r="C54" t="str">
            <v>林怡潓</v>
          </cell>
          <cell r="D54" t="str">
            <v>林怡潓(女B組)</v>
          </cell>
        </row>
        <row r="55">
          <cell r="A55">
            <v>54</v>
          </cell>
          <cell r="B55" t="str">
            <v>女B組</v>
          </cell>
          <cell r="C55" t="str">
            <v>許諾心</v>
          </cell>
          <cell r="D55" t="str">
            <v>許諾心(女B組)</v>
          </cell>
        </row>
        <row r="56">
          <cell r="A56">
            <v>55</v>
          </cell>
          <cell r="B56" t="str">
            <v>女B組</v>
          </cell>
          <cell r="C56" t="str">
            <v>張昕樵</v>
          </cell>
          <cell r="D56" t="str">
            <v>張昕樵(女B組)</v>
          </cell>
          <cell r="E56" t="str">
            <v>女</v>
          </cell>
          <cell r="F56">
            <v>37403</v>
          </cell>
          <cell r="G56" t="str">
            <v>南一球場</v>
          </cell>
          <cell r="H56" t="str">
            <v>高雄</v>
          </cell>
          <cell r="I56" t="str">
            <v>新上國小</v>
          </cell>
          <cell r="J56" t="str">
            <v>6</v>
          </cell>
          <cell r="K56" t="str">
            <v>07-5509572             F:07-5587508</v>
          </cell>
          <cell r="L56" t="str">
            <v>0929-318727        0961-318727</v>
          </cell>
          <cell r="M56" t="str">
            <v>813 高雄市左營區自由二路116號12樓</v>
          </cell>
        </row>
        <row r="57">
          <cell r="A57">
            <v>56</v>
          </cell>
          <cell r="B57" t="str">
            <v>女C組</v>
          </cell>
          <cell r="C57" t="str">
            <v xml:space="preserve"> 賴思彤</v>
          </cell>
          <cell r="D57" t="str">
            <v xml:space="preserve"> 賴思彤(女C組)</v>
          </cell>
        </row>
        <row r="58">
          <cell r="A58">
            <v>57</v>
          </cell>
          <cell r="B58" t="str">
            <v>女C組</v>
          </cell>
          <cell r="C58" t="str">
            <v>曾 楨</v>
          </cell>
          <cell r="D58" t="str">
            <v>曾 楨(女C組)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tabSelected="1" view="pageBreakPreview" zoomScale="80" zoomScaleNormal="100" zoomScaleSheetLayoutView="80" workbookViewId="0">
      <pane ySplit="4" topLeftCell="A5" activePane="bottomLeft" state="frozen"/>
      <selection pane="bottomLeft" activeCell="AA9" sqref="AA9"/>
    </sheetView>
  </sheetViews>
  <sheetFormatPr defaultRowHeight="16.5"/>
  <cols>
    <col min="1" max="1" width="6.125" style="12" customWidth="1"/>
    <col min="2" max="2" width="5.5" style="20" customWidth="1"/>
    <col min="3" max="3" width="11.125" style="2" customWidth="1"/>
    <col min="4" max="4" width="13.5" style="2" customWidth="1"/>
    <col min="5" max="5" width="0.125" style="2" customWidth="1"/>
    <col min="6" max="7" width="7.25" style="2" customWidth="1"/>
    <col min="8" max="8" width="9.5" style="2" customWidth="1"/>
    <col min="9" max="9" width="8.625" style="2" customWidth="1"/>
    <col min="10" max="10" width="10" style="2" customWidth="1"/>
    <col min="11" max="11" width="5" style="2" customWidth="1"/>
    <col min="12" max="32" width="5.5" style="2" customWidth="1"/>
    <col min="33" max="33" width="15.625" style="2" customWidth="1"/>
    <col min="34" max="253" width="9" style="12"/>
    <col min="254" max="254" width="6.125" style="12" customWidth="1"/>
    <col min="255" max="255" width="5.5" style="12" customWidth="1"/>
    <col min="256" max="256" width="11.125" style="12" customWidth="1"/>
    <col min="257" max="257" width="13.5" style="12" customWidth="1"/>
    <col min="258" max="260" width="0" style="12" hidden="1" customWidth="1"/>
    <col min="261" max="261" width="0.125" style="12" customWidth="1"/>
    <col min="262" max="263" width="7.25" style="12" customWidth="1"/>
    <col min="264" max="264" width="9.5" style="12" customWidth="1"/>
    <col min="265" max="265" width="8.625" style="12" customWidth="1"/>
    <col min="266" max="266" width="10" style="12" customWidth="1"/>
    <col min="267" max="267" width="5" style="12" customWidth="1"/>
    <col min="268" max="288" width="5.5" style="12" customWidth="1"/>
    <col min="289" max="289" width="15.625" style="12" customWidth="1"/>
    <col min="290" max="509" width="9" style="12"/>
    <col min="510" max="510" width="6.125" style="12" customWidth="1"/>
    <col min="511" max="511" width="5.5" style="12" customWidth="1"/>
    <col min="512" max="512" width="11.125" style="12" customWidth="1"/>
    <col min="513" max="513" width="13.5" style="12" customWidth="1"/>
    <col min="514" max="516" width="0" style="12" hidden="1" customWidth="1"/>
    <col min="517" max="517" width="0.125" style="12" customWidth="1"/>
    <col min="518" max="519" width="7.25" style="12" customWidth="1"/>
    <col min="520" max="520" width="9.5" style="12" customWidth="1"/>
    <col min="521" max="521" width="8.625" style="12" customWidth="1"/>
    <col min="522" max="522" width="10" style="12" customWidth="1"/>
    <col min="523" max="523" width="5" style="12" customWidth="1"/>
    <col min="524" max="544" width="5.5" style="12" customWidth="1"/>
    <col min="545" max="545" width="15.625" style="12" customWidth="1"/>
    <col min="546" max="765" width="9" style="12"/>
    <col min="766" max="766" width="6.125" style="12" customWidth="1"/>
    <col min="767" max="767" width="5.5" style="12" customWidth="1"/>
    <col min="768" max="768" width="11.125" style="12" customWidth="1"/>
    <col min="769" max="769" width="13.5" style="12" customWidth="1"/>
    <col min="770" max="772" width="0" style="12" hidden="1" customWidth="1"/>
    <col min="773" max="773" width="0.125" style="12" customWidth="1"/>
    <col min="774" max="775" width="7.25" style="12" customWidth="1"/>
    <col min="776" max="776" width="9.5" style="12" customWidth="1"/>
    <col min="777" max="777" width="8.625" style="12" customWidth="1"/>
    <col min="778" max="778" width="10" style="12" customWidth="1"/>
    <col min="779" max="779" width="5" style="12" customWidth="1"/>
    <col min="780" max="800" width="5.5" style="12" customWidth="1"/>
    <col min="801" max="801" width="15.625" style="12" customWidth="1"/>
    <col min="802" max="1021" width="9" style="12"/>
    <col min="1022" max="1022" width="6.125" style="12" customWidth="1"/>
    <col min="1023" max="1023" width="5.5" style="12" customWidth="1"/>
    <col min="1024" max="1024" width="11.125" style="12" customWidth="1"/>
    <col min="1025" max="1025" width="13.5" style="12" customWidth="1"/>
    <col min="1026" max="1028" width="0" style="12" hidden="1" customWidth="1"/>
    <col min="1029" max="1029" width="0.125" style="12" customWidth="1"/>
    <col min="1030" max="1031" width="7.25" style="12" customWidth="1"/>
    <col min="1032" max="1032" width="9.5" style="12" customWidth="1"/>
    <col min="1033" max="1033" width="8.625" style="12" customWidth="1"/>
    <col min="1034" max="1034" width="10" style="12" customWidth="1"/>
    <col min="1035" max="1035" width="5" style="12" customWidth="1"/>
    <col min="1036" max="1056" width="5.5" style="12" customWidth="1"/>
    <col min="1057" max="1057" width="15.625" style="12" customWidth="1"/>
    <col min="1058" max="1277" width="9" style="12"/>
    <col min="1278" max="1278" width="6.125" style="12" customWidth="1"/>
    <col min="1279" max="1279" width="5.5" style="12" customWidth="1"/>
    <col min="1280" max="1280" width="11.125" style="12" customWidth="1"/>
    <col min="1281" max="1281" width="13.5" style="12" customWidth="1"/>
    <col min="1282" max="1284" width="0" style="12" hidden="1" customWidth="1"/>
    <col min="1285" max="1285" width="0.125" style="12" customWidth="1"/>
    <col min="1286" max="1287" width="7.25" style="12" customWidth="1"/>
    <col min="1288" max="1288" width="9.5" style="12" customWidth="1"/>
    <col min="1289" max="1289" width="8.625" style="12" customWidth="1"/>
    <col min="1290" max="1290" width="10" style="12" customWidth="1"/>
    <col min="1291" max="1291" width="5" style="12" customWidth="1"/>
    <col min="1292" max="1312" width="5.5" style="12" customWidth="1"/>
    <col min="1313" max="1313" width="15.625" style="12" customWidth="1"/>
    <col min="1314" max="1533" width="9" style="12"/>
    <col min="1534" max="1534" width="6.125" style="12" customWidth="1"/>
    <col min="1535" max="1535" width="5.5" style="12" customWidth="1"/>
    <col min="1536" max="1536" width="11.125" style="12" customWidth="1"/>
    <col min="1537" max="1537" width="13.5" style="12" customWidth="1"/>
    <col min="1538" max="1540" width="0" style="12" hidden="1" customWidth="1"/>
    <col min="1541" max="1541" width="0.125" style="12" customWidth="1"/>
    <col min="1542" max="1543" width="7.25" style="12" customWidth="1"/>
    <col min="1544" max="1544" width="9.5" style="12" customWidth="1"/>
    <col min="1545" max="1545" width="8.625" style="12" customWidth="1"/>
    <col min="1546" max="1546" width="10" style="12" customWidth="1"/>
    <col min="1547" max="1547" width="5" style="12" customWidth="1"/>
    <col min="1548" max="1568" width="5.5" style="12" customWidth="1"/>
    <col min="1569" max="1569" width="15.625" style="12" customWidth="1"/>
    <col min="1570" max="1789" width="9" style="12"/>
    <col min="1790" max="1790" width="6.125" style="12" customWidth="1"/>
    <col min="1791" max="1791" width="5.5" style="12" customWidth="1"/>
    <col min="1792" max="1792" width="11.125" style="12" customWidth="1"/>
    <col min="1793" max="1793" width="13.5" style="12" customWidth="1"/>
    <col min="1794" max="1796" width="0" style="12" hidden="1" customWidth="1"/>
    <col min="1797" max="1797" width="0.125" style="12" customWidth="1"/>
    <col min="1798" max="1799" width="7.25" style="12" customWidth="1"/>
    <col min="1800" max="1800" width="9.5" style="12" customWidth="1"/>
    <col min="1801" max="1801" width="8.625" style="12" customWidth="1"/>
    <col min="1802" max="1802" width="10" style="12" customWidth="1"/>
    <col min="1803" max="1803" width="5" style="12" customWidth="1"/>
    <col min="1804" max="1824" width="5.5" style="12" customWidth="1"/>
    <col min="1825" max="1825" width="15.625" style="12" customWidth="1"/>
    <col min="1826" max="2045" width="9" style="12"/>
    <col min="2046" max="2046" width="6.125" style="12" customWidth="1"/>
    <col min="2047" max="2047" width="5.5" style="12" customWidth="1"/>
    <col min="2048" max="2048" width="11.125" style="12" customWidth="1"/>
    <col min="2049" max="2049" width="13.5" style="12" customWidth="1"/>
    <col min="2050" max="2052" width="0" style="12" hidden="1" customWidth="1"/>
    <col min="2053" max="2053" width="0.125" style="12" customWidth="1"/>
    <col min="2054" max="2055" width="7.25" style="12" customWidth="1"/>
    <col min="2056" max="2056" width="9.5" style="12" customWidth="1"/>
    <col min="2057" max="2057" width="8.625" style="12" customWidth="1"/>
    <col min="2058" max="2058" width="10" style="12" customWidth="1"/>
    <col min="2059" max="2059" width="5" style="12" customWidth="1"/>
    <col min="2060" max="2080" width="5.5" style="12" customWidth="1"/>
    <col min="2081" max="2081" width="15.625" style="12" customWidth="1"/>
    <col min="2082" max="2301" width="9" style="12"/>
    <col min="2302" max="2302" width="6.125" style="12" customWidth="1"/>
    <col min="2303" max="2303" width="5.5" style="12" customWidth="1"/>
    <col min="2304" max="2304" width="11.125" style="12" customWidth="1"/>
    <col min="2305" max="2305" width="13.5" style="12" customWidth="1"/>
    <col min="2306" max="2308" width="0" style="12" hidden="1" customWidth="1"/>
    <col min="2309" max="2309" width="0.125" style="12" customWidth="1"/>
    <col min="2310" max="2311" width="7.25" style="12" customWidth="1"/>
    <col min="2312" max="2312" width="9.5" style="12" customWidth="1"/>
    <col min="2313" max="2313" width="8.625" style="12" customWidth="1"/>
    <col min="2314" max="2314" width="10" style="12" customWidth="1"/>
    <col min="2315" max="2315" width="5" style="12" customWidth="1"/>
    <col min="2316" max="2336" width="5.5" style="12" customWidth="1"/>
    <col min="2337" max="2337" width="15.625" style="12" customWidth="1"/>
    <col min="2338" max="2557" width="9" style="12"/>
    <col min="2558" max="2558" width="6.125" style="12" customWidth="1"/>
    <col min="2559" max="2559" width="5.5" style="12" customWidth="1"/>
    <col min="2560" max="2560" width="11.125" style="12" customWidth="1"/>
    <col min="2561" max="2561" width="13.5" style="12" customWidth="1"/>
    <col min="2562" max="2564" width="0" style="12" hidden="1" customWidth="1"/>
    <col min="2565" max="2565" width="0.125" style="12" customWidth="1"/>
    <col min="2566" max="2567" width="7.25" style="12" customWidth="1"/>
    <col min="2568" max="2568" width="9.5" style="12" customWidth="1"/>
    <col min="2569" max="2569" width="8.625" style="12" customWidth="1"/>
    <col min="2570" max="2570" width="10" style="12" customWidth="1"/>
    <col min="2571" max="2571" width="5" style="12" customWidth="1"/>
    <col min="2572" max="2592" width="5.5" style="12" customWidth="1"/>
    <col min="2593" max="2593" width="15.625" style="12" customWidth="1"/>
    <col min="2594" max="2813" width="9" style="12"/>
    <col min="2814" max="2814" width="6.125" style="12" customWidth="1"/>
    <col min="2815" max="2815" width="5.5" style="12" customWidth="1"/>
    <col min="2816" max="2816" width="11.125" style="12" customWidth="1"/>
    <col min="2817" max="2817" width="13.5" style="12" customWidth="1"/>
    <col min="2818" max="2820" width="0" style="12" hidden="1" customWidth="1"/>
    <col min="2821" max="2821" width="0.125" style="12" customWidth="1"/>
    <col min="2822" max="2823" width="7.25" style="12" customWidth="1"/>
    <col min="2824" max="2824" width="9.5" style="12" customWidth="1"/>
    <col min="2825" max="2825" width="8.625" style="12" customWidth="1"/>
    <col min="2826" max="2826" width="10" style="12" customWidth="1"/>
    <col min="2827" max="2827" width="5" style="12" customWidth="1"/>
    <col min="2828" max="2848" width="5.5" style="12" customWidth="1"/>
    <col min="2849" max="2849" width="15.625" style="12" customWidth="1"/>
    <col min="2850" max="3069" width="9" style="12"/>
    <col min="3070" max="3070" width="6.125" style="12" customWidth="1"/>
    <col min="3071" max="3071" width="5.5" style="12" customWidth="1"/>
    <col min="3072" max="3072" width="11.125" style="12" customWidth="1"/>
    <col min="3073" max="3073" width="13.5" style="12" customWidth="1"/>
    <col min="3074" max="3076" width="0" style="12" hidden="1" customWidth="1"/>
    <col min="3077" max="3077" width="0.125" style="12" customWidth="1"/>
    <col min="3078" max="3079" width="7.25" style="12" customWidth="1"/>
    <col min="3080" max="3080" width="9.5" style="12" customWidth="1"/>
    <col min="3081" max="3081" width="8.625" style="12" customWidth="1"/>
    <col min="3082" max="3082" width="10" style="12" customWidth="1"/>
    <col min="3083" max="3083" width="5" style="12" customWidth="1"/>
    <col min="3084" max="3104" width="5.5" style="12" customWidth="1"/>
    <col min="3105" max="3105" width="15.625" style="12" customWidth="1"/>
    <col min="3106" max="3325" width="9" style="12"/>
    <col min="3326" max="3326" width="6.125" style="12" customWidth="1"/>
    <col min="3327" max="3327" width="5.5" style="12" customWidth="1"/>
    <col min="3328" max="3328" width="11.125" style="12" customWidth="1"/>
    <col min="3329" max="3329" width="13.5" style="12" customWidth="1"/>
    <col min="3330" max="3332" width="0" style="12" hidden="1" customWidth="1"/>
    <col min="3333" max="3333" width="0.125" style="12" customWidth="1"/>
    <col min="3334" max="3335" width="7.25" style="12" customWidth="1"/>
    <col min="3336" max="3336" width="9.5" style="12" customWidth="1"/>
    <col min="3337" max="3337" width="8.625" style="12" customWidth="1"/>
    <col min="3338" max="3338" width="10" style="12" customWidth="1"/>
    <col min="3339" max="3339" width="5" style="12" customWidth="1"/>
    <col min="3340" max="3360" width="5.5" style="12" customWidth="1"/>
    <col min="3361" max="3361" width="15.625" style="12" customWidth="1"/>
    <col min="3362" max="3581" width="9" style="12"/>
    <col min="3582" max="3582" width="6.125" style="12" customWidth="1"/>
    <col min="3583" max="3583" width="5.5" style="12" customWidth="1"/>
    <col min="3584" max="3584" width="11.125" style="12" customWidth="1"/>
    <col min="3585" max="3585" width="13.5" style="12" customWidth="1"/>
    <col min="3586" max="3588" width="0" style="12" hidden="1" customWidth="1"/>
    <col min="3589" max="3589" width="0.125" style="12" customWidth="1"/>
    <col min="3590" max="3591" width="7.25" style="12" customWidth="1"/>
    <col min="3592" max="3592" width="9.5" style="12" customWidth="1"/>
    <col min="3593" max="3593" width="8.625" style="12" customWidth="1"/>
    <col min="3594" max="3594" width="10" style="12" customWidth="1"/>
    <col min="3595" max="3595" width="5" style="12" customWidth="1"/>
    <col min="3596" max="3616" width="5.5" style="12" customWidth="1"/>
    <col min="3617" max="3617" width="15.625" style="12" customWidth="1"/>
    <col min="3618" max="3837" width="9" style="12"/>
    <col min="3838" max="3838" width="6.125" style="12" customWidth="1"/>
    <col min="3839" max="3839" width="5.5" style="12" customWidth="1"/>
    <col min="3840" max="3840" width="11.125" style="12" customWidth="1"/>
    <col min="3841" max="3841" width="13.5" style="12" customWidth="1"/>
    <col min="3842" max="3844" width="0" style="12" hidden="1" customWidth="1"/>
    <col min="3845" max="3845" width="0.125" style="12" customWidth="1"/>
    <col min="3846" max="3847" width="7.25" style="12" customWidth="1"/>
    <col min="3848" max="3848" width="9.5" style="12" customWidth="1"/>
    <col min="3849" max="3849" width="8.625" style="12" customWidth="1"/>
    <col min="3850" max="3850" width="10" style="12" customWidth="1"/>
    <col min="3851" max="3851" width="5" style="12" customWidth="1"/>
    <col min="3852" max="3872" width="5.5" style="12" customWidth="1"/>
    <col min="3873" max="3873" width="15.625" style="12" customWidth="1"/>
    <col min="3874" max="4093" width="9" style="12"/>
    <col min="4094" max="4094" width="6.125" style="12" customWidth="1"/>
    <col min="4095" max="4095" width="5.5" style="12" customWidth="1"/>
    <col min="4096" max="4096" width="11.125" style="12" customWidth="1"/>
    <col min="4097" max="4097" width="13.5" style="12" customWidth="1"/>
    <col min="4098" max="4100" width="0" style="12" hidden="1" customWidth="1"/>
    <col min="4101" max="4101" width="0.125" style="12" customWidth="1"/>
    <col min="4102" max="4103" width="7.25" style="12" customWidth="1"/>
    <col min="4104" max="4104" width="9.5" style="12" customWidth="1"/>
    <col min="4105" max="4105" width="8.625" style="12" customWidth="1"/>
    <col min="4106" max="4106" width="10" style="12" customWidth="1"/>
    <col min="4107" max="4107" width="5" style="12" customWidth="1"/>
    <col min="4108" max="4128" width="5.5" style="12" customWidth="1"/>
    <col min="4129" max="4129" width="15.625" style="12" customWidth="1"/>
    <col min="4130" max="4349" width="9" style="12"/>
    <col min="4350" max="4350" width="6.125" style="12" customWidth="1"/>
    <col min="4351" max="4351" width="5.5" style="12" customWidth="1"/>
    <col min="4352" max="4352" width="11.125" style="12" customWidth="1"/>
    <col min="4353" max="4353" width="13.5" style="12" customWidth="1"/>
    <col min="4354" max="4356" width="0" style="12" hidden="1" customWidth="1"/>
    <col min="4357" max="4357" width="0.125" style="12" customWidth="1"/>
    <col min="4358" max="4359" width="7.25" style="12" customWidth="1"/>
    <col min="4360" max="4360" width="9.5" style="12" customWidth="1"/>
    <col min="4361" max="4361" width="8.625" style="12" customWidth="1"/>
    <col min="4362" max="4362" width="10" style="12" customWidth="1"/>
    <col min="4363" max="4363" width="5" style="12" customWidth="1"/>
    <col min="4364" max="4384" width="5.5" style="12" customWidth="1"/>
    <col min="4385" max="4385" width="15.625" style="12" customWidth="1"/>
    <col min="4386" max="4605" width="9" style="12"/>
    <col min="4606" max="4606" width="6.125" style="12" customWidth="1"/>
    <col min="4607" max="4607" width="5.5" style="12" customWidth="1"/>
    <col min="4608" max="4608" width="11.125" style="12" customWidth="1"/>
    <col min="4609" max="4609" width="13.5" style="12" customWidth="1"/>
    <col min="4610" max="4612" width="0" style="12" hidden="1" customWidth="1"/>
    <col min="4613" max="4613" width="0.125" style="12" customWidth="1"/>
    <col min="4614" max="4615" width="7.25" style="12" customWidth="1"/>
    <col min="4616" max="4616" width="9.5" style="12" customWidth="1"/>
    <col min="4617" max="4617" width="8.625" style="12" customWidth="1"/>
    <col min="4618" max="4618" width="10" style="12" customWidth="1"/>
    <col min="4619" max="4619" width="5" style="12" customWidth="1"/>
    <col min="4620" max="4640" width="5.5" style="12" customWidth="1"/>
    <col min="4641" max="4641" width="15.625" style="12" customWidth="1"/>
    <col min="4642" max="4861" width="9" style="12"/>
    <col min="4862" max="4862" width="6.125" style="12" customWidth="1"/>
    <col min="4863" max="4863" width="5.5" style="12" customWidth="1"/>
    <col min="4864" max="4864" width="11.125" style="12" customWidth="1"/>
    <col min="4865" max="4865" width="13.5" style="12" customWidth="1"/>
    <col min="4866" max="4868" width="0" style="12" hidden="1" customWidth="1"/>
    <col min="4869" max="4869" width="0.125" style="12" customWidth="1"/>
    <col min="4870" max="4871" width="7.25" style="12" customWidth="1"/>
    <col min="4872" max="4872" width="9.5" style="12" customWidth="1"/>
    <col min="4873" max="4873" width="8.625" style="12" customWidth="1"/>
    <col min="4874" max="4874" width="10" style="12" customWidth="1"/>
    <col min="4875" max="4875" width="5" style="12" customWidth="1"/>
    <col min="4876" max="4896" width="5.5" style="12" customWidth="1"/>
    <col min="4897" max="4897" width="15.625" style="12" customWidth="1"/>
    <col min="4898" max="5117" width="9" style="12"/>
    <col min="5118" max="5118" width="6.125" style="12" customWidth="1"/>
    <col min="5119" max="5119" width="5.5" style="12" customWidth="1"/>
    <col min="5120" max="5120" width="11.125" style="12" customWidth="1"/>
    <col min="5121" max="5121" width="13.5" style="12" customWidth="1"/>
    <col min="5122" max="5124" width="0" style="12" hidden="1" customWidth="1"/>
    <col min="5125" max="5125" width="0.125" style="12" customWidth="1"/>
    <col min="5126" max="5127" width="7.25" style="12" customWidth="1"/>
    <col min="5128" max="5128" width="9.5" style="12" customWidth="1"/>
    <col min="5129" max="5129" width="8.625" style="12" customWidth="1"/>
    <col min="5130" max="5130" width="10" style="12" customWidth="1"/>
    <col min="5131" max="5131" width="5" style="12" customWidth="1"/>
    <col min="5132" max="5152" width="5.5" style="12" customWidth="1"/>
    <col min="5153" max="5153" width="15.625" style="12" customWidth="1"/>
    <col min="5154" max="5373" width="9" style="12"/>
    <col min="5374" max="5374" width="6.125" style="12" customWidth="1"/>
    <col min="5375" max="5375" width="5.5" style="12" customWidth="1"/>
    <col min="5376" max="5376" width="11.125" style="12" customWidth="1"/>
    <col min="5377" max="5377" width="13.5" style="12" customWidth="1"/>
    <col min="5378" max="5380" width="0" style="12" hidden="1" customWidth="1"/>
    <col min="5381" max="5381" width="0.125" style="12" customWidth="1"/>
    <col min="5382" max="5383" width="7.25" style="12" customWidth="1"/>
    <col min="5384" max="5384" width="9.5" style="12" customWidth="1"/>
    <col min="5385" max="5385" width="8.625" style="12" customWidth="1"/>
    <col min="5386" max="5386" width="10" style="12" customWidth="1"/>
    <col min="5387" max="5387" width="5" style="12" customWidth="1"/>
    <col min="5388" max="5408" width="5.5" style="12" customWidth="1"/>
    <col min="5409" max="5409" width="15.625" style="12" customWidth="1"/>
    <col min="5410" max="5629" width="9" style="12"/>
    <col min="5630" max="5630" width="6.125" style="12" customWidth="1"/>
    <col min="5631" max="5631" width="5.5" style="12" customWidth="1"/>
    <col min="5632" max="5632" width="11.125" style="12" customWidth="1"/>
    <col min="5633" max="5633" width="13.5" style="12" customWidth="1"/>
    <col min="5634" max="5636" width="0" style="12" hidden="1" customWidth="1"/>
    <col min="5637" max="5637" width="0.125" style="12" customWidth="1"/>
    <col min="5638" max="5639" width="7.25" style="12" customWidth="1"/>
    <col min="5640" max="5640" width="9.5" style="12" customWidth="1"/>
    <col min="5641" max="5641" width="8.625" style="12" customWidth="1"/>
    <col min="5642" max="5642" width="10" style="12" customWidth="1"/>
    <col min="5643" max="5643" width="5" style="12" customWidth="1"/>
    <col min="5644" max="5664" width="5.5" style="12" customWidth="1"/>
    <col min="5665" max="5665" width="15.625" style="12" customWidth="1"/>
    <col min="5666" max="5885" width="9" style="12"/>
    <col min="5886" max="5886" width="6.125" style="12" customWidth="1"/>
    <col min="5887" max="5887" width="5.5" style="12" customWidth="1"/>
    <col min="5888" max="5888" width="11.125" style="12" customWidth="1"/>
    <col min="5889" max="5889" width="13.5" style="12" customWidth="1"/>
    <col min="5890" max="5892" width="0" style="12" hidden="1" customWidth="1"/>
    <col min="5893" max="5893" width="0.125" style="12" customWidth="1"/>
    <col min="5894" max="5895" width="7.25" style="12" customWidth="1"/>
    <col min="5896" max="5896" width="9.5" style="12" customWidth="1"/>
    <col min="5897" max="5897" width="8.625" style="12" customWidth="1"/>
    <col min="5898" max="5898" width="10" style="12" customWidth="1"/>
    <col min="5899" max="5899" width="5" style="12" customWidth="1"/>
    <col min="5900" max="5920" width="5.5" style="12" customWidth="1"/>
    <col min="5921" max="5921" width="15.625" style="12" customWidth="1"/>
    <col min="5922" max="6141" width="9" style="12"/>
    <col min="6142" max="6142" width="6.125" style="12" customWidth="1"/>
    <col min="6143" max="6143" width="5.5" style="12" customWidth="1"/>
    <col min="6144" max="6144" width="11.125" style="12" customWidth="1"/>
    <col min="6145" max="6145" width="13.5" style="12" customWidth="1"/>
    <col min="6146" max="6148" width="0" style="12" hidden="1" customWidth="1"/>
    <col min="6149" max="6149" width="0.125" style="12" customWidth="1"/>
    <col min="6150" max="6151" width="7.25" style="12" customWidth="1"/>
    <col min="6152" max="6152" width="9.5" style="12" customWidth="1"/>
    <col min="6153" max="6153" width="8.625" style="12" customWidth="1"/>
    <col min="6154" max="6154" width="10" style="12" customWidth="1"/>
    <col min="6155" max="6155" width="5" style="12" customWidth="1"/>
    <col min="6156" max="6176" width="5.5" style="12" customWidth="1"/>
    <col min="6177" max="6177" width="15.625" style="12" customWidth="1"/>
    <col min="6178" max="6397" width="9" style="12"/>
    <col min="6398" max="6398" width="6.125" style="12" customWidth="1"/>
    <col min="6399" max="6399" width="5.5" style="12" customWidth="1"/>
    <col min="6400" max="6400" width="11.125" style="12" customWidth="1"/>
    <col min="6401" max="6401" width="13.5" style="12" customWidth="1"/>
    <col min="6402" max="6404" width="0" style="12" hidden="1" customWidth="1"/>
    <col min="6405" max="6405" width="0.125" style="12" customWidth="1"/>
    <col min="6406" max="6407" width="7.25" style="12" customWidth="1"/>
    <col min="6408" max="6408" width="9.5" style="12" customWidth="1"/>
    <col min="6409" max="6409" width="8.625" style="12" customWidth="1"/>
    <col min="6410" max="6410" width="10" style="12" customWidth="1"/>
    <col min="6411" max="6411" width="5" style="12" customWidth="1"/>
    <col min="6412" max="6432" width="5.5" style="12" customWidth="1"/>
    <col min="6433" max="6433" width="15.625" style="12" customWidth="1"/>
    <col min="6434" max="6653" width="9" style="12"/>
    <col min="6654" max="6654" width="6.125" style="12" customWidth="1"/>
    <col min="6655" max="6655" width="5.5" style="12" customWidth="1"/>
    <col min="6656" max="6656" width="11.125" style="12" customWidth="1"/>
    <col min="6657" max="6657" width="13.5" style="12" customWidth="1"/>
    <col min="6658" max="6660" width="0" style="12" hidden="1" customWidth="1"/>
    <col min="6661" max="6661" width="0.125" style="12" customWidth="1"/>
    <col min="6662" max="6663" width="7.25" style="12" customWidth="1"/>
    <col min="6664" max="6664" width="9.5" style="12" customWidth="1"/>
    <col min="6665" max="6665" width="8.625" style="12" customWidth="1"/>
    <col min="6666" max="6666" width="10" style="12" customWidth="1"/>
    <col min="6667" max="6667" width="5" style="12" customWidth="1"/>
    <col min="6668" max="6688" width="5.5" style="12" customWidth="1"/>
    <col min="6689" max="6689" width="15.625" style="12" customWidth="1"/>
    <col min="6690" max="6909" width="9" style="12"/>
    <col min="6910" max="6910" width="6.125" style="12" customWidth="1"/>
    <col min="6911" max="6911" width="5.5" style="12" customWidth="1"/>
    <col min="6912" max="6912" width="11.125" style="12" customWidth="1"/>
    <col min="6913" max="6913" width="13.5" style="12" customWidth="1"/>
    <col min="6914" max="6916" width="0" style="12" hidden="1" customWidth="1"/>
    <col min="6917" max="6917" width="0.125" style="12" customWidth="1"/>
    <col min="6918" max="6919" width="7.25" style="12" customWidth="1"/>
    <col min="6920" max="6920" width="9.5" style="12" customWidth="1"/>
    <col min="6921" max="6921" width="8.625" style="12" customWidth="1"/>
    <col min="6922" max="6922" width="10" style="12" customWidth="1"/>
    <col min="6923" max="6923" width="5" style="12" customWidth="1"/>
    <col min="6924" max="6944" width="5.5" style="12" customWidth="1"/>
    <col min="6945" max="6945" width="15.625" style="12" customWidth="1"/>
    <col min="6946" max="7165" width="9" style="12"/>
    <col min="7166" max="7166" width="6.125" style="12" customWidth="1"/>
    <col min="7167" max="7167" width="5.5" style="12" customWidth="1"/>
    <col min="7168" max="7168" width="11.125" style="12" customWidth="1"/>
    <col min="7169" max="7169" width="13.5" style="12" customWidth="1"/>
    <col min="7170" max="7172" width="0" style="12" hidden="1" customWidth="1"/>
    <col min="7173" max="7173" width="0.125" style="12" customWidth="1"/>
    <col min="7174" max="7175" width="7.25" style="12" customWidth="1"/>
    <col min="7176" max="7176" width="9.5" style="12" customWidth="1"/>
    <col min="7177" max="7177" width="8.625" style="12" customWidth="1"/>
    <col min="7178" max="7178" width="10" style="12" customWidth="1"/>
    <col min="7179" max="7179" width="5" style="12" customWidth="1"/>
    <col min="7180" max="7200" width="5.5" style="12" customWidth="1"/>
    <col min="7201" max="7201" width="15.625" style="12" customWidth="1"/>
    <col min="7202" max="7421" width="9" style="12"/>
    <col min="7422" max="7422" width="6.125" style="12" customWidth="1"/>
    <col min="7423" max="7423" width="5.5" style="12" customWidth="1"/>
    <col min="7424" max="7424" width="11.125" style="12" customWidth="1"/>
    <col min="7425" max="7425" width="13.5" style="12" customWidth="1"/>
    <col min="7426" max="7428" width="0" style="12" hidden="1" customWidth="1"/>
    <col min="7429" max="7429" width="0.125" style="12" customWidth="1"/>
    <col min="7430" max="7431" width="7.25" style="12" customWidth="1"/>
    <col min="7432" max="7432" width="9.5" style="12" customWidth="1"/>
    <col min="7433" max="7433" width="8.625" style="12" customWidth="1"/>
    <col min="7434" max="7434" width="10" style="12" customWidth="1"/>
    <col min="7435" max="7435" width="5" style="12" customWidth="1"/>
    <col min="7436" max="7456" width="5.5" style="12" customWidth="1"/>
    <col min="7457" max="7457" width="15.625" style="12" customWidth="1"/>
    <col min="7458" max="7677" width="9" style="12"/>
    <col min="7678" max="7678" width="6.125" style="12" customWidth="1"/>
    <col min="7679" max="7679" width="5.5" style="12" customWidth="1"/>
    <col min="7680" max="7680" width="11.125" style="12" customWidth="1"/>
    <col min="7681" max="7681" width="13.5" style="12" customWidth="1"/>
    <col min="7682" max="7684" width="0" style="12" hidden="1" customWidth="1"/>
    <col min="7685" max="7685" width="0.125" style="12" customWidth="1"/>
    <col min="7686" max="7687" width="7.25" style="12" customWidth="1"/>
    <col min="7688" max="7688" width="9.5" style="12" customWidth="1"/>
    <col min="7689" max="7689" width="8.625" style="12" customWidth="1"/>
    <col min="7690" max="7690" width="10" style="12" customWidth="1"/>
    <col min="7691" max="7691" width="5" style="12" customWidth="1"/>
    <col min="7692" max="7712" width="5.5" style="12" customWidth="1"/>
    <col min="7713" max="7713" width="15.625" style="12" customWidth="1"/>
    <col min="7714" max="7933" width="9" style="12"/>
    <col min="7934" max="7934" width="6.125" style="12" customWidth="1"/>
    <col min="7935" max="7935" width="5.5" style="12" customWidth="1"/>
    <col min="7936" max="7936" width="11.125" style="12" customWidth="1"/>
    <col min="7937" max="7937" width="13.5" style="12" customWidth="1"/>
    <col min="7938" max="7940" width="0" style="12" hidden="1" customWidth="1"/>
    <col min="7941" max="7941" width="0.125" style="12" customWidth="1"/>
    <col min="7942" max="7943" width="7.25" style="12" customWidth="1"/>
    <col min="7944" max="7944" width="9.5" style="12" customWidth="1"/>
    <col min="7945" max="7945" width="8.625" style="12" customWidth="1"/>
    <col min="7946" max="7946" width="10" style="12" customWidth="1"/>
    <col min="7947" max="7947" width="5" style="12" customWidth="1"/>
    <col min="7948" max="7968" width="5.5" style="12" customWidth="1"/>
    <col min="7969" max="7969" width="15.625" style="12" customWidth="1"/>
    <col min="7970" max="8189" width="9" style="12"/>
    <col min="8190" max="8190" width="6.125" style="12" customWidth="1"/>
    <col min="8191" max="8191" width="5.5" style="12" customWidth="1"/>
    <col min="8192" max="8192" width="11.125" style="12" customWidth="1"/>
    <col min="8193" max="8193" width="13.5" style="12" customWidth="1"/>
    <col min="8194" max="8196" width="0" style="12" hidden="1" customWidth="1"/>
    <col min="8197" max="8197" width="0.125" style="12" customWidth="1"/>
    <col min="8198" max="8199" width="7.25" style="12" customWidth="1"/>
    <col min="8200" max="8200" width="9.5" style="12" customWidth="1"/>
    <col min="8201" max="8201" width="8.625" style="12" customWidth="1"/>
    <col min="8202" max="8202" width="10" style="12" customWidth="1"/>
    <col min="8203" max="8203" width="5" style="12" customWidth="1"/>
    <col min="8204" max="8224" width="5.5" style="12" customWidth="1"/>
    <col min="8225" max="8225" width="15.625" style="12" customWidth="1"/>
    <col min="8226" max="8445" width="9" style="12"/>
    <col min="8446" max="8446" width="6.125" style="12" customWidth="1"/>
    <col min="8447" max="8447" width="5.5" style="12" customWidth="1"/>
    <col min="8448" max="8448" width="11.125" style="12" customWidth="1"/>
    <col min="8449" max="8449" width="13.5" style="12" customWidth="1"/>
    <col min="8450" max="8452" width="0" style="12" hidden="1" customWidth="1"/>
    <col min="8453" max="8453" width="0.125" style="12" customWidth="1"/>
    <col min="8454" max="8455" width="7.25" style="12" customWidth="1"/>
    <col min="8456" max="8456" width="9.5" style="12" customWidth="1"/>
    <col min="8457" max="8457" width="8.625" style="12" customWidth="1"/>
    <col min="8458" max="8458" width="10" style="12" customWidth="1"/>
    <col min="8459" max="8459" width="5" style="12" customWidth="1"/>
    <col min="8460" max="8480" width="5.5" style="12" customWidth="1"/>
    <col min="8481" max="8481" width="15.625" style="12" customWidth="1"/>
    <col min="8482" max="8701" width="9" style="12"/>
    <col min="8702" max="8702" width="6.125" style="12" customWidth="1"/>
    <col min="8703" max="8703" width="5.5" style="12" customWidth="1"/>
    <col min="8704" max="8704" width="11.125" style="12" customWidth="1"/>
    <col min="8705" max="8705" width="13.5" style="12" customWidth="1"/>
    <col min="8706" max="8708" width="0" style="12" hidden="1" customWidth="1"/>
    <col min="8709" max="8709" width="0.125" style="12" customWidth="1"/>
    <col min="8710" max="8711" width="7.25" style="12" customWidth="1"/>
    <col min="8712" max="8712" width="9.5" style="12" customWidth="1"/>
    <col min="8713" max="8713" width="8.625" style="12" customWidth="1"/>
    <col min="8714" max="8714" width="10" style="12" customWidth="1"/>
    <col min="8715" max="8715" width="5" style="12" customWidth="1"/>
    <col min="8716" max="8736" width="5.5" style="12" customWidth="1"/>
    <col min="8737" max="8737" width="15.625" style="12" customWidth="1"/>
    <col min="8738" max="8957" width="9" style="12"/>
    <col min="8958" max="8958" width="6.125" style="12" customWidth="1"/>
    <col min="8959" max="8959" width="5.5" style="12" customWidth="1"/>
    <col min="8960" max="8960" width="11.125" style="12" customWidth="1"/>
    <col min="8961" max="8961" width="13.5" style="12" customWidth="1"/>
    <col min="8962" max="8964" width="0" style="12" hidden="1" customWidth="1"/>
    <col min="8965" max="8965" width="0.125" style="12" customWidth="1"/>
    <col min="8966" max="8967" width="7.25" style="12" customWidth="1"/>
    <col min="8968" max="8968" width="9.5" style="12" customWidth="1"/>
    <col min="8969" max="8969" width="8.625" style="12" customWidth="1"/>
    <col min="8970" max="8970" width="10" style="12" customWidth="1"/>
    <col min="8971" max="8971" width="5" style="12" customWidth="1"/>
    <col min="8972" max="8992" width="5.5" style="12" customWidth="1"/>
    <col min="8993" max="8993" width="15.625" style="12" customWidth="1"/>
    <col min="8994" max="9213" width="9" style="12"/>
    <col min="9214" max="9214" width="6.125" style="12" customWidth="1"/>
    <col min="9215" max="9215" width="5.5" style="12" customWidth="1"/>
    <col min="9216" max="9216" width="11.125" style="12" customWidth="1"/>
    <col min="9217" max="9217" width="13.5" style="12" customWidth="1"/>
    <col min="9218" max="9220" width="0" style="12" hidden="1" customWidth="1"/>
    <col min="9221" max="9221" width="0.125" style="12" customWidth="1"/>
    <col min="9222" max="9223" width="7.25" style="12" customWidth="1"/>
    <col min="9224" max="9224" width="9.5" style="12" customWidth="1"/>
    <col min="9225" max="9225" width="8.625" style="12" customWidth="1"/>
    <col min="9226" max="9226" width="10" style="12" customWidth="1"/>
    <col min="9227" max="9227" width="5" style="12" customWidth="1"/>
    <col min="9228" max="9248" width="5.5" style="12" customWidth="1"/>
    <col min="9249" max="9249" width="15.625" style="12" customWidth="1"/>
    <col min="9250" max="9469" width="9" style="12"/>
    <col min="9470" max="9470" width="6.125" style="12" customWidth="1"/>
    <col min="9471" max="9471" width="5.5" style="12" customWidth="1"/>
    <col min="9472" max="9472" width="11.125" style="12" customWidth="1"/>
    <col min="9473" max="9473" width="13.5" style="12" customWidth="1"/>
    <col min="9474" max="9476" width="0" style="12" hidden="1" customWidth="1"/>
    <col min="9477" max="9477" width="0.125" style="12" customWidth="1"/>
    <col min="9478" max="9479" width="7.25" style="12" customWidth="1"/>
    <col min="9480" max="9480" width="9.5" style="12" customWidth="1"/>
    <col min="9481" max="9481" width="8.625" style="12" customWidth="1"/>
    <col min="9482" max="9482" width="10" style="12" customWidth="1"/>
    <col min="9483" max="9483" width="5" style="12" customWidth="1"/>
    <col min="9484" max="9504" width="5.5" style="12" customWidth="1"/>
    <col min="9505" max="9505" width="15.625" style="12" customWidth="1"/>
    <col min="9506" max="9725" width="9" style="12"/>
    <col min="9726" max="9726" width="6.125" style="12" customWidth="1"/>
    <col min="9727" max="9727" width="5.5" style="12" customWidth="1"/>
    <col min="9728" max="9728" width="11.125" style="12" customWidth="1"/>
    <col min="9729" max="9729" width="13.5" style="12" customWidth="1"/>
    <col min="9730" max="9732" width="0" style="12" hidden="1" customWidth="1"/>
    <col min="9733" max="9733" width="0.125" style="12" customWidth="1"/>
    <col min="9734" max="9735" width="7.25" style="12" customWidth="1"/>
    <col min="9736" max="9736" width="9.5" style="12" customWidth="1"/>
    <col min="9737" max="9737" width="8.625" style="12" customWidth="1"/>
    <col min="9738" max="9738" width="10" style="12" customWidth="1"/>
    <col min="9739" max="9739" width="5" style="12" customWidth="1"/>
    <col min="9740" max="9760" width="5.5" style="12" customWidth="1"/>
    <col min="9761" max="9761" width="15.625" style="12" customWidth="1"/>
    <col min="9762" max="9981" width="9" style="12"/>
    <col min="9982" max="9982" width="6.125" style="12" customWidth="1"/>
    <col min="9983" max="9983" width="5.5" style="12" customWidth="1"/>
    <col min="9984" max="9984" width="11.125" style="12" customWidth="1"/>
    <col min="9985" max="9985" width="13.5" style="12" customWidth="1"/>
    <col min="9986" max="9988" width="0" style="12" hidden="1" customWidth="1"/>
    <col min="9989" max="9989" width="0.125" style="12" customWidth="1"/>
    <col min="9990" max="9991" width="7.25" style="12" customWidth="1"/>
    <col min="9992" max="9992" width="9.5" style="12" customWidth="1"/>
    <col min="9993" max="9993" width="8.625" style="12" customWidth="1"/>
    <col min="9994" max="9994" width="10" style="12" customWidth="1"/>
    <col min="9995" max="9995" width="5" style="12" customWidth="1"/>
    <col min="9996" max="10016" width="5.5" style="12" customWidth="1"/>
    <col min="10017" max="10017" width="15.625" style="12" customWidth="1"/>
    <col min="10018" max="10237" width="9" style="12"/>
    <col min="10238" max="10238" width="6.125" style="12" customWidth="1"/>
    <col min="10239" max="10239" width="5.5" style="12" customWidth="1"/>
    <col min="10240" max="10240" width="11.125" style="12" customWidth="1"/>
    <col min="10241" max="10241" width="13.5" style="12" customWidth="1"/>
    <col min="10242" max="10244" width="0" style="12" hidden="1" customWidth="1"/>
    <col min="10245" max="10245" width="0.125" style="12" customWidth="1"/>
    <col min="10246" max="10247" width="7.25" style="12" customWidth="1"/>
    <col min="10248" max="10248" width="9.5" style="12" customWidth="1"/>
    <col min="10249" max="10249" width="8.625" style="12" customWidth="1"/>
    <col min="10250" max="10250" width="10" style="12" customWidth="1"/>
    <col min="10251" max="10251" width="5" style="12" customWidth="1"/>
    <col min="10252" max="10272" width="5.5" style="12" customWidth="1"/>
    <col min="10273" max="10273" width="15.625" style="12" customWidth="1"/>
    <col min="10274" max="10493" width="9" style="12"/>
    <col min="10494" max="10494" width="6.125" style="12" customWidth="1"/>
    <col min="10495" max="10495" width="5.5" style="12" customWidth="1"/>
    <col min="10496" max="10496" width="11.125" style="12" customWidth="1"/>
    <col min="10497" max="10497" width="13.5" style="12" customWidth="1"/>
    <col min="10498" max="10500" width="0" style="12" hidden="1" customWidth="1"/>
    <col min="10501" max="10501" width="0.125" style="12" customWidth="1"/>
    <col min="10502" max="10503" width="7.25" style="12" customWidth="1"/>
    <col min="10504" max="10504" width="9.5" style="12" customWidth="1"/>
    <col min="10505" max="10505" width="8.625" style="12" customWidth="1"/>
    <col min="10506" max="10506" width="10" style="12" customWidth="1"/>
    <col min="10507" max="10507" width="5" style="12" customWidth="1"/>
    <col min="10508" max="10528" width="5.5" style="12" customWidth="1"/>
    <col min="10529" max="10529" width="15.625" style="12" customWidth="1"/>
    <col min="10530" max="10749" width="9" style="12"/>
    <col min="10750" max="10750" width="6.125" style="12" customWidth="1"/>
    <col min="10751" max="10751" width="5.5" style="12" customWidth="1"/>
    <col min="10752" max="10752" width="11.125" style="12" customWidth="1"/>
    <col min="10753" max="10753" width="13.5" style="12" customWidth="1"/>
    <col min="10754" max="10756" width="0" style="12" hidden="1" customWidth="1"/>
    <col min="10757" max="10757" width="0.125" style="12" customWidth="1"/>
    <col min="10758" max="10759" width="7.25" style="12" customWidth="1"/>
    <col min="10760" max="10760" width="9.5" style="12" customWidth="1"/>
    <col min="10761" max="10761" width="8.625" style="12" customWidth="1"/>
    <col min="10762" max="10762" width="10" style="12" customWidth="1"/>
    <col min="10763" max="10763" width="5" style="12" customWidth="1"/>
    <col min="10764" max="10784" width="5.5" style="12" customWidth="1"/>
    <col min="10785" max="10785" width="15.625" style="12" customWidth="1"/>
    <col min="10786" max="11005" width="9" style="12"/>
    <col min="11006" max="11006" width="6.125" style="12" customWidth="1"/>
    <col min="11007" max="11007" width="5.5" style="12" customWidth="1"/>
    <col min="11008" max="11008" width="11.125" style="12" customWidth="1"/>
    <col min="11009" max="11009" width="13.5" style="12" customWidth="1"/>
    <col min="11010" max="11012" width="0" style="12" hidden="1" customWidth="1"/>
    <col min="11013" max="11013" width="0.125" style="12" customWidth="1"/>
    <col min="11014" max="11015" width="7.25" style="12" customWidth="1"/>
    <col min="11016" max="11016" width="9.5" style="12" customWidth="1"/>
    <col min="11017" max="11017" width="8.625" style="12" customWidth="1"/>
    <col min="11018" max="11018" width="10" style="12" customWidth="1"/>
    <col min="11019" max="11019" width="5" style="12" customWidth="1"/>
    <col min="11020" max="11040" width="5.5" style="12" customWidth="1"/>
    <col min="11041" max="11041" width="15.625" style="12" customWidth="1"/>
    <col min="11042" max="11261" width="9" style="12"/>
    <col min="11262" max="11262" width="6.125" style="12" customWidth="1"/>
    <col min="11263" max="11263" width="5.5" style="12" customWidth="1"/>
    <col min="11264" max="11264" width="11.125" style="12" customWidth="1"/>
    <col min="11265" max="11265" width="13.5" style="12" customWidth="1"/>
    <col min="11266" max="11268" width="0" style="12" hidden="1" customWidth="1"/>
    <col min="11269" max="11269" width="0.125" style="12" customWidth="1"/>
    <col min="11270" max="11271" width="7.25" style="12" customWidth="1"/>
    <col min="11272" max="11272" width="9.5" style="12" customWidth="1"/>
    <col min="11273" max="11273" width="8.625" style="12" customWidth="1"/>
    <col min="11274" max="11274" width="10" style="12" customWidth="1"/>
    <col min="11275" max="11275" width="5" style="12" customWidth="1"/>
    <col min="11276" max="11296" width="5.5" style="12" customWidth="1"/>
    <col min="11297" max="11297" width="15.625" style="12" customWidth="1"/>
    <col min="11298" max="11517" width="9" style="12"/>
    <col min="11518" max="11518" width="6.125" style="12" customWidth="1"/>
    <col min="11519" max="11519" width="5.5" style="12" customWidth="1"/>
    <col min="11520" max="11520" width="11.125" style="12" customWidth="1"/>
    <col min="11521" max="11521" width="13.5" style="12" customWidth="1"/>
    <col min="11522" max="11524" width="0" style="12" hidden="1" customWidth="1"/>
    <col min="11525" max="11525" width="0.125" style="12" customWidth="1"/>
    <col min="11526" max="11527" width="7.25" style="12" customWidth="1"/>
    <col min="11528" max="11528" width="9.5" style="12" customWidth="1"/>
    <col min="11529" max="11529" width="8.625" style="12" customWidth="1"/>
    <col min="11530" max="11530" width="10" style="12" customWidth="1"/>
    <col min="11531" max="11531" width="5" style="12" customWidth="1"/>
    <col min="11532" max="11552" width="5.5" style="12" customWidth="1"/>
    <col min="11553" max="11553" width="15.625" style="12" customWidth="1"/>
    <col min="11554" max="11773" width="9" style="12"/>
    <col min="11774" max="11774" width="6.125" style="12" customWidth="1"/>
    <col min="11775" max="11775" width="5.5" style="12" customWidth="1"/>
    <col min="11776" max="11776" width="11.125" style="12" customWidth="1"/>
    <col min="11777" max="11777" width="13.5" style="12" customWidth="1"/>
    <col min="11778" max="11780" width="0" style="12" hidden="1" customWidth="1"/>
    <col min="11781" max="11781" width="0.125" style="12" customWidth="1"/>
    <col min="11782" max="11783" width="7.25" style="12" customWidth="1"/>
    <col min="11784" max="11784" width="9.5" style="12" customWidth="1"/>
    <col min="11785" max="11785" width="8.625" style="12" customWidth="1"/>
    <col min="11786" max="11786" width="10" style="12" customWidth="1"/>
    <col min="11787" max="11787" width="5" style="12" customWidth="1"/>
    <col min="11788" max="11808" width="5.5" style="12" customWidth="1"/>
    <col min="11809" max="11809" width="15.625" style="12" customWidth="1"/>
    <col min="11810" max="12029" width="9" style="12"/>
    <col min="12030" max="12030" width="6.125" style="12" customWidth="1"/>
    <col min="12031" max="12031" width="5.5" style="12" customWidth="1"/>
    <col min="12032" max="12032" width="11.125" style="12" customWidth="1"/>
    <col min="12033" max="12033" width="13.5" style="12" customWidth="1"/>
    <col min="12034" max="12036" width="0" style="12" hidden="1" customWidth="1"/>
    <col min="12037" max="12037" width="0.125" style="12" customWidth="1"/>
    <col min="12038" max="12039" width="7.25" style="12" customWidth="1"/>
    <col min="12040" max="12040" width="9.5" style="12" customWidth="1"/>
    <col min="12041" max="12041" width="8.625" style="12" customWidth="1"/>
    <col min="12042" max="12042" width="10" style="12" customWidth="1"/>
    <col min="12043" max="12043" width="5" style="12" customWidth="1"/>
    <col min="12044" max="12064" width="5.5" style="12" customWidth="1"/>
    <col min="12065" max="12065" width="15.625" style="12" customWidth="1"/>
    <col min="12066" max="12285" width="9" style="12"/>
    <col min="12286" max="12286" width="6.125" style="12" customWidth="1"/>
    <col min="12287" max="12287" width="5.5" style="12" customWidth="1"/>
    <col min="12288" max="12288" width="11.125" style="12" customWidth="1"/>
    <col min="12289" max="12289" width="13.5" style="12" customWidth="1"/>
    <col min="12290" max="12292" width="0" style="12" hidden="1" customWidth="1"/>
    <col min="12293" max="12293" width="0.125" style="12" customWidth="1"/>
    <col min="12294" max="12295" width="7.25" style="12" customWidth="1"/>
    <col min="12296" max="12296" width="9.5" style="12" customWidth="1"/>
    <col min="12297" max="12297" width="8.625" style="12" customWidth="1"/>
    <col min="12298" max="12298" width="10" style="12" customWidth="1"/>
    <col min="12299" max="12299" width="5" style="12" customWidth="1"/>
    <col min="12300" max="12320" width="5.5" style="12" customWidth="1"/>
    <col min="12321" max="12321" width="15.625" style="12" customWidth="1"/>
    <col min="12322" max="12541" width="9" style="12"/>
    <col min="12542" max="12542" width="6.125" style="12" customWidth="1"/>
    <col min="12543" max="12543" width="5.5" style="12" customWidth="1"/>
    <col min="12544" max="12544" width="11.125" style="12" customWidth="1"/>
    <col min="12545" max="12545" width="13.5" style="12" customWidth="1"/>
    <col min="12546" max="12548" width="0" style="12" hidden="1" customWidth="1"/>
    <col min="12549" max="12549" width="0.125" style="12" customWidth="1"/>
    <col min="12550" max="12551" width="7.25" style="12" customWidth="1"/>
    <col min="12552" max="12552" width="9.5" style="12" customWidth="1"/>
    <col min="12553" max="12553" width="8.625" style="12" customWidth="1"/>
    <col min="12554" max="12554" width="10" style="12" customWidth="1"/>
    <col min="12555" max="12555" width="5" style="12" customWidth="1"/>
    <col min="12556" max="12576" width="5.5" style="12" customWidth="1"/>
    <col min="12577" max="12577" width="15.625" style="12" customWidth="1"/>
    <col min="12578" max="12797" width="9" style="12"/>
    <col min="12798" max="12798" width="6.125" style="12" customWidth="1"/>
    <col min="12799" max="12799" width="5.5" style="12" customWidth="1"/>
    <col min="12800" max="12800" width="11.125" style="12" customWidth="1"/>
    <col min="12801" max="12801" width="13.5" style="12" customWidth="1"/>
    <col min="12802" max="12804" width="0" style="12" hidden="1" customWidth="1"/>
    <col min="12805" max="12805" width="0.125" style="12" customWidth="1"/>
    <col min="12806" max="12807" width="7.25" style="12" customWidth="1"/>
    <col min="12808" max="12808" width="9.5" style="12" customWidth="1"/>
    <col min="12809" max="12809" width="8.625" style="12" customWidth="1"/>
    <col min="12810" max="12810" width="10" style="12" customWidth="1"/>
    <col min="12811" max="12811" width="5" style="12" customWidth="1"/>
    <col min="12812" max="12832" width="5.5" style="12" customWidth="1"/>
    <col min="12833" max="12833" width="15.625" style="12" customWidth="1"/>
    <col min="12834" max="13053" width="9" style="12"/>
    <col min="13054" max="13054" width="6.125" style="12" customWidth="1"/>
    <col min="13055" max="13055" width="5.5" style="12" customWidth="1"/>
    <col min="13056" max="13056" width="11.125" style="12" customWidth="1"/>
    <col min="13057" max="13057" width="13.5" style="12" customWidth="1"/>
    <col min="13058" max="13060" width="0" style="12" hidden="1" customWidth="1"/>
    <col min="13061" max="13061" width="0.125" style="12" customWidth="1"/>
    <col min="13062" max="13063" width="7.25" style="12" customWidth="1"/>
    <col min="13064" max="13064" width="9.5" style="12" customWidth="1"/>
    <col min="13065" max="13065" width="8.625" style="12" customWidth="1"/>
    <col min="13066" max="13066" width="10" style="12" customWidth="1"/>
    <col min="13067" max="13067" width="5" style="12" customWidth="1"/>
    <col min="13068" max="13088" width="5.5" style="12" customWidth="1"/>
    <col min="13089" max="13089" width="15.625" style="12" customWidth="1"/>
    <col min="13090" max="13309" width="9" style="12"/>
    <col min="13310" max="13310" width="6.125" style="12" customWidth="1"/>
    <col min="13311" max="13311" width="5.5" style="12" customWidth="1"/>
    <col min="13312" max="13312" width="11.125" style="12" customWidth="1"/>
    <col min="13313" max="13313" width="13.5" style="12" customWidth="1"/>
    <col min="13314" max="13316" width="0" style="12" hidden="1" customWidth="1"/>
    <col min="13317" max="13317" width="0.125" style="12" customWidth="1"/>
    <col min="13318" max="13319" width="7.25" style="12" customWidth="1"/>
    <col min="13320" max="13320" width="9.5" style="12" customWidth="1"/>
    <col min="13321" max="13321" width="8.625" style="12" customWidth="1"/>
    <col min="13322" max="13322" width="10" style="12" customWidth="1"/>
    <col min="13323" max="13323" width="5" style="12" customWidth="1"/>
    <col min="13324" max="13344" width="5.5" style="12" customWidth="1"/>
    <col min="13345" max="13345" width="15.625" style="12" customWidth="1"/>
    <col min="13346" max="13565" width="9" style="12"/>
    <col min="13566" max="13566" width="6.125" style="12" customWidth="1"/>
    <col min="13567" max="13567" width="5.5" style="12" customWidth="1"/>
    <col min="13568" max="13568" width="11.125" style="12" customWidth="1"/>
    <col min="13569" max="13569" width="13.5" style="12" customWidth="1"/>
    <col min="13570" max="13572" width="0" style="12" hidden="1" customWidth="1"/>
    <col min="13573" max="13573" width="0.125" style="12" customWidth="1"/>
    <col min="13574" max="13575" width="7.25" style="12" customWidth="1"/>
    <col min="13576" max="13576" width="9.5" style="12" customWidth="1"/>
    <col min="13577" max="13577" width="8.625" style="12" customWidth="1"/>
    <col min="13578" max="13578" width="10" style="12" customWidth="1"/>
    <col min="13579" max="13579" width="5" style="12" customWidth="1"/>
    <col min="13580" max="13600" width="5.5" style="12" customWidth="1"/>
    <col min="13601" max="13601" width="15.625" style="12" customWidth="1"/>
    <col min="13602" max="13821" width="9" style="12"/>
    <col min="13822" max="13822" width="6.125" style="12" customWidth="1"/>
    <col min="13823" max="13823" width="5.5" style="12" customWidth="1"/>
    <col min="13824" max="13824" width="11.125" style="12" customWidth="1"/>
    <col min="13825" max="13825" width="13.5" style="12" customWidth="1"/>
    <col min="13826" max="13828" width="0" style="12" hidden="1" customWidth="1"/>
    <col min="13829" max="13829" width="0.125" style="12" customWidth="1"/>
    <col min="13830" max="13831" width="7.25" style="12" customWidth="1"/>
    <col min="13832" max="13832" width="9.5" style="12" customWidth="1"/>
    <col min="13833" max="13833" width="8.625" style="12" customWidth="1"/>
    <col min="13834" max="13834" width="10" style="12" customWidth="1"/>
    <col min="13835" max="13835" width="5" style="12" customWidth="1"/>
    <col min="13836" max="13856" width="5.5" style="12" customWidth="1"/>
    <col min="13857" max="13857" width="15.625" style="12" customWidth="1"/>
    <col min="13858" max="14077" width="9" style="12"/>
    <col min="14078" max="14078" width="6.125" style="12" customWidth="1"/>
    <col min="14079" max="14079" width="5.5" style="12" customWidth="1"/>
    <col min="14080" max="14080" width="11.125" style="12" customWidth="1"/>
    <col min="14081" max="14081" width="13.5" style="12" customWidth="1"/>
    <col min="14082" max="14084" width="0" style="12" hidden="1" customWidth="1"/>
    <col min="14085" max="14085" width="0.125" style="12" customWidth="1"/>
    <col min="14086" max="14087" width="7.25" style="12" customWidth="1"/>
    <col min="14088" max="14088" width="9.5" style="12" customWidth="1"/>
    <col min="14089" max="14089" width="8.625" style="12" customWidth="1"/>
    <col min="14090" max="14090" width="10" style="12" customWidth="1"/>
    <col min="14091" max="14091" width="5" style="12" customWidth="1"/>
    <col min="14092" max="14112" width="5.5" style="12" customWidth="1"/>
    <col min="14113" max="14113" width="15.625" style="12" customWidth="1"/>
    <col min="14114" max="14333" width="9" style="12"/>
    <col min="14334" max="14334" width="6.125" style="12" customWidth="1"/>
    <col min="14335" max="14335" width="5.5" style="12" customWidth="1"/>
    <col min="14336" max="14336" width="11.125" style="12" customWidth="1"/>
    <col min="14337" max="14337" width="13.5" style="12" customWidth="1"/>
    <col min="14338" max="14340" width="0" style="12" hidden="1" customWidth="1"/>
    <col min="14341" max="14341" width="0.125" style="12" customWidth="1"/>
    <col min="14342" max="14343" width="7.25" style="12" customWidth="1"/>
    <col min="14344" max="14344" width="9.5" style="12" customWidth="1"/>
    <col min="14345" max="14345" width="8.625" style="12" customWidth="1"/>
    <col min="14346" max="14346" width="10" style="12" customWidth="1"/>
    <col min="14347" max="14347" width="5" style="12" customWidth="1"/>
    <col min="14348" max="14368" width="5.5" style="12" customWidth="1"/>
    <col min="14369" max="14369" width="15.625" style="12" customWidth="1"/>
    <col min="14370" max="14589" width="9" style="12"/>
    <col min="14590" max="14590" width="6.125" style="12" customWidth="1"/>
    <col min="14591" max="14591" width="5.5" style="12" customWidth="1"/>
    <col min="14592" max="14592" width="11.125" style="12" customWidth="1"/>
    <col min="14593" max="14593" width="13.5" style="12" customWidth="1"/>
    <col min="14594" max="14596" width="0" style="12" hidden="1" customWidth="1"/>
    <col min="14597" max="14597" width="0.125" style="12" customWidth="1"/>
    <col min="14598" max="14599" width="7.25" style="12" customWidth="1"/>
    <col min="14600" max="14600" width="9.5" style="12" customWidth="1"/>
    <col min="14601" max="14601" width="8.625" style="12" customWidth="1"/>
    <col min="14602" max="14602" width="10" style="12" customWidth="1"/>
    <col min="14603" max="14603" width="5" style="12" customWidth="1"/>
    <col min="14604" max="14624" width="5.5" style="12" customWidth="1"/>
    <col min="14625" max="14625" width="15.625" style="12" customWidth="1"/>
    <col min="14626" max="14845" width="9" style="12"/>
    <col min="14846" max="14846" width="6.125" style="12" customWidth="1"/>
    <col min="14847" max="14847" width="5.5" style="12" customWidth="1"/>
    <col min="14848" max="14848" width="11.125" style="12" customWidth="1"/>
    <col min="14849" max="14849" width="13.5" style="12" customWidth="1"/>
    <col min="14850" max="14852" width="0" style="12" hidden="1" customWidth="1"/>
    <col min="14853" max="14853" width="0.125" style="12" customWidth="1"/>
    <col min="14854" max="14855" width="7.25" style="12" customWidth="1"/>
    <col min="14856" max="14856" width="9.5" style="12" customWidth="1"/>
    <col min="14857" max="14857" width="8.625" style="12" customWidth="1"/>
    <col min="14858" max="14858" width="10" style="12" customWidth="1"/>
    <col min="14859" max="14859" width="5" style="12" customWidth="1"/>
    <col min="14860" max="14880" width="5.5" style="12" customWidth="1"/>
    <col min="14881" max="14881" width="15.625" style="12" customWidth="1"/>
    <col min="14882" max="15101" width="9" style="12"/>
    <col min="15102" max="15102" width="6.125" style="12" customWidth="1"/>
    <col min="15103" max="15103" width="5.5" style="12" customWidth="1"/>
    <col min="15104" max="15104" width="11.125" style="12" customWidth="1"/>
    <col min="15105" max="15105" width="13.5" style="12" customWidth="1"/>
    <col min="15106" max="15108" width="0" style="12" hidden="1" customWidth="1"/>
    <col min="15109" max="15109" width="0.125" style="12" customWidth="1"/>
    <col min="15110" max="15111" width="7.25" style="12" customWidth="1"/>
    <col min="15112" max="15112" width="9.5" style="12" customWidth="1"/>
    <col min="15113" max="15113" width="8.625" style="12" customWidth="1"/>
    <col min="15114" max="15114" width="10" style="12" customWidth="1"/>
    <col min="15115" max="15115" width="5" style="12" customWidth="1"/>
    <col min="15116" max="15136" width="5.5" style="12" customWidth="1"/>
    <col min="15137" max="15137" width="15.625" style="12" customWidth="1"/>
    <col min="15138" max="15357" width="9" style="12"/>
    <col min="15358" max="15358" width="6.125" style="12" customWidth="1"/>
    <col min="15359" max="15359" width="5.5" style="12" customWidth="1"/>
    <col min="15360" max="15360" width="11.125" style="12" customWidth="1"/>
    <col min="15361" max="15361" width="13.5" style="12" customWidth="1"/>
    <col min="15362" max="15364" width="0" style="12" hidden="1" customWidth="1"/>
    <col min="15365" max="15365" width="0.125" style="12" customWidth="1"/>
    <col min="15366" max="15367" width="7.25" style="12" customWidth="1"/>
    <col min="15368" max="15368" width="9.5" style="12" customWidth="1"/>
    <col min="15369" max="15369" width="8.625" style="12" customWidth="1"/>
    <col min="15370" max="15370" width="10" style="12" customWidth="1"/>
    <col min="15371" max="15371" width="5" style="12" customWidth="1"/>
    <col min="15372" max="15392" width="5.5" style="12" customWidth="1"/>
    <col min="15393" max="15393" width="15.625" style="12" customWidth="1"/>
    <col min="15394" max="15613" width="9" style="12"/>
    <col min="15614" max="15614" width="6.125" style="12" customWidth="1"/>
    <col min="15615" max="15615" width="5.5" style="12" customWidth="1"/>
    <col min="15616" max="15616" width="11.125" style="12" customWidth="1"/>
    <col min="15617" max="15617" width="13.5" style="12" customWidth="1"/>
    <col min="15618" max="15620" width="0" style="12" hidden="1" customWidth="1"/>
    <col min="15621" max="15621" width="0.125" style="12" customWidth="1"/>
    <col min="15622" max="15623" width="7.25" style="12" customWidth="1"/>
    <col min="15624" max="15624" width="9.5" style="12" customWidth="1"/>
    <col min="15625" max="15625" width="8.625" style="12" customWidth="1"/>
    <col min="15626" max="15626" width="10" style="12" customWidth="1"/>
    <col min="15627" max="15627" width="5" style="12" customWidth="1"/>
    <col min="15628" max="15648" width="5.5" style="12" customWidth="1"/>
    <col min="15649" max="15649" width="15.625" style="12" customWidth="1"/>
    <col min="15650" max="15869" width="9" style="12"/>
    <col min="15870" max="15870" width="6.125" style="12" customWidth="1"/>
    <col min="15871" max="15871" width="5.5" style="12" customWidth="1"/>
    <col min="15872" max="15872" width="11.125" style="12" customWidth="1"/>
    <col min="15873" max="15873" width="13.5" style="12" customWidth="1"/>
    <col min="15874" max="15876" width="0" style="12" hidden="1" customWidth="1"/>
    <col min="15877" max="15877" width="0.125" style="12" customWidth="1"/>
    <col min="15878" max="15879" width="7.25" style="12" customWidth="1"/>
    <col min="15880" max="15880" width="9.5" style="12" customWidth="1"/>
    <col min="15881" max="15881" width="8.625" style="12" customWidth="1"/>
    <col min="15882" max="15882" width="10" style="12" customWidth="1"/>
    <col min="15883" max="15883" width="5" style="12" customWidth="1"/>
    <col min="15884" max="15904" width="5.5" style="12" customWidth="1"/>
    <col min="15905" max="15905" width="15.625" style="12" customWidth="1"/>
    <col min="15906" max="16125" width="9" style="12"/>
    <col min="16126" max="16126" width="6.125" style="12" customWidth="1"/>
    <col min="16127" max="16127" width="5.5" style="12" customWidth="1"/>
    <col min="16128" max="16128" width="11.125" style="12" customWidth="1"/>
    <col min="16129" max="16129" width="13.5" style="12" customWidth="1"/>
    <col min="16130" max="16132" width="0" style="12" hidden="1" customWidth="1"/>
    <col min="16133" max="16133" width="0.125" style="12" customWidth="1"/>
    <col min="16134" max="16135" width="7.25" style="12" customWidth="1"/>
    <col min="16136" max="16136" width="9.5" style="12" customWidth="1"/>
    <col min="16137" max="16137" width="8.625" style="12" customWidth="1"/>
    <col min="16138" max="16138" width="10" style="12" customWidth="1"/>
    <col min="16139" max="16139" width="5" style="12" customWidth="1"/>
    <col min="16140" max="16160" width="5.5" style="12" customWidth="1"/>
    <col min="16161" max="16161" width="15.625" style="12" customWidth="1"/>
    <col min="16162" max="16384" width="9" style="12"/>
  </cols>
  <sheetData>
    <row r="1" spans="1:33" s="2" customFormat="1" ht="32.2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</row>
    <row r="2" spans="1:33" s="2" customFormat="1" ht="21.75" thickBot="1">
      <c r="A2" s="24"/>
      <c r="D2" s="3"/>
      <c r="E2" s="3"/>
      <c r="F2" s="3"/>
      <c r="G2" s="3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 t="s">
        <v>21</v>
      </c>
    </row>
    <row r="3" spans="1:33" s="2" customFormat="1" ht="18" customHeight="1">
      <c r="A3" s="31" t="s">
        <v>1</v>
      </c>
      <c r="B3" s="33" t="s">
        <v>22</v>
      </c>
      <c r="C3" s="35" t="s">
        <v>2</v>
      </c>
      <c r="D3" s="35" t="s">
        <v>23</v>
      </c>
      <c r="E3" s="38" t="s">
        <v>24</v>
      </c>
      <c r="F3" s="26" t="s">
        <v>25</v>
      </c>
      <c r="G3" s="26"/>
      <c r="H3" s="26"/>
      <c r="I3" s="26" t="s">
        <v>26</v>
      </c>
      <c r="J3" s="26" t="s">
        <v>27</v>
      </c>
      <c r="K3" s="26" t="s">
        <v>26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8" t="s">
        <v>3</v>
      </c>
    </row>
    <row r="4" spans="1:33" s="2" customFormat="1" ht="18" customHeight="1">
      <c r="A4" s="32"/>
      <c r="B4" s="34"/>
      <c r="C4" s="36"/>
      <c r="D4" s="37"/>
      <c r="E4" s="39"/>
      <c r="F4" s="23" t="s">
        <v>28</v>
      </c>
      <c r="G4" s="5" t="s">
        <v>29</v>
      </c>
      <c r="H4" s="22" t="s">
        <v>30</v>
      </c>
      <c r="I4" s="27"/>
      <c r="J4" s="27"/>
      <c r="K4" s="21">
        <v>1</v>
      </c>
      <c r="L4" s="21">
        <v>2</v>
      </c>
      <c r="M4" s="21">
        <v>3</v>
      </c>
      <c r="N4" s="21">
        <v>4</v>
      </c>
      <c r="O4" s="21">
        <v>5</v>
      </c>
      <c r="P4" s="21">
        <v>6</v>
      </c>
      <c r="Q4" s="21">
        <v>7</v>
      </c>
      <c r="R4" s="21">
        <v>8</v>
      </c>
      <c r="S4" s="21">
        <v>9</v>
      </c>
      <c r="T4" s="6" t="s">
        <v>28</v>
      </c>
      <c r="U4" s="21">
        <v>10</v>
      </c>
      <c r="V4" s="21">
        <v>11</v>
      </c>
      <c r="W4" s="21">
        <v>12</v>
      </c>
      <c r="X4" s="21">
        <v>13</v>
      </c>
      <c r="Y4" s="21">
        <v>14</v>
      </c>
      <c r="Z4" s="21">
        <v>15</v>
      </c>
      <c r="AA4" s="21">
        <v>16</v>
      </c>
      <c r="AB4" s="21">
        <v>17</v>
      </c>
      <c r="AC4" s="21">
        <v>18</v>
      </c>
      <c r="AD4" s="6" t="s">
        <v>29</v>
      </c>
      <c r="AE4" s="6" t="s">
        <v>31</v>
      </c>
      <c r="AF4" s="6" t="s">
        <v>32</v>
      </c>
      <c r="AG4" s="29"/>
    </row>
    <row r="5" spans="1:33" ht="24.95" customHeight="1">
      <c r="A5" s="25" t="s">
        <v>33</v>
      </c>
      <c r="B5" s="7">
        <v>2</v>
      </c>
      <c r="C5" s="8" t="s">
        <v>34</v>
      </c>
      <c r="D5" s="8" t="s">
        <v>35</v>
      </c>
      <c r="E5" s="9"/>
      <c r="F5" s="9">
        <v>35</v>
      </c>
      <c r="G5" s="9">
        <v>38</v>
      </c>
      <c r="H5" s="10">
        <f t="shared" ref="H5:H68" si="0">F5+G5</f>
        <v>73</v>
      </c>
      <c r="I5" s="10">
        <f t="shared" ref="I5:I68" si="1">T5+AD5</f>
        <v>79</v>
      </c>
      <c r="J5" s="10">
        <f t="shared" ref="J5:J68" si="2">H5+I5</f>
        <v>152</v>
      </c>
      <c r="K5" s="10">
        <v>3</v>
      </c>
      <c r="L5" s="10">
        <v>4</v>
      </c>
      <c r="M5" s="10">
        <v>4</v>
      </c>
      <c r="N5" s="10">
        <v>5</v>
      </c>
      <c r="O5" s="10">
        <v>4</v>
      </c>
      <c r="P5" s="10">
        <v>4</v>
      </c>
      <c r="Q5" s="10">
        <v>4</v>
      </c>
      <c r="R5" s="10">
        <v>3</v>
      </c>
      <c r="S5" s="10">
        <v>5</v>
      </c>
      <c r="T5" s="10">
        <f t="shared" ref="T5:T57" si="3">SUM(K5:S5)</f>
        <v>36</v>
      </c>
      <c r="U5" s="10">
        <v>5</v>
      </c>
      <c r="V5" s="10">
        <v>4</v>
      </c>
      <c r="W5" s="10">
        <v>4</v>
      </c>
      <c r="X5" s="10">
        <v>5</v>
      </c>
      <c r="Y5" s="10">
        <v>6</v>
      </c>
      <c r="Z5" s="10">
        <v>4</v>
      </c>
      <c r="AA5" s="10">
        <v>4</v>
      </c>
      <c r="AB5" s="10">
        <v>5</v>
      </c>
      <c r="AC5" s="10">
        <v>6</v>
      </c>
      <c r="AD5" s="10">
        <f t="shared" ref="AD5:AD57" si="4">SUM(U5:AC5)</f>
        <v>43</v>
      </c>
      <c r="AE5" s="10">
        <f t="shared" ref="AE5:AE57" si="5">SUM(X5:AC5)</f>
        <v>30</v>
      </c>
      <c r="AF5" s="10">
        <f t="shared" ref="AF5:AF57" si="6">SUM(AA5:AC5)</f>
        <v>15</v>
      </c>
      <c r="AG5" s="11"/>
    </row>
    <row r="6" spans="1:33" ht="24.95" customHeight="1">
      <c r="A6" s="25" t="s">
        <v>4</v>
      </c>
      <c r="B6" s="7">
        <v>4</v>
      </c>
      <c r="C6" s="8" t="s">
        <v>34</v>
      </c>
      <c r="D6" s="8" t="s">
        <v>36</v>
      </c>
      <c r="E6" s="13"/>
      <c r="F6" s="9">
        <v>38</v>
      </c>
      <c r="G6" s="9">
        <v>41</v>
      </c>
      <c r="H6" s="10">
        <f t="shared" si="0"/>
        <v>79</v>
      </c>
      <c r="I6" s="10">
        <f t="shared" si="1"/>
        <v>75</v>
      </c>
      <c r="J6" s="10">
        <f t="shared" si="2"/>
        <v>154</v>
      </c>
      <c r="K6" s="10">
        <v>5</v>
      </c>
      <c r="L6" s="10">
        <v>5</v>
      </c>
      <c r="M6" s="10">
        <v>4</v>
      </c>
      <c r="N6" s="10">
        <v>4</v>
      </c>
      <c r="O6" s="10">
        <v>4</v>
      </c>
      <c r="P6" s="10">
        <v>4</v>
      </c>
      <c r="Q6" s="10">
        <v>4</v>
      </c>
      <c r="R6" s="10">
        <v>3</v>
      </c>
      <c r="S6" s="10">
        <v>5</v>
      </c>
      <c r="T6" s="10">
        <f t="shared" si="3"/>
        <v>38</v>
      </c>
      <c r="U6" s="10">
        <v>5</v>
      </c>
      <c r="V6" s="10">
        <v>3</v>
      </c>
      <c r="W6" s="10">
        <v>4</v>
      </c>
      <c r="X6" s="10">
        <v>4</v>
      </c>
      <c r="Y6" s="10">
        <v>5</v>
      </c>
      <c r="Z6" s="10">
        <v>3</v>
      </c>
      <c r="AA6" s="10">
        <v>5</v>
      </c>
      <c r="AB6" s="10">
        <v>4</v>
      </c>
      <c r="AC6" s="10">
        <v>4</v>
      </c>
      <c r="AD6" s="10">
        <f t="shared" si="4"/>
        <v>37</v>
      </c>
      <c r="AE6" s="10">
        <f t="shared" si="5"/>
        <v>25</v>
      </c>
      <c r="AF6" s="10">
        <f t="shared" si="6"/>
        <v>13</v>
      </c>
      <c r="AG6" s="11"/>
    </row>
    <row r="7" spans="1:33" ht="24.95" customHeight="1">
      <c r="A7" s="25" t="s">
        <v>5</v>
      </c>
      <c r="B7" s="7">
        <v>10</v>
      </c>
      <c r="C7" s="8" t="s">
        <v>34</v>
      </c>
      <c r="D7" s="8" t="s">
        <v>37</v>
      </c>
      <c r="E7" s="13"/>
      <c r="F7" s="9">
        <v>41</v>
      </c>
      <c r="G7" s="9">
        <v>37</v>
      </c>
      <c r="H7" s="10">
        <f t="shared" si="0"/>
        <v>78</v>
      </c>
      <c r="I7" s="10">
        <f t="shared" si="1"/>
        <v>77</v>
      </c>
      <c r="J7" s="10">
        <f t="shared" si="2"/>
        <v>155</v>
      </c>
      <c r="K7" s="10">
        <v>4</v>
      </c>
      <c r="L7" s="10">
        <v>6</v>
      </c>
      <c r="M7" s="10">
        <v>3</v>
      </c>
      <c r="N7" s="10">
        <v>4</v>
      </c>
      <c r="O7" s="10">
        <v>4</v>
      </c>
      <c r="P7" s="10">
        <v>4</v>
      </c>
      <c r="Q7" s="10">
        <v>4</v>
      </c>
      <c r="R7" s="10">
        <v>4</v>
      </c>
      <c r="S7" s="10">
        <v>5</v>
      </c>
      <c r="T7" s="10">
        <f t="shared" si="3"/>
        <v>38</v>
      </c>
      <c r="U7" s="10">
        <v>5</v>
      </c>
      <c r="V7" s="10">
        <v>3</v>
      </c>
      <c r="W7" s="10">
        <v>4</v>
      </c>
      <c r="X7" s="10">
        <v>4</v>
      </c>
      <c r="Y7" s="10">
        <v>4</v>
      </c>
      <c r="Z7" s="10">
        <v>2</v>
      </c>
      <c r="AA7" s="10">
        <v>5</v>
      </c>
      <c r="AB7" s="10">
        <v>8</v>
      </c>
      <c r="AC7" s="10">
        <v>4</v>
      </c>
      <c r="AD7" s="10">
        <f t="shared" si="4"/>
        <v>39</v>
      </c>
      <c r="AE7" s="10">
        <f t="shared" si="5"/>
        <v>27</v>
      </c>
      <c r="AF7" s="10">
        <f t="shared" si="6"/>
        <v>17</v>
      </c>
      <c r="AG7" s="11"/>
    </row>
    <row r="8" spans="1:33" ht="24.95" customHeight="1">
      <c r="A8" s="25" t="s">
        <v>6</v>
      </c>
      <c r="B8" s="7">
        <v>1</v>
      </c>
      <c r="C8" s="8" t="s">
        <v>34</v>
      </c>
      <c r="D8" s="8" t="s">
        <v>38</v>
      </c>
      <c r="E8" s="13">
        <f>IF(B8="","",VLOOKUP(B8,[1]球員資料表!$A$1:$O$58,7,FALSE))</f>
        <v>0</v>
      </c>
      <c r="F8" s="9">
        <v>41</v>
      </c>
      <c r="G8" s="9">
        <v>40</v>
      </c>
      <c r="H8" s="10">
        <f t="shared" si="0"/>
        <v>81</v>
      </c>
      <c r="I8" s="10">
        <f t="shared" si="1"/>
        <v>75</v>
      </c>
      <c r="J8" s="10">
        <f t="shared" si="2"/>
        <v>156</v>
      </c>
      <c r="K8" s="10">
        <v>5</v>
      </c>
      <c r="L8" s="10">
        <v>4</v>
      </c>
      <c r="M8" s="10">
        <v>3</v>
      </c>
      <c r="N8" s="10">
        <v>4</v>
      </c>
      <c r="O8" s="10">
        <v>3</v>
      </c>
      <c r="P8" s="10">
        <v>4</v>
      </c>
      <c r="Q8" s="10">
        <v>4</v>
      </c>
      <c r="R8" s="10">
        <v>3</v>
      </c>
      <c r="S8" s="10">
        <v>6</v>
      </c>
      <c r="T8" s="10">
        <f t="shared" si="3"/>
        <v>36</v>
      </c>
      <c r="U8" s="10">
        <v>5</v>
      </c>
      <c r="V8" s="10">
        <v>3</v>
      </c>
      <c r="W8" s="10">
        <v>4</v>
      </c>
      <c r="X8" s="10">
        <v>5</v>
      </c>
      <c r="Y8" s="10">
        <v>4</v>
      </c>
      <c r="Z8" s="10">
        <v>4</v>
      </c>
      <c r="AA8" s="10">
        <v>4</v>
      </c>
      <c r="AB8" s="10">
        <v>5</v>
      </c>
      <c r="AC8" s="10">
        <v>5</v>
      </c>
      <c r="AD8" s="10">
        <f t="shared" si="4"/>
        <v>39</v>
      </c>
      <c r="AE8" s="10">
        <f t="shared" si="5"/>
        <v>27</v>
      </c>
      <c r="AF8" s="10">
        <f t="shared" si="6"/>
        <v>14</v>
      </c>
      <c r="AG8" s="11"/>
    </row>
    <row r="9" spans="1:33" ht="24.95" customHeight="1">
      <c r="A9" s="25" t="s">
        <v>7</v>
      </c>
      <c r="B9" s="7">
        <v>15</v>
      </c>
      <c r="C9" s="8" t="s">
        <v>34</v>
      </c>
      <c r="D9" s="8" t="s">
        <v>39</v>
      </c>
      <c r="E9" s="9"/>
      <c r="F9" s="9">
        <v>37</v>
      </c>
      <c r="G9" s="9">
        <v>39</v>
      </c>
      <c r="H9" s="10">
        <f t="shared" si="0"/>
        <v>76</v>
      </c>
      <c r="I9" s="10">
        <f t="shared" si="1"/>
        <v>80</v>
      </c>
      <c r="J9" s="10">
        <f t="shared" si="2"/>
        <v>156</v>
      </c>
      <c r="K9" s="10">
        <v>4</v>
      </c>
      <c r="L9" s="10">
        <v>5</v>
      </c>
      <c r="M9" s="10">
        <v>2</v>
      </c>
      <c r="N9" s="10">
        <v>3</v>
      </c>
      <c r="O9" s="10">
        <v>4</v>
      </c>
      <c r="P9" s="10">
        <v>4</v>
      </c>
      <c r="Q9" s="10">
        <v>4</v>
      </c>
      <c r="R9" s="10">
        <v>5</v>
      </c>
      <c r="S9" s="10">
        <v>5</v>
      </c>
      <c r="T9" s="10">
        <f t="shared" si="3"/>
        <v>36</v>
      </c>
      <c r="U9" s="10">
        <v>7</v>
      </c>
      <c r="V9" s="10">
        <v>4</v>
      </c>
      <c r="W9" s="10">
        <v>6</v>
      </c>
      <c r="X9" s="10">
        <v>5</v>
      </c>
      <c r="Y9" s="10">
        <v>5</v>
      </c>
      <c r="Z9" s="10">
        <v>3</v>
      </c>
      <c r="AA9" s="10">
        <v>6</v>
      </c>
      <c r="AB9" s="10">
        <v>4</v>
      </c>
      <c r="AC9" s="10">
        <v>4</v>
      </c>
      <c r="AD9" s="10">
        <f t="shared" si="4"/>
        <v>44</v>
      </c>
      <c r="AE9" s="10">
        <f t="shared" si="5"/>
        <v>27</v>
      </c>
      <c r="AF9" s="10">
        <f t="shared" si="6"/>
        <v>14</v>
      </c>
      <c r="AG9" s="11"/>
    </row>
    <row r="10" spans="1:33" ht="24.95" customHeight="1">
      <c r="A10" s="25" t="s">
        <v>8</v>
      </c>
      <c r="B10" s="7">
        <v>8</v>
      </c>
      <c r="C10" s="8" t="s">
        <v>34</v>
      </c>
      <c r="D10" s="8" t="s">
        <v>40</v>
      </c>
      <c r="E10" s="9"/>
      <c r="F10" s="9">
        <v>36</v>
      </c>
      <c r="G10" s="9">
        <v>43</v>
      </c>
      <c r="H10" s="10">
        <f t="shared" si="0"/>
        <v>79</v>
      </c>
      <c r="I10" s="10">
        <f t="shared" si="1"/>
        <v>78</v>
      </c>
      <c r="J10" s="10">
        <f t="shared" si="2"/>
        <v>157</v>
      </c>
      <c r="K10" s="10">
        <v>4</v>
      </c>
      <c r="L10" s="10">
        <v>7</v>
      </c>
      <c r="M10" s="10">
        <v>3</v>
      </c>
      <c r="N10" s="10">
        <v>4</v>
      </c>
      <c r="O10" s="10">
        <v>4</v>
      </c>
      <c r="P10" s="10">
        <v>4</v>
      </c>
      <c r="Q10" s="10">
        <v>6</v>
      </c>
      <c r="R10" s="10">
        <v>3</v>
      </c>
      <c r="S10" s="10">
        <v>5</v>
      </c>
      <c r="T10" s="10">
        <f t="shared" si="3"/>
        <v>40</v>
      </c>
      <c r="U10" s="10">
        <v>5</v>
      </c>
      <c r="V10" s="10">
        <v>4</v>
      </c>
      <c r="W10" s="10">
        <v>4</v>
      </c>
      <c r="X10" s="10">
        <v>4</v>
      </c>
      <c r="Y10" s="10">
        <v>5</v>
      </c>
      <c r="Z10" s="10">
        <v>3</v>
      </c>
      <c r="AA10" s="10">
        <v>6</v>
      </c>
      <c r="AB10" s="10">
        <v>4</v>
      </c>
      <c r="AC10" s="10">
        <v>3</v>
      </c>
      <c r="AD10" s="10">
        <f t="shared" si="4"/>
        <v>38</v>
      </c>
      <c r="AE10" s="10">
        <f t="shared" si="5"/>
        <v>25</v>
      </c>
      <c r="AF10" s="10">
        <f t="shared" si="6"/>
        <v>13</v>
      </c>
      <c r="AG10" s="11"/>
    </row>
    <row r="11" spans="1:33" ht="24.95" customHeight="1">
      <c r="A11" s="25" t="s">
        <v>9</v>
      </c>
      <c r="B11" s="7">
        <v>7</v>
      </c>
      <c r="C11" s="8" t="s">
        <v>34</v>
      </c>
      <c r="D11" s="8" t="s">
        <v>41</v>
      </c>
      <c r="E11" s="13"/>
      <c r="F11" s="9">
        <v>39</v>
      </c>
      <c r="G11" s="9">
        <v>40</v>
      </c>
      <c r="H11" s="10">
        <f t="shared" si="0"/>
        <v>79</v>
      </c>
      <c r="I11" s="10">
        <f t="shared" si="1"/>
        <v>78</v>
      </c>
      <c r="J11" s="10">
        <f t="shared" si="2"/>
        <v>157</v>
      </c>
      <c r="K11" s="10">
        <v>4</v>
      </c>
      <c r="L11" s="10">
        <v>5</v>
      </c>
      <c r="M11" s="10">
        <v>2</v>
      </c>
      <c r="N11" s="10">
        <v>5</v>
      </c>
      <c r="O11" s="10">
        <v>4</v>
      </c>
      <c r="P11" s="10">
        <v>3</v>
      </c>
      <c r="Q11" s="10">
        <v>4</v>
      </c>
      <c r="R11" s="10">
        <v>5</v>
      </c>
      <c r="S11" s="10">
        <v>5</v>
      </c>
      <c r="T11" s="10">
        <f t="shared" si="3"/>
        <v>37</v>
      </c>
      <c r="U11" s="10">
        <v>5</v>
      </c>
      <c r="V11" s="10">
        <v>4</v>
      </c>
      <c r="W11" s="10">
        <v>5</v>
      </c>
      <c r="X11" s="10">
        <v>4</v>
      </c>
      <c r="Y11" s="10">
        <v>4</v>
      </c>
      <c r="Z11" s="10">
        <v>4</v>
      </c>
      <c r="AA11" s="10">
        <v>5</v>
      </c>
      <c r="AB11" s="10">
        <v>5</v>
      </c>
      <c r="AC11" s="10">
        <v>5</v>
      </c>
      <c r="AD11" s="10">
        <f t="shared" si="4"/>
        <v>41</v>
      </c>
      <c r="AE11" s="10">
        <f t="shared" si="5"/>
        <v>27</v>
      </c>
      <c r="AF11" s="10">
        <f t="shared" si="6"/>
        <v>15</v>
      </c>
      <c r="AG11" s="11"/>
    </row>
    <row r="12" spans="1:33" ht="24.95" customHeight="1">
      <c r="A12" s="25" t="s">
        <v>10</v>
      </c>
      <c r="B12" s="7">
        <v>5</v>
      </c>
      <c r="C12" s="14" t="s">
        <v>34</v>
      </c>
      <c r="D12" s="14" t="s">
        <v>42</v>
      </c>
      <c r="E12" s="9" t="str">
        <f>IF(B12="","",VLOOKUP(B12,[1]球員資料表!$A$1:$O$58,7,FALSE))</f>
        <v>永安球場</v>
      </c>
      <c r="F12" s="9">
        <v>43</v>
      </c>
      <c r="G12" s="9">
        <v>36</v>
      </c>
      <c r="H12" s="10">
        <f t="shared" si="0"/>
        <v>79</v>
      </c>
      <c r="I12" s="10">
        <f t="shared" si="1"/>
        <v>79</v>
      </c>
      <c r="J12" s="10">
        <f t="shared" si="2"/>
        <v>158</v>
      </c>
      <c r="K12" s="10">
        <v>5</v>
      </c>
      <c r="L12" s="10">
        <v>5</v>
      </c>
      <c r="M12" s="10">
        <v>3</v>
      </c>
      <c r="N12" s="10">
        <v>7</v>
      </c>
      <c r="O12" s="10">
        <v>5</v>
      </c>
      <c r="P12" s="10">
        <v>4</v>
      </c>
      <c r="Q12" s="10">
        <v>5</v>
      </c>
      <c r="R12" s="10">
        <v>3</v>
      </c>
      <c r="S12" s="10">
        <v>6</v>
      </c>
      <c r="T12" s="10">
        <f t="shared" si="3"/>
        <v>43</v>
      </c>
      <c r="U12" s="10">
        <v>5</v>
      </c>
      <c r="V12" s="10">
        <v>3</v>
      </c>
      <c r="W12" s="10">
        <v>5</v>
      </c>
      <c r="X12" s="10">
        <v>4</v>
      </c>
      <c r="Y12" s="10">
        <v>4</v>
      </c>
      <c r="Z12" s="10">
        <v>2</v>
      </c>
      <c r="AA12" s="10">
        <v>5</v>
      </c>
      <c r="AB12" s="10">
        <v>4</v>
      </c>
      <c r="AC12" s="10">
        <v>4</v>
      </c>
      <c r="AD12" s="10">
        <f t="shared" si="4"/>
        <v>36</v>
      </c>
      <c r="AE12" s="10">
        <f t="shared" si="5"/>
        <v>23</v>
      </c>
      <c r="AF12" s="10">
        <f t="shared" si="6"/>
        <v>13</v>
      </c>
      <c r="AG12" s="11"/>
    </row>
    <row r="13" spans="1:33" ht="24.95" customHeight="1">
      <c r="A13" s="25" t="s">
        <v>11</v>
      </c>
      <c r="B13" s="7">
        <v>13</v>
      </c>
      <c r="C13" s="8" t="s">
        <v>34</v>
      </c>
      <c r="D13" s="8" t="s">
        <v>43</v>
      </c>
      <c r="E13" s="13" t="str">
        <f>IF(B13="","",VLOOKUP(B13,[1]球員資料表!$A$1:$O$58,7,FALSE))</f>
        <v>高雄球場</v>
      </c>
      <c r="F13" s="9">
        <v>43</v>
      </c>
      <c r="G13" s="9">
        <v>42</v>
      </c>
      <c r="H13" s="10">
        <f t="shared" si="0"/>
        <v>85</v>
      </c>
      <c r="I13" s="10">
        <f t="shared" si="1"/>
        <v>81</v>
      </c>
      <c r="J13" s="10">
        <f t="shared" si="2"/>
        <v>166</v>
      </c>
      <c r="K13" s="10">
        <v>5</v>
      </c>
      <c r="L13" s="10">
        <v>8</v>
      </c>
      <c r="M13" s="10">
        <v>5</v>
      </c>
      <c r="N13" s="10">
        <v>4</v>
      </c>
      <c r="O13" s="10">
        <v>4</v>
      </c>
      <c r="P13" s="10">
        <v>5</v>
      </c>
      <c r="Q13" s="10">
        <v>6</v>
      </c>
      <c r="R13" s="10">
        <v>3</v>
      </c>
      <c r="S13" s="10">
        <v>6</v>
      </c>
      <c r="T13" s="10">
        <f t="shared" si="3"/>
        <v>46</v>
      </c>
      <c r="U13" s="10">
        <v>5</v>
      </c>
      <c r="V13" s="10">
        <v>3</v>
      </c>
      <c r="W13" s="10">
        <v>4</v>
      </c>
      <c r="X13" s="10">
        <v>3</v>
      </c>
      <c r="Y13" s="10">
        <v>4</v>
      </c>
      <c r="Z13" s="10">
        <v>3</v>
      </c>
      <c r="AA13" s="10">
        <v>5</v>
      </c>
      <c r="AB13" s="10">
        <v>5</v>
      </c>
      <c r="AC13" s="10">
        <v>3</v>
      </c>
      <c r="AD13" s="10">
        <f t="shared" si="4"/>
        <v>35</v>
      </c>
      <c r="AE13" s="10">
        <f t="shared" si="5"/>
        <v>23</v>
      </c>
      <c r="AF13" s="10">
        <f t="shared" si="6"/>
        <v>13</v>
      </c>
      <c r="AG13" s="11"/>
    </row>
    <row r="14" spans="1:33" ht="24.95" customHeight="1">
      <c r="A14" s="25" t="s">
        <v>12</v>
      </c>
      <c r="B14" s="7">
        <v>12</v>
      </c>
      <c r="C14" s="8" t="s">
        <v>34</v>
      </c>
      <c r="D14" s="8" t="s">
        <v>44</v>
      </c>
      <c r="E14" s="9"/>
      <c r="F14" s="9">
        <v>42</v>
      </c>
      <c r="G14" s="9">
        <v>44</v>
      </c>
      <c r="H14" s="10">
        <f t="shared" si="0"/>
        <v>86</v>
      </c>
      <c r="I14" s="10">
        <f t="shared" si="1"/>
        <v>81</v>
      </c>
      <c r="J14" s="10">
        <f t="shared" si="2"/>
        <v>167</v>
      </c>
      <c r="K14" s="10">
        <v>4</v>
      </c>
      <c r="L14" s="10">
        <v>5</v>
      </c>
      <c r="M14" s="10">
        <v>4</v>
      </c>
      <c r="N14" s="10">
        <v>4</v>
      </c>
      <c r="O14" s="10">
        <v>4</v>
      </c>
      <c r="P14" s="10">
        <v>4</v>
      </c>
      <c r="Q14" s="10">
        <v>4</v>
      </c>
      <c r="R14" s="10">
        <v>3</v>
      </c>
      <c r="S14" s="10">
        <v>6</v>
      </c>
      <c r="T14" s="10">
        <f t="shared" si="3"/>
        <v>38</v>
      </c>
      <c r="U14" s="10">
        <v>5</v>
      </c>
      <c r="V14" s="10">
        <v>3</v>
      </c>
      <c r="W14" s="10">
        <v>5</v>
      </c>
      <c r="X14" s="10">
        <v>4</v>
      </c>
      <c r="Y14" s="10">
        <v>6</v>
      </c>
      <c r="Z14" s="10">
        <v>3</v>
      </c>
      <c r="AA14" s="10">
        <v>6</v>
      </c>
      <c r="AB14" s="10">
        <v>7</v>
      </c>
      <c r="AC14" s="10">
        <v>4</v>
      </c>
      <c r="AD14" s="10">
        <f t="shared" si="4"/>
        <v>43</v>
      </c>
      <c r="AE14" s="10">
        <f t="shared" si="5"/>
        <v>30</v>
      </c>
      <c r="AF14" s="10">
        <f t="shared" si="6"/>
        <v>17</v>
      </c>
      <c r="AG14" s="11"/>
    </row>
    <row r="15" spans="1:33" ht="24.95" customHeight="1">
      <c r="A15" s="25" t="s">
        <v>13</v>
      </c>
      <c r="B15" s="7">
        <v>9</v>
      </c>
      <c r="C15" s="8" t="s">
        <v>34</v>
      </c>
      <c r="D15" s="8" t="s">
        <v>45</v>
      </c>
      <c r="E15" s="13">
        <f>IF(B15="","",VLOOKUP(B15,[1]球員資料表!$A$1:$O$58,7,FALSE))</f>
        <v>0</v>
      </c>
      <c r="F15" s="9">
        <v>42</v>
      </c>
      <c r="G15" s="9">
        <v>43</v>
      </c>
      <c r="H15" s="10">
        <f t="shared" si="0"/>
        <v>85</v>
      </c>
      <c r="I15" s="10">
        <f t="shared" si="1"/>
        <v>85</v>
      </c>
      <c r="J15" s="10">
        <f t="shared" si="2"/>
        <v>170</v>
      </c>
      <c r="K15" s="10">
        <v>7</v>
      </c>
      <c r="L15" s="10">
        <v>5</v>
      </c>
      <c r="M15" s="10">
        <v>4</v>
      </c>
      <c r="N15" s="10">
        <v>4</v>
      </c>
      <c r="O15" s="10">
        <v>5</v>
      </c>
      <c r="P15" s="10">
        <v>4</v>
      </c>
      <c r="Q15" s="10">
        <v>5</v>
      </c>
      <c r="R15" s="10">
        <v>4</v>
      </c>
      <c r="S15" s="10">
        <v>5</v>
      </c>
      <c r="T15" s="10">
        <f t="shared" si="3"/>
        <v>43</v>
      </c>
      <c r="U15" s="10">
        <v>7</v>
      </c>
      <c r="V15" s="10">
        <v>4</v>
      </c>
      <c r="W15" s="10">
        <v>4</v>
      </c>
      <c r="X15" s="10">
        <v>3</v>
      </c>
      <c r="Y15" s="10">
        <v>5</v>
      </c>
      <c r="Z15" s="10">
        <v>4</v>
      </c>
      <c r="AA15" s="10">
        <v>5</v>
      </c>
      <c r="AB15" s="10">
        <v>6</v>
      </c>
      <c r="AC15" s="10">
        <v>4</v>
      </c>
      <c r="AD15" s="10">
        <f t="shared" si="4"/>
        <v>42</v>
      </c>
      <c r="AE15" s="10">
        <f t="shared" si="5"/>
        <v>27</v>
      </c>
      <c r="AF15" s="10">
        <f t="shared" si="6"/>
        <v>15</v>
      </c>
      <c r="AG15" s="11"/>
    </row>
    <row r="16" spans="1:33" ht="24.95" customHeight="1">
      <c r="A16" s="25" t="s">
        <v>14</v>
      </c>
      <c r="B16" s="7">
        <v>14</v>
      </c>
      <c r="C16" s="8" t="s">
        <v>34</v>
      </c>
      <c r="D16" s="8" t="s">
        <v>46</v>
      </c>
      <c r="E16" s="9"/>
      <c r="F16" s="9">
        <v>41</v>
      </c>
      <c r="G16" s="9">
        <v>39</v>
      </c>
      <c r="H16" s="10">
        <f t="shared" si="0"/>
        <v>80</v>
      </c>
      <c r="I16" s="10">
        <f t="shared" si="1"/>
        <v>94</v>
      </c>
      <c r="J16" s="10">
        <f t="shared" si="2"/>
        <v>174</v>
      </c>
      <c r="K16" s="10">
        <v>4</v>
      </c>
      <c r="L16" s="10">
        <v>7</v>
      </c>
      <c r="M16" s="10">
        <v>3</v>
      </c>
      <c r="N16" s="10">
        <v>5</v>
      </c>
      <c r="O16" s="10">
        <v>4</v>
      </c>
      <c r="P16" s="10">
        <v>6</v>
      </c>
      <c r="Q16" s="10">
        <v>4</v>
      </c>
      <c r="R16" s="10">
        <v>7</v>
      </c>
      <c r="S16" s="10">
        <v>6</v>
      </c>
      <c r="T16" s="10">
        <f t="shared" si="3"/>
        <v>46</v>
      </c>
      <c r="U16" s="10">
        <v>6</v>
      </c>
      <c r="V16" s="10">
        <v>4</v>
      </c>
      <c r="W16" s="10">
        <v>5</v>
      </c>
      <c r="X16" s="10">
        <v>4</v>
      </c>
      <c r="Y16" s="10">
        <v>5</v>
      </c>
      <c r="Z16" s="10">
        <v>4</v>
      </c>
      <c r="AA16" s="10">
        <v>7</v>
      </c>
      <c r="AB16" s="10">
        <v>9</v>
      </c>
      <c r="AC16" s="10">
        <v>4</v>
      </c>
      <c r="AD16" s="10">
        <f t="shared" si="4"/>
        <v>48</v>
      </c>
      <c r="AE16" s="10">
        <f t="shared" si="5"/>
        <v>33</v>
      </c>
      <c r="AF16" s="10">
        <f t="shared" si="6"/>
        <v>20</v>
      </c>
      <c r="AG16" s="11"/>
    </row>
    <row r="17" spans="1:33" ht="24.95" customHeight="1">
      <c r="A17" s="25" t="s">
        <v>15</v>
      </c>
      <c r="B17" s="7">
        <v>6</v>
      </c>
      <c r="C17" s="8" t="s">
        <v>34</v>
      </c>
      <c r="D17" s="8" t="s">
        <v>47</v>
      </c>
      <c r="E17" s="9"/>
      <c r="F17" s="9">
        <v>42</v>
      </c>
      <c r="G17" s="9">
        <v>46</v>
      </c>
      <c r="H17" s="10">
        <f t="shared" si="0"/>
        <v>88</v>
      </c>
      <c r="I17" s="10">
        <f t="shared" si="1"/>
        <v>89</v>
      </c>
      <c r="J17" s="10">
        <f t="shared" si="2"/>
        <v>177</v>
      </c>
      <c r="K17" s="10">
        <v>4</v>
      </c>
      <c r="L17" s="10">
        <v>5</v>
      </c>
      <c r="M17" s="10">
        <v>3</v>
      </c>
      <c r="N17" s="10">
        <v>5</v>
      </c>
      <c r="O17" s="10">
        <v>5</v>
      </c>
      <c r="P17" s="10">
        <v>6</v>
      </c>
      <c r="Q17" s="10">
        <v>4</v>
      </c>
      <c r="R17" s="10">
        <v>4</v>
      </c>
      <c r="S17" s="10">
        <v>6</v>
      </c>
      <c r="T17" s="10">
        <f t="shared" si="3"/>
        <v>42</v>
      </c>
      <c r="U17" s="10">
        <v>7</v>
      </c>
      <c r="V17" s="10">
        <v>3</v>
      </c>
      <c r="W17" s="10">
        <v>4</v>
      </c>
      <c r="X17" s="10">
        <v>5</v>
      </c>
      <c r="Y17" s="10">
        <v>7</v>
      </c>
      <c r="Z17" s="10">
        <v>5</v>
      </c>
      <c r="AA17" s="10">
        <v>6</v>
      </c>
      <c r="AB17" s="10">
        <v>5</v>
      </c>
      <c r="AC17" s="10">
        <v>5</v>
      </c>
      <c r="AD17" s="10">
        <f t="shared" si="4"/>
        <v>47</v>
      </c>
      <c r="AE17" s="10">
        <f t="shared" si="5"/>
        <v>33</v>
      </c>
      <c r="AF17" s="10">
        <f t="shared" si="6"/>
        <v>16</v>
      </c>
      <c r="AG17" s="11"/>
    </row>
    <row r="18" spans="1:33" ht="24.95" customHeight="1">
      <c r="A18" s="25" t="s">
        <v>16</v>
      </c>
      <c r="B18" s="7">
        <v>11</v>
      </c>
      <c r="C18" s="8" t="s">
        <v>34</v>
      </c>
      <c r="D18" s="8" t="s">
        <v>48</v>
      </c>
      <c r="E18" s="13"/>
      <c r="F18" s="9">
        <v>51</v>
      </c>
      <c r="G18" s="9">
        <v>46</v>
      </c>
      <c r="H18" s="10">
        <f t="shared" si="0"/>
        <v>97</v>
      </c>
      <c r="I18" s="10">
        <f t="shared" si="1"/>
        <v>84</v>
      </c>
      <c r="J18" s="10">
        <f t="shared" si="2"/>
        <v>181</v>
      </c>
      <c r="K18" s="10">
        <v>4</v>
      </c>
      <c r="L18" s="10">
        <v>6</v>
      </c>
      <c r="M18" s="10">
        <v>3</v>
      </c>
      <c r="N18" s="10">
        <v>4</v>
      </c>
      <c r="O18" s="10">
        <v>4</v>
      </c>
      <c r="P18" s="10">
        <v>8</v>
      </c>
      <c r="Q18" s="10">
        <v>5</v>
      </c>
      <c r="R18" s="10">
        <v>4</v>
      </c>
      <c r="S18" s="10">
        <v>5</v>
      </c>
      <c r="T18" s="10">
        <f t="shared" si="3"/>
        <v>43</v>
      </c>
      <c r="U18" s="10">
        <v>5</v>
      </c>
      <c r="V18" s="10">
        <v>5</v>
      </c>
      <c r="W18" s="10">
        <v>5</v>
      </c>
      <c r="X18" s="10">
        <v>5</v>
      </c>
      <c r="Y18" s="10">
        <v>4</v>
      </c>
      <c r="Z18" s="10">
        <v>3</v>
      </c>
      <c r="AA18" s="10">
        <v>5</v>
      </c>
      <c r="AB18" s="10">
        <v>4</v>
      </c>
      <c r="AC18" s="10">
        <v>5</v>
      </c>
      <c r="AD18" s="10">
        <f t="shared" si="4"/>
        <v>41</v>
      </c>
      <c r="AE18" s="10">
        <f t="shared" si="5"/>
        <v>26</v>
      </c>
      <c r="AF18" s="10">
        <f t="shared" si="6"/>
        <v>14</v>
      </c>
      <c r="AG18" s="11"/>
    </row>
    <row r="19" spans="1:33" ht="24.95" customHeight="1">
      <c r="A19" s="25" t="s">
        <v>17</v>
      </c>
      <c r="B19" s="7">
        <v>16</v>
      </c>
      <c r="C19" s="8" t="s">
        <v>34</v>
      </c>
      <c r="D19" s="8" t="s">
        <v>49</v>
      </c>
      <c r="E19" s="9"/>
      <c r="F19" s="9">
        <v>47</v>
      </c>
      <c r="G19" s="9">
        <v>49</v>
      </c>
      <c r="H19" s="10">
        <f t="shared" si="0"/>
        <v>96</v>
      </c>
      <c r="I19" s="10">
        <f t="shared" si="1"/>
        <v>89</v>
      </c>
      <c r="J19" s="10">
        <f t="shared" si="2"/>
        <v>185</v>
      </c>
      <c r="K19" s="10">
        <v>4</v>
      </c>
      <c r="L19" s="10">
        <v>6</v>
      </c>
      <c r="M19" s="10">
        <v>3</v>
      </c>
      <c r="N19" s="10">
        <v>5</v>
      </c>
      <c r="O19" s="10">
        <v>5</v>
      </c>
      <c r="P19" s="10">
        <v>6</v>
      </c>
      <c r="Q19" s="10">
        <v>5</v>
      </c>
      <c r="R19" s="10">
        <v>4</v>
      </c>
      <c r="S19" s="10">
        <v>8</v>
      </c>
      <c r="T19" s="10">
        <f t="shared" si="3"/>
        <v>46</v>
      </c>
      <c r="U19" s="10">
        <v>6</v>
      </c>
      <c r="V19" s="10">
        <v>5</v>
      </c>
      <c r="W19" s="10">
        <v>4</v>
      </c>
      <c r="X19" s="10">
        <v>5</v>
      </c>
      <c r="Y19" s="10">
        <v>5</v>
      </c>
      <c r="Z19" s="10">
        <v>4</v>
      </c>
      <c r="AA19" s="10">
        <v>5</v>
      </c>
      <c r="AB19" s="10">
        <v>5</v>
      </c>
      <c r="AC19" s="10">
        <v>4</v>
      </c>
      <c r="AD19" s="10">
        <f t="shared" si="4"/>
        <v>43</v>
      </c>
      <c r="AE19" s="10">
        <f t="shared" si="5"/>
        <v>28</v>
      </c>
      <c r="AF19" s="10">
        <f t="shared" si="6"/>
        <v>14</v>
      </c>
      <c r="AG19" s="11"/>
    </row>
    <row r="20" spans="1:33" ht="24.95" customHeight="1">
      <c r="A20" s="25" t="s">
        <v>18</v>
      </c>
      <c r="B20" s="7">
        <v>17</v>
      </c>
      <c r="C20" s="8" t="s">
        <v>34</v>
      </c>
      <c r="D20" s="8" t="s">
        <v>50</v>
      </c>
      <c r="E20" s="13">
        <f>IF(B20="","",VLOOKUP(B20,[1]球員資料表!$A$1:$O$58,7,FALSE))</f>
        <v>0</v>
      </c>
      <c r="F20" s="9">
        <v>48</v>
      </c>
      <c r="G20" s="9">
        <v>50</v>
      </c>
      <c r="H20" s="10">
        <f t="shared" si="0"/>
        <v>98</v>
      </c>
      <c r="I20" s="10">
        <f t="shared" si="1"/>
        <v>95</v>
      </c>
      <c r="J20" s="10">
        <f t="shared" si="2"/>
        <v>193</v>
      </c>
      <c r="K20" s="10">
        <v>5</v>
      </c>
      <c r="L20" s="10">
        <v>7</v>
      </c>
      <c r="M20" s="10">
        <v>3</v>
      </c>
      <c r="N20" s="10">
        <v>4</v>
      </c>
      <c r="O20" s="10">
        <v>4</v>
      </c>
      <c r="P20" s="10">
        <v>7</v>
      </c>
      <c r="Q20" s="10">
        <v>5</v>
      </c>
      <c r="R20" s="10">
        <v>3</v>
      </c>
      <c r="S20" s="10">
        <v>6</v>
      </c>
      <c r="T20" s="10">
        <f t="shared" si="3"/>
        <v>44</v>
      </c>
      <c r="U20" s="10">
        <v>6</v>
      </c>
      <c r="V20" s="10">
        <v>5</v>
      </c>
      <c r="W20" s="10">
        <v>4</v>
      </c>
      <c r="X20" s="10">
        <v>6</v>
      </c>
      <c r="Y20" s="10">
        <v>7</v>
      </c>
      <c r="Z20" s="10">
        <v>4</v>
      </c>
      <c r="AA20" s="10">
        <v>6</v>
      </c>
      <c r="AB20" s="10">
        <v>6</v>
      </c>
      <c r="AC20" s="10">
        <v>7</v>
      </c>
      <c r="AD20" s="10">
        <f t="shared" si="4"/>
        <v>51</v>
      </c>
      <c r="AE20" s="10">
        <f t="shared" si="5"/>
        <v>36</v>
      </c>
      <c r="AF20" s="10">
        <f t="shared" si="6"/>
        <v>19</v>
      </c>
      <c r="AG20" s="11"/>
    </row>
    <row r="21" spans="1:33" ht="24.95" customHeight="1">
      <c r="A21" s="25" t="s">
        <v>19</v>
      </c>
      <c r="B21" s="7">
        <v>3</v>
      </c>
      <c r="C21" s="8" t="s">
        <v>34</v>
      </c>
      <c r="D21" s="8" t="s">
        <v>51</v>
      </c>
      <c r="E21" s="9"/>
      <c r="F21" s="9">
        <v>49</v>
      </c>
      <c r="G21" s="9">
        <v>53</v>
      </c>
      <c r="H21" s="10">
        <f t="shared" si="0"/>
        <v>102</v>
      </c>
      <c r="I21" s="10">
        <f t="shared" si="1"/>
        <v>100</v>
      </c>
      <c r="J21" s="10">
        <f t="shared" si="2"/>
        <v>202</v>
      </c>
      <c r="K21" s="10">
        <v>8</v>
      </c>
      <c r="L21" s="10">
        <v>7</v>
      </c>
      <c r="M21" s="10">
        <v>3</v>
      </c>
      <c r="N21" s="10">
        <v>4</v>
      </c>
      <c r="O21" s="10">
        <v>5</v>
      </c>
      <c r="P21" s="10">
        <v>6</v>
      </c>
      <c r="Q21" s="10">
        <v>6</v>
      </c>
      <c r="R21" s="10">
        <v>4</v>
      </c>
      <c r="S21" s="10">
        <v>6</v>
      </c>
      <c r="T21" s="10">
        <f t="shared" si="3"/>
        <v>49</v>
      </c>
      <c r="U21" s="10">
        <v>7</v>
      </c>
      <c r="V21" s="10">
        <v>6</v>
      </c>
      <c r="W21" s="10">
        <v>4</v>
      </c>
      <c r="X21" s="10">
        <v>6</v>
      </c>
      <c r="Y21" s="10">
        <v>5</v>
      </c>
      <c r="Z21" s="10">
        <v>4</v>
      </c>
      <c r="AA21" s="10">
        <v>8</v>
      </c>
      <c r="AB21" s="10">
        <v>6</v>
      </c>
      <c r="AC21" s="10">
        <v>5</v>
      </c>
      <c r="AD21" s="10">
        <f t="shared" si="4"/>
        <v>51</v>
      </c>
      <c r="AE21" s="10">
        <f t="shared" si="5"/>
        <v>34</v>
      </c>
      <c r="AF21" s="10">
        <f t="shared" si="6"/>
        <v>19</v>
      </c>
      <c r="AG21" s="11"/>
    </row>
    <row r="22" spans="1:33" ht="24.95" customHeight="1">
      <c r="A22" s="25"/>
      <c r="B22" s="7"/>
      <c r="C22" s="8" t="s">
        <v>52</v>
      </c>
      <c r="D22" s="8" t="s">
        <v>52</v>
      </c>
      <c r="E22" s="13"/>
      <c r="F22" s="9">
        <v>0</v>
      </c>
      <c r="G22" s="9">
        <v>0</v>
      </c>
      <c r="H22" s="10">
        <f t="shared" si="0"/>
        <v>0</v>
      </c>
      <c r="I22" s="10">
        <f t="shared" si="1"/>
        <v>0</v>
      </c>
      <c r="J22" s="10">
        <f t="shared" si="2"/>
        <v>0</v>
      </c>
      <c r="K22" s="10"/>
      <c r="L22" s="10"/>
      <c r="M22" s="10"/>
      <c r="N22" s="10"/>
      <c r="O22" s="10"/>
      <c r="P22" s="10"/>
      <c r="Q22" s="10"/>
      <c r="R22" s="10"/>
      <c r="S22" s="10"/>
      <c r="T22" s="10">
        <f t="shared" si="3"/>
        <v>0</v>
      </c>
      <c r="U22" s="10"/>
      <c r="V22" s="10"/>
      <c r="W22" s="10"/>
      <c r="X22" s="10"/>
      <c r="Y22" s="10"/>
      <c r="Z22" s="10"/>
      <c r="AA22" s="10"/>
      <c r="AB22" s="10"/>
      <c r="AC22" s="10"/>
      <c r="AD22" s="10">
        <f t="shared" si="4"/>
        <v>0</v>
      </c>
      <c r="AE22" s="10">
        <f t="shared" si="5"/>
        <v>0</v>
      </c>
      <c r="AF22" s="10">
        <f t="shared" si="6"/>
        <v>0</v>
      </c>
      <c r="AG22" s="11"/>
    </row>
    <row r="23" spans="1:33" ht="24.95" customHeight="1">
      <c r="A23" s="25"/>
      <c r="B23" s="7"/>
      <c r="C23" s="14" t="s">
        <v>52</v>
      </c>
      <c r="D23" s="14" t="s">
        <v>52</v>
      </c>
      <c r="E23" s="9" t="str">
        <f>IF(B23="","",VLOOKUP(B23,[1]球員資料表!$A$1:$O$58,7,FALSE))</f>
        <v/>
      </c>
      <c r="F23" s="9">
        <v>0</v>
      </c>
      <c r="G23" s="9">
        <v>0</v>
      </c>
      <c r="H23" s="10">
        <f t="shared" si="0"/>
        <v>0</v>
      </c>
      <c r="I23" s="10">
        <f t="shared" si="1"/>
        <v>0</v>
      </c>
      <c r="J23" s="10">
        <f t="shared" si="2"/>
        <v>0</v>
      </c>
      <c r="K23" s="10"/>
      <c r="L23" s="10"/>
      <c r="M23" s="10"/>
      <c r="N23" s="10"/>
      <c r="O23" s="10"/>
      <c r="P23" s="10"/>
      <c r="Q23" s="10"/>
      <c r="R23" s="10"/>
      <c r="S23" s="10"/>
      <c r="T23" s="10">
        <f t="shared" si="3"/>
        <v>0</v>
      </c>
      <c r="U23" s="10"/>
      <c r="V23" s="10"/>
      <c r="W23" s="10"/>
      <c r="X23" s="10"/>
      <c r="Y23" s="10"/>
      <c r="Z23" s="10"/>
      <c r="AA23" s="10"/>
      <c r="AB23" s="10"/>
      <c r="AC23" s="10"/>
      <c r="AD23" s="10">
        <f t="shared" si="4"/>
        <v>0</v>
      </c>
      <c r="AE23" s="10">
        <f t="shared" si="5"/>
        <v>0</v>
      </c>
      <c r="AF23" s="10">
        <f t="shared" si="6"/>
        <v>0</v>
      </c>
      <c r="AG23" s="11"/>
    </row>
    <row r="24" spans="1:33" ht="24.75" customHeight="1">
      <c r="A24" s="25"/>
      <c r="B24" s="7"/>
      <c r="C24" s="8" t="s">
        <v>52</v>
      </c>
      <c r="D24" s="8" t="s">
        <v>52</v>
      </c>
      <c r="E24" s="13"/>
      <c r="F24" s="9">
        <v>0</v>
      </c>
      <c r="G24" s="9">
        <v>0</v>
      </c>
      <c r="H24" s="10">
        <f t="shared" si="0"/>
        <v>0</v>
      </c>
      <c r="I24" s="10">
        <f t="shared" si="1"/>
        <v>0</v>
      </c>
      <c r="J24" s="10">
        <f t="shared" si="2"/>
        <v>0</v>
      </c>
      <c r="K24" s="10"/>
      <c r="L24" s="10"/>
      <c r="M24" s="10"/>
      <c r="N24" s="10"/>
      <c r="O24" s="10"/>
      <c r="P24" s="10"/>
      <c r="Q24" s="10"/>
      <c r="R24" s="10"/>
      <c r="S24" s="10"/>
      <c r="T24" s="10">
        <f t="shared" si="3"/>
        <v>0</v>
      </c>
      <c r="U24" s="10"/>
      <c r="V24" s="10"/>
      <c r="W24" s="10"/>
      <c r="X24" s="10"/>
      <c r="Y24" s="10"/>
      <c r="Z24" s="10"/>
      <c r="AA24" s="10"/>
      <c r="AB24" s="10"/>
      <c r="AC24" s="10"/>
      <c r="AD24" s="10">
        <f t="shared" si="4"/>
        <v>0</v>
      </c>
      <c r="AE24" s="10">
        <f t="shared" si="5"/>
        <v>0</v>
      </c>
      <c r="AF24" s="10">
        <f t="shared" si="6"/>
        <v>0</v>
      </c>
      <c r="AG24" s="11"/>
    </row>
    <row r="25" spans="1:33" ht="24.95" customHeight="1">
      <c r="A25" s="25"/>
      <c r="B25" s="7"/>
      <c r="C25" s="8" t="s">
        <v>52</v>
      </c>
      <c r="D25" s="8" t="s">
        <v>52</v>
      </c>
      <c r="E25" s="13" t="str">
        <f>IF(B25="","",VLOOKUP(B25,[1]球員資料表!$A$1:$O$58,7,FALSE))</f>
        <v/>
      </c>
      <c r="F25" s="9">
        <v>0</v>
      </c>
      <c r="G25" s="9">
        <v>0</v>
      </c>
      <c r="H25" s="10">
        <f t="shared" si="0"/>
        <v>0</v>
      </c>
      <c r="I25" s="10">
        <f t="shared" si="1"/>
        <v>0</v>
      </c>
      <c r="J25" s="10">
        <f t="shared" si="2"/>
        <v>0</v>
      </c>
      <c r="K25" s="10"/>
      <c r="L25" s="10"/>
      <c r="M25" s="10"/>
      <c r="N25" s="10"/>
      <c r="O25" s="10"/>
      <c r="P25" s="10"/>
      <c r="Q25" s="10"/>
      <c r="R25" s="10"/>
      <c r="S25" s="10"/>
      <c r="T25" s="10">
        <f t="shared" si="3"/>
        <v>0</v>
      </c>
      <c r="U25" s="10"/>
      <c r="V25" s="10"/>
      <c r="W25" s="10"/>
      <c r="X25" s="10"/>
      <c r="Y25" s="10"/>
      <c r="Z25" s="10"/>
      <c r="AA25" s="10"/>
      <c r="AB25" s="10"/>
      <c r="AC25" s="10"/>
      <c r="AD25" s="10">
        <f t="shared" si="4"/>
        <v>0</v>
      </c>
      <c r="AE25" s="10">
        <f t="shared" si="5"/>
        <v>0</v>
      </c>
      <c r="AF25" s="10">
        <f t="shared" si="6"/>
        <v>0</v>
      </c>
      <c r="AG25" s="11"/>
    </row>
    <row r="26" spans="1:33" ht="24.6" customHeight="1">
      <c r="A26" s="25"/>
      <c r="B26" s="15"/>
      <c r="C26" s="14" t="s">
        <v>52</v>
      </c>
      <c r="D26" s="14" t="s">
        <v>52</v>
      </c>
      <c r="E26" s="9" t="str">
        <f>IF(B26="","",VLOOKUP(B26,[1]球員資料表!$A$1:$O$58,7,FALSE))</f>
        <v/>
      </c>
      <c r="F26" s="9">
        <v>0</v>
      </c>
      <c r="G26" s="9">
        <v>0</v>
      </c>
      <c r="H26" s="10">
        <f t="shared" si="0"/>
        <v>0</v>
      </c>
      <c r="I26" s="10">
        <f t="shared" si="1"/>
        <v>0</v>
      </c>
      <c r="J26" s="10">
        <f t="shared" si="2"/>
        <v>0</v>
      </c>
      <c r="K26" s="10"/>
      <c r="L26" s="10"/>
      <c r="M26" s="10"/>
      <c r="N26" s="10"/>
      <c r="O26" s="10"/>
      <c r="P26" s="10"/>
      <c r="Q26" s="10"/>
      <c r="R26" s="10"/>
      <c r="S26" s="10"/>
      <c r="T26" s="10">
        <f t="shared" si="3"/>
        <v>0</v>
      </c>
      <c r="U26" s="10"/>
      <c r="V26" s="10"/>
      <c r="W26" s="10"/>
      <c r="X26" s="10"/>
      <c r="Y26" s="10"/>
      <c r="Z26" s="10"/>
      <c r="AA26" s="10"/>
      <c r="AB26" s="10"/>
      <c r="AC26" s="10"/>
      <c r="AD26" s="10">
        <f t="shared" si="4"/>
        <v>0</v>
      </c>
      <c r="AE26" s="10">
        <f t="shared" si="5"/>
        <v>0</v>
      </c>
      <c r="AF26" s="10">
        <f t="shared" si="6"/>
        <v>0</v>
      </c>
      <c r="AG26" s="11"/>
    </row>
    <row r="27" spans="1:33" ht="24.95" customHeight="1">
      <c r="A27" s="25" t="s">
        <v>33</v>
      </c>
      <c r="B27" s="15">
        <v>22</v>
      </c>
      <c r="C27" s="14" t="s">
        <v>53</v>
      </c>
      <c r="D27" s="14" t="s">
        <v>54</v>
      </c>
      <c r="E27" s="9">
        <f>IF(B27="","",VLOOKUP(B27,[1]球員資料表!$A$1:$O$58,7,FALSE))</f>
        <v>0</v>
      </c>
      <c r="F27" s="9">
        <v>37</v>
      </c>
      <c r="G27" s="9">
        <v>34</v>
      </c>
      <c r="H27" s="10">
        <f t="shared" si="0"/>
        <v>71</v>
      </c>
      <c r="I27" s="10">
        <f t="shared" si="1"/>
        <v>77</v>
      </c>
      <c r="J27" s="10">
        <f t="shared" si="2"/>
        <v>148</v>
      </c>
      <c r="K27" s="10">
        <v>4</v>
      </c>
      <c r="L27" s="10">
        <v>4</v>
      </c>
      <c r="M27" s="10">
        <v>3</v>
      </c>
      <c r="N27" s="10">
        <v>4</v>
      </c>
      <c r="O27" s="10">
        <v>3</v>
      </c>
      <c r="P27" s="10">
        <v>4</v>
      </c>
      <c r="Q27" s="10">
        <v>5</v>
      </c>
      <c r="R27" s="10">
        <v>2</v>
      </c>
      <c r="S27" s="10">
        <v>5</v>
      </c>
      <c r="T27" s="10">
        <f t="shared" si="3"/>
        <v>34</v>
      </c>
      <c r="U27" s="10">
        <v>6</v>
      </c>
      <c r="V27" s="10">
        <v>4</v>
      </c>
      <c r="W27" s="10">
        <v>5</v>
      </c>
      <c r="X27" s="10">
        <v>5</v>
      </c>
      <c r="Y27" s="10">
        <v>4</v>
      </c>
      <c r="Z27" s="10">
        <v>4</v>
      </c>
      <c r="AA27" s="10">
        <v>5</v>
      </c>
      <c r="AB27" s="10">
        <v>6</v>
      </c>
      <c r="AC27" s="10">
        <v>4</v>
      </c>
      <c r="AD27" s="10">
        <f t="shared" si="4"/>
        <v>43</v>
      </c>
      <c r="AE27" s="10">
        <f t="shared" si="5"/>
        <v>28</v>
      </c>
      <c r="AF27" s="10">
        <f t="shared" si="6"/>
        <v>15</v>
      </c>
      <c r="AG27" s="11"/>
    </row>
    <row r="28" spans="1:33" ht="24.95" customHeight="1">
      <c r="A28" s="25" t="s">
        <v>4</v>
      </c>
      <c r="B28" s="15">
        <v>21</v>
      </c>
      <c r="C28" s="14" t="s">
        <v>53</v>
      </c>
      <c r="D28" s="14" t="s">
        <v>55</v>
      </c>
      <c r="E28" s="9" t="str">
        <f>IF(B28="","",VLOOKUP(B28,[1]球員資料表!$A$1:$O$58,7,FALSE))</f>
        <v>永安球場</v>
      </c>
      <c r="F28" s="9">
        <v>42</v>
      </c>
      <c r="G28" s="9">
        <v>41</v>
      </c>
      <c r="H28" s="10">
        <f t="shared" si="0"/>
        <v>83</v>
      </c>
      <c r="I28" s="10">
        <f t="shared" si="1"/>
        <v>78</v>
      </c>
      <c r="J28" s="10">
        <f t="shared" si="2"/>
        <v>161</v>
      </c>
      <c r="K28" s="10">
        <v>4</v>
      </c>
      <c r="L28" s="10">
        <v>5</v>
      </c>
      <c r="M28" s="10">
        <v>3</v>
      </c>
      <c r="N28" s="10">
        <v>5</v>
      </c>
      <c r="O28" s="10">
        <v>4</v>
      </c>
      <c r="P28" s="10">
        <v>4</v>
      </c>
      <c r="Q28" s="10">
        <v>4</v>
      </c>
      <c r="R28" s="10">
        <v>3</v>
      </c>
      <c r="S28" s="10">
        <v>5</v>
      </c>
      <c r="T28" s="10">
        <f t="shared" si="3"/>
        <v>37</v>
      </c>
      <c r="U28" s="10">
        <v>5</v>
      </c>
      <c r="V28" s="10">
        <v>5</v>
      </c>
      <c r="W28" s="10">
        <v>5</v>
      </c>
      <c r="X28" s="10">
        <v>4</v>
      </c>
      <c r="Y28" s="10">
        <v>5</v>
      </c>
      <c r="Z28" s="10">
        <v>3</v>
      </c>
      <c r="AA28" s="10">
        <v>5</v>
      </c>
      <c r="AB28" s="10">
        <v>5</v>
      </c>
      <c r="AC28" s="10">
        <v>4</v>
      </c>
      <c r="AD28" s="10">
        <f t="shared" si="4"/>
        <v>41</v>
      </c>
      <c r="AE28" s="10">
        <f t="shared" si="5"/>
        <v>26</v>
      </c>
      <c r="AF28" s="10">
        <f t="shared" si="6"/>
        <v>14</v>
      </c>
      <c r="AG28" s="11"/>
    </row>
    <row r="29" spans="1:33" ht="24.95" customHeight="1">
      <c r="A29" s="25" t="s">
        <v>5</v>
      </c>
      <c r="B29" s="15">
        <v>18</v>
      </c>
      <c r="C29" s="14" t="s">
        <v>53</v>
      </c>
      <c r="D29" s="14" t="s">
        <v>56</v>
      </c>
      <c r="E29" s="9">
        <f>IF(B29="","",VLOOKUP(B29,[1]球員資料表!$A$1:$O$58,7,FALSE))</f>
        <v>0</v>
      </c>
      <c r="F29" s="9">
        <v>41</v>
      </c>
      <c r="G29" s="9">
        <v>41</v>
      </c>
      <c r="H29" s="10">
        <f t="shared" si="0"/>
        <v>82</v>
      </c>
      <c r="I29" s="10">
        <f t="shared" si="1"/>
        <v>80</v>
      </c>
      <c r="J29" s="10">
        <f t="shared" si="2"/>
        <v>162</v>
      </c>
      <c r="K29" s="16">
        <v>4</v>
      </c>
      <c r="L29" s="16">
        <v>10</v>
      </c>
      <c r="M29" s="16">
        <v>3</v>
      </c>
      <c r="N29" s="16">
        <v>5</v>
      </c>
      <c r="O29" s="16">
        <v>5</v>
      </c>
      <c r="P29" s="16">
        <v>4</v>
      </c>
      <c r="Q29" s="16">
        <v>5</v>
      </c>
      <c r="R29" s="16">
        <v>3</v>
      </c>
      <c r="S29" s="16">
        <v>5</v>
      </c>
      <c r="T29" s="16">
        <f t="shared" si="3"/>
        <v>44</v>
      </c>
      <c r="U29" s="16">
        <v>5</v>
      </c>
      <c r="V29" s="16">
        <v>3</v>
      </c>
      <c r="W29" s="16">
        <v>4</v>
      </c>
      <c r="X29" s="16">
        <v>4</v>
      </c>
      <c r="Y29" s="16">
        <v>4</v>
      </c>
      <c r="Z29" s="16">
        <v>2</v>
      </c>
      <c r="AA29" s="16">
        <v>5</v>
      </c>
      <c r="AB29" s="16">
        <v>5</v>
      </c>
      <c r="AC29" s="16">
        <v>4</v>
      </c>
      <c r="AD29" s="16">
        <f t="shared" si="4"/>
        <v>36</v>
      </c>
      <c r="AE29" s="16">
        <f t="shared" si="5"/>
        <v>24</v>
      </c>
      <c r="AF29" s="16">
        <f t="shared" si="6"/>
        <v>14</v>
      </c>
      <c r="AG29" s="11"/>
    </row>
    <row r="30" spans="1:33" ht="24.95" customHeight="1">
      <c r="A30" s="25" t="s">
        <v>6</v>
      </c>
      <c r="B30" s="15">
        <v>19</v>
      </c>
      <c r="C30" s="14" t="s">
        <v>53</v>
      </c>
      <c r="D30" s="14" t="s">
        <v>57</v>
      </c>
      <c r="E30" s="9"/>
      <c r="F30" s="9">
        <v>41</v>
      </c>
      <c r="G30" s="9">
        <v>44</v>
      </c>
      <c r="H30" s="10">
        <f t="shared" si="0"/>
        <v>85</v>
      </c>
      <c r="I30" s="10">
        <f t="shared" si="1"/>
        <v>87</v>
      </c>
      <c r="J30" s="10">
        <f t="shared" si="2"/>
        <v>172</v>
      </c>
      <c r="K30" s="10">
        <v>5</v>
      </c>
      <c r="L30" s="10">
        <v>5</v>
      </c>
      <c r="M30" s="10">
        <v>4</v>
      </c>
      <c r="N30" s="10">
        <v>5</v>
      </c>
      <c r="O30" s="10">
        <v>4</v>
      </c>
      <c r="P30" s="10">
        <v>5</v>
      </c>
      <c r="Q30" s="10">
        <v>6</v>
      </c>
      <c r="R30" s="10">
        <v>3</v>
      </c>
      <c r="S30" s="10">
        <v>6</v>
      </c>
      <c r="T30" s="10">
        <f t="shared" si="3"/>
        <v>43</v>
      </c>
      <c r="U30" s="10">
        <v>6</v>
      </c>
      <c r="V30" s="10">
        <v>3</v>
      </c>
      <c r="W30" s="10">
        <v>4</v>
      </c>
      <c r="X30" s="10">
        <v>5</v>
      </c>
      <c r="Y30" s="10">
        <v>5</v>
      </c>
      <c r="Z30" s="10">
        <v>4</v>
      </c>
      <c r="AA30" s="10">
        <v>6</v>
      </c>
      <c r="AB30" s="10">
        <v>6</v>
      </c>
      <c r="AC30" s="10">
        <v>5</v>
      </c>
      <c r="AD30" s="10">
        <f t="shared" si="4"/>
        <v>44</v>
      </c>
      <c r="AE30" s="10">
        <f t="shared" si="5"/>
        <v>31</v>
      </c>
      <c r="AF30" s="10">
        <f t="shared" si="6"/>
        <v>17</v>
      </c>
      <c r="AG30" s="11"/>
    </row>
    <row r="31" spans="1:33" ht="24.95" customHeight="1">
      <c r="A31" s="25" t="s">
        <v>7</v>
      </c>
      <c r="B31" s="15">
        <v>24</v>
      </c>
      <c r="C31" s="14" t="s">
        <v>53</v>
      </c>
      <c r="D31" s="14" t="s">
        <v>58</v>
      </c>
      <c r="E31" s="9"/>
      <c r="F31" s="9">
        <v>46</v>
      </c>
      <c r="G31" s="9">
        <v>41</v>
      </c>
      <c r="H31" s="10">
        <f t="shared" si="0"/>
        <v>87</v>
      </c>
      <c r="I31" s="10">
        <f t="shared" si="1"/>
        <v>86</v>
      </c>
      <c r="J31" s="10">
        <f t="shared" si="2"/>
        <v>173</v>
      </c>
      <c r="K31" s="10">
        <v>4</v>
      </c>
      <c r="L31" s="10">
        <v>5</v>
      </c>
      <c r="M31" s="10">
        <v>4</v>
      </c>
      <c r="N31" s="10">
        <v>4</v>
      </c>
      <c r="O31" s="10">
        <v>6</v>
      </c>
      <c r="P31" s="10">
        <v>5</v>
      </c>
      <c r="Q31" s="10">
        <v>4</v>
      </c>
      <c r="R31" s="10">
        <v>4</v>
      </c>
      <c r="S31" s="10">
        <v>5</v>
      </c>
      <c r="T31" s="10">
        <f t="shared" si="3"/>
        <v>41</v>
      </c>
      <c r="U31" s="10">
        <v>5</v>
      </c>
      <c r="V31" s="10">
        <v>4</v>
      </c>
      <c r="W31" s="10">
        <v>4</v>
      </c>
      <c r="X31" s="10">
        <v>7</v>
      </c>
      <c r="Y31" s="10">
        <v>6</v>
      </c>
      <c r="Z31" s="10">
        <v>4</v>
      </c>
      <c r="AA31" s="10">
        <v>6</v>
      </c>
      <c r="AB31" s="10">
        <v>5</v>
      </c>
      <c r="AC31" s="10">
        <v>4</v>
      </c>
      <c r="AD31" s="10">
        <f t="shared" si="4"/>
        <v>45</v>
      </c>
      <c r="AE31" s="10">
        <f t="shared" si="5"/>
        <v>32</v>
      </c>
      <c r="AF31" s="10">
        <f t="shared" si="6"/>
        <v>15</v>
      </c>
      <c r="AG31" s="11"/>
    </row>
    <row r="32" spans="1:33" ht="24.95" customHeight="1">
      <c r="A32" s="25" t="s">
        <v>8</v>
      </c>
      <c r="B32" s="15">
        <v>23</v>
      </c>
      <c r="C32" s="14" t="s">
        <v>53</v>
      </c>
      <c r="D32" s="14" t="s">
        <v>59</v>
      </c>
      <c r="E32" s="17"/>
      <c r="F32" s="9">
        <v>49</v>
      </c>
      <c r="G32" s="9">
        <v>41</v>
      </c>
      <c r="H32" s="10">
        <f t="shared" si="0"/>
        <v>90</v>
      </c>
      <c r="I32" s="10">
        <f t="shared" si="1"/>
        <v>84</v>
      </c>
      <c r="J32" s="10">
        <f t="shared" si="2"/>
        <v>174</v>
      </c>
      <c r="K32" s="10">
        <v>5</v>
      </c>
      <c r="L32" s="10">
        <v>5</v>
      </c>
      <c r="M32" s="10">
        <v>3</v>
      </c>
      <c r="N32" s="10">
        <v>4</v>
      </c>
      <c r="O32" s="10">
        <v>4</v>
      </c>
      <c r="P32" s="10">
        <v>4</v>
      </c>
      <c r="Q32" s="10">
        <v>5</v>
      </c>
      <c r="R32" s="10">
        <v>3</v>
      </c>
      <c r="S32" s="10">
        <v>7</v>
      </c>
      <c r="T32" s="10">
        <f t="shared" si="3"/>
        <v>40</v>
      </c>
      <c r="U32" s="10">
        <v>8</v>
      </c>
      <c r="V32" s="10">
        <v>3</v>
      </c>
      <c r="W32" s="10">
        <v>4</v>
      </c>
      <c r="X32" s="10">
        <v>4</v>
      </c>
      <c r="Y32" s="10">
        <v>4</v>
      </c>
      <c r="Z32" s="10">
        <v>3</v>
      </c>
      <c r="AA32" s="10">
        <v>6</v>
      </c>
      <c r="AB32" s="10">
        <v>7</v>
      </c>
      <c r="AC32" s="10">
        <v>5</v>
      </c>
      <c r="AD32" s="10">
        <f t="shared" si="4"/>
        <v>44</v>
      </c>
      <c r="AE32" s="10">
        <f t="shared" si="5"/>
        <v>29</v>
      </c>
      <c r="AF32" s="10">
        <f t="shared" si="6"/>
        <v>18</v>
      </c>
      <c r="AG32" s="11"/>
    </row>
    <row r="33" spans="1:33" ht="24.95" customHeight="1">
      <c r="A33" s="25" t="s">
        <v>9</v>
      </c>
      <c r="B33" s="15">
        <v>26</v>
      </c>
      <c r="C33" s="14" t="s">
        <v>53</v>
      </c>
      <c r="D33" s="14" t="s">
        <v>60</v>
      </c>
      <c r="E33" s="9"/>
      <c r="F33" s="9">
        <v>45</v>
      </c>
      <c r="G33" s="9">
        <v>42</v>
      </c>
      <c r="H33" s="10">
        <f t="shared" si="0"/>
        <v>87</v>
      </c>
      <c r="I33" s="10">
        <f t="shared" si="1"/>
        <v>94</v>
      </c>
      <c r="J33" s="10">
        <f t="shared" si="2"/>
        <v>181</v>
      </c>
      <c r="K33" s="10">
        <v>6</v>
      </c>
      <c r="L33" s="10">
        <v>6</v>
      </c>
      <c r="M33" s="10">
        <v>4</v>
      </c>
      <c r="N33" s="10">
        <v>5</v>
      </c>
      <c r="O33" s="10">
        <v>5</v>
      </c>
      <c r="P33" s="10">
        <v>4</v>
      </c>
      <c r="Q33" s="10">
        <v>5</v>
      </c>
      <c r="R33" s="10">
        <v>5</v>
      </c>
      <c r="S33" s="10">
        <v>6</v>
      </c>
      <c r="T33" s="10">
        <f t="shared" si="3"/>
        <v>46</v>
      </c>
      <c r="U33" s="10">
        <v>5</v>
      </c>
      <c r="V33" s="10">
        <v>4</v>
      </c>
      <c r="W33" s="10">
        <v>7</v>
      </c>
      <c r="X33" s="10">
        <v>6</v>
      </c>
      <c r="Y33" s="10">
        <v>6</v>
      </c>
      <c r="Z33" s="10">
        <v>4</v>
      </c>
      <c r="AA33" s="10">
        <v>5</v>
      </c>
      <c r="AB33" s="10">
        <v>5</v>
      </c>
      <c r="AC33" s="10">
        <v>6</v>
      </c>
      <c r="AD33" s="10">
        <f t="shared" si="4"/>
        <v>48</v>
      </c>
      <c r="AE33" s="10">
        <f t="shared" si="5"/>
        <v>32</v>
      </c>
      <c r="AF33" s="10">
        <f t="shared" si="6"/>
        <v>16</v>
      </c>
      <c r="AG33" s="18"/>
    </row>
    <row r="34" spans="1:33" ht="24.95" customHeight="1">
      <c r="A34" s="25" t="s">
        <v>10</v>
      </c>
      <c r="B34" s="15">
        <v>20</v>
      </c>
      <c r="C34" s="14" t="s">
        <v>53</v>
      </c>
      <c r="D34" s="14" t="s">
        <v>61</v>
      </c>
      <c r="E34" s="17">
        <f>IF(B34="","",VLOOKUP(B34,[1]球員資料表!$A$1:$O$58,7,FALSE))</f>
        <v>0</v>
      </c>
      <c r="F34" s="9">
        <v>46</v>
      </c>
      <c r="G34" s="9">
        <v>51</v>
      </c>
      <c r="H34" s="10">
        <f t="shared" si="0"/>
        <v>97</v>
      </c>
      <c r="I34" s="10">
        <f t="shared" si="1"/>
        <v>101</v>
      </c>
      <c r="J34" s="10">
        <f t="shared" si="2"/>
        <v>198</v>
      </c>
      <c r="K34" s="10">
        <v>5</v>
      </c>
      <c r="L34" s="10">
        <v>5</v>
      </c>
      <c r="M34" s="10">
        <v>6</v>
      </c>
      <c r="N34" s="10">
        <v>5</v>
      </c>
      <c r="O34" s="10">
        <v>4</v>
      </c>
      <c r="P34" s="10">
        <v>5</v>
      </c>
      <c r="Q34" s="10">
        <v>7</v>
      </c>
      <c r="R34" s="10">
        <v>4</v>
      </c>
      <c r="S34" s="10">
        <v>7</v>
      </c>
      <c r="T34" s="10">
        <f t="shared" si="3"/>
        <v>48</v>
      </c>
      <c r="U34" s="10">
        <v>8</v>
      </c>
      <c r="V34" s="10">
        <v>6</v>
      </c>
      <c r="W34" s="10">
        <v>5</v>
      </c>
      <c r="X34" s="10">
        <v>5</v>
      </c>
      <c r="Y34" s="10">
        <v>7</v>
      </c>
      <c r="Z34" s="10">
        <v>4</v>
      </c>
      <c r="AA34" s="10">
        <v>6</v>
      </c>
      <c r="AB34" s="10">
        <v>5</v>
      </c>
      <c r="AC34" s="10">
        <v>7</v>
      </c>
      <c r="AD34" s="10">
        <f t="shared" si="4"/>
        <v>53</v>
      </c>
      <c r="AE34" s="10">
        <f t="shared" si="5"/>
        <v>34</v>
      </c>
      <c r="AF34" s="10">
        <f t="shared" si="6"/>
        <v>18</v>
      </c>
      <c r="AG34" s="11"/>
    </row>
    <row r="35" spans="1:33" ht="24.95" customHeight="1">
      <c r="A35" s="25" t="s">
        <v>11</v>
      </c>
      <c r="B35" s="15">
        <v>25</v>
      </c>
      <c r="C35" s="14" t="s">
        <v>53</v>
      </c>
      <c r="D35" s="14" t="s">
        <v>62</v>
      </c>
      <c r="E35" s="9"/>
      <c r="F35" s="9">
        <v>51</v>
      </c>
      <c r="G35" s="9">
        <v>52</v>
      </c>
      <c r="H35" s="10">
        <f t="shared" si="0"/>
        <v>103</v>
      </c>
      <c r="I35" s="10">
        <f t="shared" si="1"/>
        <v>108</v>
      </c>
      <c r="J35" s="10">
        <f t="shared" si="2"/>
        <v>211</v>
      </c>
      <c r="K35" s="10">
        <v>6</v>
      </c>
      <c r="L35" s="10">
        <v>6</v>
      </c>
      <c r="M35" s="10">
        <v>6</v>
      </c>
      <c r="N35" s="10">
        <v>5</v>
      </c>
      <c r="O35" s="10">
        <v>7</v>
      </c>
      <c r="P35" s="10">
        <v>5</v>
      </c>
      <c r="Q35" s="10">
        <v>7</v>
      </c>
      <c r="R35" s="10">
        <v>4</v>
      </c>
      <c r="S35" s="10">
        <v>7</v>
      </c>
      <c r="T35" s="10">
        <f t="shared" si="3"/>
        <v>53</v>
      </c>
      <c r="U35" s="10">
        <v>10</v>
      </c>
      <c r="V35" s="10">
        <v>6</v>
      </c>
      <c r="W35" s="10">
        <v>6</v>
      </c>
      <c r="X35" s="10">
        <v>6</v>
      </c>
      <c r="Y35" s="10">
        <v>5</v>
      </c>
      <c r="Z35" s="10">
        <v>5</v>
      </c>
      <c r="AA35" s="10">
        <v>7</v>
      </c>
      <c r="AB35" s="10">
        <v>6</v>
      </c>
      <c r="AC35" s="10">
        <v>4</v>
      </c>
      <c r="AD35" s="10">
        <f t="shared" si="4"/>
        <v>55</v>
      </c>
      <c r="AE35" s="10">
        <f t="shared" si="5"/>
        <v>33</v>
      </c>
      <c r="AF35" s="10">
        <f t="shared" si="6"/>
        <v>17</v>
      </c>
      <c r="AG35" s="11"/>
    </row>
    <row r="36" spans="1:33" ht="24.95" customHeight="1">
      <c r="A36" s="25" t="s">
        <v>12</v>
      </c>
      <c r="B36" s="15">
        <v>27</v>
      </c>
      <c r="C36" s="14" t="s">
        <v>53</v>
      </c>
      <c r="D36" s="14" t="s">
        <v>63</v>
      </c>
      <c r="E36" s="9"/>
      <c r="F36" s="9">
        <v>60</v>
      </c>
      <c r="G36" s="9">
        <v>56</v>
      </c>
      <c r="H36" s="10">
        <f t="shared" si="0"/>
        <v>116</v>
      </c>
      <c r="I36" s="10">
        <f t="shared" si="1"/>
        <v>120</v>
      </c>
      <c r="J36" s="10">
        <f t="shared" si="2"/>
        <v>236</v>
      </c>
      <c r="K36" s="10">
        <v>7</v>
      </c>
      <c r="L36" s="10">
        <v>9</v>
      </c>
      <c r="M36" s="10">
        <v>4</v>
      </c>
      <c r="N36" s="10">
        <v>10</v>
      </c>
      <c r="O36" s="10">
        <v>6</v>
      </c>
      <c r="P36" s="10">
        <v>6</v>
      </c>
      <c r="Q36" s="10">
        <v>7</v>
      </c>
      <c r="R36" s="10">
        <v>5</v>
      </c>
      <c r="S36" s="10">
        <v>8</v>
      </c>
      <c r="T36" s="10">
        <f t="shared" si="3"/>
        <v>62</v>
      </c>
      <c r="U36" s="10">
        <v>10</v>
      </c>
      <c r="V36" s="10">
        <v>5</v>
      </c>
      <c r="W36" s="10">
        <v>6</v>
      </c>
      <c r="X36" s="10">
        <v>5</v>
      </c>
      <c r="Y36" s="10">
        <v>6</v>
      </c>
      <c r="Z36" s="10">
        <v>4</v>
      </c>
      <c r="AA36" s="10">
        <v>7</v>
      </c>
      <c r="AB36" s="10">
        <v>8</v>
      </c>
      <c r="AC36" s="10">
        <v>7</v>
      </c>
      <c r="AD36" s="10">
        <f t="shared" si="4"/>
        <v>58</v>
      </c>
      <c r="AE36" s="10">
        <f t="shared" si="5"/>
        <v>37</v>
      </c>
      <c r="AF36" s="10">
        <f t="shared" si="6"/>
        <v>22</v>
      </c>
      <c r="AG36" s="11"/>
    </row>
    <row r="37" spans="1:33" ht="24.95" customHeight="1">
      <c r="A37" s="25"/>
      <c r="B37" s="15"/>
      <c r="C37" s="14" t="s">
        <v>52</v>
      </c>
      <c r="D37" s="14" t="s">
        <v>52</v>
      </c>
      <c r="E37" s="9" t="str">
        <f>IF(B37="","",VLOOKUP(B37,[1]球員資料表!$A$1:$O$58,7,FALSE))</f>
        <v/>
      </c>
      <c r="F37" s="9">
        <v>0</v>
      </c>
      <c r="G37" s="9">
        <v>0</v>
      </c>
      <c r="H37" s="10">
        <f t="shared" si="0"/>
        <v>0</v>
      </c>
      <c r="I37" s="10">
        <f t="shared" si="1"/>
        <v>0</v>
      </c>
      <c r="J37" s="10">
        <f t="shared" si="2"/>
        <v>0</v>
      </c>
      <c r="K37" s="10"/>
      <c r="L37" s="10"/>
      <c r="M37" s="10"/>
      <c r="N37" s="10"/>
      <c r="O37" s="10"/>
      <c r="P37" s="10"/>
      <c r="Q37" s="10"/>
      <c r="R37" s="10"/>
      <c r="S37" s="10"/>
      <c r="T37" s="10">
        <f t="shared" si="3"/>
        <v>0</v>
      </c>
      <c r="U37" s="10"/>
      <c r="V37" s="10"/>
      <c r="W37" s="10"/>
      <c r="X37" s="10"/>
      <c r="Y37" s="10"/>
      <c r="Z37" s="10"/>
      <c r="AA37" s="10"/>
      <c r="AB37" s="10"/>
      <c r="AC37" s="10"/>
      <c r="AD37" s="10">
        <f t="shared" si="4"/>
        <v>0</v>
      </c>
      <c r="AE37" s="10">
        <f t="shared" si="5"/>
        <v>0</v>
      </c>
      <c r="AF37" s="10">
        <f t="shared" si="6"/>
        <v>0</v>
      </c>
      <c r="AG37" s="11"/>
    </row>
    <row r="38" spans="1:33" ht="24.95" customHeight="1">
      <c r="A38" s="25"/>
      <c r="B38" s="15"/>
      <c r="C38" s="14" t="s">
        <v>52</v>
      </c>
      <c r="D38" s="14" t="s">
        <v>52</v>
      </c>
      <c r="E38" s="9"/>
      <c r="F38" s="9">
        <v>0</v>
      </c>
      <c r="G38" s="9">
        <v>0</v>
      </c>
      <c r="H38" s="10">
        <f t="shared" si="0"/>
        <v>0</v>
      </c>
      <c r="I38" s="10">
        <f t="shared" si="1"/>
        <v>0</v>
      </c>
      <c r="J38" s="10">
        <f t="shared" si="2"/>
        <v>0</v>
      </c>
      <c r="K38" s="10"/>
      <c r="L38" s="10"/>
      <c r="M38" s="10"/>
      <c r="N38" s="10"/>
      <c r="O38" s="10"/>
      <c r="P38" s="10"/>
      <c r="Q38" s="10"/>
      <c r="R38" s="10"/>
      <c r="S38" s="10"/>
      <c r="T38" s="10">
        <f t="shared" si="3"/>
        <v>0</v>
      </c>
      <c r="U38" s="10"/>
      <c r="V38" s="10"/>
      <c r="W38" s="10"/>
      <c r="X38" s="10"/>
      <c r="Y38" s="10"/>
      <c r="Z38" s="10"/>
      <c r="AA38" s="10"/>
      <c r="AB38" s="10"/>
      <c r="AC38" s="10"/>
      <c r="AD38" s="10">
        <f t="shared" si="4"/>
        <v>0</v>
      </c>
      <c r="AE38" s="10">
        <f t="shared" si="5"/>
        <v>0</v>
      </c>
      <c r="AF38" s="10">
        <f t="shared" si="6"/>
        <v>0</v>
      </c>
      <c r="AG38" s="11"/>
    </row>
    <row r="39" spans="1:33" ht="24.95" customHeight="1">
      <c r="A39" s="25"/>
      <c r="B39" s="15"/>
      <c r="C39" s="14" t="s">
        <v>52</v>
      </c>
      <c r="D39" s="14" t="s">
        <v>52</v>
      </c>
      <c r="E39" s="17"/>
      <c r="F39" s="9">
        <v>0</v>
      </c>
      <c r="G39" s="9">
        <v>0</v>
      </c>
      <c r="H39" s="10">
        <f t="shared" si="0"/>
        <v>0</v>
      </c>
      <c r="I39" s="10">
        <f t="shared" si="1"/>
        <v>0</v>
      </c>
      <c r="J39" s="10">
        <f t="shared" si="2"/>
        <v>0</v>
      </c>
      <c r="K39" s="10"/>
      <c r="L39" s="10"/>
      <c r="M39" s="10"/>
      <c r="N39" s="10"/>
      <c r="O39" s="10"/>
      <c r="P39" s="10"/>
      <c r="Q39" s="10"/>
      <c r="R39" s="10"/>
      <c r="S39" s="10"/>
      <c r="T39" s="10">
        <f t="shared" si="3"/>
        <v>0</v>
      </c>
      <c r="U39" s="10"/>
      <c r="V39" s="10"/>
      <c r="W39" s="10"/>
      <c r="X39" s="10"/>
      <c r="Y39" s="10"/>
      <c r="Z39" s="10"/>
      <c r="AA39" s="10"/>
      <c r="AB39" s="10"/>
      <c r="AC39" s="10"/>
      <c r="AD39" s="10">
        <f t="shared" si="4"/>
        <v>0</v>
      </c>
      <c r="AE39" s="10">
        <f t="shared" si="5"/>
        <v>0</v>
      </c>
      <c r="AF39" s="10">
        <f t="shared" si="6"/>
        <v>0</v>
      </c>
      <c r="AG39" s="11"/>
    </row>
    <row r="40" spans="1:33" ht="24.95" customHeight="1">
      <c r="A40" s="25"/>
      <c r="B40" s="15"/>
      <c r="C40" s="14" t="s">
        <v>52</v>
      </c>
      <c r="D40" s="14" t="s">
        <v>52</v>
      </c>
      <c r="E40" s="9"/>
      <c r="F40" s="9">
        <v>0</v>
      </c>
      <c r="G40" s="9">
        <v>0</v>
      </c>
      <c r="H40" s="10">
        <f t="shared" si="0"/>
        <v>0</v>
      </c>
      <c r="I40" s="10">
        <f t="shared" si="1"/>
        <v>0</v>
      </c>
      <c r="J40" s="10">
        <f t="shared" si="2"/>
        <v>0</v>
      </c>
      <c r="K40" s="10"/>
      <c r="L40" s="10"/>
      <c r="M40" s="10"/>
      <c r="N40" s="10"/>
      <c r="O40" s="10"/>
      <c r="P40" s="10"/>
      <c r="Q40" s="10"/>
      <c r="R40" s="10"/>
      <c r="S40" s="10"/>
      <c r="T40" s="10">
        <f t="shared" si="3"/>
        <v>0</v>
      </c>
      <c r="U40" s="10"/>
      <c r="V40" s="10"/>
      <c r="W40" s="10"/>
      <c r="X40" s="10"/>
      <c r="Y40" s="10"/>
      <c r="Z40" s="10"/>
      <c r="AA40" s="10"/>
      <c r="AB40" s="10"/>
      <c r="AC40" s="10"/>
      <c r="AD40" s="10">
        <f t="shared" si="4"/>
        <v>0</v>
      </c>
      <c r="AE40" s="10">
        <f t="shared" si="5"/>
        <v>0</v>
      </c>
      <c r="AF40" s="10">
        <f t="shared" si="6"/>
        <v>0</v>
      </c>
      <c r="AG40" s="11"/>
    </row>
    <row r="41" spans="1:33" ht="24.95" customHeight="1">
      <c r="A41" s="25"/>
      <c r="B41" s="15"/>
      <c r="C41" s="14" t="s">
        <v>52</v>
      </c>
      <c r="D41" s="14" t="s">
        <v>52</v>
      </c>
      <c r="E41" s="9"/>
      <c r="F41" s="9">
        <v>0</v>
      </c>
      <c r="G41" s="9">
        <v>0</v>
      </c>
      <c r="H41" s="10">
        <f t="shared" si="0"/>
        <v>0</v>
      </c>
      <c r="I41" s="10">
        <f t="shared" si="1"/>
        <v>0</v>
      </c>
      <c r="J41" s="10">
        <f t="shared" si="2"/>
        <v>0</v>
      </c>
      <c r="K41" s="10"/>
      <c r="L41" s="10"/>
      <c r="M41" s="10"/>
      <c r="N41" s="10"/>
      <c r="O41" s="10"/>
      <c r="P41" s="10"/>
      <c r="Q41" s="10"/>
      <c r="R41" s="10"/>
      <c r="S41" s="10"/>
      <c r="T41" s="10">
        <f t="shared" si="3"/>
        <v>0</v>
      </c>
      <c r="U41" s="10"/>
      <c r="V41" s="10"/>
      <c r="W41" s="10"/>
      <c r="X41" s="10"/>
      <c r="Y41" s="10"/>
      <c r="Z41" s="10"/>
      <c r="AA41" s="10"/>
      <c r="AB41" s="10"/>
      <c r="AC41" s="10"/>
      <c r="AD41" s="10">
        <f t="shared" si="4"/>
        <v>0</v>
      </c>
      <c r="AE41" s="10">
        <f t="shared" si="5"/>
        <v>0</v>
      </c>
      <c r="AF41" s="10">
        <f t="shared" si="6"/>
        <v>0</v>
      </c>
      <c r="AG41" s="11"/>
    </row>
    <row r="42" spans="1:33" ht="24.95" customHeight="1">
      <c r="A42" s="25"/>
      <c r="B42" s="15"/>
      <c r="C42" s="14" t="s">
        <v>52</v>
      </c>
      <c r="D42" s="14" t="s">
        <v>52</v>
      </c>
      <c r="E42" s="17"/>
      <c r="F42" s="9">
        <v>0</v>
      </c>
      <c r="G42" s="9">
        <v>0</v>
      </c>
      <c r="H42" s="10">
        <f t="shared" si="0"/>
        <v>0</v>
      </c>
      <c r="I42" s="10">
        <f t="shared" si="1"/>
        <v>0</v>
      </c>
      <c r="J42" s="10">
        <f t="shared" si="2"/>
        <v>0</v>
      </c>
      <c r="K42" s="10"/>
      <c r="L42" s="10"/>
      <c r="M42" s="10"/>
      <c r="N42" s="10"/>
      <c r="O42" s="10"/>
      <c r="P42" s="10"/>
      <c r="Q42" s="10"/>
      <c r="R42" s="10"/>
      <c r="S42" s="10"/>
      <c r="T42" s="10">
        <f t="shared" si="3"/>
        <v>0</v>
      </c>
      <c r="U42" s="10"/>
      <c r="V42" s="10"/>
      <c r="W42" s="10"/>
      <c r="X42" s="10"/>
      <c r="Y42" s="10"/>
      <c r="Z42" s="10"/>
      <c r="AA42" s="10"/>
      <c r="AB42" s="10"/>
      <c r="AC42" s="10"/>
      <c r="AD42" s="10">
        <f t="shared" si="4"/>
        <v>0</v>
      </c>
      <c r="AE42" s="10">
        <f t="shared" si="5"/>
        <v>0</v>
      </c>
      <c r="AF42" s="10">
        <f t="shared" si="6"/>
        <v>0</v>
      </c>
      <c r="AG42" s="11"/>
    </row>
    <row r="43" spans="1:33" ht="24.95" customHeight="1">
      <c r="A43" s="25"/>
      <c r="B43" s="15"/>
      <c r="C43" s="14" t="s">
        <v>52</v>
      </c>
      <c r="D43" s="14" t="s">
        <v>52</v>
      </c>
      <c r="E43" s="9" t="str">
        <f>IF(B43="","",VLOOKUP(B43,[1]球員資料表!$A$1:$O$58,7,FALSE))</f>
        <v/>
      </c>
      <c r="F43" s="9">
        <v>0</v>
      </c>
      <c r="G43" s="9">
        <v>0</v>
      </c>
      <c r="H43" s="10">
        <f t="shared" si="0"/>
        <v>0</v>
      </c>
      <c r="I43" s="10">
        <f t="shared" si="1"/>
        <v>0</v>
      </c>
      <c r="J43" s="10">
        <f t="shared" si="2"/>
        <v>0</v>
      </c>
      <c r="K43" s="10"/>
      <c r="L43" s="10"/>
      <c r="M43" s="10"/>
      <c r="N43" s="10"/>
      <c r="O43" s="10"/>
      <c r="P43" s="10"/>
      <c r="Q43" s="10"/>
      <c r="R43" s="10"/>
      <c r="S43" s="10"/>
      <c r="T43" s="10">
        <f t="shared" si="3"/>
        <v>0</v>
      </c>
      <c r="U43" s="10"/>
      <c r="V43" s="10"/>
      <c r="W43" s="10"/>
      <c r="X43" s="10"/>
      <c r="Y43" s="10"/>
      <c r="Z43" s="10"/>
      <c r="AA43" s="10"/>
      <c r="AB43" s="10"/>
      <c r="AC43" s="10"/>
      <c r="AD43" s="10">
        <f t="shared" si="4"/>
        <v>0</v>
      </c>
      <c r="AE43" s="10">
        <f t="shared" si="5"/>
        <v>0</v>
      </c>
      <c r="AF43" s="10">
        <f t="shared" si="6"/>
        <v>0</v>
      </c>
      <c r="AG43" s="18"/>
    </row>
    <row r="44" spans="1:33" ht="24.95" customHeight="1">
      <c r="A44" s="25"/>
      <c r="B44" s="15"/>
      <c r="C44" s="14" t="s">
        <v>52</v>
      </c>
      <c r="D44" s="14" t="s">
        <v>52</v>
      </c>
      <c r="E44" s="9" t="str">
        <f>IF(B44="","",VLOOKUP(B44,[1]球員資料表!$A$1:$O$58,7,FALSE))</f>
        <v/>
      </c>
      <c r="F44" s="9">
        <v>0</v>
      </c>
      <c r="G44" s="9">
        <v>0</v>
      </c>
      <c r="H44" s="10">
        <f t="shared" si="0"/>
        <v>0</v>
      </c>
      <c r="I44" s="10">
        <f t="shared" si="1"/>
        <v>0</v>
      </c>
      <c r="J44" s="10">
        <f t="shared" si="2"/>
        <v>0</v>
      </c>
      <c r="K44" s="10"/>
      <c r="L44" s="10"/>
      <c r="M44" s="10"/>
      <c r="N44" s="10"/>
      <c r="O44" s="10"/>
      <c r="P44" s="10"/>
      <c r="Q44" s="10"/>
      <c r="R44" s="10"/>
      <c r="S44" s="10"/>
      <c r="T44" s="10">
        <f t="shared" si="3"/>
        <v>0</v>
      </c>
      <c r="U44" s="10"/>
      <c r="V44" s="10"/>
      <c r="W44" s="10"/>
      <c r="X44" s="10"/>
      <c r="Y44" s="10"/>
      <c r="Z44" s="10"/>
      <c r="AA44" s="10"/>
      <c r="AB44" s="10"/>
      <c r="AC44" s="10"/>
      <c r="AD44" s="10">
        <f t="shared" si="4"/>
        <v>0</v>
      </c>
      <c r="AE44" s="10">
        <f t="shared" si="5"/>
        <v>0</v>
      </c>
      <c r="AF44" s="10">
        <f t="shared" si="6"/>
        <v>0</v>
      </c>
      <c r="AG44" s="11"/>
    </row>
    <row r="45" spans="1:33" ht="24.95" customHeight="1">
      <c r="A45" s="25"/>
      <c r="B45" s="15"/>
      <c r="C45" s="14" t="s">
        <v>52</v>
      </c>
      <c r="D45" s="14" t="s">
        <v>52</v>
      </c>
      <c r="E45" s="9"/>
      <c r="F45" s="9">
        <v>0</v>
      </c>
      <c r="G45" s="9">
        <v>0</v>
      </c>
      <c r="H45" s="10">
        <f t="shared" si="0"/>
        <v>0</v>
      </c>
      <c r="I45" s="10">
        <f t="shared" si="1"/>
        <v>0</v>
      </c>
      <c r="J45" s="10">
        <f t="shared" si="2"/>
        <v>0</v>
      </c>
      <c r="K45" s="10"/>
      <c r="L45" s="10"/>
      <c r="M45" s="10"/>
      <c r="N45" s="10"/>
      <c r="O45" s="10"/>
      <c r="P45" s="10"/>
      <c r="Q45" s="10"/>
      <c r="R45" s="10"/>
      <c r="S45" s="10"/>
      <c r="T45" s="10">
        <f t="shared" si="3"/>
        <v>0</v>
      </c>
      <c r="U45" s="10"/>
      <c r="V45" s="10"/>
      <c r="W45" s="10"/>
      <c r="X45" s="10"/>
      <c r="Y45" s="10"/>
      <c r="Z45" s="10"/>
      <c r="AA45" s="10"/>
      <c r="AB45" s="10"/>
      <c r="AC45" s="10"/>
      <c r="AD45" s="10">
        <f t="shared" si="4"/>
        <v>0</v>
      </c>
      <c r="AE45" s="10">
        <f t="shared" si="5"/>
        <v>0</v>
      </c>
      <c r="AF45" s="10">
        <f t="shared" si="6"/>
        <v>0</v>
      </c>
      <c r="AG45" s="11"/>
    </row>
    <row r="46" spans="1:33" ht="24.75" customHeight="1">
      <c r="A46" s="25" t="s">
        <v>33</v>
      </c>
      <c r="B46" s="15">
        <v>29</v>
      </c>
      <c r="C46" s="14" t="s">
        <v>64</v>
      </c>
      <c r="D46" s="14" t="s">
        <v>65</v>
      </c>
      <c r="E46" s="9"/>
      <c r="F46" s="9">
        <v>49</v>
      </c>
      <c r="G46" s="9">
        <v>41</v>
      </c>
      <c r="H46" s="10">
        <f t="shared" si="0"/>
        <v>90</v>
      </c>
      <c r="I46" s="10">
        <f t="shared" si="1"/>
        <v>78</v>
      </c>
      <c r="J46" s="10">
        <f t="shared" si="2"/>
        <v>168</v>
      </c>
      <c r="K46" s="10">
        <v>4</v>
      </c>
      <c r="L46" s="10">
        <v>4</v>
      </c>
      <c r="M46" s="10">
        <v>5</v>
      </c>
      <c r="N46" s="10">
        <v>4</v>
      </c>
      <c r="O46" s="10">
        <v>5</v>
      </c>
      <c r="P46" s="10">
        <v>4</v>
      </c>
      <c r="Q46" s="10">
        <v>5</v>
      </c>
      <c r="R46" s="10">
        <v>4</v>
      </c>
      <c r="S46" s="10">
        <v>5</v>
      </c>
      <c r="T46" s="10">
        <f t="shared" si="3"/>
        <v>40</v>
      </c>
      <c r="U46" s="10">
        <v>6</v>
      </c>
      <c r="V46" s="10">
        <v>2</v>
      </c>
      <c r="W46" s="10">
        <v>5</v>
      </c>
      <c r="X46" s="10">
        <v>4</v>
      </c>
      <c r="Y46" s="10">
        <v>5</v>
      </c>
      <c r="Z46" s="10">
        <v>4</v>
      </c>
      <c r="AA46" s="10">
        <v>4</v>
      </c>
      <c r="AB46" s="10">
        <v>5</v>
      </c>
      <c r="AC46" s="10">
        <v>3</v>
      </c>
      <c r="AD46" s="10">
        <f t="shared" si="4"/>
        <v>38</v>
      </c>
      <c r="AE46" s="10">
        <f t="shared" si="5"/>
        <v>25</v>
      </c>
      <c r="AF46" s="10">
        <f t="shared" si="6"/>
        <v>12</v>
      </c>
      <c r="AG46" s="18"/>
    </row>
    <row r="47" spans="1:33" ht="24.75" customHeight="1">
      <c r="A47" s="25" t="s">
        <v>4</v>
      </c>
      <c r="B47" s="15">
        <v>28</v>
      </c>
      <c r="C47" s="14" t="s">
        <v>64</v>
      </c>
      <c r="D47" s="14" t="s">
        <v>66</v>
      </c>
      <c r="E47" s="9"/>
      <c r="F47" s="9">
        <v>50</v>
      </c>
      <c r="G47" s="9">
        <v>50</v>
      </c>
      <c r="H47" s="10">
        <f t="shared" si="0"/>
        <v>100</v>
      </c>
      <c r="I47" s="10">
        <f t="shared" si="1"/>
        <v>91</v>
      </c>
      <c r="J47" s="10">
        <f t="shared" si="2"/>
        <v>191</v>
      </c>
      <c r="K47" s="16">
        <v>6</v>
      </c>
      <c r="L47" s="16">
        <v>6</v>
      </c>
      <c r="M47" s="16">
        <v>7</v>
      </c>
      <c r="N47" s="16">
        <v>4</v>
      </c>
      <c r="O47" s="16">
        <v>7</v>
      </c>
      <c r="P47" s="16">
        <v>5</v>
      </c>
      <c r="Q47" s="16">
        <v>4</v>
      </c>
      <c r="R47" s="16">
        <v>3</v>
      </c>
      <c r="S47" s="16">
        <v>5</v>
      </c>
      <c r="T47" s="16">
        <f t="shared" si="3"/>
        <v>47</v>
      </c>
      <c r="U47" s="16">
        <v>6</v>
      </c>
      <c r="V47" s="16">
        <v>4</v>
      </c>
      <c r="W47" s="16">
        <v>5</v>
      </c>
      <c r="X47" s="16">
        <v>4</v>
      </c>
      <c r="Y47" s="16">
        <v>5</v>
      </c>
      <c r="Z47" s="16">
        <v>4</v>
      </c>
      <c r="AA47" s="16">
        <v>6</v>
      </c>
      <c r="AB47" s="16">
        <v>6</v>
      </c>
      <c r="AC47" s="16">
        <v>4</v>
      </c>
      <c r="AD47" s="16">
        <f t="shared" si="4"/>
        <v>44</v>
      </c>
      <c r="AE47" s="16">
        <f t="shared" si="5"/>
        <v>29</v>
      </c>
      <c r="AF47" s="16">
        <f t="shared" si="6"/>
        <v>16</v>
      </c>
      <c r="AG47" s="18"/>
    </row>
    <row r="48" spans="1:33" ht="24.75" customHeight="1">
      <c r="A48" s="25" t="s">
        <v>5</v>
      </c>
      <c r="B48" s="15">
        <v>31</v>
      </c>
      <c r="C48" s="14" t="s">
        <v>64</v>
      </c>
      <c r="D48" s="14" t="s">
        <v>67</v>
      </c>
      <c r="E48" s="9"/>
      <c r="F48" s="9">
        <v>47</v>
      </c>
      <c r="G48" s="9">
        <v>59</v>
      </c>
      <c r="H48" s="10">
        <f t="shared" si="0"/>
        <v>106</v>
      </c>
      <c r="I48" s="10">
        <f t="shared" si="1"/>
        <v>94</v>
      </c>
      <c r="J48" s="10">
        <f t="shared" si="2"/>
        <v>200</v>
      </c>
      <c r="K48" s="10">
        <v>6</v>
      </c>
      <c r="L48" s="10">
        <v>6</v>
      </c>
      <c r="M48" s="10">
        <v>3</v>
      </c>
      <c r="N48" s="10">
        <v>5</v>
      </c>
      <c r="O48" s="10">
        <v>5</v>
      </c>
      <c r="P48" s="10">
        <v>5</v>
      </c>
      <c r="Q48" s="10">
        <v>5</v>
      </c>
      <c r="R48" s="10">
        <v>4</v>
      </c>
      <c r="S48" s="10">
        <v>7</v>
      </c>
      <c r="T48" s="10">
        <f t="shared" si="3"/>
        <v>46</v>
      </c>
      <c r="U48" s="10">
        <v>7</v>
      </c>
      <c r="V48" s="10">
        <v>6</v>
      </c>
      <c r="W48" s="10">
        <v>5</v>
      </c>
      <c r="X48" s="10">
        <v>4</v>
      </c>
      <c r="Y48" s="10">
        <v>6</v>
      </c>
      <c r="Z48" s="10">
        <v>4</v>
      </c>
      <c r="AA48" s="10">
        <v>6</v>
      </c>
      <c r="AB48" s="10">
        <v>5</v>
      </c>
      <c r="AC48" s="10">
        <v>5</v>
      </c>
      <c r="AD48" s="10">
        <f t="shared" si="4"/>
        <v>48</v>
      </c>
      <c r="AE48" s="10">
        <f t="shared" si="5"/>
        <v>30</v>
      </c>
      <c r="AF48" s="10">
        <f t="shared" si="6"/>
        <v>16</v>
      </c>
      <c r="AG48" s="18"/>
    </row>
    <row r="49" spans="1:33" ht="24.75" customHeight="1">
      <c r="A49" s="25"/>
      <c r="B49" s="15"/>
      <c r="C49" s="14" t="s">
        <v>52</v>
      </c>
      <c r="D49" s="14" t="s">
        <v>52</v>
      </c>
      <c r="E49" s="9" t="str">
        <f>IF(B52="","",VLOOKUP(B52,[1]球員資料表!$A$1:$O$58,7,FALSE))</f>
        <v/>
      </c>
      <c r="F49" s="9">
        <v>0</v>
      </c>
      <c r="G49" s="9">
        <v>0</v>
      </c>
      <c r="H49" s="10">
        <f t="shared" si="0"/>
        <v>0</v>
      </c>
      <c r="I49" s="10">
        <f t="shared" si="1"/>
        <v>0</v>
      </c>
      <c r="J49" s="10">
        <f t="shared" si="2"/>
        <v>0</v>
      </c>
      <c r="K49" s="10"/>
      <c r="L49" s="10"/>
      <c r="M49" s="10"/>
      <c r="N49" s="10"/>
      <c r="O49" s="10"/>
      <c r="P49" s="10"/>
      <c r="Q49" s="10"/>
      <c r="R49" s="10"/>
      <c r="S49" s="10"/>
      <c r="T49" s="10">
        <f t="shared" si="3"/>
        <v>0</v>
      </c>
      <c r="U49" s="10"/>
      <c r="V49" s="10"/>
      <c r="W49" s="10"/>
      <c r="X49" s="10"/>
      <c r="Y49" s="10"/>
      <c r="Z49" s="10"/>
      <c r="AA49" s="10"/>
      <c r="AB49" s="10"/>
      <c r="AC49" s="10"/>
      <c r="AD49" s="10">
        <f t="shared" si="4"/>
        <v>0</v>
      </c>
      <c r="AE49" s="10">
        <f t="shared" si="5"/>
        <v>0</v>
      </c>
      <c r="AF49" s="10">
        <f t="shared" si="6"/>
        <v>0</v>
      </c>
      <c r="AG49" s="18"/>
    </row>
    <row r="50" spans="1:33" ht="24.75" customHeight="1">
      <c r="A50" s="25"/>
      <c r="B50" s="15"/>
      <c r="C50" s="14" t="s">
        <v>52</v>
      </c>
      <c r="D50" s="14" t="s">
        <v>52</v>
      </c>
      <c r="E50" s="9"/>
      <c r="F50" s="9">
        <v>0</v>
      </c>
      <c r="G50" s="9">
        <v>0</v>
      </c>
      <c r="H50" s="10">
        <f t="shared" si="0"/>
        <v>0</v>
      </c>
      <c r="I50" s="10">
        <f t="shared" si="1"/>
        <v>0</v>
      </c>
      <c r="J50" s="10">
        <f t="shared" si="2"/>
        <v>0</v>
      </c>
      <c r="K50" s="10"/>
      <c r="L50" s="10"/>
      <c r="M50" s="10"/>
      <c r="N50" s="10"/>
      <c r="O50" s="10"/>
      <c r="P50" s="10"/>
      <c r="Q50" s="10"/>
      <c r="R50" s="10"/>
      <c r="S50" s="10"/>
      <c r="T50" s="10">
        <f t="shared" si="3"/>
        <v>0</v>
      </c>
      <c r="U50" s="10"/>
      <c r="V50" s="10"/>
      <c r="W50" s="10"/>
      <c r="X50" s="10"/>
      <c r="Y50" s="10"/>
      <c r="Z50" s="10"/>
      <c r="AA50" s="10"/>
      <c r="AB50" s="10"/>
      <c r="AC50" s="10"/>
      <c r="AD50" s="10">
        <f t="shared" si="4"/>
        <v>0</v>
      </c>
      <c r="AE50" s="10">
        <f t="shared" si="5"/>
        <v>0</v>
      </c>
      <c r="AF50" s="10">
        <f t="shared" si="6"/>
        <v>0</v>
      </c>
      <c r="AG50" s="18"/>
    </row>
    <row r="51" spans="1:33" ht="24.95" customHeight="1">
      <c r="A51" s="25"/>
      <c r="B51" s="15"/>
      <c r="C51" s="14" t="s">
        <v>52</v>
      </c>
      <c r="D51" s="14" t="s">
        <v>52</v>
      </c>
      <c r="E51" s="9"/>
      <c r="F51" s="9">
        <v>0</v>
      </c>
      <c r="G51" s="9">
        <v>0</v>
      </c>
      <c r="H51" s="10">
        <f t="shared" si="0"/>
        <v>0</v>
      </c>
      <c r="I51" s="10">
        <f t="shared" si="1"/>
        <v>0</v>
      </c>
      <c r="J51" s="10">
        <f t="shared" si="2"/>
        <v>0</v>
      </c>
      <c r="K51" s="10"/>
      <c r="L51" s="10"/>
      <c r="M51" s="10"/>
      <c r="N51" s="10"/>
      <c r="O51" s="10"/>
      <c r="P51" s="10"/>
      <c r="Q51" s="10"/>
      <c r="R51" s="10"/>
      <c r="S51" s="10"/>
      <c r="T51" s="10">
        <f t="shared" si="3"/>
        <v>0</v>
      </c>
      <c r="U51" s="10"/>
      <c r="V51" s="10"/>
      <c r="W51" s="10"/>
      <c r="X51" s="10"/>
      <c r="Y51" s="10"/>
      <c r="Z51" s="10"/>
      <c r="AA51" s="10"/>
      <c r="AB51" s="10"/>
      <c r="AC51" s="10"/>
      <c r="AD51" s="10">
        <f t="shared" si="4"/>
        <v>0</v>
      </c>
      <c r="AE51" s="10">
        <f t="shared" si="5"/>
        <v>0</v>
      </c>
      <c r="AF51" s="10">
        <f t="shared" si="6"/>
        <v>0</v>
      </c>
      <c r="AG51" s="18"/>
    </row>
    <row r="52" spans="1:33" ht="24.95" customHeight="1">
      <c r="A52" s="25"/>
      <c r="B52" s="15"/>
      <c r="C52" s="14" t="s">
        <v>52</v>
      </c>
      <c r="D52" s="14" t="s">
        <v>52</v>
      </c>
      <c r="E52" s="9" t="e">
        <f>IF(#REF!="","",VLOOKUP(#REF!,[1]球員資料表!$A$1:$O$58,7,FALSE))</f>
        <v>#REF!</v>
      </c>
      <c r="F52" s="9">
        <v>0</v>
      </c>
      <c r="G52" s="9">
        <v>0</v>
      </c>
      <c r="H52" s="10">
        <f t="shared" si="0"/>
        <v>0</v>
      </c>
      <c r="I52" s="10">
        <f t="shared" si="1"/>
        <v>0</v>
      </c>
      <c r="J52" s="10">
        <f t="shared" si="2"/>
        <v>0</v>
      </c>
      <c r="K52" s="16"/>
      <c r="L52" s="16"/>
      <c r="M52" s="16"/>
      <c r="N52" s="16"/>
      <c r="O52" s="16"/>
      <c r="P52" s="16"/>
      <c r="Q52" s="16"/>
      <c r="R52" s="16"/>
      <c r="S52" s="16"/>
      <c r="T52" s="16">
        <f t="shared" si="3"/>
        <v>0</v>
      </c>
      <c r="U52" s="16"/>
      <c r="V52" s="16"/>
      <c r="W52" s="16"/>
      <c r="X52" s="16"/>
      <c r="Y52" s="16"/>
      <c r="Z52" s="16"/>
      <c r="AA52" s="16"/>
      <c r="AB52" s="16"/>
      <c r="AC52" s="16"/>
      <c r="AD52" s="16">
        <f t="shared" si="4"/>
        <v>0</v>
      </c>
      <c r="AE52" s="16">
        <f t="shared" si="5"/>
        <v>0</v>
      </c>
      <c r="AF52" s="16">
        <f t="shared" si="6"/>
        <v>0</v>
      </c>
      <c r="AG52" s="18"/>
    </row>
    <row r="53" spans="1:33" ht="24.95" customHeight="1">
      <c r="A53" s="25"/>
      <c r="B53" s="15"/>
      <c r="C53" s="14" t="s">
        <v>52</v>
      </c>
      <c r="D53" s="14" t="s">
        <v>52</v>
      </c>
      <c r="E53" s="9"/>
      <c r="F53" s="9">
        <v>0</v>
      </c>
      <c r="G53" s="9">
        <v>0</v>
      </c>
      <c r="H53" s="10">
        <f t="shared" si="0"/>
        <v>0</v>
      </c>
      <c r="I53" s="10">
        <f t="shared" si="1"/>
        <v>0</v>
      </c>
      <c r="J53" s="10">
        <f t="shared" si="2"/>
        <v>0</v>
      </c>
      <c r="K53" s="10"/>
      <c r="L53" s="10"/>
      <c r="M53" s="10"/>
      <c r="N53" s="10"/>
      <c r="O53" s="10"/>
      <c r="P53" s="10"/>
      <c r="Q53" s="10"/>
      <c r="R53" s="10"/>
      <c r="S53" s="10"/>
      <c r="T53" s="10">
        <f t="shared" si="3"/>
        <v>0</v>
      </c>
      <c r="U53" s="10"/>
      <c r="V53" s="10"/>
      <c r="W53" s="10"/>
      <c r="X53" s="10"/>
      <c r="Y53" s="10"/>
      <c r="Z53" s="10"/>
      <c r="AA53" s="10"/>
      <c r="AB53" s="10"/>
      <c r="AC53" s="10"/>
      <c r="AD53" s="10">
        <f t="shared" si="4"/>
        <v>0</v>
      </c>
      <c r="AE53" s="10">
        <f t="shared" si="5"/>
        <v>0</v>
      </c>
      <c r="AF53" s="10">
        <f t="shared" si="6"/>
        <v>0</v>
      </c>
      <c r="AG53" s="18"/>
    </row>
    <row r="54" spans="1:33" ht="21.75" customHeight="1">
      <c r="A54" s="25" t="s">
        <v>33</v>
      </c>
      <c r="B54" s="19">
        <v>33</v>
      </c>
      <c r="C54" s="14" t="s">
        <v>68</v>
      </c>
      <c r="D54" s="14" t="s">
        <v>69</v>
      </c>
      <c r="E54" s="9"/>
      <c r="F54" s="9">
        <v>48</v>
      </c>
      <c r="G54" s="9">
        <v>48</v>
      </c>
      <c r="H54" s="10">
        <f t="shared" si="0"/>
        <v>96</v>
      </c>
      <c r="I54" s="10">
        <f t="shared" si="1"/>
        <v>94</v>
      </c>
      <c r="J54" s="10">
        <f t="shared" si="2"/>
        <v>190</v>
      </c>
      <c r="K54" s="10">
        <v>5</v>
      </c>
      <c r="L54" s="10">
        <v>6</v>
      </c>
      <c r="M54" s="10">
        <v>3</v>
      </c>
      <c r="N54" s="10">
        <v>4</v>
      </c>
      <c r="O54" s="10">
        <v>4</v>
      </c>
      <c r="P54" s="10">
        <v>5</v>
      </c>
      <c r="Q54" s="10">
        <v>5</v>
      </c>
      <c r="R54" s="10">
        <v>5</v>
      </c>
      <c r="S54" s="10">
        <v>7</v>
      </c>
      <c r="T54" s="10">
        <f t="shared" si="3"/>
        <v>44</v>
      </c>
      <c r="U54" s="10">
        <v>7</v>
      </c>
      <c r="V54" s="10">
        <v>5</v>
      </c>
      <c r="W54" s="10">
        <v>5</v>
      </c>
      <c r="X54" s="10">
        <v>5</v>
      </c>
      <c r="Y54" s="10">
        <v>4</v>
      </c>
      <c r="Z54" s="10">
        <v>3</v>
      </c>
      <c r="AA54" s="10">
        <v>7</v>
      </c>
      <c r="AB54" s="10">
        <v>8</v>
      </c>
      <c r="AC54" s="10">
        <v>6</v>
      </c>
      <c r="AD54" s="10">
        <f t="shared" si="4"/>
        <v>50</v>
      </c>
      <c r="AE54" s="10">
        <f t="shared" si="5"/>
        <v>33</v>
      </c>
      <c r="AF54" s="10">
        <f t="shared" si="6"/>
        <v>21</v>
      </c>
      <c r="AG54" s="18"/>
    </row>
    <row r="55" spans="1:33" ht="21.75" customHeight="1">
      <c r="A55" s="25" t="s">
        <v>4</v>
      </c>
      <c r="B55" s="19">
        <v>32</v>
      </c>
      <c r="C55" s="14" t="s">
        <v>68</v>
      </c>
      <c r="D55" s="14" t="s">
        <v>70</v>
      </c>
      <c r="E55" s="9"/>
      <c r="F55" s="9">
        <v>49</v>
      </c>
      <c r="G55" s="9">
        <v>51</v>
      </c>
      <c r="H55" s="10">
        <f t="shared" si="0"/>
        <v>100</v>
      </c>
      <c r="I55" s="10">
        <f t="shared" si="1"/>
        <v>102</v>
      </c>
      <c r="J55" s="10">
        <f t="shared" si="2"/>
        <v>202</v>
      </c>
      <c r="K55" s="10">
        <v>6</v>
      </c>
      <c r="L55" s="10">
        <v>7</v>
      </c>
      <c r="M55" s="10">
        <v>5</v>
      </c>
      <c r="N55" s="10">
        <v>5</v>
      </c>
      <c r="O55" s="10">
        <v>4</v>
      </c>
      <c r="P55" s="10">
        <v>5</v>
      </c>
      <c r="Q55" s="10">
        <v>4</v>
      </c>
      <c r="R55" s="10">
        <v>5</v>
      </c>
      <c r="S55" s="10">
        <v>7</v>
      </c>
      <c r="T55" s="10">
        <f t="shared" si="3"/>
        <v>48</v>
      </c>
      <c r="U55" s="10">
        <v>6</v>
      </c>
      <c r="V55" s="10">
        <v>5</v>
      </c>
      <c r="W55" s="10">
        <v>7</v>
      </c>
      <c r="X55" s="10">
        <v>7</v>
      </c>
      <c r="Y55" s="10">
        <v>7</v>
      </c>
      <c r="Z55" s="10">
        <v>6</v>
      </c>
      <c r="AA55" s="10">
        <v>6</v>
      </c>
      <c r="AB55" s="10">
        <v>5</v>
      </c>
      <c r="AC55" s="10">
        <v>5</v>
      </c>
      <c r="AD55" s="10">
        <f t="shared" si="4"/>
        <v>54</v>
      </c>
      <c r="AE55" s="10">
        <f t="shared" si="5"/>
        <v>36</v>
      </c>
      <c r="AF55" s="10">
        <f t="shared" si="6"/>
        <v>16</v>
      </c>
      <c r="AG55" s="18"/>
    </row>
    <row r="56" spans="1:33" ht="21.75" customHeight="1">
      <c r="A56" s="25" t="s">
        <v>5</v>
      </c>
      <c r="B56" s="19">
        <v>35</v>
      </c>
      <c r="C56" s="14" t="s">
        <v>68</v>
      </c>
      <c r="D56" s="14" t="s">
        <v>71</v>
      </c>
      <c r="E56" s="9"/>
      <c r="F56" s="9">
        <v>62</v>
      </c>
      <c r="G56" s="9">
        <v>70</v>
      </c>
      <c r="H56" s="10">
        <f t="shared" si="0"/>
        <v>132</v>
      </c>
      <c r="I56" s="10">
        <f t="shared" si="1"/>
        <v>132</v>
      </c>
      <c r="J56" s="10">
        <f t="shared" si="2"/>
        <v>264</v>
      </c>
      <c r="K56" s="10">
        <v>8</v>
      </c>
      <c r="L56" s="10">
        <v>8</v>
      </c>
      <c r="M56" s="10">
        <v>7</v>
      </c>
      <c r="N56" s="10">
        <v>8</v>
      </c>
      <c r="O56" s="10">
        <v>7</v>
      </c>
      <c r="P56" s="10">
        <v>7</v>
      </c>
      <c r="Q56" s="10">
        <v>6</v>
      </c>
      <c r="R56" s="10">
        <v>5</v>
      </c>
      <c r="S56" s="10">
        <v>10</v>
      </c>
      <c r="T56" s="10">
        <f t="shared" si="3"/>
        <v>66</v>
      </c>
      <c r="U56" s="10">
        <v>10</v>
      </c>
      <c r="V56" s="10">
        <v>6</v>
      </c>
      <c r="W56" s="10">
        <v>8</v>
      </c>
      <c r="X56" s="10">
        <v>5</v>
      </c>
      <c r="Y56" s="10">
        <v>7</v>
      </c>
      <c r="Z56" s="10">
        <v>4</v>
      </c>
      <c r="AA56" s="10">
        <v>8</v>
      </c>
      <c r="AB56" s="10">
        <v>8</v>
      </c>
      <c r="AC56" s="10">
        <v>10</v>
      </c>
      <c r="AD56" s="10">
        <f t="shared" si="4"/>
        <v>66</v>
      </c>
      <c r="AE56" s="10">
        <f t="shared" si="5"/>
        <v>42</v>
      </c>
      <c r="AF56" s="10">
        <f t="shared" si="6"/>
        <v>26</v>
      </c>
      <c r="AG56" s="18"/>
    </row>
    <row r="57" spans="1:33" ht="21.75" customHeight="1">
      <c r="A57" s="25" t="s">
        <v>6</v>
      </c>
      <c r="B57" s="19">
        <v>34</v>
      </c>
      <c r="C57" s="14" t="s">
        <v>68</v>
      </c>
      <c r="D57" s="14" t="s">
        <v>72</v>
      </c>
      <c r="E57" s="9"/>
      <c r="F57" s="9">
        <v>64</v>
      </c>
      <c r="G57" s="9">
        <v>73</v>
      </c>
      <c r="H57" s="10">
        <f t="shared" si="0"/>
        <v>137</v>
      </c>
      <c r="I57" s="10">
        <f t="shared" si="1"/>
        <v>130</v>
      </c>
      <c r="J57" s="10">
        <f t="shared" si="2"/>
        <v>267</v>
      </c>
      <c r="K57" s="10">
        <v>7</v>
      </c>
      <c r="L57" s="10">
        <v>7</v>
      </c>
      <c r="M57" s="10">
        <v>8</v>
      </c>
      <c r="N57" s="10">
        <v>7</v>
      </c>
      <c r="O57" s="10">
        <v>6</v>
      </c>
      <c r="P57" s="10">
        <v>6</v>
      </c>
      <c r="Q57" s="10">
        <v>6</v>
      </c>
      <c r="R57" s="10">
        <v>5</v>
      </c>
      <c r="S57" s="10">
        <v>7</v>
      </c>
      <c r="T57" s="10">
        <f t="shared" si="3"/>
        <v>59</v>
      </c>
      <c r="U57" s="10">
        <v>8</v>
      </c>
      <c r="V57" s="10">
        <v>10</v>
      </c>
      <c r="W57" s="10">
        <v>9</v>
      </c>
      <c r="X57" s="10">
        <v>7</v>
      </c>
      <c r="Y57" s="10">
        <v>8</v>
      </c>
      <c r="Z57" s="10">
        <v>7</v>
      </c>
      <c r="AA57" s="10">
        <v>6</v>
      </c>
      <c r="AB57" s="10">
        <v>8</v>
      </c>
      <c r="AC57" s="10">
        <v>8</v>
      </c>
      <c r="AD57" s="10">
        <f t="shared" si="4"/>
        <v>71</v>
      </c>
      <c r="AE57" s="10">
        <f t="shared" si="5"/>
        <v>44</v>
      </c>
      <c r="AF57" s="10">
        <f t="shared" si="6"/>
        <v>22</v>
      </c>
      <c r="AG57" s="18"/>
    </row>
    <row r="58" spans="1:33" ht="21.75" customHeight="1">
      <c r="A58" s="25"/>
      <c r="B58" s="19"/>
      <c r="C58" s="14" t="s">
        <v>52</v>
      </c>
      <c r="D58" s="14" t="s">
        <v>52</v>
      </c>
      <c r="E58" s="9"/>
      <c r="F58" s="9">
        <v>0</v>
      </c>
      <c r="G58" s="9">
        <v>0</v>
      </c>
      <c r="H58" s="10">
        <f t="shared" si="0"/>
        <v>0</v>
      </c>
      <c r="I58" s="10">
        <f t="shared" si="1"/>
        <v>0</v>
      </c>
      <c r="J58" s="10">
        <f t="shared" si="2"/>
        <v>0</v>
      </c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8"/>
    </row>
    <row r="59" spans="1:33" ht="21.75" customHeight="1">
      <c r="A59" s="25"/>
      <c r="B59" s="19"/>
      <c r="C59" s="14" t="s">
        <v>52</v>
      </c>
      <c r="D59" s="14" t="s">
        <v>52</v>
      </c>
      <c r="E59" s="9"/>
      <c r="F59" s="9">
        <v>0</v>
      </c>
      <c r="G59" s="9">
        <v>0</v>
      </c>
      <c r="H59" s="10">
        <f t="shared" si="0"/>
        <v>0</v>
      </c>
      <c r="I59" s="10">
        <f t="shared" si="1"/>
        <v>0</v>
      </c>
      <c r="J59" s="10">
        <f t="shared" si="2"/>
        <v>0</v>
      </c>
      <c r="K59" s="10"/>
      <c r="L59" s="10"/>
      <c r="M59" s="10"/>
      <c r="N59" s="10"/>
      <c r="O59" s="10"/>
      <c r="P59" s="10"/>
      <c r="Q59" s="10"/>
      <c r="R59" s="10"/>
      <c r="S59" s="10"/>
      <c r="T59" s="10">
        <f t="shared" ref="T59:T83" si="7">SUM(K59:S59)</f>
        <v>0</v>
      </c>
      <c r="U59" s="10"/>
      <c r="V59" s="10"/>
      <c r="W59" s="10"/>
      <c r="X59" s="10"/>
      <c r="Y59" s="10"/>
      <c r="Z59" s="10"/>
      <c r="AA59" s="10"/>
      <c r="AB59" s="10"/>
      <c r="AC59" s="10"/>
      <c r="AD59" s="10">
        <f t="shared" ref="AD59:AD83" si="8">SUM(U59:AC59)</f>
        <v>0</v>
      </c>
      <c r="AE59" s="10">
        <f t="shared" ref="AE59:AE83" si="9">SUM(X59:AC59)</f>
        <v>0</v>
      </c>
      <c r="AF59" s="10">
        <f t="shared" ref="AF59:AF83" si="10">SUM(AA59:AC59)</f>
        <v>0</v>
      </c>
      <c r="AG59" s="18"/>
    </row>
    <row r="60" spans="1:33" ht="24.95" customHeight="1">
      <c r="A60" s="25"/>
      <c r="B60" s="19"/>
      <c r="C60" s="14" t="s">
        <v>52</v>
      </c>
      <c r="D60" s="14" t="s">
        <v>52</v>
      </c>
      <c r="E60" s="9"/>
      <c r="F60" s="9">
        <v>0</v>
      </c>
      <c r="G60" s="9">
        <v>0</v>
      </c>
      <c r="H60" s="10">
        <f t="shared" si="0"/>
        <v>0</v>
      </c>
      <c r="I60" s="10">
        <f t="shared" si="1"/>
        <v>0</v>
      </c>
      <c r="J60" s="10">
        <f t="shared" si="2"/>
        <v>0</v>
      </c>
      <c r="K60" s="10"/>
      <c r="L60" s="10"/>
      <c r="M60" s="10"/>
      <c r="N60" s="10"/>
      <c r="O60" s="10"/>
      <c r="P60" s="10"/>
      <c r="Q60" s="10"/>
      <c r="R60" s="10"/>
      <c r="S60" s="10"/>
      <c r="T60" s="10">
        <f t="shared" si="7"/>
        <v>0</v>
      </c>
      <c r="U60" s="10"/>
      <c r="V60" s="10"/>
      <c r="W60" s="10"/>
      <c r="X60" s="10"/>
      <c r="Y60" s="10"/>
      <c r="Z60" s="10"/>
      <c r="AA60" s="10"/>
      <c r="AB60" s="10"/>
      <c r="AC60" s="10"/>
      <c r="AD60" s="10">
        <f t="shared" si="8"/>
        <v>0</v>
      </c>
      <c r="AE60" s="10">
        <f t="shared" si="9"/>
        <v>0</v>
      </c>
      <c r="AF60" s="10">
        <f t="shared" si="10"/>
        <v>0</v>
      </c>
      <c r="AG60" s="18"/>
    </row>
    <row r="61" spans="1:33" ht="24.95" customHeight="1">
      <c r="A61" s="25" t="s">
        <v>33</v>
      </c>
      <c r="B61" s="15">
        <v>39</v>
      </c>
      <c r="C61" s="14" t="s">
        <v>73</v>
      </c>
      <c r="D61" s="14" t="s">
        <v>74</v>
      </c>
      <c r="E61" s="9"/>
      <c r="F61" s="9">
        <v>42</v>
      </c>
      <c r="G61" s="9">
        <v>41</v>
      </c>
      <c r="H61" s="10">
        <f>F61+G61</f>
        <v>83</v>
      </c>
      <c r="I61" s="10">
        <f>T61+AD61</f>
        <v>76</v>
      </c>
      <c r="J61" s="10">
        <f>H61+I61</f>
        <v>159</v>
      </c>
      <c r="K61" s="16">
        <v>4</v>
      </c>
      <c r="L61" s="16">
        <v>5</v>
      </c>
      <c r="M61" s="16">
        <v>3</v>
      </c>
      <c r="N61" s="16">
        <v>4</v>
      </c>
      <c r="O61" s="16">
        <v>4</v>
      </c>
      <c r="P61" s="16">
        <v>4</v>
      </c>
      <c r="Q61" s="16">
        <v>5</v>
      </c>
      <c r="R61" s="16">
        <v>5</v>
      </c>
      <c r="S61" s="16">
        <v>5</v>
      </c>
      <c r="T61" s="16">
        <f t="shared" si="7"/>
        <v>39</v>
      </c>
      <c r="U61" s="16">
        <v>5</v>
      </c>
      <c r="V61" s="16">
        <v>4</v>
      </c>
      <c r="W61" s="16">
        <v>4</v>
      </c>
      <c r="X61" s="16">
        <v>4</v>
      </c>
      <c r="Y61" s="16">
        <v>4</v>
      </c>
      <c r="Z61" s="16">
        <v>3</v>
      </c>
      <c r="AA61" s="16">
        <v>5</v>
      </c>
      <c r="AB61" s="16">
        <v>4</v>
      </c>
      <c r="AC61" s="16">
        <v>4</v>
      </c>
      <c r="AD61" s="16">
        <f>SUM(U61:AC61)</f>
        <v>37</v>
      </c>
      <c r="AE61" s="16">
        <f>SUM(X61:AC61)</f>
        <v>24</v>
      </c>
      <c r="AF61" s="16">
        <f>SUM(AA61:AC61)</f>
        <v>13</v>
      </c>
      <c r="AG61" s="18"/>
    </row>
    <row r="62" spans="1:33" ht="24.95" customHeight="1">
      <c r="A62" s="25" t="s">
        <v>4</v>
      </c>
      <c r="B62" s="15">
        <v>41</v>
      </c>
      <c r="C62" s="14" t="s">
        <v>73</v>
      </c>
      <c r="D62" s="14" t="s">
        <v>75</v>
      </c>
      <c r="E62" s="9"/>
      <c r="F62" s="9">
        <v>39</v>
      </c>
      <c r="G62" s="9">
        <v>40</v>
      </c>
      <c r="H62" s="10">
        <f>F62+G62</f>
        <v>79</v>
      </c>
      <c r="I62" s="10">
        <f>T62+AD62</f>
        <v>89</v>
      </c>
      <c r="J62" s="10">
        <f>H62+I62</f>
        <v>168</v>
      </c>
      <c r="K62" s="10">
        <v>6</v>
      </c>
      <c r="L62" s="10">
        <v>5</v>
      </c>
      <c r="M62" s="10">
        <v>4</v>
      </c>
      <c r="N62" s="10">
        <v>8</v>
      </c>
      <c r="O62" s="10">
        <v>5</v>
      </c>
      <c r="P62" s="10">
        <v>6</v>
      </c>
      <c r="Q62" s="10">
        <v>4</v>
      </c>
      <c r="R62" s="10">
        <v>4</v>
      </c>
      <c r="S62" s="10">
        <v>6</v>
      </c>
      <c r="T62" s="10">
        <f t="shared" si="7"/>
        <v>48</v>
      </c>
      <c r="U62" s="10">
        <v>6</v>
      </c>
      <c r="V62" s="10">
        <v>4</v>
      </c>
      <c r="W62" s="10">
        <v>4</v>
      </c>
      <c r="X62" s="10">
        <v>6</v>
      </c>
      <c r="Y62" s="10">
        <v>4</v>
      </c>
      <c r="Z62" s="10">
        <v>4</v>
      </c>
      <c r="AA62" s="10">
        <v>4</v>
      </c>
      <c r="AB62" s="10">
        <v>5</v>
      </c>
      <c r="AC62" s="10">
        <v>4</v>
      </c>
      <c r="AD62" s="10">
        <f>SUM(U62:AC62)</f>
        <v>41</v>
      </c>
      <c r="AE62" s="10">
        <f>SUM(X62:AC62)</f>
        <v>27</v>
      </c>
      <c r="AF62" s="10">
        <f>SUM(AA62:AC62)</f>
        <v>13</v>
      </c>
      <c r="AG62" s="18"/>
    </row>
    <row r="63" spans="1:33" ht="24.95" customHeight="1">
      <c r="A63" s="25" t="s">
        <v>5</v>
      </c>
      <c r="B63" s="15">
        <v>42</v>
      </c>
      <c r="C63" s="14" t="s">
        <v>73</v>
      </c>
      <c r="D63" s="14" t="s">
        <v>76</v>
      </c>
      <c r="E63" s="9"/>
      <c r="F63" s="9">
        <v>41</v>
      </c>
      <c r="G63" s="9">
        <v>47</v>
      </c>
      <c r="H63" s="10">
        <f>F63+G63</f>
        <v>88</v>
      </c>
      <c r="I63" s="10">
        <f>T63+AD63</f>
        <v>85</v>
      </c>
      <c r="J63" s="10">
        <f>H63+I63</f>
        <v>173</v>
      </c>
      <c r="K63" s="10">
        <v>4</v>
      </c>
      <c r="L63" s="10">
        <v>5</v>
      </c>
      <c r="M63" s="10">
        <v>3</v>
      </c>
      <c r="N63" s="10">
        <v>4</v>
      </c>
      <c r="O63" s="10">
        <v>5</v>
      </c>
      <c r="P63" s="10">
        <v>5</v>
      </c>
      <c r="Q63" s="10">
        <v>5</v>
      </c>
      <c r="R63" s="10">
        <v>5</v>
      </c>
      <c r="S63" s="10">
        <v>6</v>
      </c>
      <c r="T63" s="10">
        <f t="shared" si="7"/>
        <v>42</v>
      </c>
      <c r="U63" s="10">
        <v>5</v>
      </c>
      <c r="V63" s="10">
        <v>3</v>
      </c>
      <c r="W63" s="10">
        <v>5</v>
      </c>
      <c r="X63" s="10">
        <v>4</v>
      </c>
      <c r="Y63" s="10">
        <v>5</v>
      </c>
      <c r="Z63" s="10">
        <v>3</v>
      </c>
      <c r="AA63" s="10">
        <v>6</v>
      </c>
      <c r="AB63" s="10">
        <v>7</v>
      </c>
      <c r="AC63" s="10">
        <v>5</v>
      </c>
      <c r="AD63" s="10">
        <f>SUM(U63:AC63)</f>
        <v>43</v>
      </c>
      <c r="AE63" s="10">
        <f>SUM(X63:AC63)</f>
        <v>30</v>
      </c>
      <c r="AF63" s="10">
        <f>SUM(AA63:AC63)</f>
        <v>18</v>
      </c>
      <c r="AG63" s="18"/>
    </row>
    <row r="64" spans="1:33" ht="24.95" customHeight="1">
      <c r="A64" s="25" t="s">
        <v>6</v>
      </c>
      <c r="B64" s="15">
        <v>40</v>
      </c>
      <c r="C64" s="14" t="s">
        <v>73</v>
      </c>
      <c r="D64" s="14" t="s">
        <v>77</v>
      </c>
      <c r="E64" s="9"/>
      <c r="F64" s="9">
        <v>36</v>
      </c>
      <c r="G64" s="9">
        <v>51</v>
      </c>
      <c r="H64" s="10">
        <f>F64+G64</f>
        <v>87</v>
      </c>
      <c r="I64" s="10">
        <f>T64+AD64</f>
        <v>88</v>
      </c>
      <c r="J64" s="10">
        <f>H64+I64</f>
        <v>175</v>
      </c>
      <c r="K64" s="10">
        <v>4</v>
      </c>
      <c r="L64" s="10">
        <v>5</v>
      </c>
      <c r="M64" s="10">
        <v>3</v>
      </c>
      <c r="N64" s="10">
        <v>4</v>
      </c>
      <c r="O64" s="10">
        <v>5</v>
      </c>
      <c r="P64" s="10">
        <v>5</v>
      </c>
      <c r="Q64" s="10">
        <v>5</v>
      </c>
      <c r="R64" s="10">
        <v>6</v>
      </c>
      <c r="S64" s="10">
        <v>7</v>
      </c>
      <c r="T64" s="10">
        <f t="shared" si="7"/>
        <v>44</v>
      </c>
      <c r="U64" s="10">
        <v>6</v>
      </c>
      <c r="V64" s="10">
        <v>4</v>
      </c>
      <c r="W64" s="10">
        <v>4</v>
      </c>
      <c r="X64" s="10">
        <v>4</v>
      </c>
      <c r="Y64" s="10">
        <v>5</v>
      </c>
      <c r="Z64" s="10">
        <v>5</v>
      </c>
      <c r="AA64" s="10">
        <v>6</v>
      </c>
      <c r="AB64" s="10">
        <v>6</v>
      </c>
      <c r="AC64" s="10">
        <v>4</v>
      </c>
      <c r="AD64" s="10">
        <f>SUM(U64:AC64)</f>
        <v>44</v>
      </c>
      <c r="AE64" s="10">
        <f>SUM(X64:AC64)</f>
        <v>30</v>
      </c>
      <c r="AF64" s="10">
        <f>SUM(AA64:AC64)</f>
        <v>16</v>
      </c>
      <c r="AG64" s="18"/>
    </row>
    <row r="65" spans="1:33" ht="24.95" customHeight="1">
      <c r="A65" s="25" t="s">
        <v>7</v>
      </c>
      <c r="B65" s="15">
        <v>38</v>
      </c>
      <c r="C65" s="14" t="s">
        <v>73</v>
      </c>
      <c r="D65" s="14" t="s">
        <v>78</v>
      </c>
      <c r="E65" s="9"/>
      <c r="F65" s="9">
        <v>44</v>
      </c>
      <c r="G65" s="9">
        <v>43</v>
      </c>
      <c r="H65" s="10">
        <f>F65+G65</f>
        <v>87</v>
      </c>
      <c r="I65" s="10">
        <f>T65+AD65</f>
        <v>88</v>
      </c>
      <c r="J65" s="10">
        <f>H65+I65</f>
        <v>175</v>
      </c>
      <c r="K65" s="10">
        <v>7</v>
      </c>
      <c r="L65" s="10">
        <v>5</v>
      </c>
      <c r="M65" s="10">
        <v>5</v>
      </c>
      <c r="N65" s="10">
        <v>4</v>
      </c>
      <c r="O65" s="10">
        <v>4</v>
      </c>
      <c r="P65" s="10">
        <v>6</v>
      </c>
      <c r="Q65" s="10">
        <v>4</v>
      </c>
      <c r="R65" s="10">
        <v>3</v>
      </c>
      <c r="S65" s="10">
        <v>5</v>
      </c>
      <c r="T65" s="10">
        <f t="shared" si="7"/>
        <v>43</v>
      </c>
      <c r="U65" s="10">
        <v>8</v>
      </c>
      <c r="V65" s="10">
        <v>3</v>
      </c>
      <c r="W65" s="10">
        <v>4</v>
      </c>
      <c r="X65" s="10">
        <v>4</v>
      </c>
      <c r="Y65" s="10">
        <v>6</v>
      </c>
      <c r="Z65" s="10">
        <v>4</v>
      </c>
      <c r="AA65" s="10">
        <v>6</v>
      </c>
      <c r="AB65" s="10">
        <v>5</v>
      </c>
      <c r="AC65" s="10">
        <v>5</v>
      </c>
      <c r="AD65" s="10">
        <f>SUM(U65:AC65)</f>
        <v>45</v>
      </c>
      <c r="AE65" s="10">
        <f>SUM(X65:AC65)</f>
        <v>30</v>
      </c>
      <c r="AF65" s="10">
        <f>SUM(AA65:AC65)</f>
        <v>16</v>
      </c>
      <c r="AG65" s="18"/>
    </row>
    <row r="66" spans="1:33" ht="24.95" customHeight="1">
      <c r="A66" s="25"/>
      <c r="B66" s="15"/>
      <c r="C66" s="14"/>
      <c r="D66" s="14"/>
      <c r="E66" s="9"/>
      <c r="F66" s="9">
        <v>0</v>
      </c>
      <c r="G66" s="9">
        <v>0</v>
      </c>
      <c r="H66" s="10">
        <f t="shared" si="0"/>
        <v>0</v>
      </c>
      <c r="I66" s="10">
        <f t="shared" si="1"/>
        <v>0</v>
      </c>
      <c r="J66" s="10">
        <f t="shared" si="2"/>
        <v>0</v>
      </c>
      <c r="K66" s="10"/>
      <c r="L66" s="10"/>
      <c r="M66" s="10"/>
      <c r="N66" s="10"/>
      <c r="O66" s="10"/>
      <c r="P66" s="10"/>
      <c r="Q66" s="10"/>
      <c r="R66" s="10"/>
      <c r="S66" s="10"/>
      <c r="T66" s="10">
        <f t="shared" si="7"/>
        <v>0</v>
      </c>
      <c r="U66" s="10"/>
      <c r="V66" s="10"/>
      <c r="W66" s="10"/>
      <c r="X66" s="10"/>
      <c r="Y66" s="10"/>
      <c r="Z66" s="10"/>
      <c r="AA66" s="10"/>
      <c r="AB66" s="10"/>
      <c r="AC66" s="10"/>
      <c r="AD66" s="10">
        <f t="shared" si="8"/>
        <v>0</v>
      </c>
      <c r="AE66" s="10">
        <f t="shared" si="9"/>
        <v>0</v>
      </c>
      <c r="AF66" s="10">
        <f t="shared" si="10"/>
        <v>0</v>
      </c>
      <c r="AG66" s="18"/>
    </row>
    <row r="67" spans="1:33" ht="24.95" customHeight="1">
      <c r="A67" s="25"/>
      <c r="B67" s="15"/>
      <c r="C67" s="14"/>
      <c r="D67" s="14"/>
      <c r="E67" s="9"/>
      <c r="F67" s="9">
        <v>0</v>
      </c>
      <c r="G67" s="9">
        <v>0</v>
      </c>
      <c r="H67" s="10">
        <f t="shared" si="0"/>
        <v>0</v>
      </c>
      <c r="I67" s="10">
        <f t="shared" si="1"/>
        <v>0</v>
      </c>
      <c r="J67" s="10">
        <f t="shared" si="2"/>
        <v>0</v>
      </c>
      <c r="K67" s="10"/>
      <c r="L67" s="10"/>
      <c r="M67" s="10"/>
      <c r="N67" s="10"/>
      <c r="O67" s="10"/>
      <c r="P67" s="10"/>
      <c r="Q67" s="10"/>
      <c r="R67" s="10"/>
      <c r="S67" s="10"/>
      <c r="T67" s="10">
        <f t="shared" si="7"/>
        <v>0</v>
      </c>
      <c r="U67" s="10"/>
      <c r="V67" s="10"/>
      <c r="W67" s="10"/>
      <c r="X67" s="10"/>
      <c r="Y67" s="10"/>
      <c r="Z67" s="10"/>
      <c r="AA67" s="10"/>
      <c r="AB67" s="10"/>
      <c r="AC67" s="10"/>
      <c r="AD67" s="10">
        <f t="shared" si="8"/>
        <v>0</v>
      </c>
      <c r="AE67" s="10">
        <f t="shared" si="9"/>
        <v>0</v>
      </c>
      <c r="AF67" s="10">
        <f t="shared" si="10"/>
        <v>0</v>
      </c>
      <c r="AG67" s="18"/>
    </row>
    <row r="68" spans="1:33" ht="24.95" customHeight="1">
      <c r="A68" s="25"/>
      <c r="B68" s="15"/>
      <c r="C68" s="14"/>
      <c r="D68" s="14"/>
      <c r="E68" s="9"/>
      <c r="F68" s="9">
        <v>0</v>
      </c>
      <c r="G68" s="9">
        <v>0</v>
      </c>
      <c r="H68" s="10">
        <f t="shared" si="0"/>
        <v>0</v>
      </c>
      <c r="I68" s="10">
        <f t="shared" si="1"/>
        <v>0</v>
      </c>
      <c r="J68" s="10">
        <f t="shared" si="2"/>
        <v>0</v>
      </c>
      <c r="K68" s="10"/>
      <c r="L68" s="10"/>
      <c r="M68" s="10"/>
      <c r="N68" s="10"/>
      <c r="O68" s="10"/>
      <c r="P68" s="10"/>
      <c r="Q68" s="10"/>
      <c r="R68" s="10"/>
      <c r="S68" s="10"/>
      <c r="T68" s="10">
        <f t="shared" si="7"/>
        <v>0</v>
      </c>
      <c r="U68" s="10"/>
      <c r="V68" s="10"/>
      <c r="W68" s="10"/>
      <c r="X68" s="10"/>
      <c r="Y68" s="10"/>
      <c r="Z68" s="10"/>
      <c r="AA68" s="10"/>
      <c r="AB68" s="10"/>
      <c r="AC68" s="10"/>
      <c r="AD68" s="10">
        <f t="shared" si="8"/>
        <v>0</v>
      </c>
      <c r="AE68" s="10">
        <f t="shared" si="9"/>
        <v>0</v>
      </c>
      <c r="AF68" s="10">
        <f t="shared" si="10"/>
        <v>0</v>
      </c>
      <c r="AG68" s="18"/>
    </row>
    <row r="69" spans="1:33" ht="24.95" customHeight="1">
      <c r="A69" s="25" t="s">
        <v>33</v>
      </c>
      <c r="B69" s="15">
        <v>45</v>
      </c>
      <c r="C69" s="14" t="s">
        <v>79</v>
      </c>
      <c r="D69" s="14" t="s">
        <v>80</v>
      </c>
      <c r="E69" s="9"/>
      <c r="F69" s="9">
        <v>38</v>
      </c>
      <c r="G69" s="9">
        <v>38</v>
      </c>
      <c r="H69" s="10">
        <f>F69+G69</f>
        <v>76</v>
      </c>
      <c r="I69" s="10">
        <f t="shared" ref="I69:I89" si="11">T69+AD69</f>
        <v>79</v>
      </c>
      <c r="J69" s="10">
        <f>H69+I69</f>
        <v>155</v>
      </c>
      <c r="K69" s="10">
        <v>3</v>
      </c>
      <c r="L69" s="10">
        <v>4</v>
      </c>
      <c r="M69" s="10">
        <v>3</v>
      </c>
      <c r="N69" s="10">
        <v>4</v>
      </c>
      <c r="O69" s="10">
        <v>4</v>
      </c>
      <c r="P69" s="10">
        <v>4</v>
      </c>
      <c r="Q69" s="10">
        <v>6</v>
      </c>
      <c r="R69" s="10">
        <v>3</v>
      </c>
      <c r="S69" s="10">
        <v>5</v>
      </c>
      <c r="T69" s="10">
        <f t="shared" si="7"/>
        <v>36</v>
      </c>
      <c r="U69" s="10">
        <v>6</v>
      </c>
      <c r="V69" s="10">
        <v>3</v>
      </c>
      <c r="W69" s="10">
        <v>5</v>
      </c>
      <c r="X69" s="10">
        <v>5</v>
      </c>
      <c r="Y69" s="10">
        <v>5</v>
      </c>
      <c r="Z69" s="10">
        <v>4</v>
      </c>
      <c r="AA69" s="10">
        <v>6</v>
      </c>
      <c r="AB69" s="10">
        <v>5</v>
      </c>
      <c r="AC69" s="10">
        <v>4</v>
      </c>
      <c r="AD69" s="10">
        <f t="shared" si="8"/>
        <v>43</v>
      </c>
      <c r="AE69" s="10">
        <f t="shared" si="9"/>
        <v>29</v>
      </c>
      <c r="AF69" s="10">
        <f t="shared" si="10"/>
        <v>15</v>
      </c>
      <c r="AG69" s="18"/>
    </row>
    <row r="70" spans="1:33" ht="24.95" customHeight="1">
      <c r="A70" s="25" t="s">
        <v>4</v>
      </c>
      <c r="B70" s="15">
        <v>46</v>
      </c>
      <c r="C70" s="14" t="s">
        <v>79</v>
      </c>
      <c r="D70" s="14" t="s">
        <v>81</v>
      </c>
      <c r="E70" s="9"/>
      <c r="F70" s="9">
        <v>39</v>
      </c>
      <c r="G70" s="9">
        <v>39</v>
      </c>
      <c r="H70" s="10">
        <f t="shared" ref="H70:H89" si="12">F70+G70</f>
        <v>78</v>
      </c>
      <c r="I70" s="10">
        <f t="shared" si="11"/>
        <v>78</v>
      </c>
      <c r="J70" s="10">
        <f t="shared" ref="J70:J89" si="13">H70+I70</f>
        <v>156</v>
      </c>
      <c r="K70" s="10">
        <v>5</v>
      </c>
      <c r="L70" s="10">
        <v>4</v>
      </c>
      <c r="M70" s="10">
        <v>3</v>
      </c>
      <c r="N70" s="10">
        <v>4</v>
      </c>
      <c r="O70" s="10">
        <v>4</v>
      </c>
      <c r="P70" s="10">
        <v>4</v>
      </c>
      <c r="Q70" s="10">
        <v>4</v>
      </c>
      <c r="R70" s="10">
        <v>3</v>
      </c>
      <c r="S70" s="10">
        <v>5</v>
      </c>
      <c r="T70" s="10">
        <f t="shared" si="7"/>
        <v>36</v>
      </c>
      <c r="U70" s="10">
        <v>5</v>
      </c>
      <c r="V70" s="10">
        <v>3</v>
      </c>
      <c r="W70" s="10">
        <v>6</v>
      </c>
      <c r="X70" s="10">
        <v>5</v>
      </c>
      <c r="Y70" s="10">
        <v>5</v>
      </c>
      <c r="Z70" s="10">
        <v>4</v>
      </c>
      <c r="AA70" s="10">
        <v>5</v>
      </c>
      <c r="AB70" s="10">
        <v>5</v>
      </c>
      <c r="AC70" s="10">
        <v>4</v>
      </c>
      <c r="AD70" s="10">
        <f t="shared" si="8"/>
        <v>42</v>
      </c>
      <c r="AE70" s="10">
        <f t="shared" si="9"/>
        <v>28</v>
      </c>
      <c r="AF70" s="10">
        <f t="shared" si="10"/>
        <v>14</v>
      </c>
      <c r="AG70" s="18"/>
    </row>
    <row r="71" spans="1:33" ht="24.95" customHeight="1">
      <c r="A71" s="25" t="s">
        <v>5</v>
      </c>
      <c r="B71" s="15">
        <v>47</v>
      </c>
      <c r="C71" s="14" t="s">
        <v>79</v>
      </c>
      <c r="D71" s="14" t="s">
        <v>82</v>
      </c>
      <c r="E71" s="9"/>
      <c r="F71" s="9">
        <v>40</v>
      </c>
      <c r="G71" s="9">
        <v>47</v>
      </c>
      <c r="H71" s="10">
        <f t="shared" si="12"/>
        <v>87</v>
      </c>
      <c r="I71" s="10">
        <f t="shared" si="11"/>
        <v>101</v>
      </c>
      <c r="J71" s="10">
        <f t="shared" si="13"/>
        <v>188</v>
      </c>
      <c r="K71" s="10">
        <v>5</v>
      </c>
      <c r="L71" s="10">
        <v>6</v>
      </c>
      <c r="M71" s="10">
        <v>6</v>
      </c>
      <c r="N71" s="10">
        <v>5</v>
      </c>
      <c r="O71" s="10">
        <v>5</v>
      </c>
      <c r="P71" s="10">
        <v>6</v>
      </c>
      <c r="Q71" s="10">
        <v>5</v>
      </c>
      <c r="R71" s="10">
        <v>8</v>
      </c>
      <c r="S71" s="10">
        <v>6</v>
      </c>
      <c r="T71" s="10">
        <f t="shared" si="7"/>
        <v>52</v>
      </c>
      <c r="U71" s="10">
        <v>8</v>
      </c>
      <c r="V71" s="10">
        <v>7</v>
      </c>
      <c r="W71" s="10">
        <v>6</v>
      </c>
      <c r="X71" s="10">
        <v>4</v>
      </c>
      <c r="Y71" s="10">
        <v>5</v>
      </c>
      <c r="Z71" s="10">
        <v>3</v>
      </c>
      <c r="AA71" s="10">
        <v>5</v>
      </c>
      <c r="AB71" s="10">
        <v>6</v>
      </c>
      <c r="AC71" s="10">
        <v>5</v>
      </c>
      <c r="AD71" s="10">
        <f t="shared" si="8"/>
        <v>49</v>
      </c>
      <c r="AE71" s="10">
        <f t="shared" si="9"/>
        <v>28</v>
      </c>
      <c r="AF71" s="10">
        <f t="shared" si="10"/>
        <v>16</v>
      </c>
      <c r="AG71" s="18"/>
    </row>
    <row r="72" spans="1:33" ht="24.95" customHeight="1">
      <c r="A72" s="25" t="s">
        <v>6</v>
      </c>
      <c r="B72" s="15">
        <v>48</v>
      </c>
      <c r="C72" s="14" t="s">
        <v>83</v>
      </c>
      <c r="D72" s="14" t="s">
        <v>84</v>
      </c>
      <c r="E72" s="9"/>
      <c r="F72" s="9">
        <v>58</v>
      </c>
      <c r="G72" s="9">
        <v>48</v>
      </c>
      <c r="H72" s="10">
        <f t="shared" si="12"/>
        <v>106</v>
      </c>
      <c r="I72" s="10">
        <f t="shared" si="11"/>
        <v>83</v>
      </c>
      <c r="J72" s="10">
        <f t="shared" si="13"/>
        <v>189</v>
      </c>
      <c r="K72" s="10">
        <v>4</v>
      </c>
      <c r="L72" s="10">
        <v>5</v>
      </c>
      <c r="M72" s="10">
        <v>4</v>
      </c>
      <c r="N72" s="10">
        <v>4</v>
      </c>
      <c r="O72" s="10">
        <v>4</v>
      </c>
      <c r="P72" s="10">
        <v>5</v>
      </c>
      <c r="Q72" s="10">
        <v>5</v>
      </c>
      <c r="R72" s="10">
        <v>4</v>
      </c>
      <c r="S72" s="10">
        <v>7</v>
      </c>
      <c r="T72" s="10">
        <f t="shared" si="7"/>
        <v>42</v>
      </c>
      <c r="U72" s="10">
        <v>4</v>
      </c>
      <c r="V72" s="10">
        <v>4</v>
      </c>
      <c r="W72" s="10">
        <v>4</v>
      </c>
      <c r="X72" s="10">
        <v>7</v>
      </c>
      <c r="Y72" s="10">
        <v>5</v>
      </c>
      <c r="Z72" s="10">
        <v>3</v>
      </c>
      <c r="AA72" s="10">
        <v>5</v>
      </c>
      <c r="AB72" s="10">
        <v>4</v>
      </c>
      <c r="AC72" s="10">
        <v>5</v>
      </c>
      <c r="AD72" s="10">
        <f t="shared" si="8"/>
        <v>41</v>
      </c>
      <c r="AE72" s="10">
        <f t="shared" si="9"/>
        <v>29</v>
      </c>
      <c r="AF72" s="10">
        <f t="shared" si="10"/>
        <v>14</v>
      </c>
      <c r="AG72" s="18"/>
    </row>
    <row r="73" spans="1:33" ht="24.95" customHeight="1">
      <c r="A73" s="25"/>
      <c r="B73" s="15"/>
      <c r="C73" s="14" t="s">
        <v>52</v>
      </c>
      <c r="D73" s="14" t="s">
        <v>52</v>
      </c>
      <c r="E73" s="9"/>
      <c r="F73" s="9">
        <v>0</v>
      </c>
      <c r="G73" s="9">
        <v>0</v>
      </c>
      <c r="H73" s="10">
        <f t="shared" si="12"/>
        <v>0</v>
      </c>
      <c r="I73" s="10">
        <f t="shared" si="11"/>
        <v>0</v>
      </c>
      <c r="J73" s="10">
        <f t="shared" si="13"/>
        <v>0</v>
      </c>
      <c r="K73" s="10"/>
      <c r="L73" s="10"/>
      <c r="M73" s="10"/>
      <c r="N73" s="10"/>
      <c r="O73" s="10"/>
      <c r="P73" s="10"/>
      <c r="Q73" s="10"/>
      <c r="R73" s="10"/>
      <c r="S73" s="10"/>
      <c r="T73" s="10">
        <f t="shared" si="7"/>
        <v>0</v>
      </c>
      <c r="U73" s="10"/>
      <c r="V73" s="10"/>
      <c r="W73" s="10"/>
      <c r="X73" s="10"/>
      <c r="Y73" s="10"/>
      <c r="Z73" s="10"/>
      <c r="AA73" s="10"/>
      <c r="AB73" s="10"/>
      <c r="AC73" s="10"/>
      <c r="AD73" s="10">
        <f t="shared" si="8"/>
        <v>0</v>
      </c>
      <c r="AE73" s="10">
        <f t="shared" si="9"/>
        <v>0</v>
      </c>
      <c r="AF73" s="10">
        <f t="shared" si="10"/>
        <v>0</v>
      </c>
      <c r="AG73" s="18"/>
    </row>
    <row r="74" spans="1:33" ht="24.95" customHeight="1">
      <c r="A74" s="25"/>
      <c r="B74" s="15"/>
      <c r="C74" s="14" t="s">
        <v>52</v>
      </c>
      <c r="D74" s="14" t="s">
        <v>52</v>
      </c>
      <c r="E74" s="9"/>
      <c r="F74" s="9">
        <v>0</v>
      </c>
      <c r="G74" s="9">
        <v>0</v>
      </c>
      <c r="H74" s="10">
        <f t="shared" si="12"/>
        <v>0</v>
      </c>
      <c r="I74" s="10">
        <f t="shared" si="11"/>
        <v>0</v>
      </c>
      <c r="J74" s="10">
        <f t="shared" si="13"/>
        <v>0</v>
      </c>
      <c r="K74" s="10"/>
      <c r="L74" s="10"/>
      <c r="M74" s="10"/>
      <c r="N74" s="10"/>
      <c r="O74" s="10"/>
      <c r="P74" s="10"/>
      <c r="Q74" s="10"/>
      <c r="R74" s="10"/>
      <c r="S74" s="10"/>
      <c r="T74" s="10">
        <f t="shared" si="7"/>
        <v>0</v>
      </c>
      <c r="U74" s="10"/>
      <c r="V74" s="10"/>
      <c r="W74" s="10"/>
      <c r="X74" s="10"/>
      <c r="Y74" s="10"/>
      <c r="Z74" s="10"/>
      <c r="AA74" s="10"/>
      <c r="AB74" s="10"/>
      <c r="AC74" s="10"/>
      <c r="AD74" s="10">
        <f t="shared" si="8"/>
        <v>0</v>
      </c>
      <c r="AE74" s="10">
        <f t="shared" si="9"/>
        <v>0</v>
      </c>
      <c r="AF74" s="10">
        <f t="shared" si="10"/>
        <v>0</v>
      </c>
      <c r="AG74" s="18"/>
    </row>
    <row r="75" spans="1:33" ht="24.95" customHeight="1">
      <c r="A75" s="25"/>
      <c r="B75" s="15"/>
      <c r="C75" s="14" t="s">
        <v>52</v>
      </c>
      <c r="D75" s="14" t="s">
        <v>52</v>
      </c>
      <c r="E75" s="9"/>
      <c r="F75" s="9">
        <v>0</v>
      </c>
      <c r="G75" s="9">
        <v>0</v>
      </c>
      <c r="H75" s="10">
        <f t="shared" si="12"/>
        <v>0</v>
      </c>
      <c r="I75" s="10">
        <f t="shared" si="11"/>
        <v>0</v>
      </c>
      <c r="J75" s="10">
        <f t="shared" si="13"/>
        <v>0</v>
      </c>
      <c r="K75" s="10"/>
      <c r="L75" s="10"/>
      <c r="M75" s="10"/>
      <c r="N75" s="10"/>
      <c r="O75" s="10"/>
      <c r="P75" s="10"/>
      <c r="Q75" s="10"/>
      <c r="R75" s="10"/>
      <c r="S75" s="10"/>
      <c r="T75" s="10">
        <f t="shared" si="7"/>
        <v>0</v>
      </c>
      <c r="U75" s="10"/>
      <c r="V75" s="10"/>
      <c r="W75" s="10"/>
      <c r="X75" s="10"/>
      <c r="Y75" s="10"/>
      <c r="Z75" s="10"/>
      <c r="AA75" s="10"/>
      <c r="AB75" s="10"/>
      <c r="AC75" s="10"/>
      <c r="AD75" s="10">
        <f t="shared" si="8"/>
        <v>0</v>
      </c>
      <c r="AE75" s="10">
        <f t="shared" si="9"/>
        <v>0</v>
      </c>
      <c r="AF75" s="10">
        <f t="shared" si="10"/>
        <v>0</v>
      </c>
      <c r="AG75" s="18"/>
    </row>
    <row r="76" spans="1:33" ht="24.95" customHeight="1">
      <c r="A76" s="25"/>
      <c r="B76" s="15"/>
      <c r="C76" s="14" t="s">
        <v>52</v>
      </c>
      <c r="D76" s="14" t="s">
        <v>52</v>
      </c>
      <c r="E76" s="9"/>
      <c r="F76" s="9">
        <v>0</v>
      </c>
      <c r="G76" s="9">
        <v>0</v>
      </c>
      <c r="H76" s="10">
        <f t="shared" si="12"/>
        <v>0</v>
      </c>
      <c r="I76" s="10">
        <f t="shared" si="11"/>
        <v>0</v>
      </c>
      <c r="J76" s="10">
        <f t="shared" si="13"/>
        <v>0</v>
      </c>
      <c r="K76" s="10"/>
      <c r="L76" s="10"/>
      <c r="M76" s="10"/>
      <c r="N76" s="10"/>
      <c r="O76" s="10"/>
      <c r="P76" s="10"/>
      <c r="Q76" s="10"/>
      <c r="R76" s="10"/>
      <c r="S76" s="10"/>
      <c r="T76" s="10">
        <f t="shared" si="7"/>
        <v>0</v>
      </c>
      <c r="U76" s="10"/>
      <c r="V76" s="10"/>
      <c r="W76" s="10"/>
      <c r="X76" s="10"/>
      <c r="Y76" s="10"/>
      <c r="Z76" s="10"/>
      <c r="AA76" s="10"/>
      <c r="AB76" s="10"/>
      <c r="AC76" s="10"/>
      <c r="AD76" s="10">
        <f t="shared" si="8"/>
        <v>0</v>
      </c>
      <c r="AE76" s="10">
        <f t="shared" si="9"/>
        <v>0</v>
      </c>
      <c r="AF76" s="10">
        <f t="shared" si="10"/>
        <v>0</v>
      </c>
      <c r="AG76" s="18"/>
    </row>
    <row r="77" spans="1:33" ht="24.95" customHeight="1">
      <c r="A77" s="25"/>
      <c r="B77" s="15"/>
      <c r="C77" s="14" t="s">
        <v>52</v>
      </c>
      <c r="D77" s="14" t="s">
        <v>52</v>
      </c>
      <c r="E77" s="9"/>
      <c r="F77" s="9">
        <v>0</v>
      </c>
      <c r="G77" s="9">
        <v>0</v>
      </c>
      <c r="H77" s="10">
        <f t="shared" si="12"/>
        <v>0</v>
      </c>
      <c r="I77" s="10">
        <f t="shared" si="11"/>
        <v>0</v>
      </c>
      <c r="J77" s="10">
        <f t="shared" si="13"/>
        <v>0</v>
      </c>
      <c r="K77" s="10"/>
      <c r="L77" s="10"/>
      <c r="M77" s="10"/>
      <c r="N77" s="10"/>
      <c r="O77" s="10"/>
      <c r="P77" s="10"/>
      <c r="Q77" s="10"/>
      <c r="R77" s="10"/>
      <c r="S77" s="10"/>
      <c r="T77" s="10">
        <f t="shared" si="7"/>
        <v>0</v>
      </c>
      <c r="U77" s="10"/>
      <c r="V77" s="10"/>
      <c r="W77" s="10"/>
      <c r="X77" s="10"/>
      <c r="Y77" s="10"/>
      <c r="Z77" s="10"/>
      <c r="AA77" s="10"/>
      <c r="AB77" s="10"/>
      <c r="AC77" s="10"/>
      <c r="AD77" s="10">
        <f t="shared" si="8"/>
        <v>0</v>
      </c>
      <c r="AE77" s="10">
        <f t="shared" si="9"/>
        <v>0</v>
      </c>
      <c r="AF77" s="10">
        <f t="shared" si="10"/>
        <v>0</v>
      </c>
      <c r="AG77" s="18"/>
    </row>
    <row r="78" spans="1:33" ht="24.95" customHeight="1">
      <c r="A78" s="25" t="s">
        <v>33</v>
      </c>
      <c r="B78" s="15">
        <v>51</v>
      </c>
      <c r="C78" s="14" t="s">
        <v>85</v>
      </c>
      <c r="D78" s="14" t="s">
        <v>86</v>
      </c>
      <c r="E78" s="9"/>
      <c r="F78" s="9">
        <v>41</v>
      </c>
      <c r="G78" s="9">
        <v>40</v>
      </c>
      <c r="H78" s="10">
        <f t="shared" si="12"/>
        <v>81</v>
      </c>
      <c r="I78" s="10">
        <f t="shared" si="11"/>
        <v>75</v>
      </c>
      <c r="J78" s="10">
        <f t="shared" si="13"/>
        <v>156</v>
      </c>
      <c r="K78" s="10">
        <v>4</v>
      </c>
      <c r="L78" s="10">
        <v>5</v>
      </c>
      <c r="M78" s="10">
        <v>3</v>
      </c>
      <c r="N78" s="10">
        <v>4</v>
      </c>
      <c r="O78" s="10">
        <v>3</v>
      </c>
      <c r="P78" s="10">
        <v>4</v>
      </c>
      <c r="Q78" s="10">
        <v>5</v>
      </c>
      <c r="R78" s="10">
        <v>3</v>
      </c>
      <c r="S78" s="10">
        <v>6</v>
      </c>
      <c r="T78" s="10">
        <f t="shared" si="7"/>
        <v>37</v>
      </c>
      <c r="U78" s="10">
        <v>5</v>
      </c>
      <c r="V78" s="10">
        <v>3</v>
      </c>
      <c r="W78" s="10">
        <v>4</v>
      </c>
      <c r="X78" s="10">
        <v>4</v>
      </c>
      <c r="Y78" s="10">
        <v>5</v>
      </c>
      <c r="Z78" s="10">
        <v>3</v>
      </c>
      <c r="AA78" s="10">
        <v>5</v>
      </c>
      <c r="AB78" s="10">
        <v>4</v>
      </c>
      <c r="AC78" s="10">
        <v>5</v>
      </c>
      <c r="AD78" s="10">
        <f t="shared" si="8"/>
        <v>38</v>
      </c>
      <c r="AE78" s="10">
        <f t="shared" si="9"/>
        <v>26</v>
      </c>
      <c r="AF78" s="10">
        <f t="shared" si="10"/>
        <v>14</v>
      </c>
      <c r="AG78" s="18"/>
    </row>
    <row r="79" spans="1:33" ht="24.95" customHeight="1">
      <c r="A79" s="25" t="s">
        <v>4</v>
      </c>
      <c r="B79" s="15">
        <v>54</v>
      </c>
      <c r="C79" s="14" t="s">
        <v>85</v>
      </c>
      <c r="D79" s="14" t="s">
        <v>87</v>
      </c>
      <c r="E79" s="9"/>
      <c r="F79" s="9">
        <v>43</v>
      </c>
      <c r="G79" s="9">
        <v>38</v>
      </c>
      <c r="H79" s="10">
        <f t="shared" si="12"/>
        <v>81</v>
      </c>
      <c r="I79" s="10">
        <f t="shared" si="11"/>
        <v>79</v>
      </c>
      <c r="J79" s="10">
        <f t="shared" si="13"/>
        <v>160</v>
      </c>
      <c r="K79" s="10">
        <v>6</v>
      </c>
      <c r="L79" s="10">
        <v>4</v>
      </c>
      <c r="M79" s="10">
        <v>3</v>
      </c>
      <c r="N79" s="10">
        <v>6</v>
      </c>
      <c r="O79" s="10">
        <v>4</v>
      </c>
      <c r="P79" s="10">
        <v>4</v>
      </c>
      <c r="Q79" s="10">
        <v>5</v>
      </c>
      <c r="R79" s="10">
        <v>3</v>
      </c>
      <c r="S79" s="10">
        <v>6</v>
      </c>
      <c r="T79" s="10">
        <f t="shared" si="7"/>
        <v>41</v>
      </c>
      <c r="U79" s="10">
        <v>5</v>
      </c>
      <c r="V79" s="10">
        <v>3</v>
      </c>
      <c r="W79" s="10">
        <v>4</v>
      </c>
      <c r="X79" s="10">
        <v>4</v>
      </c>
      <c r="Y79" s="10">
        <v>5</v>
      </c>
      <c r="Z79" s="10">
        <v>3</v>
      </c>
      <c r="AA79" s="10">
        <v>6</v>
      </c>
      <c r="AB79" s="10">
        <v>4</v>
      </c>
      <c r="AC79" s="10">
        <v>4</v>
      </c>
      <c r="AD79" s="10">
        <f t="shared" si="8"/>
        <v>38</v>
      </c>
      <c r="AE79" s="10">
        <f t="shared" si="9"/>
        <v>26</v>
      </c>
      <c r="AF79" s="10">
        <f t="shared" si="10"/>
        <v>14</v>
      </c>
      <c r="AG79" s="18"/>
    </row>
    <row r="80" spans="1:33" ht="24.95" customHeight="1">
      <c r="A80" s="25" t="s">
        <v>5</v>
      </c>
      <c r="B80" s="15">
        <v>50</v>
      </c>
      <c r="C80" s="14" t="s">
        <v>85</v>
      </c>
      <c r="D80" s="14" t="s">
        <v>88</v>
      </c>
      <c r="E80" s="9"/>
      <c r="F80" s="9">
        <v>41</v>
      </c>
      <c r="G80" s="9">
        <v>46</v>
      </c>
      <c r="H80" s="10">
        <f t="shared" si="12"/>
        <v>87</v>
      </c>
      <c r="I80" s="10">
        <f t="shared" si="11"/>
        <v>84</v>
      </c>
      <c r="J80" s="10">
        <f t="shared" si="13"/>
        <v>171</v>
      </c>
      <c r="K80" s="10">
        <v>5</v>
      </c>
      <c r="L80" s="10">
        <v>5</v>
      </c>
      <c r="M80" s="10">
        <v>2</v>
      </c>
      <c r="N80" s="10">
        <v>6</v>
      </c>
      <c r="O80" s="10">
        <v>4</v>
      </c>
      <c r="P80" s="10">
        <v>4</v>
      </c>
      <c r="Q80" s="10">
        <v>5</v>
      </c>
      <c r="R80" s="10">
        <v>2</v>
      </c>
      <c r="S80" s="10">
        <v>7</v>
      </c>
      <c r="T80" s="10">
        <f t="shared" si="7"/>
        <v>40</v>
      </c>
      <c r="U80" s="10">
        <v>7</v>
      </c>
      <c r="V80" s="10">
        <v>5</v>
      </c>
      <c r="W80" s="10">
        <v>3</v>
      </c>
      <c r="X80" s="10">
        <v>5</v>
      </c>
      <c r="Y80" s="10">
        <v>6</v>
      </c>
      <c r="Z80" s="10">
        <v>3</v>
      </c>
      <c r="AA80" s="10">
        <v>5</v>
      </c>
      <c r="AB80" s="10">
        <v>5</v>
      </c>
      <c r="AC80" s="10">
        <v>5</v>
      </c>
      <c r="AD80" s="10">
        <f t="shared" si="8"/>
        <v>44</v>
      </c>
      <c r="AE80" s="10">
        <f t="shared" si="9"/>
        <v>29</v>
      </c>
      <c r="AF80" s="10">
        <f t="shared" si="10"/>
        <v>15</v>
      </c>
      <c r="AG80" s="18"/>
    </row>
    <row r="81" spans="1:33" ht="24.95" customHeight="1">
      <c r="A81" s="25" t="s">
        <v>6</v>
      </c>
      <c r="B81" s="15">
        <v>55</v>
      </c>
      <c r="C81" s="14" t="s">
        <v>85</v>
      </c>
      <c r="D81" s="14" t="s">
        <v>89</v>
      </c>
      <c r="E81" s="9"/>
      <c r="F81" s="9">
        <v>45</v>
      </c>
      <c r="G81" s="9">
        <v>46</v>
      </c>
      <c r="H81" s="10">
        <f t="shared" si="12"/>
        <v>91</v>
      </c>
      <c r="I81" s="10">
        <f t="shared" si="11"/>
        <v>91</v>
      </c>
      <c r="J81" s="10">
        <f t="shared" si="13"/>
        <v>182</v>
      </c>
      <c r="K81" s="10">
        <v>5</v>
      </c>
      <c r="L81" s="10">
        <v>6</v>
      </c>
      <c r="M81" s="10">
        <v>5</v>
      </c>
      <c r="N81" s="10">
        <v>5</v>
      </c>
      <c r="O81" s="10">
        <v>6</v>
      </c>
      <c r="P81" s="10">
        <v>4</v>
      </c>
      <c r="Q81" s="10">
        <v>6</v>
      </c>
      <c r="R81" s="10">
        <v>5</v>
      </c>
      <c r="S81" s="10">
        <v>6</v>
      </c>
      <c r="T81" s="10">
        <f t="shared" si="7"/>
        <v>48</v>
      </c>
      <c r="U81" s="10">
        <v>6</v>
      </c>
      <c r="V81" s="10">
        <v>4</v>
      </c>
      <c r="W81" s="10">
        <v>5</v>
      </c>
      <c r="X81" s="10">
        <v>4</v>
      </c>
      <c r="Y81" s="10">
        <v>6</v>
      </c>
      <c r="Z81" s="10">
        <v>4</v>
      </c>
      <c r="AA81" s="10">
        <v>5</v>
      </c>
      <c r="AB81" s="10">
        <v>5</v>
      </c>
      <c r="AC81" s="10">
        <v>4</v>
      </c>
      <c r="AD81" s="10">
        <f t="shared" si="8"/>
        <v>43</v>
      </c>
      <c r="AE81" s="10">
        <f t="shared" si="9"/>
        <v>28</v>
      </c>
      <c r="AF81" s="10">
        <f t="shared" si="10"/>
        <v>14</v>
      </c>
      <c r="AG81" s="18"/>
    </row>
    <row r="82" spans="1:33" ht="24.95" customHeight="1">
      <c r="A82" s="25" t="s">
        <v>7</v>
      </c>
      <c r="B82" s="15">
        <v>53</v>
      </c>
      <c r="C82" s="14" t="s">
        <v>85</v>
      </c>
      <c r="D82" s="14" t="s">
        <v>90</v>
      </c>
      <c r="E82" s="9"/>
      <c r="F82" s="9">
        <v>48</v>
      </c>
      <c r="G82" s="9">
        <v>42</v>
      </c>
      <c r="H82" s="10">
        <f t="shared" si="12"/>
        <v>90</v>
      </c>
      <c r="I82" s="10">
        <f t="shared" si="11"/>
        <v>93</v>
      </c>
      <c r="J82" s="10">
        <f t="shared" si="13"/>
        <v>183</v>
      </c>
      <c r="K82" s="10">
        <v>5</v>
      </c>
      <c r="L82" s="10">
        <v>6</v>
      </c>
      <c r="M82" s="10">
        <v>4</v>
      </c>
      <c r="N82" s="10">
        <v>5</v>
      </c>
      <c r="O82" s="10">
        <v>5</v>
      </c>
      <c r="P82" s="10">
        <v>5</v>
      </c>
      <c r="Q82" s="10">
        <v>6</v>
      </c>
      <c r="R82" s="10">
        <v>6</v>
      </c>
      <c r="S82" s="10">
        <v>6</v>
      </c>
      <c r="T82" s="10">
        <f t="shared" si="7"/>
        <v>48</v>
      </c>
      <c r="U82" s="10">
        <v>8</v>
      </c>
      <c r="V82" s="10">
        <v>4</v>
      </c>
      <c r="W82" s="10">
        <v>4</v>
      </c>
      <c r="X82" s="10">
        <v>4</v>
      </c>
      <c r="Y82" s="10">
        <v>6</v>
      </c>
      <c r="Z82" s="10">
        <v>4</v>
      </c>
      <c r="AA82" s="10">
        <v>5</v>
      </c>
      <c r="AB82" s="10">
        <v>5</v>
      </c>
      <c r="AC82" s="10">
        <v>5</v>
      </c>
      <c r="AD82" s="10">
        <f t="shared" si="8"/>
        <v>45</v>
      </c>
      <c r="AE82" s="10">
        <f t="shared" si="9"/>
        <v>29</v>
      </c>
      <c r="AF82" s="10">
        <f t="shared" si="10"/>
        <v>15</v>
      </c>
      <c r="AG82" s="18"/>
    </row>
    <row r="83" spans="1:33" ht="24.95" customHeight="1">
      <c r="A83" s="25" t="s">
        <v>8</v>
      </c>
      <c r="B83" s="15">
        <v>52</v>
      </c>
      <c r="C83" s="14" t="s">
        <v>85</v>
      </c>
      <c r="D83" s="14" t="s">
        <v>91</v>
      </c>
      <c r="E83" s="9"/>
      <c r="F83" s="9">
        <v>49</v>
      </c>
      <c r="G83" s="9">
        <v>53</v>
      </c>
      <c r="H83" s="10">
        <f t="shared" si="12"/>
        <v>102</v>
      </c>
      <c r="I83" s="10">
        <f t="shared" si="11"/>
        <v>109</v>
      </c>
      <c r="J83" s="10">
        <f t="shared" si="13"/>
        <v>211</v>
      </c>
      <c r="K83" s="10">
        <v>4</v>
      </c>
      <c r="L83" s="10">
        <v>5</v>
      </c>
      <c r="M83" s="10">
        <v>3</v>
      </c>
      <c r="N83" s="10">
        <v>7</v>
      </c>
      <c r="O83" s="10">
        <v>5</v>
      </c>
      <c r="P83" s="10">
        <v>5</v>
      </c>
      <c r="Q83" s="10">
        <v>6</v>
      </c>
      <c r="R83" s="10">
        <v>4</v>
      </c>
      <c r="S83" s="10">
        <v>6</v>
      </c>
      <c r="T83" s="10">
        <f t="shared" si="7"/>
        <v>45</v>
      </c>
      <c r="U83" s="10">
        <v>8</v>
      </c>
      <c r="V83" s="10">
        <v>7</v>
      </c>
      <c r="W83" s="10">
        <v>6</v>
      </c>
      <c r="X83" s="10">
        <v>7</v>
      </c>
      <c r="Y83" s="10">
        <v>5</v>
      </c>
      <c r="Z83" s="10">
        <v>5</v>
      </c>
      <c r="AA83" s="10">
        <v>9</v>
      </c>
      <c r="AB83" s="10">
        <v>9</v>
      </c>
      <c r="AC83" s="10">
        <v>8</v>
      </c>
      <c r="AD83" s="10">
        <f t="shared" si="8"/>
        <v>64</v>
      </c>
      <c r="AE83" s="10">
        <f t="shared" si="9"/>
        <v>43</v>
      </c>
      <c r="AF83" s="10">
        <f t="shared" si="10"/>
        <v>26</v>
      </c>
      <c r="AG83" s="18"/>
    </row>
    <row r="84" spans="1:33" ht="24.95" customHeight="1">
      <c r="A84" s="25"/>
      <c r="B84" s="15"/>
      <c r="C84" s="14" t="s">
        <v>52</v>
      </c>
      <c r="D84" s="14" t="s">
        <v>52</v>
      </c>
      <c r="E84" s="9"/>
      <c r="F84" s="9">
        <v>0</v>
      </c>
      <c r="G84" s="9">
        <v>0</v>
      </c>
      <c r="H84" s="10">
        <f t="shared" si="12"/>
        <v>0</v>
      </c>
      <c r="I84" s="10">
        <f t="shared" si="11"/>
        <v>0</v>
      </c>
      <c r="J84" s="10">
        <f t="shared" si="13"/>
        <v>0</v>
      </c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8"/>
    </row>
    <row r="85" spans="1:33" ht="24.95" customHeight="1">
      <c r="A85" s="25"/>
      <c r="B85" s="15"/>
      <c r="C85" s="14" t="s">
        <v>52</v>
      </c>
      <c r="D85" s="14" t="s">
        <v>52</v>
      </c>
      <c r="E85" s="9"/>
      <c r="F85" s="9">
        <v>0</v>
      </c>
      <c r="G85" s="9">
        <v>0</v>
      </c>
      <c r="H85" s="10">
        <f t="shared" si="12"/>
        <v>0</v>
      </c>
      <c r="I85" s="10">
        <f t="shared" si="11"/>
        <v>0</v>
      </c>
      <c r="J85" s="10">
        <f t="shared" si="13"/>
        <v>0</v>
      </c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8"/>
    </row>
    <row r="86" spans="1:33" ht="24.95" customHeight="1">
      <c r="A86" s="25"/>
      <c r="B86" s="15"/>
      <c r="C86" s="14"/>
      <c r="D86" s="14"/>
      <c r="E86" s="9"/>
      <c r="F86" s="9">
        <v>0</v>
      </c>
      <c r="G86" s="9">
        <v>0</v>
      </c>
      <c r="H86" s="10">
        <f t="shared" si="12"/>
        <v>0</v>
      </c>
      <c r="I86" s="10">
        <f t="shared" si="11"/>
        <v>0</v>
      </c>
      <c r="J86" s="10">
        <f t="shared" si="13"/>
        <v>0</v>
      </c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8"/>
    </row>
    <row r="87" spans="1:33" ht="24.95" customHeight="1">
      <c r="A87" s="25" t="s">
        <v>0</v>
      </c>
      <c r="B87" s="15">
        <v>57</v>
      </c>
      <c r="C87" s="14" t="s">
        <v>92</v>
      </c>
      <c r="D87" s="14" t="s">
        <v>93</v>
      </c>
      <c r="E87" s="9"/>
      <c r="F87" s="9">
        <v>46</v>
      </c>
      <c r="G87" s="9">
        <v>43</v>
      </c>
      <c r="H87" s="10">
        <f>F87+G87</f>
        <v>89</v>
      </c>
      <c r="I87" s="10">
        <f t="shared" si="11"/>
        <v>100</v>
      </c>
      <c r="J87" s="10">
        <f>H87+I87</f>
        <v>189</v>
      </c>
      <c r="K87" s="10">
        <v>6</v>
      </c>
      <c r="L87" s="10">
        <v>5</v>
      </c>
      <c r="M87" s="10">
        <v>5</v>
      </c>
      <c r="N87" s="10">
        <v>7</v>
      </c>
      <c r="O87" s="10">
        <v>6</v>
      </c>
      <c r="P87" s="10">
        <v>5</v>
      </c>
      <c r="Q87" s="10">
        <v>4</v>
      </c>
      <c r="R87" s="10">
        <v>4</v>
      </c>
      <c r="S87" s="10">
        <v>6</v>
      </c>
      <c r="T87" s="10">
        <f>SUM(K87:S87)</f>
        <v>48</v>
      </c>
      <c r="U87" s="10">
        <v>8</v>
      </c>
      <c r="V87" s="10">
        <v>4</v>
      </c>
      <c r="W87" s="10">
        <v>6</v>
      </c>
      <c r="X87" s="10">
        <v>6</v>
      </c>
      <c r="Y87" s="10">
        <v>6</v>
      </c>
      <c r="Z87" s="10">
        <v>4</v>
      </c>
      <c r="AA87" s="10">
        <v>6</v>
      </c>
      <c r="AB87" s="10">
        <v>6</v>
      </c>
      <c r="AC87" s="10">
        <v>6</v>
      </c>
      <c r="AD87" s="10">
        <f>SUM(U87:AC87)</f>
        <v>52</v>
      </c>
      <c r="AE87" s="10">
        <f>SUM(X87:AC87)</f>
        <v>34</v>
      </c>
      <c r="AF87" s="10">
        <f>SUM(AA87:AC87)</f>
        <v>18</v>
      </c>
      <c r="AG87" s="18"/>
    </row>
    <row r="88" spans="1:33" ht="24.95" customHeight="1">
      <c r="A88" s="25" t="s">
        <v>4</v>
      </c>
      <c r="B88" s="15">
        <v>56</v>
      </c>
      <c r="C88" s="14" t="s">
        <v>92</v>
      </c>
      <c r="D88" s="14" t="s">
        <v>94</v>
      </c>
      <c r="E88" s="9"/>
      <c r="F88" s="9">
        <v>58</v>
      </c>
      <c r="G88" s="9">
        <v>56</v>
      </c>
      <c r="H88" s="10">
        <f>F88+G88</f>
        <v>114</v>
      </c>
      <c r="I88" s="10">
        <f t="shared" si="11"/>
        <v>116</v>
      </c>
      <c r="J88" s="10">
        <f>H88+I88</f>
        <v>230</v>
      </c>
      <c r="K88" s="10">
        <v>7</v>
      </c>
      <c r="L88" s="10">
        <v>7</v>
      </c>
      <c r="M88" s="10">
        <v>7</v>
      </c>
      <c r="N88" s="10">
        <v>11</v>
      </c>
      <c r="O88" s="10">
        <v>4</v>
      </c>
      <c r="P88" s="10">
        <v>6</v>
      </c>
      <c r="Q88" s="10">
        <v>5</v>
      </c>
      <c r="R88" s="10">
        <v>4</v>
      </c>
      <c r="S88" s="10">
        <v>6</v>
      </c>
      <c r="T88" s="10">
        <f>SUM(K88:S88)</f>
        <v>57</v>
      </c>
      <c r="U88" s="10">
        <v>12</v>
      </c>
      <c r="V88" s="10">
        <v>6</v>
      </c>
      <c r="W88" s="10">
        <v>4</v>
      </c>
      <c r="X88" s="10">
        <v>5</v>
      </c>
      <c r="Y88" s="10">
        <v>6</v>
      </c>
      <c r="Z88" s="10">
        <v>4</v>
      </c>
      <c r="AA88" s="10">
        <v>8</v>
      </c>
      <c r="AB88" s="10">
        <v>9</v>
      </c>
      <c r="AC88" s="10">
        <v>5</v>
      </c>
      <c r="AD88" s="10">
        <f>SUM(U88:AC88)</f>
        <v>59</v>
      </c>
      <c r="AE88" s="10">
        <f>SUM(X88:AC88)</f>
        <v>37</v>
      </c>
      <c r="AF88" s="10">
        <f>SUM(AA88:AC88)</f>
        <v>22</v>
      </c>
      <c r="AG88" s="18"/>
    </row>
    <row r="89" spans="1:33" ht="24.95" customHeight="1">
      <c r="A89" s="25"/>
      <c r="B89" s="15"/>
      <c r="C89" s="14" t="s">
        <v>52</v>
      </c>
      <c r="D89" s="14" t="s">
        <v>52</v>
      </c>
      <c r="E89" s="9"/>
      <c r="F89" s="9">
        <f>T89</f>
        <v>0</v>
      </c>
      <c r="G89" s="9">
        <f>AD89</f>
        <v>0</v>
      </c>
      <c r="H89" s="10">
        <f t="shared" si="12"/>
        <v>0</v>
      </c>
      <c r="I89" s="10">
        <f t="shared" si="11"/>
        <v>0</v>
      </c>
      <c r="J89" s="10">
        <f t="shared" si="13"/>
        <v>0</v>
      </c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8"/>
    </row>
    <row r="90" spans="1:33" ht="24.75" customHeight="1">
      <c r="A90" s="25"/>
      <c r="B90" s="15"/>
      <c r="C90" s="14" t="str">
        <f>IF(B90="","",VLOOKUP(B90,[1]球員資料表!$A$1:$O$58,2,FALSE))</f>
        <v/>
      </c>
      <c r="D90" s="14" t="str">
        <f>IF(B90="","",VLOOKUP(B90,[1]球員資料表!$A$1:$O$58,3,FALSE))</f>
        <v/>
      </c>
      <c r="E90" s="9"/>
      <c r="F90" s="9"/>
      <c r="G90" s="9"/>
      <c r="H90" s="10"/>
      <c r="I90" s="10">
        <f>T90+AD90</f>
        <v>0</v>
      </c>
      <c r="J90" s="10">
        <f>H90+I90</f>
        <v>0</v>
      </c>
      <c r="K90" s="10"/>
      <c r="L90" s="10"/>
      <c r="M90" s="10"/>
      <c r="N90" s="10"/>
      <c r="O90" s="10"/>
      <c r="P90" s="10"/>
      <c r="Q90" s="10"/>
      <c r="R90" s="10"/>
      <c r="S90" s="10"/>
      <c r="T90" s="10">
        <f>SUM(K90:S90)</f>
        <v>0</v>
      </c>
      <c r="U90" s="10"/>
      <c r="V90" s="10"/>
      <c r="W90" s="10"/>
      <c r="X90" s="10"/>
      <c r="Y90" s="10"/>
      <c r="Z90" s="10"/>
      <c r="AA90" s="10"/>
      <c r="AB90" s="10"/>
      <c r="AC90" s="10"/>
      <c r="AD90" s="10">
        <f>SUM(U90:AC90)</f>
        <v>0</v>
      </c>
      <c r="AE90" s="10">
        <f>SUM(X90:AC90)</f>
        <v>0</v>
      </c>
      <c r="AF90" s="10">
        <f>SUM(AA90:AC90)</f>
        <v>0</v>
      </c>
      <c r="AG90" s="18"/>
    </row>
  </sheetData>
  <mergeCells count="11">
    <mergeCell ref="I3:I4"/>
    <mergeCell ref="J3:J4"/>
    <mergeCell ref="K3:AF3"/>
    <mergeCell ref="AG3:AG4"/>
    <mergeCell ref="A1:AG1"/>
    <mergeCell ref="A3:A4"/>
    <mergeCell ref="B3:B4"/>
    <mergeCell ref="C3:C4"/>
    <mergeCell ref="D3:D4"/>
    <mergeCell ref="E3:E4"/>
    <mergeCell ref="F3:H3"/>
  </mergeCells>
  <phoneticPr fontId="2" type="noConversion"/>
  <printOptions horizontalCentered="1"/>
  <pageMargins left="0.35433070866141736" right="0.32" top="0.31496062992125984" bottom="0.31496062992125984" header="0.19685039370078741" footer="0.11811023622047245"/>
  <pageSetup paperSize="9" scale="63" orientation="landscape" horizontalDpi="360" verticalDpi="360" r:id="rId1"/>
  <headerFooter alignWithMargins="0"/>
  <rowBreaks count="2" manualBreakCount="2">
    <brk id="26" max="15" man="1"/>
    <brk id="60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成績表</vt:lpstr>
      <vt:lpstr>成績表!Print_Area</vt:lpstr>
      <vt:lpstr>成績表!Print_Titles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2014-06-27T03:44:44Z</dcterms:modified>
</cp:coreProperties>
</file>