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20415" windowHeight="7770"/>
  </bookViews>
  <sheets>
    <sheet name="成績表2" sheetId="1" r:id="rId1"/>
  </sheets>
  <externalReferences>
    <externalReference r:id="rId2"/>
  </externalReferences>
  <definedNames>
    <definedName name="_xlnm._FilterDatabase" localSheetId="0" hidden="1">成績表2!$A$5:$AF$25</definedName>
    <definedName name="_xlnm.Print_Area" localSheetId="0">成績表2!$A$1:$AF$132</definedName>
    <definedName name="_xlnm.Print_Titles" localSheetId="0">成績表2!$1:$4</definedName>
  </definedNames>
  <calcPr calcId="145621"/>
</workbook>
</file>

<file path=xl/calcChain.xml><?xml version="1.0" encoding="utf-8"?>
<calcChain xmlns="http://schemas.openxmlformats.org/spreadsheetml/2006/main">
  <c r="AE133" i="1" l="1"/>
  <c r="AD133" i="1"/>
  <c r="AC133" i="1"/>
  <c r="F133" i="1" s="1"/>
  <c r="S133" i="1"/>
  <c r="E133" i="1" s="1"/>
  <c r="D133" i="1"/>
  <c r="AE132" i="1"/>
  <c r="AD132" i="1"/>
  <c r="AC132" i="1"/>
  <c r="F132" i="1" s="1"/>
  <c r="S132" i="1"/>
  <c r="E132" i="1" s="1"/>
  <c r="D132" i="1"/>
  <c r="C132" i="1"/>
  <c r="AE131" i="1"/>
  <c r="AD131" i="1"/>
  <c r="AC131" i="1"/>
  <c r="S131" i="1"/>
  <c r="D131" i="1"/>
  <c r="C131" i="1"/>
  <c r="AE130" i="1"/>
  <c r="AD130" i="1"/>
  <c r="AC130" i="1"/>
  <c r="S130" i="1"/>
  <c r="D130" i="1"/>
  <c r="C130" i="1"/>
  <c r="AE129" i="1"/>
  <c r="AD129" i="1"/>
  <c r="AC129" i="1"/>
  <c r="H129" i="1"/>
  <c r="I129" i="1" s="1"/>
  <c r="D129" i="1"/>
  <c r="C129" i="1"/>
  <c r="AE128" i="1"/>
  <c r="AD128" i="1"/>
  <c r="AC128" i="1"/>
  <c r="S128" i="1"/>
  <c r="D128" i="1"/>
  <c r="C128" i="1"/>
  <c r="AE127" i="1"/>
  <c r="AD127" i="1"/>
  <c r="AC127" i="1"/>
  <c r="S127" i="1"/>
  <c r="D127" i="1"/>
  <c r="C127" i="1"/>
  <c r="AE126" i="1"/>
  <c r="AD126" i="1"/>
  <c r="AC126" i="1"/>
  <c r="H126" i="1" s="1"/>
  <c r="I126" i="1" s="1"/>
  <c r="S126" i="1"/>
  <c r="D126" i="1"/>
  <c r="C126" i="1"/>
  <c r="AE125" i="1"/>
  <c r="AD125" i="1"/>
  <c r="AC125" i="1"/>
  <c r="S125" i="1"/>
  <c r="D125" i="1"/>
  <c r="C125" i="1"/>
  <c r="AE124" i="1"/>
  <c r="AD124" i="1"/>
  <c r="AC124" i="1"/>
  <c r="S124" i="1"/>
  <c r="AE123" i="1"/>
  <c r="AD123" i="1"/>
  <c r="AC123" i="1"/>
  <c r="S123" i="1"/>
  <c r="AE122" i="1"/>
  <c r="AD122" i="1"/>
  <c r="AC122" i="1"/>
  <c r="S122" i="1"/>
  <c r="H122" i="1" s="1"/>
  <c r="I122" i="1" s="1"/>
  <c r="AE121" i="1"/>
  <c r="AD121" i="1"/>
  <c r="AC121" i="1"/>
  <c r="S121" i="1"/>
  <c r="AE120" i="1"/>
  <c r="AD120" i="1"/>
  <c r="AC120" i="1"/>
  <c r="S120" i="1"/>
  <c r="H120" i="1"/>
  <c r="I120" i="1" s="1"/>
  <c r="AE119" i="1"/>
  <c r="AD119" i="1"/>
  <c r="AC119" i="1"/>
  <c r="S119" i="1"/>
  <c r="AE118" i="1"/>
  <c r="AD118" i="1"/>
  <c r="AC118" i="1"/>
  <c r="S118" i="1"/>
  <c r="H118" i="1" s="1"/>
  <c r="I118" i="1" s="1"/>
  <c r="AE117" i="1"/>
  <c r="AD117" i="1"/>
  <c r="AC117" i="1"/>
  <c r="S117" i="1"/>
  <c r="AE116" i="1"/>
  <c r="AD116" i="1"/>
  <c r="AC116" i="1"/>
  <c r="S116" i="1"/>
  <c r="AE115" i="1"/>
  <c r="AD115" i="1"/>
  <c r="AC115" i="1"/>
  <c r="S115" i="1"/>
  <c r="AE114" i="1"/>
  <c r="AD114" i="1"/>
  <c r="AC114" i="1"/>
  <c r="S114" i="1"/>
  <c r="H114" i="1" s="1"/>
  <c r="I114" i="1" s="1"/>
  <c r="AE113" i="1"/>
  <c r="AD113" i="1"/>
  <c r="AC113" i="1"/>
  <c r="S113" i="1"/>
  <c r="AE112" i="1"/>
  <c r="AD112" i="1"/>
  <c r="AC112" i="1"/>
  <c r="S112" i="1"/>
  <c r="H112" i="1"/>
  <c r="I112" i="1" s="1"/>
  <c r="AE111" i="1"/>
  <c r="AD111" i="1"/>
  <c r="AC111" i="1"/>
  <c r="S111" i="1"/>
  <c r="AE110" i="1"/>
  <c r="AD110" i="1"/>
  <c r="AC110" i="1"/>
  <c r="S110" i="1"/>
  <c r="H110" i="1" s="1"/>
  <c r="I110" i="1" s="1"/>
  <c r="AE109" i="1"/>
  <c r="AD109" i="1"/>
  <c r="AC109" i="1"/>
  <c r="S109" i="1"/>
  <c r="AE108" i="1"/>
  <c r="AD108" i="1"/>
  <c r="AC108" i="1"/>
  <c r="S108" i="1"/>
  <c r="S107" i="1"/>
  <c r="H107" i="1" s="1"/>
  <c r="I107" i="1" s="1"/>
  <c r="S106" i="1"/>
  <c r="H106" i="1" s="1"/>
  <c r="I106" i="1" s="1"/>
  <c r="AE105" i="1"/>
  <c r="AD105" i="1"/>
  <c r="AC105" i="1"/>
  <c r="S105" i="1"/>
  <c r="H105" i="1" s="1"/>
  <c r="I105" i="1" s="1"/>
  <c r="AE104" i="1"/>
  <c r="AD104" i="1"/>
  <c r="AC104" i="1"/>
  <c r="S104" i="1"/>
  <c r="AE103" i="1"/>
  <c r="AD103" i="1"/>
  <c r="AC103" i="1"/>
  <c r="S103" i="1"/>
  <c r="H103" i="1"/>
  <c r="I103" i="1" s="1"/>
  <c r="AE102" i="1"/>
  <c r="AD102" i="1"/>
  <c r="AC102" i="1"/>
  <c r="S102" i="1"/>
  <c r="AE101" i="1"/>
  <c r="AD101" i="1"/>
  <c r="AC101" i="1"/>
  <c r="S101" i="1"/>
  <c r="H101" i="1" s="1"/>
  <c r="I101" i="1" s="1"/>
  <c r="AE100" i="1"/>
  <c r="AD100" i="1"/>
  <c r="AC100" i="1"/>
  <c r="S100" i="1"/>
  <c r="AE99" i="1"/>
  <c r="AD99" i="1"/>
  <c r="AC99" i="1"/>
  <c r="S99" i="1"/>
  <c r="H99" i="1" s="1"/>
  <c r="I99" i="1" s="1"/>
  <c r="AE98" i="1"/>
  <c r="AD98" i="1"/>
  <c r="AC98" i="1"/>
  <c r="S98" i="1"/>
  <c r="H98" i="1"/>
  <c r="I98" i="1" s="1"/>
  <c r="AE97" i="1"/>
  <c r="AD97" i="1"/>
  <c r="AC97" i="1"/>
  <c r="S97" i="1"/>
  <c r="H97" i="1" s="1"/>
  <c r="I97" i="1" s="1"/>
  <c r="AE96" i="1"/>
  <c r="AD96" i="1"/>
  <c r="AC96" i="1"/>
  <c r="S96" i="1"/>
  <c r="H96" i="1"/>
  <c r="I96" i="1" s="1"/>
  <c r="AE95" i="1"/>
  <c r="AD95" i="1"/>
  <c r="AC95" i="1"/>
  <c r="S95" i="1"/>
  <c r="AE94" i="1"/>
  <c r="AD94" i="1"/>
  <c r="AC94" i="1"/>
  <c r="S94" i="1"/>
  <c r="H94" i="1" s="1"/>
  <c r="I94" i="1" s="1"/>
  <c r="AE93" i="1"/>
  <c r="AD93" i="1"/>
  <c r="AC93" i="1"/>
  <c r="S93" i="1"/>
  <c r="AE92" i="1"/>
  <c r="AD92" i="1"/>
  <c r="AC92" i="1"/>
  <c r="S92" i="1"/>
  <c r="H92" i="1" s="1"/>
  <c r="I92" i="1" s="1"/>
  <c r="AE91" i="1"/>
  <c r="AD91" i="1"/>
  <c r="AC91" i="1"/>
  <c r="S91" i="1"/>
  <c r="AE90" i="1"/>
  <c r="AD90" i="1"/>
  <c r="AC90" i="1"/>
  <c r="S90" i="1"/>
  <c r="H90" i="1"/>
  <c r="I90" i="1" s="1"/>
  <c r="AE89" i="1"/>
  <c r="AD89" i="1"/>
  <c r="AC89" i="1"/>
  <c r="S89" i="1"/>
  <c r="AE88" i="1"/>
  <c r="AD88" i="1"/>
  <c r="AC88" i="1"/>
  <c r="S88" i="1"/>
  <c r="H88" i="1"/>
  <c r="I88" i="1" s="1"/>
  <c r="AE87" i="1"/>
  <c r="AD87" i="1"/>
  <c r="AC87" i="1"/>
  <c r="S87" i="1"/>
  <c r="AE86" i="1"/>
  <c r="AD86" i="1"/>
  <c r="AC86" i="1"/>
  <c r="S86" i="1"/>
  <c r="H86" i="1" s="1"/>
  <c r="I86" i="1" s="1"/>
  <c r="AE85" i="1"/>
  <c r="AD85" i="1"/>
  <c r="AC85" i="1"/>
  <c r="S85" i="1"/>
  <c r="AE84" i="1"/>
  <c r="AD84" i="1"/>
  <c r="AC84" i="1"/>
  <c r="S84" i="1"/>
  <c r="H84" i="1" s="1"/>
  <c r="I84" i="1" s="1"/>
  <c r="AE83" i="1"/>
  <c r="AD83" i="1"/>
  <c r="AC83" i="1"/>
  <c r="S83" i="1"/>
  <c r="H83" i="1"/>
  <c r="I83" i="1" s="1"/>
  <c r="AE82" i="1"/>
  <c r="AD82" i="1"/>
  <c r="AC82" i="1"/>
  <c r="S82" i="1"/>
  <c r="AE81" i="1"/>
  <c r="AD81" i="1"/>
  <c r="AC81" i="1"/>
  <c r="S81" i="1"/>
  <c r="H81" i="1" s="1"/>
  <c r="I81" i="1" s="1"/>
  <c r="AE80" i="1"/>
  <c r="AD80" i="1"/>
  <c r="AC80" i="1"/>
  <c r="S80" i="1"/>
  <c r="H80" i="1" s="1"/>
  <c r="I80" i="1" s="1"/>
  <c r="AE79" i="1"/>
  <c r="AD79" i="1"/>
  <c r="AC79" i="1"/>
  <c r="S79" i="1"/>
  <c r="H79" i="1" s="1"/>
  <c r="I79" i="1" s="1"/>
  <c r="AE78" i="1"/>
  <c r="AD78" i="1"/>
  <c r="AC78" i="1"/>
  <c r="S78" i="1"/>
  <c r="H78" i="1" s="1"/>
  <c r="I78" i="1" s="1"/>
  <c r="AE77" i="1"/>
  <c r="AD77" i="1"/>
  <c r="AC77" i="1"/>
  <c r="S77" i="1"/>
  <c r="H77" i="1"/>
  <c r="I77" i="1" s="1"/>
  <c r="AE76" i="1"/>
  <c r="AD76" i="1"/>
  <c r="AC76" i="1"/>
  <c r="S76" i="1"/>
  <c r="AE75" i="1"/>
  <c r="AD75" i="1"/>
  <c r="AC75" i="1"/>
  <c r="S75" i="1"/>
  <c r="H75" i="1"/>
  <c r="I75" i="1" s="1"/>
  <c r="AE74" i="1"/>
  <c r="AD74" i="1"/>
  <c r="AC74" i="1"/>
  <c r="S74" i="1"/>
  <c r="AE73" i="1"/>
  <c r="AD73" i="1"/>
  <c r="AC73" i="1"/>
  <c r="S73" i="1"/>
  <c r="H73" i="1" s="1"/>
  <c r="I73" i="1" s="1"/>
  <c r="AE72" i="1"/>
  <c r="AD72" i="1"/>
  <c r="AC72" i="1"/>
  <c r="S72" i="1"/>
  <c r="AE71" i="1"/>
  <c r="AD71" i="1"/>
  <c r="AC71" i="1"/>
  <c r="S71" i="1"/>
  <c r="H71" i="1" s="1"/>
  <c r="I71" i="1" s="1"/>
  <c r="AE70" i="1"/>
  <c r="AD70" i="1"/>
  <c r="AC70" i="1"/>
  <c r="S70" i="1"/>
  <c r="AE69" i="1"/>
  <c r="AD69" i="1"/>
  <c r="AC69" i="1"/>
  <c r="S69" i="1"/>
  <c r="H69" i="1"/>
  <c r="I69" i="1" s="1"/>
  <c r="AE68" i="1"/>
  <c r="AD68" i="1"/>
  <c r="AC68" i="1"/>
  <c r="S68" i="1"/>
  <c r="AE67" i="1"/>
  <c r="AD67" i="1"/>
  <c r="AC67" i="1"/>
  <c r="S67" i="1"/>
  <c r="H67" i="1"/>
  <c r="I67" i="1" s="1"/>
  <c r="AE66" i="1"/>
  <c r="AD66" i="1"/>
  <c r="AC66" i="1"/>
  <c r="S66" i="1"/>
  <c r="AE65" i="1"/>
  <c r="AD65" i="1"/>
  <c r="AC65" i="1"/>
  <c r="S65" i="1"/>
  <c r="H65" i="1" s="1"/>
  <c r="I65" i="1" s="1"/>
  <c r="AE64" i="1"/>
  <c r="AD64" i="1"/>
  <c r="AC64" i="1"/>
  <c r="S64" i="1"/>
  <c r="H64" i="1" s="1"/>
  <c r="I64" i="1" s="1"/>
  <c r="AE63" i="1"/>
  <c r="AD63" i="1"/>
  <c r="AC63" i="1"/>
  <c r="S63" i="1"/>
  <c r="H63" i="1" s="1"/>
  <c r="I63" i="1" s="1"/>
  <c r="AE62" i="1"/>
  <c r="AD62" i="1"/>
  <c r="AC62" i="1"/>
  <c r="S62" i="1"/>
  <c r="H62" i="1" s="1"/>
  <c r="I62" i="1" s="1"/>
  <c r="AE61" i="1"/>
  <c r="AD61" i="1"/>
  <c r="AC61" i="1"/>
  <c r="S61" i="1"/>
  <c r="H61" i="1" s="1"/>
  <c r="I61" i="1" s="1"/>
  <c r="AE60" i="1"/>
  <c r="AD60" i="1"/>
  <c r="AC60" i="1"/>
  <c r="S60" i="1"/>
  <c r="H60" i="1" s="1"/>
  <c r="I60" i="1" s="1"/>
  <c r="AE59" i="1"/>
  <c r="AD59" i="1"/>
  <c r="AC59" i="1"/>
  <c r="S59" i="1"/>
  <c r="H59" i="1" s="1"/>
  <c r="I59" i="1" s="1"/>
  <c r="AE58" i="1"/>
  <c r="AD58" i="1"/>
  <c r="AC58" i="1"/>
  <c r="S58" i="1"/>
  <c r="AE57" i="1"/>
  <c r="AD57" i="1"/>
  <c r="AC57" i="1"/>
  <c r="S57" i="1"/>
  <c r="AE56" i="1"/>
  <c r="AD56" i="1"/>
  <c r="AC56" i="1"/>
  <c r="S56" i="1"/>
  <c r="H56" i="1" s="1"/>
  <c r="I56" i="1" s="1"/>
  <c r="AE55" i="1"/>
  <c r="AD55" i="1"/>
  <c r="AC55" i="1"/>
  <c r="S55" i="1"/>
  <c r="AE54" i="1"/>
  <c r="AD54" i="1"/>
  <c r="AC54" i="1"/>
  <c r="S54" i="1"/>
  <c r="AE53" i="1"/>
  <c r="AD53" i="1"/>
  <c r="AC53" i="1"/>
  <c r="S53" i="1"/>
  <c r="AE52" i="1"/>
  <c r="AD52" i="1"/>
  <c r="AC52" i="1"/>
  <c r="S52" i="1"/>
  <c r="H52" i="1"/>
  <c r="I52" i="1" s="1"/>
  <c r="AE51" i="1"/>
  <c r="AD51" i="1"/>
  <c r="AC51" i="1"/>
  <c r="S51" i="1"/>
  <c r="AE50" i="1"/>
  <c r="AD50" i="1"/>
  <c r="AC50" i="1"/>
  <c r="S50" i="1"/>
  <c r="H50" i="1"/>
  <c r="I50" i="1" s="1"/>
  <c r="AE49" i="1"/>
  <c r="AD49" i="1"/>
  <c r="AC49" i="1"/>
  <c r="S49" i="1"/>
  <c r="AE48" i="1"/>
  <c r="AD48" i="1"/>
  <c r="AC48" i="1"/>
  <c r="S48" i="1"/>
  <c r="H48" i="1" s="1"/>
  <c r="I48" i="1" s="1"/>
  <c r="AE47" i="1"/>
  <c r="AD47" i="1"/>
  <c r="AC47" i="1"/>
  <c r="S47" i="1"/>
  <c r="H47" i="1" s="1"/>
  <c r="I47" i="1" s="1"/>
  <c r="AE46" i="1"/>
  <c r="AD46" i="1"/>
  <c r="AC46" i="1"/>
  <c r="S46" i="1"/>
  <c r="AE45" i="1"/>
  <c r="AD45" i="1"/>
  <c r="AC45" i="1"/>
  <c r="S45" i="1"/>
  <c r="H45" i="1" s="1"/>
  <c r="I45" i="1" s="1"/>
  <c r="AE44" i="1"/>
  <c r="AD44" i="1"/>
  <c r="AC44" i="1"/>
  <c r="S44" i="1"/>
  <c r="H44" i="1" s="1"/>
  <c r="I44" i="1" s="1"/>
  <c r="AE43" i="1"/>
  <c r="AD43" i="1"/>
  <c r="AC43" i="1"/>
  <c r="S43" i="1"/>
  <c r="H43" i="1" s="1"/>
  <c r="I43" i="1" s="1"/>
  <c r="AE42" i="1"/>
  <c r="AD42" i="1"/>
  <c r="AC42" i="1"/>
  <c r="S42" i="1"/>
  <c r="H42" i="1" s="1"/>
  <c r="I42" i="1" s="1"/>
  <c r="AE41" i="1"/>
  <c r="AD41" i="1"/>
  <c r="AC41" i="1"/>
  <c r="S41" i="1"/>
  <c r="H41" i="1" s="1"/>
  <c r="I41" i="1" s="1"/>
  <c r="AE40" i="1"/>
  <c r="AD40" i="1"/>
  <c r="AC40" i="1"/>
  <c r="S40" i="1"/>
  <c r="AE39" i="1"/>
  <c r="AD39" i="1"/>
  <c r="AC39" i="1"/>
  <c r="S39" i="1"/>
  <c r="AE38" i="1"/>
  <c r="AD38" i="1"/>
  <c r="AC38" i="1"/>
  <c r="S38" i="1"/>
  <c r="H38" i="1" s="1"/>
  <c r="I38" i="1" s="1"/>
  <c r="AE37" i="1"/>
  <c r="AD37" i="1"/>
  <c r="AC37" i="1"/>
  <c r="S37" i="1"/>
  <c r="H37" i="1" s="1"/>
  <c r="I37" i="1" s="1"/>
  <c r="AE36" i="1"/>
  <c r="AD36" i="1"/>
  <c r="AC36" i="1"/>
  <c r="S36" i="1"/>
  <c r="H36" i="1" s="1"/>
  <c r="I36" i="1" s="1"/>
  <c r="AE35" i="1"/>
  <c r="AD35" i="1"/>
  <c r="AC35" i="1"/>
  <c r="S35" i="1"/>
  <c r="AE34" i="1"/>
  <c r="AD34" i="1"/>
  <c r="AC34" i="1"/>
  <c r="S34" i="1"/>
  <c r="H34" i="1" s="1"/>
  <c r="I34" i="1" s="1"/>
  <c r="AE33" i="1"/>
  <c r="AD33" i="1"/>
  <c r="AC33" i="1"/>
  <c r="S33" i="1"/>
  <c r="AE32" i="1"/>
  <c r="AD32" i="1"/>
  <c r="AC32" i="1"/>
  <c r="S32" i="1"/>
  <c r="AE31" i="1"/>
  <c r="AD31" i="1"/>
  <c r="AC31" i="1"/>
  <c r="S31" i="1"/>
  <c r="H31" i="1" s="1"/>
  <c r="I31" i="1" s="1"/>
  <c r="AE30" i="1"/>
  <c r="AD30" i="1"/>
  <c r="AC30" i="1"/>
  <c r="H30" i="1" s="1"/>
  <c r="I30" i="1" s="1"/>
  <c r="S30" i="1"/>
  <c r="AE29" i="1"/>
  <c r="AD29" i="1"/>
  <c r="AC29" i="1"/>
  <c r="S29" i="1"/>
  <c r="H29" i="1" s="1"/>
  <c r="I29" i="1" s="1"/>
  <c r="AE28" i="1"/>
  <c r="AD28" i="1"/>
  <c r="AC28" i="1"/>
  <c r="S28" i="1"/>
  <c r="AE27" i="1"/>
  <c r="AD27" i="1"/>
  <c r="AC27" i="1"/>
  <c r="S27" i="1"/>
  <c r="H27" i="1" s="1"/>
  <c r="I27" i="1" s="1"/>
  <c r="AE26" i="1"/>
  <c r="AD26" i="1"/>
  <c r="AC26" i="1"/>
  <c r="S26" i="1"/>
  <c r="AE25" i="1"/>
  <c r="AD25" i="1"/>
  <c r="AC25" i="1"/>
  <c r="S25" i="1"/>
  <c r="AE24" i="1"/>
  <c r="AD24" i="1"/>
  <c r="AC24" i="1"/>
  <c r="S24" i="1"/>
  <c r="AE23" i="1"/>
  <c r="AD23" i="1"/>
  <c r="AC23" i="1"/>
  <c r="S23" i="1"/>
  <c r="H23" i="1" s="1"/>
  <c r="I23" i="1" s="1"/>
  <c r="AE22" i="1"/>
  <c r="AD22" i="1"/>
  <c r="AC22" i="1"/>
  <c r="S22" i="1"/>
  <c r="H22" i="1"/>
  <c r="I22" i="1" s="1"/>
  <c r="AE21" i="1"/>
  <c r="AD21" i="1"/>
  <c r="AC21" i="1"/>
  <c r="S21" i="1"/>
  <c r="H21" i="1" s="1"/>
  <c r="I21" i="1" s="1"/>
  <c r="AE20" i="1"/>
  <c r="AD20" i="1"/>
  <c r="AC20" i="1"/>
  <c r="S20" i="1"/>
  <c r="H20" i="1"/>
  <c r="I20" i="1" s="1"/>
  <c r="AE19" i="1"/>
  <c r="AD19" i="1"/>
  <c r="AC19" i="1"/>
  <c r="S19" i="1"/>
  <c r="AE18" i="1"/>
  <c r="AD18" i="1"/>
  <c r="AC18" i="1"/>
  <c r="S18" i="1"/>
  <c r="H18" i="1" s="1"/>
  <c r="I18" i="1" s="1"/>
  <c r="AE17" i="1"/>
  <c r="AD17" i="1"/>
  <c r="AC17" i="1"/>
  <c r="S17" i="1"/>
  <c r="AE16" i="1"/>
  <c r="AD16" i="1"/>
  <c r="AC16" i="1"/>
  <c r="S16" i="1"/>
  <c r="H16" i="1" s="1"/>
  <c r="I16" i="1" s="1"/>
  <c r="AE15" i="1"/>
  <c r="AD15" i="1"/>
  <c r="AC15" i="1"/>
  <c r="S15" i="1"/>
  <c r="AE14" i="1"/>
  <c r="AD14" i="1"/>
  <c r="AC14" i="1"/>
  <c r="S14" i="1"/>
  <c r="H14" i="1"/>
  <c r="I14" i="1" s="1"/>
  <c r="AE13" i="1"/>
  <c r="AD13" i="1"/>
  <c r="AC13" i="1"/>
  <c r="S13" i="1"/>
  <c r="AE12" i="1"/>
  <c r="AD12" i="1"/>
  <c r="AC12" i="1"/>
  <c r="S12" i="1"/>
  <c r="H12" i="1"/>
  <c r="I12" i="1" s="1"/>
  <c r="AE11" i="1"/>
  <c r="AD11" i="1"/>
  <c r="AC11" i="1"/>
  <c r="S11" i="1"/>
  <c r="AE10" i="1"/>
  <c r="AD10" i="1"/>
  <c r="AC10" i="1"/>
  <c r="S10" i="1"/>
  <c r="H10" i="1" s="1"/>
  <c r="I10" i="1" s="1"/>
  <c r="AE9" i="1"/>
  <c r="AD9" i="1"/>
  <c r="AC9" i="1"/>
  <c r="S9" i="1"/>
  <c r="AE8" i="1"/>
  <c r="AD8" i="1"/>
  <c r="AC8" i="1"/>
  <c r="S8" i="1"/>
  <c r="H8" i="1" s="1"/>
  <c r="I8" i="1" s="1"/>
  <c r="AE7" i="1"/>
  <c r="AD7" i="1"/>
  <c r="AC7" i="1"/>
  <c r="S7" i="1"/>
  <c r="AE6" i="1"/>
  <c r="AD6" i="1"/>
  <c r="AC6" i="1"/>
  <c r="S6" i="1"/>
  <c r="H6" i="1"/>
  <c r="I6" i="1" s="1"/>
  <c r="AE5" i="1"/>
  <c r="AD5" i="1"/>
  <c r="AC5" i="1"/>
  <c r="S5" i="1"/>
  <c r="H5" i="1" s="1"/>
  <c r="I5" i="1" s="1"/>
  <c r="A2" i="1"/>
  <c r="A1" i="1"/>
  <c r="H130" i="1" l="1"/>
  <c r="I130" i="1" s="1"/>
  <c r="H108" i="1"/>
  <c r="I108" i="1" s="1"/>
  <c r="H124" i="1"/>
  <c r="I124" i="1" s="1"/>
  <c r="H128" i="1"/>
  <c r="I128" i="1" s="1"/>
  <c r="H7" i="1"/>
  <c r="I7" i="1" s="1"/>
  <c r="H9" i="1"/>
  <c r="I9" i="1" s="1"/>
  <c r="H24" i="1"/>
  <c r="I24" i="1" s="1"/>
  <c r="H26" i="1"/>
  <c r="I26" i="1" s="1"/>
  <c r="H28" i="1"/>
  <c r="I28" i="1" s="1"/>
  <c r="H32" i="1"/>
  <c r="I32" i="1" s="1"/>
  <c r="H68" i="1"/>
  <c r="I68" i="1" s="1"/>
  <c r="H100" i="1"/>
  <c r="I100" i="1" s="1"/>
  <c r="H109" i="1"/>
  <c r="I109" i="1" s="1"/>
  <c r="H46" i="1"/>
  <c r="I46" i="1" s="1"/>
  <c r="H116" i="1"/>
  <c r="I116" i="1" s="1"/>
  <c r="H13" i="1"/>
  <c r="I13" i="1" s="1"/>
  <c r="H53" i="1"/>
  <c r="I53" i="1" s="1"/>
  <c r="H55" i="1"/>
  <c r="I55" i="1" s="1"/>
  <c r="H57" i="1"/>
  <c r="I57" i="1" s="1"/>
  <c r="H70" i="1"/>
  <c r="I70" i="1" s="1"/>
  <c r="H72" i="1"/>
  <c r="I72" i="1" s="1"/>
  <c r="H89" i="1"/>
  <c r="I89" i="1" s="1"/>
  <c r="H104" i="1"/>
  <c r="I104" i="1" s="1"/>
  <c r="H115" i="1"/>
  <c r="I115" i="1" s="1"/>
  <c r="H117" i="1"/>
  <c r="I117" i="1" s="1"/>
  <c r="H127" i="1"/>
  <c r="I127" i="1" s="1"/>
  <c r="H40" i="1"/>
  <c r="I40" i="1" s="1"/>
  <c r="H125" i="1"/>
  <c r="I125" i="1" s="1"/>
  <c r="H15" i="1"/>
  <c r="I15" i="1" s="1"/>
  <c r="H17" i="1"/>
  <c r="I17" i="1" s="1"/>
  <c r="H76" i="1"/>
  <c r="I76" i="1" s="1"/>
  <c r="H91" i="1"/>
  <c r="I91" i="1" s="1"/>
  <c r="H93" i="1"/>
  <c r="I93" i="1" s="1"/>
  <c r="H123" i="1"/>
  <c r="I123" i="1" s="1"/>
  <c r="G133" i="1"/>
  <c r="I133" i="1" s="1"/>
  <c r="H11" i="1"/>
  <c r="I11" i="1" s="1"/>
  <c r="H19" i="1"/>
  <c r="I19" i="1" s="1"/>
  <c r="H25" i="1"/>
  <c r="I25" i="1" s="1"/>
  <c r="H33" i="1"/>
  <c r="I33" i="1" s="1"/>
  <c r="H49" i="1"/>
  <c r="I49" i="1" s="1"/>
  <c r="H54" i="1"/>
  <c r="I54" i="1" s="1"/>
  <c r="H58" i="1"/>
  <c r="I58" i="1" s="1"/>
  <c r="H66" i="1"/>
  <c r="I66" i="1" s="1"/>
  <c r="H74" i="1"/>
  <c r="I74" i="1" s="1"/>
  <c r="H82" i="1"/>
  <c r="I82" i="1" s="1"/>
  <c r="H87" i="1"/>
  <c r="I87" i="1" s="1"/>
  <c r="H95" i="1"/>
  <c r="I95" i="1" s="1"/>
  <c r="H35" i="1"/>
  <c r="I35" i="1" s="1"/>
  <c r="H51" i="1"/>
  <c r="I51" i="1" s="1"/>
  <c r="H111" i="1"/>
  <c r="I111" i="1" s="1"/>
  <c r="H119" i="1"/>
  <c r="I119" i="1" s="1"/>
  <c r="H39" i="1"/>
  <c r="I39" i="1" s="1"/>
  <c r="H113" i="1"/>
  <c r="I113" i="1" s="1"/>
  <c r="H121" i="1"/>
  <c r="I121" i="1" s="1"/>
  <c r="H131" i="1"/>
  <c r="I131" i="1" s="1"/>
  <c r="G132" i="1"/>
  <c r="H132" i="1"/>
  <c r="I132" i="1" l="1"/>
</calcChain>
</file>

<file path=xl/sharedStrings.xml><?xml version="1.0" encoding="utf-8"?>
<sst xmlns="http://schemas.openxmlformats.org/spreadsheetml/2006/main" count="312" uniqueCount="148">
  <si>
    <t>比賽日期:104年04月08日</t>
    <phoneticPr fontId="2" type="noConversion"/>
  </si>
  <si>
    <t>名次</t>
    <phoneticPr fontId="7" type="noConversion"/>
  </si>
  <si>
    <t>編號</t>
    <phoneticPr fontId="7" type="noConversion"/>
  </si>
  <si>
    <t>組別</t>
    <phoneticPr fontId="7" type="noConversion"/>
  </si>
  <si>
    <t>姓 名</t>
    <phoneticPr fontId="7" type="noConversion"/>
  </si>
  <si>
    <t>第一回合</t>
    <phoneticPr fontId="2" type="noConversion"/>
  </si>
  <si>
    <t>第二回合</t>
    <phoneticPr fontId="2" type="noConversion"/>
  </si>
  <si>
    <t>總桿</t>
    <phoneticPr fontId="7" type="noConversion"/>
  </si>
  <si>
    <r>
      <t xml:space="preserve">備註         </t>
    </r>
    <r>
      <rPr>
        <sz val="10"/>
        <rFont val="標楷體"/>
        <family val="4"/>
        <charset val="136"/>
      </rPr>
      <t xml:space="preserve"> No..18.17.16.15…</t>
    </r>
    <phoneticPr fontId="7" type="noConversion"/>
  </si>
  <si>
    <t>前九</t>
    <phoneticPr fontId="2" type="noConversion"/>
  </si>
  <si>
    <t>後九</t>
    <phoneticPr fontId="2" type="noConversion"/>
  </si>
  <si>
    <t>總桿</t>
    <phoneticPr fontId="2" type="noConversion"/>
  </si>
  <si>
    <t>後六</t>
    <phoneticPr fontId="2" type="noConversion"/>
  </si>
  <si>
    <t>後三</t>
    <phoneticPr fontId="2" type="noConversion"/>
  </si>
  <si>
    <t>1</t>
    <phoneticPr fontId="2" type="noConversion"/>
  </si>
  <si>
    <t>男A組</t>
  </si>
  <si>
    <t>黃柏叡</t>
  </si>
  <si>
    <t>2</t>
    <phoneticPr fontId="2" type="noConversion"/>
  </si>
  <si>
    <t>呂承學</t>
  </si>
  <si>
    <t>3</t>
  </si>
  <si>
    <t>王偉軒</t>
  </si>
  <si>
    <t>4</t>
  </si>
  <si>
    <t>許閎軒</t>
  </si>
  <si>
    <t>5</t>
  </si>
  <si>
    <t>黃韋豪</t>
  </si>
  <si>
    <t>6</t>
  </si>
  <si>
    <t>史哲宇</t>
  </si>
  <si>
    <t>7</t>
  </si>
  <si>
    <t>王文暘</t>
  </si>
  <si>
    <t>8</t>
  </si>
  <si>
    <t>周威丞</t>
  </si>
  <si>
    <t>9</t>
  </si>
  <si>
    <t>方柏評</t>
  </si>
  <si>
    <t>10</t>
  </si>
  <si>
    <t>林則甫</t>
  </si>
  <si>
    <t>11</t>
  </si>
  <si>
    <t>謝品濬</t>
  </si>
  <si>
    <t>12</t>
  </si>
  <si>
    <t>洪昭鑫</t>
  </si>
  <si>
    <t>13</t>
  </si>
  <si>
    <t>張  群</t>
  </si>
  <si>
    <t>14</t>
  </si>
  <si>
    <t>李俊翰</t>
  </si>
  <si>
    <t>15</t>
  </si>
  <si>
    <t>黃紹恩</t>
  </si>
  <si>
    <t>16</t>
  </si>
  <si>
    <t>王晟合</t>
  </si>
  <si>
    <t>17</t>
  </si>
  <si>
    <t>吳育愷</t>
  </si>
  <si>
    <t>18</t>
  </si>
  <si>
    <t>王晸諺</t>
  </si>
  <si>
    <t>19</t>
  </si>
  <si>
    <t>黃曜霆</t>
  </si>
  <si>
    <t>請假</t>
    <phoneticPr fontId="2" type="noConversion"/>
  </si>
  <si>
    <t>20</t>
  </si>
  <si>
    <t>男B組</t>
  </si>
  <si>
    <t>林義淵</t>
  </si>
  <si>
    <t>2</t>
  </si>
  <si>
    <t>蘇宥睿</t>
  </si>
  <si>
    <t>薛惟隆</t>
  </si>
  <si>
    <t>簡振宇</t>
  </si>
  <si>
    <t>楊孝哲</t>
  </si>
  <si>
    <t>蘇柏瑋</t>
  </si>
  <si>
    <t>陳伯豪</t>
  </si>
  <si>
    <t>林宸駒</t>
  </si>
  <si>
    <t>邱梓祐</t>
  </si>
  <si>
    <t>陳宗揚</t>
  </si>
  <si>
    <t>林家睿</t>
  </si>
  <si>
    <t>楊云睿</t>
  </si>
  <si>
    <t>鄭丞宏</t>
  </si>
  <si>
    <t>許柏舜</t>
  </si>
  <si>
    <t>高宜群</t>
  </si>
  <si>
    <t>劉丞恩</t>
  </si>
  <si>
    <t>蔡士詮</t>
  </si>
  <si>
    <t>李維哲</t>
  </si>
  <si>
    <t>林洪鈺</t>
  </si>
  <si>
    <t>郭鉦唯</t>
  </si>
  <si>
    <t>21</t>
  </si>
  <si>
    <t>許柏堯</t>
  </si>
  <si>
    <t>22</t>
  </si>
  <si>
    <t>陳伯奕</t>
  </si>
  <si>
    <t>23</t>
  </si>
  <si>
    <t>方柏彥</t>
  </si>
  <si>
    <t>24</t>
  </si>
  <si>
    <t>李柏緯</t>
  </si>
  <si>
    <t>25</t>
  </si>
  <si>
    <t>黃曜陞</t>
  </si>
  <si>
    <t>26</t>
  </si>
  <si>
    <t>洪之奇</t>
  </si>
  <si>
    <t>27</t>
  </si>
  <si>
    <t>28</t>
  </si>
  <si>
    <t>29</t>
  </si>
  <si>
    <t>30</t>
    <phoneticPr fontId="2" type="noConversion"/>
  </si>
  <si>
    <t>男C組</t>
  </si>
  <si>
    <t>李長祐</t>
  </si>
  <si>
    <t>陳季群</t>
  </si>
  <si>
    <t>陳秉豪</t>
  </si>
  <si>
    <t>陳柏睿</t>
  </si>
  <si>
    <t>楊子逸</t>
  </si>
  <si>
    <t>黃君宇</t>
  </si>
  <si>
    <t>張簡克諺</t>
  </si>
  <si>
    <t>黃仁杰</t>
  </si>
  <si>
    <t>李威廷</t>
  </si>
  <si>
    <t>李晧煬</t>
  </si>
  <si>
    <t>沈元富</t>
  </si>
  <si>
    <t>男D組</t>
  </si>
  <si>
    <t>簡士閔</t>
  </si>
  <si>
    <t>胡宇棠</t>
  </si>
  <si>
    <t>郭鉦翎</t>
  </si>
  <si>
    <t>徐雋詠</t>
  </si>
  <si>
    <t>女A組</t>
  </si>
  <si>
    <t>周怡岑</t>
  </si>
  <si>
    <t>吳芷昀</t>
  </si>
  <si>
    <t>黃郁心</t>
  </si>
  <si>
    <t>顏鈺昕</t>
  </si>
  <si>
    <t>吳曉玲</t>
  </si>
  <si>
    <t>胡家碩</t>
  </si>
  <si>
    <t>林薇妮</t>
  </si>
  <si>
    <t>女B組</t>
  </si>
  <si>
    <t>曾彩晴</t>
  </si>
  <si>
    <t>張昕樵</t>
  </si>
  <si>
    <t>馮立顏</t>
  </si>
  <si>
    <t>鄭昕然</t>
  </si>
  <si>
    <t>楊玉婷</t>
  </si>
  <si>
    <t>張卉妤</t>
  </si>
  <si>
    <t>李映彤</t>
  </si>
  <si>
    <t>1</t>
    <phoneticPr fontId="2" type="noConversion"/>
  </si>
  <si>
    <t>女C組</t>
  </si>
  <si>
    <t>許淮茜</t>
  </si>
  <si>
    <t>楊惠心</t>
  </si>
  <si>
    <t>女D組</t>
  </si>
  <si>
    <t>陳宥竹</t>
  </si>
  <si>
    <t>陳詩萱</t>
  </si>
  <si>
    <t>甄試及不計名次人員</t>
    <phoneticPr fontId="2" type="noConversion"/>
  </si>
  <si>
    <t>甄試男A</t>
  </si>
  <si>
    <t>王閩富</t>
  </si>
  <si>
    <t>姜昱丞</t>
  </si>
  <si>
    <t>曾理愃</t>
  </si>
  <si>
    <t>張益維</t>
  </si>
  <si>
    <t>甄試男B</t>
  </si>
  <si>
    <t>楊尚衡</t>
  </si>
  <si>
    <t>賴繹鈞</t>
  </si>
  <si>
    <t>甄試男C</t>
  </si>
  <si>
    <t>黃茂富</t>
  </si>
  <si>
    <t>彭處睿</t>
  </si>
  <si>
    <t>甄試女B</t>
  </si>
  <si>
    <t>沈文琪</t>
  </si>
  <si>
    <t>楊惠伃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</si>
</sst>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"/>
    <numFmt numFmtId="178" formatCode="#,###;\-#,##0,"/>
  </numFmts>
  <fonts count="9">
    <font>
      <sz val="12"/>
      <name val="新細明體"/>
      <family val="1"/>
      <charset val="136"/>
    </font>
    <font>
      <b/>
      <sz val="24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b/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細明體"/>
      <family val="3"/>
      <charset val="136"/>
    </font>
    <font>
      <sz val="1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Border="1"/>
    <xf numFmtId="0" fontId="4" fillId="2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justifyLastLine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justifyLastLine="1"/>
    </xf>
    <xf numFmtId="0" fontId="8" fillId="0" borderId="1" xfId="0" applyFont="1" applyBorder="1" applyAlignment="1">
      <alignment horizontal="center" vertical="center" justifyLastLine="1"/>
    </xf>
    <xf numFmtId="49" fontId="4" fillId="3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178" fontId="3" fillId="4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78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left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 wrapText="1"/>
    </xf>
    <xf numFmtId="178" fontId="3" fillId="2" borderId="3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49" fontId="4" fillId="2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Fill="1" applyBorder="1"/>
    <xf numFmtId="178" fontId="3" fillId="0" borderId="8" xfId="0" applyNumberFormat="1" applyFont="1" applyFill="1" applyBorder="1" applyAlignment="1">
      <alignment horizontal="center" vertical="center" wrapText="1"/>
    </xf>
    <xf numFmtId="178" fontId="3" fillId="4" borderId="8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49" fontId="4" fillId="2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2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justifyLastLine="1"/>
    </xf>
    <xf numFmtId="0" fontId="6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justifyLastLine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justifyLastLine="1"/>
    </xf>
    <xf numFmtId="0" fontId="0" fillId="0" borderId="1" xfId="0" applyFont="1" applyBorder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idi/AppData/Local/Microsoft/Windows/Temporary%20Internet%20Files/Content.IE5/YEUO1PX0/104&#24180;&#22025;&#21335;&#26376;&#36093;&#25104;&#32318;/2015040708&#39640;&#38596;&#26376;&#20363;&#3609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球員資料表"/>
      <sheetName val="滿18歲之名單"/>
      <sheetName val="當月報名資料"/>
      <sheetName val="收據"/>
      <sheetName val="請假函(橫) (2)"/>
      <sheetName val="橫式信封(C45)"/>
      <sheetName val="成績表1"/>
      <sheetName val="編組表1"/>
      <sheetName val="編組表2"/>
      <sheetName val="成績表2"/>
      <sheetName val="獎狀"/>
      <sheetName val="計分卡"/>
      <sheetName val="計分卡 (2)"/>
      <sheetName val="奨學金"/>
      <sheetName val="獎金信封"/>
      <sheetName val="報名表"/>
      <sheetName val="通過名單"/>
      <sheetName val="橫式信封(C45) (2)"/>
      <sheetName val="甄試評鑑表"/>
      <sheetName val="請假名單"/>
    </sheetNames>
    <sheetDataSet>
      <sheetData sheetId="0">
        <row r="2">
          <cell r="A2" t="str">
            <v>編號</v>
          </cell>
          <cell r="B2" t="str">
            <v>組別</v>
          </cell>
          <cell r="C2" t="str">
            <v>姓 名</v>
          </cell>
          <cell r="D2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E2" t="str">
            <v>性別</v>
          </cell>
          <cell r="F2" t="str">
            <v>出生日期</v>
          </cell>
          <cell r="G2">
            <v>42100</v>
          </cell>
          <cell r="H2" t="str">
            <v>培訓球場</v>
          </cell>
          <cell r="I2" t="str">
            <v>所屬縣市</v>
          </cell>
          <cell r="J2" t="str">
            <v>學校</v>
          </cell>
          <cell r="K2" t="str">
            <v>年級</v>
          </cell>
          <cell r="L2" t="str">
            <v>電  話</v>
          </cell>
          <cell r="M2" t="str">
            <v>行動電話</v>
          </cell>
          <cell r="N2" t="str">
            <v>地址</v>
          </cell>
          <cell r="O2" t="str">
            <v>E-mail</v>
          </cell>
          <cell r="P2" t="str">
            <v>培訓證號</v>
          </cell>
        </row>
        <row r="3">
          <cell r="A3">
            <v>1</v>
          </cell>
          <cell r="B3" t="str">
            <v>男A組</v>
          </cell>
          <cell r="C3" t="str">
            <v>王晟合</v>
          </cell>
          <cell r="D3" t="str">
            <v>王晟合(男A組)</v>
          </cell>
          <cell r="E3" t="str">
            <v>男</v>
          </cell>
          <cell r="F3">
            <v>35562</v>
          </cell>
          <cell r="G3" t="str">
            <v>17歲10月24日</v>
          </cell>
          <cell r="H3" t="str">
            <v>大崗山球場</v>
          </cell>
          <cell r="I3" t="str">
            <v>高雄</v>
          </cell>
          <cell r="J3" t="str">
            <v>道明高中</v>
          </cell>
          <cell r="K3" t="str">
            <v>3</v>
          </cell>
          <cell r="L3" t="str">
            <v>07-7529886
FAX:07-7522052</v>
          </cell>
          <cell r="M3" t="str">
            <v>0932065313母       0937679910</v>
          </cell>
          <cell r="N3" t="str">
            <v>83063 高雄市鳳山區曹公里開明街20號</v>
          </cell>
          <cell r="O3" t="str">
            <v>ireneliou@hotmail.com</v>
          </cell>
          <cell r="P3" t="str">
            <v>SM104104</v>
          </cell>
        </row>
        <row r="4">
          <cell r="A4">
            <v>2</v>
          </cell>
          <cell r="B4" t="str">
            <v>男A組</v>
          </cell>
          <cell r="C4" t="str">
            <v>林辛豪</v>
          </cell>
          <cell r="D4" t="str">
            <v>林辛豪(男A組)</v>
          </cell>
          <cell r="E4" t="str">
            <v>男</v>
          </cell>
          <cell r="F4">
            <v>35609</v>
          </cell>
          <cell r="G4" t="str">
            <v>17歲9月8日</v>
          </cell>
          <cell r="H4" t="str">
            <v>高雄球場</v>
          </cell>
          <cell r="I4" t="str">
            <v>高雄</v>
          </cell>
          <cell r="J4" t="str">
            <v>七賢國中</v>
          </cell>
          <cell r="K4" t="str">
            <v>3</v>
          </cell>
          <cell r="L4" t="str">
            <v xml:space="preserve">白天07-5225471  </v>
          </cell>
          <cell r="M4" t="str">
            <v>0983-234552   0920-910628</v>
          </cell>
          <cell r="N4" t="str">
            <v>804 高雄市鼓山區美術東四路293號4樓</v>
          </cell>
          <cell r="P4" t="str">
            <v>SM104105</v>
          </cell>
        </row>
        <row r="5">
          <cell r="A5">
            <v>3</v>
          </cell>
          <cell r="B5" t="str">
            <v>男A組</v>
          </cell>
          <cell r="C5" t="str">
            <v>周  豪</v>
          </cell>
          <cell r="D5" t="str">
            <v>周   豪(男A組)</v>
          </cell>
          <cell r="E5" t="str">
            <v>男</v>
          </cell>
          <cell r="F5">
            <v>35634</v>
          </cell>
          <cell r="G5" t="str">
            <v>17歲8月13日</v>
          </cell>
          <cell r="I5" t="str">
            <v>屏東</v>
          </cell>
          <cell r="J5" t="str">
            <v>三民高中</v>
          </cell>
          <cell r="K5" t="str">
            <v>1</v>
          </cell>
          <cell r="L5" t="str">
            <v>08-8862177
傳真-8862177</v>
          </cell>
          <cell r="M5" t="str">
            <v>0935-838567父            0920-476259母</v>
          </cell>
          <cell r="N5" t="str">
            <v>946 屏東縣恆春鎮墾丁里墾丁路201號</v>
          </cell>
          <cell r="O5" t="str">
            <v>0920476259母</v>
          </cell>
          <cell r="P5" t="str">
            <v>SM104106</v>
          </cell>
        </row>
        <row r="6">
          <cell r="A6">
            <v>4</v>
          </cell>
          <cell r="B6" t="str">
            <v>男A組</v>
          </cell>
          <cell r="C6" t="str">
            <v>周威丞</v>
          </cell>
          <cell r="D6" t="str">
            <v>周威丞(男A組)</v>
          </cell>
          <cell r="E6" t="str">
            <v>男</v>
          </cell>
          <cell r="F6">
            <v>35655</v>
          </cell>
          <cell r="G6" t="str">
            <v>17歲7月23日</v>
          </cell>
          <cell r="H6" t="str">
            <v>南一球場</v>
          </cell>
          <cell r="I6" t="str">
            <v>台南</v>
          </cell>
          <cell r="J6" t="str">
            <v>長榮中學</v>
          </cell>
          <cell r="K6" t="str">
            <v>3</v>
          </cell>
          <cell r="L6" t="str">
            <v>06-2562608</v>
          </cell>
          <cell r="M6" t="str">
            <v>0918081396        0933593650父</v>
          </cell>
          <cell r="N6" t="str">
            <v>70958 台南市安南區安西里安和路一段159巷12號</v>
          </cell>
          <cell r="O6" t="str">
            <v>ch2562608@yahoo.com</v>
          </cell>
          <cell r="P6" t="str">
            <v>SM104107</v>
          </cell>
        </row>
        <row r="7">
          <cell r="A7">
            <v>5</v>
          </cell>
          <cell r="B7" t="str">
            <v>男A組</v>
          </cell>
          <cell r="C7" t="str">
            <v>洪昭鑫</v>
          </cell>
          <cell r="D7" t="str">
            <v>洪昭鑫(男A組)</v>
          </cell>
          <cell r="E7" t="str">
            <v>男</v>
          </cell>
          <cell r="F7">
            <v>35683</v>
          </cell>
          <cell r="G7" t="str">
            <v>17歲6月26日</v>
          </cell>
          <cell r="I7" t="str">
            <v>嘉義</v>
          </cell>
          <cell r="J7" t="str">
            <v>嘉義高工</v>
          </cell>
          <cell r="K7" t="str">
            <v>2</v>
          </cell>
          <cell r="L7" t="str">
            <v xml:space="preserve">
0929-156689</v>
          </cell>
          <cell r="M7" t="str">
            <v>0929156689
0928165440父</v>
          </cell>
          <cell r="N7" t="str">
            <v>600嘉義市西區南京路457巷7號</v>
          </cell>
          <cell r="O7" t="str">
            <v>a0928165440@yahoo.com.tw</v>
          </cell>
          <cell r="P7" t="str">
            <v>SM104108</v>
          </cell>
        </row>
        <row r="8">
          <cell r="A8">
            <v>6</v>
          </cell>
          <cell r="B8" t="str">
            <v>男A組</v>
          </cell>
          <cell r="C8" t="str">
            <v>許閎軒</v>
          </cell>
          <cell r="D8" t="str">
            <v>許閎軒(男A組)</v>
          </cell>
          <cell r="E8" t="str">
            <v>男</v>
          </cell>
          <cell r="F8">
            <v>35703</v>
          </cell>
          <cell r="G8" t="str">
            <v>17歲6月6日</v>
          </cell>
          <cell r="I8" t="str">
            <v>高雄</v>
          </cell>
          <cell r="J8" t="str">
            <v>和春技術學院</v>
          </cell>
          <cell r="K8" t="str">
            <v>2</v>
          </cell>
          <cell r="L8" t="str">
            <v xml:space="preserve">07-6451978(白)
       </v>
          </cell>
          <cell r="M8" t="str">
            <v>FAX:07-6451977  0916301259父</v>
          </cell>
          <cell r="N8" t="str">
            <v>80647 高市前鎮區瑞文街54號</v>
          </cell>
          <cell r="O8" t="str">
            <v>may@honglon.com.tw</v>
          </cell>
          <cell r="P8" t="str">
            <v>SM104109</v>
          </cell>
        </row>
        <row r="9">
          <cell r="A9">
            <v>7</v>
          </cell>
          <cell r="B9" t="str">
            <v>男A組</v>
          </cell>
          <cell r="C9" t="str">
            <v>何昱震</v>
          </cell>
          <cell r="D9" t="str">
            <v>何昱震(男A組)</v>
          </cell>
          <cell r="E9" t="str">
            <v>男</v>
          </cell>
          <cell r="F9">
            <v>35711</v>
          </cell>
          <cell r="G9" t="str">
            <v>17歲5月28日</v>
          </cell>
          <cell r="I9" t="str">
            <v>高雄</v>
          </cell>
          <cell r="J9" t="str">
            <v>中正高中</v>
          </cell>
          <cell r="K9" t="str">
            <v>1</v>
          </cell>
          <cell r="L9" t="str">
            <v>07-7557766</v>
          </cell>
          <cell r="M9">
            <v>929237366</v>
          </cell>
          <cell r="N9" t="str">
            <v>830 高雄市鳳山區中崙四路86號</v>
          </cell>
          <cell r="P9" t="str">
            <v>SM104110</v>
          </cell>
        </row>
        <row r="10">
          <cell r="A10">
            <v>8</v>
          </cell>
          <cell r="B10" t="str">
            <v>男A組</v>
          </cell>
          <cell r="C10" t="str">
            <v>黃韋豪</v>
          </cell>
          <cell r="D10" t="str">
            <v>黃韋豪(男A組)</v>
          </cell>
          <cell r="E10" t="str">
            <v>男</v>
          </cell>
          <cell r="F10">
            <v>35733</v>
          </cell>
          <cell r="G10" t="str">
            <v>17歲5月6日</v>
          </cell>
          <cell r="H10" t="str">
            <v>高雄球場</v>
          </cell>
          <cell r="I10" t="str">
            <v>高雄</v>
          </cell>
          <cell r="J10" t="str">
            <v>中正高中</v>
          </cell>
          <cell r="K10" t="str">
            <v>2</v>
          </cell>
          <cell r="L10" t="str">
            <v xml:space="preserve">(白)07-7969667
</v>
          </cell>
          <cell r="M10">
            <v>931120067</v>
          </cell>
          <cell r="N10" t="str">
            <v>83093 高雄市鳳山區頂庄路358號</v>
          </cell>
          <cell r="O10" t="str">
            <v>F:07-7969606</v>
          </cell>
          <cell r="P10" t="str">
            <v>SM104111</v>
          </cell>
        </row>
        <row r="11">
          <cell r="A11">
            <v>9</v>
          </cell>
          <cell r="B11" t="str">
            <v>男A組</v>
          </cell>
          <cell r="C11" t="str">
            <v>劉至遠</v>
          </cell>
          <cell r="D11" t="str">
            <v>劉至遠(男A組)</v>
          </cell>
          <cell r="E11" t="str">
            <v>男</v>
          </cell>
          <cell r="F11">
            <v>35734</v>
          </cell>
          <cell r="G11" t="str">
            <v>17歲5月5日</v>
          </cell>
          <cell r="H11" t="str">
            <v>無</v>
          </cell>
          <cell r="I11" t="str">
            <v>嘉義</v>
          </cell>
          <cell r="J11" t="str">
            <v>民雄國中</v>
          </cell>
          <cell r="K11" t="str">
            <v>1</v>
          </cell>
          <cell r="L11" t="str">
            <v>(白)05-2720411*51107    (晚)05-2268001</v>
          </cell>
          <cell r="M11" t="str">
            <v>0922570824父</v>
          </cell>
          <cell r="N11" t="str">
            <v>62143 嘉義縣民雄鄉頂崙村崙仔頂21-2號</v>
          </cell>
          <cell r="O11" t="str">
            <v>890014tw@yahoo.com.tw</v>
          </cell>
        </row>
        <row r="12">
          <cell r="A12">
            <v>10</v>
          </cell>
          <cell r="B12" t="str">
            <v>男A組</v>
          </cell>
          <cell r="C12" t="str">
            <v>顏宏源</v>
          </cell>
          <cell r="D12" t="str">
            <v>顏宏源(男A組)</v>
          </cell>
          <cell r="E12" t="str">
            <v>男</v>
          </cell>
          <cell r="F12">
            <v>35768</v>
          </cell>
          <cell r="G12" t="str">
            <v>17歲4月2日</v>
          </cell>
          <cell r="I12" t="str">
            <v>嘉義</v>
          </cell>
          <cell r="J12" t="str">
            <v>七賢國中</v>
          </cell>
          <cell r="K12" t="str">
            <v>1</v>
          </cell>
          <cell r="L12" t="str">
            <v xml:space="preserve"> 07-5557712 
 07-5531313</v>
          </cell>
          <cell r="M12" t="str">
            <v>0916631588父</v>
          </cell>
          <cell r="N12" t="str">
            <v>804 高雄市鼓山區明誠四路308號11樓</v>
          </cell>
        </row>
        <row r="13">
          <cell r="A13">
            <v>11</v>
          </cell>
          <cell r="B13" t="str">
            <v>男A組</v>
          </cell>
          <cell r="C13" t="str">
            <v>張  群</v>
          </cell>
          <cell r="D13" t="str">
            <v>張  群(男A組)</v>
          </cell>
          <cell r="E13" t="str">
            <v>男</v>
          </cell>
          <cell r="F13">
            <v>35853</v>
          </cell>
          <cell r="G13" t="str">
            <v>17歲1月9日</v>
          </cell>
          <cell r="H13" t="str">
            <v>永安球場</v>
          </cell>
          <cell r="I13" t="str">
            <v>台南</v>
          </cell>
          <cell r="J13" t="str">
            <v>東原國中</v>
          </cell>
          <cell r="K13" t="str">
            <v>2</v>
          </cell>
          <cell r="L13" t="str">
            <v>日:06-6861426
晚:06-6861124</v>
          </cell>
          <cell r="M13" t="str">
            <v>0956-160227
0911898527黃震宇教練</v>
          </cell>
          <cell r="N13" t="str">
            <v>73350  台南市東山區南勢里大洋1鄰8號</v>
          </cell>
          <cell r="P13" t="str">
            <v>SM104112</v>
          </cell>
        </row>
        <row r="14">
          <cell r="A14">
            <v>12</v>
          </cell>
          <cell r="B14" t="str">
            <v>男A組</v>
          </cell>
          <cell r="C14" t="str">
            <v>呂承學</v>
          </cell>
          <cell r="D14" t="str">
            <v>呂承學(男A組)</v>
          </cell>
          <cell r="E14" t="str">
            <v>男</v>
          </cell>
          <cell r="F14">
            <v>35897</v>
          </cell>
          <cell r="G14" t="str">
            <v>16歲11月24日</v>
          </cell>
          <cell r="H14" t="str">
            <v>大崗山球場</v>
          </cell>
          <cell r="I14" t="str">
            <v>高雄</v>
          </cell>
          <cell r="J14" t="str">
            <v>中正高中</v>
          </cell>
          <cell r="K14" t="str">
            <v>2</v>
          </cell>
          <cell r="L14" t="str">
            <v xml:space="preserve">07-2356929
</v>
          </cell>
          <cell r="M14">
            <v>933323747</v>
          </cell>
          <cell r="N14" t="str">
            <v>80053 高雄市新興區南華橫二路81號</v>
          </cell>
          <cell r="O14" t="str">
            <v>F:07-2353792</v>
          </cell>
          <cell r="P14" t="str">
            <v>SM104113</v>
          </cell>
        </row>
        <row r="15">
          <cell r="A15">
            <v>13</v>
          </cell>
          <cell r="B15" t="str">
            <v>男A組</v>
          </cell>
          <cell r="C15" t="str">
            <v>戴陽庭</v>
          </cell>
          <cell r="D15" t="str">
            <v>戴陽庭(男A組)</v>
          </cell>
          <cell r="E15" t="str">
            <v>男</v>
          </cell>
          <cell r="F15">
            <v>35898</v>
          </cell>
          <cell r="G15" t="str">
            <v>16歲11月23日</v>
          </cell>
          <cell r="H15" t="str">
            <v>無</v>
          </cell>
          <cell r="I15" t="str">
            <v>高雄</v>
          </cell>
          <cell r="J15" t="str">
            <v>福山國中</v>
          </cell>
          <cell r="K15" t="str">
            <v>1</v>
          </cell>
          <cell r="L15" t="str">
            <v>07-8714077</v>
          </cell>
          <cell r="M15" t="str">
            <v>0929555065</v>
          </cell>
          <cell r="N15" t="str">
            <v>812  高雄市小港區山明路431-3號4樓</v>
          </cell>
          <cell r="P15" t="str">
            <v>SM104114</v>
          </cell>
        </row>
        <row r="16">
          <cell r="A16">
            <v>14</v>
          </cell>
          <cell r="B16" t="str">
            <v>男A組</v>
          </cell>
          <cell r="C16" t="str">
            <v>李俊翰</v>
          </cell>
          <cell r="D16" t="str">
            <v>李俊翰(男A組)</v>
          </cell>
          <cell r="E16" t="str">
            <v>男</v>
          </cell>
          <cell r="F16">
            <v>35933</v>
          </cell>
          <cell r="G16" t="str">
            <v>16歲10月18日</v>
          </cell>
          <cell r="H16" t="str">
            <v>永安球場</v>
          </cell>
          <cell r="I16" t="str">
            <v>嘉義</v>
          </cell>
          <cell r="J16" t="str">
            <v>嘉華中學</v>
          </cell>
          <cell r="K16" t="str">
            <v>2</v>
          </cell>
          <cell r="L16" t="str">
            <v xml:space="preserve">0922870518     </v>
          </cell>
          <cell r="M16" t="str">
            <v>0929133738父</v>
          </cell>
          <cell r="N16" t="str">
            <v>600 嘉義市大富路大富西街20號</v>
          </cell>
          <cell r="O16" t="str">
            <v>superchen1120@yahoo.com.tw</v>
          </cell>
          <cell r="P16" t="str">
            <v>SM104115</v>
          </cell>
        </row>
        <row r="17">
          <cell r="A17">
            <v>15</v>
          </cell>
          <cell r="B17" t="str">
            <v>男A組</v>
          </cell>
          <cell r="C17" t="str">
            <v>周  德</v>
          </cell>
          <cell r="D17" t="str">
            <v>周   德(男A組)</v>
          </cell>
          <cell r="E17" t="str">
            <v>男</v>
          </cell>
          <cell r="F17">
            <v>35937</v>
          </cell>
          <cell r="G17" t="str">
            <v>16歲10月14日</v>
          </cell>
          <cell r="H17" t="str">
            <v>南一球場</v>
          </cell>
          <cell r="I17" t="str">
            <v>台南</v>
          </cell>
          <cell r="L17" t="str">
            <v>07-350-3924</v>
          </cell>
          <cell r="M17">
            <v>970556415</v>
          </cell>
          <cell r="N17" t="str">
            <v>813 高雄市左營區文奇路110巷27號</v>
          </cell>
          <cell r="P17" t="str">
            <v>SM104116</v>
          </cell>
        </row>
        <row r="18">
          <cell r="A18">
            <v>16</v>
          </cell>
          <cell r="B18" t="str">
            <v>男A組</v>
          </cell>
          <cell r="C18" t="str">
            <v>黃柏叡</v>
          </cell>
          <cell r="D18" t="str">
            <v>黃柏叡(男A組)</v>
          </cell>
          <cell r="E18" t="str">
            <v>男</v>
          </cell>
          <cell r="F18">
            <v>35965</v>
          </cell>
          <cell r="G18" t="str">
            <v>16歲9月17日</v>
          </cell>
          <cell r="I18" t="str">
            <v>高雄</v>
          </cell>
          <cell r="J18" t="str">
            <v>中正高中</v>
          </cell>
          <cell r="K18" t="str">
            <v>2</v>
          </cell>
          <cell r="L18" t="str">
            <v>F:07-3870855</v>
          </cell>
          <cell r="M18" t="str">
            <v>0929606506
0932711196父</v>
          </cell>
          <cell r="N18" t="str">
            <v>807 高雄市三民區陽明路65號4樓之1</v>
          </cell>
          <cell r="P18" t="str">
            <v>SM104117</v>
          </cell>
        </row>
        <row r="19">
          <cell r="A19">
            <v>17</v>
          </cell>
          <cell r="B19" t="str">
            <v>男A組</v>
          </cell>
          <cell r="C19" t="str">
            <v>王文暘</v>
          </cell>
          <cell r="D19" t="str">
            <v>王文暘(男A組)</v>
          </cell>
          <cell r="E19" t="str">
            <v>男</v>
          </cell>
          <cell r="F19">
            <v>36006</v>
          </cell>
          <cell r="G19" t="str">
            <v>16歲8月6日</v>
          </cell>
          <cell r="H19" t="str">
            <v>高雄球場</v>
          </cell>
          <cell r="I19" t="str">
            <v>高雄</v>
          </cell>
          <cell r="J19" t="str">
            <v>三民高中</v>
          </cell>
          <cell r="K19" t="str">
            <v>2</v>
          </cell>
          <cell r="L19" t="str">
            <v>07-3503205</v>
          </cell>
          <cell r="M19" t="str">
            <v>0927227155母
0960-332132</v>
          </cell>
          <cell r="N19" t="str">
            <v>813 高雄市左營區新莊一路135號13樓之5</v>
          </cell>
          <cell r="O19" t="str">
            <v>tcwang0806@yahoo.com.tw</v>
          </cell>
          <cell r="P19" t="str">
            <v>SM104118</v>
          </cell>
        </row>
        <row r="20">
          <cell r="A20">
            <v>18</v>
          </cell>
          <cell r="B20" t="str">
            <v>男A組</v>
          </cell>
          <cell r="C20" t="str">
            <v>林則甫</v>
          </cell>
          <cell r="D20" t="str">
            <v>林則甫(男A組)</v>
          </cell>
          <cell r="E20" t="str">
            <v>男</v>
          </cell>
          <cell r="F20">
            <v>36006</v>
          </cell>
          <cell r="G20" t="str">
            <v>16歲8月6日</v>
          </cell>
          <cell r="H20" t="str">
            <v>高雄球場</v>
          </cell>
          <cell r="I20" t="str">
            <v>高雄</v>
          </cell>
          <cell r="J20" t="str">
            <v>三民高中</v>
          </cell>
          <cell r="K20" t="str">
            <v>2</v>
          </cell>
          <cell r="L20" t="str">
            <v>07-5580459</v>
          </cell>
          <cell r="M20" t="str">
            <v>975236453
0928850657父</v>
          </cell>
          <cell r="N20" t="str">
            <v>813 高雄市左營區博愛二路450號28樓之1</v>
          </cell>
          <cell r="P20" t="str">
            <v>SM104119</v>
          </cell>
        </row>
        <row r="21">
          <cell r="A21">
            <v>19</v>
          </cell>
          <cell r="B21" t="str">
            <v>男A組</v>
          </cell>
          <cell r="C21" t="str">
            <v>陳嘉隆</v>
          </cell>
          <cell r="D21" t="str">
            <v>陳嘉隆(男A組)</v>
          </cell>
          <cell r="E21" t="str">
            <v>男</v>
          </cell>
          <cell r="F21">
            <v>36047</v>
          </cell>
          <cell r="G21" t="str">
            <v>16歲6月27日</v>
          </cell>
          <cell r="I21" t="str">
            <v>高雄</v>
          </cell>
          <cell r="J21" t="str">
            <v>七賢國中</v>
          </cell>
          <cell r="K21" t="str">
            <v>2</v>
          </cell>
          <cell r="L21" t="str">
            <v>07-5333340</v>
          </cell>
          <cell r="M21" t="str">
            <v>0930-776786</v>
          </cell>
          <cell r="N21" t="str">
            <v>804  高雄市鼓山區青海路82號9樓</v>
          </cell>
        </row>
        <row r="22">
          <cell r="A22">
            <v>20</v>
          </cell>
          <cell r="B22" t="str">
            <v>男A組</v>
          </cell>
          <cell r="C22" t="str">
            <v>王力偉</v>
          </cell>
          <cell r="D22" t="str">
            <v>王力偉(男A組)</v>
          </cell>
          <cell r="E22" t="str">
            <v>男</v>
          </cell>
          <cell r="F22">
            <v>36049</v>
          </cell>
          <cell r="G22" t="str">
            <v>16歲6月25日</v>
          </cell>
          <cell r="I22" t="str">
            <v>高雄</v>
          </cell>
          <cell r="K22" t="str">
            <v>3</v>
          </cell>
          <cell r="L22" t="str">
            <v>07-2368861</v>
          </cell>
          <cell r="M22" t="str">
            <v>0988-923508        0935404780黃振豐</v>
          </cell>
          <cell r="N22" t="str">
            <v>800 高雄市七賢一路301號7樓之1</v>
          </cell>
        </row>
        <row r="23">
          <cell r="A23">
            <v>21</v>
          </cell>
          <cell r="B23" t="str">
            <v>男A組</v>
          </cell>
          <cell r="C23" t="str">
            <v>蔡証皓</v>
          </cell>
          <cell r="D23" t="str">
            <v>蔡証皓(男A組)</v>
          </cell>
          <cell r="E23" t="str">
            <v>男</v>
          </cell>
          <cell r="F23">
            <v>36062</v>
          </cell>
          <cell r="G23" t="str">
            <v>16歲6月12日</v>
          </cell>
          <cell r="H23" t="str">
            <v>永安球場</v>
          </cell>
          <cell r="I23" t="str">
            <v>台南</v>
          </cell>
          <cell r="J23" t="str">
            <v>東原國中</v>
          </cell>
          <cell r="K23" t="str">
            <v>2</v>
          </cell>
          <cell r="L23" t="str">
            <v>0937-660667</v>
          </cell>
          <cell r="M23" t="str">
            <v>0937-660667</v>
          </cell>
          <cell r="N23" t="str">
            <v>720 台南市官田區南部里107-1號</v>
          </cell>
        </row>
        <row r="24">
          <cell r="A24">
            <v>22</v>
          </cell>
          <cell r="B24" t="str">
            <v>男A組</v>
          </cell>
          <cell r="C24" t="str">
            <v>鄭嵩育</v>
          </cell>
          <cell r="D24" t="str">
            <v>鄭嵩育(男A組)</v>
          </cell>
          <cell r="E24" t="str">
            <v>男</v>
          </cell>
          <cell r="F24">
            <v>36065</v>
          </cell>
          <cell r="G24" t="str">
            <v>16歲6月9日</v>
          </cell>
          <cell r="I24" t="str">
            <v>屏東</v>
          </cell>
          <cell r="K24" t="str">
            <v>1</v>
          </cell>
          <cell r="L24" t="str">
            <v>0913350981</v>
          </cell>
          <cell r="M24" t="str">
            <v xml:space="preserve">08-7370803     </v>
          </cell>
          <cell r="N24" t="str">
            <v>900  屏東市公裕街383巷39弄6號</v>
          </cell>
        </row>
        <row r="25">
          <cell r="A25">
            <v>23</v>
          </cell>
          <cell r="B25" t="str">
            <v>男A組</v>
          </cell>
          <cell r="C25" t="str">
            <v>邱昱嘉</v>
          </cell>
          <cell r="D25" t="str">
            <v>邱昱嘉(男A組)</v>
          </cell>
          <cell r="E25" t="str">
            <v>男</v>
          </cell>
          <cell r="F25">
            <v>36076</v>
          </cell>
          <cell r="G25" t="str">
            <v>16歲5月28日</v>
          </cell>
          <cell r="I25" t="str">
            <v>嘉義</v>
          </cell>
          <cell r="J25" t="str">
            <v>嘉華中學</v>
          </cell>
          <cell r="K25" t="str">
            <v>3</v>
          </cell>
          <cell r="L25" t="str">
            <v>05-2233389            F:05-2252093</v>
          </cell>
          <cell r="M25" t="str">
            <v>0932773828     0921117797</v>
          </cell>
          <cell r="N25" t="str">
            <v>600 嘉義市興業新村41號</v>
          </cell>
          <cell r="P25" t="str">
            <v>SM104120</v>
          </cell>
        </row>
        <row r="26">
          <cell r="A26">
            <v>24</v>
          </cell>
          <cell r="B26" t="str">
            <v>男A組</v>
          </cell>
          <cell r="C26" t="str">
            <v>劉昭廷</v>
          </cell>
          <cell r="D26" t="str">
            <v>劉昭廷(男A組)</v>
          </cell>
          <cell r="E26" t="str">
            <v>男</v>
          </cell>
          <cell r="F26">
            <v>36077</v>
          </cell>
          <cell r="G26" t="str">
            <v>16歲5月27日</v>
          </cell>
          <cell r="I26" t="str">
            <v>嘉義</v>
          </cell>
          <cell r="J26" t="str">
            <v>同濟中學</v>
          </cell>
          <cell r="K26" t="str">
            <v>1</v>
          </cell>
          <cell r="L26" t="str">
            <v>0939815536</v>
          </cell>
          <cell r="M26" t="str">
            <v xml:space="preserve">05-2657425    </v>
          </cell>
          <cell r="N26" t="str">
            <v>600  嘉義縣大林鎮中興路282之11號</v>
          </cell>
        </row>
        <row r="27">
          <cell r="A27">
            <v>25</v>
          </cell>
          <cell r="B27" t="str">
            <v>男A組</v>
          </cell>
          <cell r="C27" t="str">
            <v>吳心瑋</v>
          </cell>
          <cell r="D27" t="str">
            <v>吳心瑋(男A組)</v>
          </cell>
          <cell r="E27" t="str">
            <v>男</v>
          </cell>
          <cell r="F27">
            <v>36150</v>
          </cell>
          <cell r="G27" t="str">
            <v>16歲3月15日</v>
          </cell>
          <cell r="H27" t="str">
            <v>信誼球場</v>
          </cell>
          <cell r="I27" t="str">
            <v>高雄</v>
          </cell>
          <cell r="J27" t="str">
            <v>三信家商</v>
          </cell>
          <cell r="K27" t="str">
            <v>1</v>
          </cell>
          <cell r="L27" t="str">
            <v>07-3415353</v>
          </cell>
          <cell r="M27" t="str">
            <v>0932893419父
0960218012</v>
          </cell>
          <cell r="N27" t="str">
            <v>81365 高雄市左營區政德路800號</v>
          </cell>
          <cell r="P27" t="str">
            <v>SM104121</v>
          </cell>
        </row>
        <row r="28">
          <cell r="A28">
            <v>26</v>
          </cell>
          <cell r="B28" t="str">
            <v>男A組</v>
          </cell>
          <cell r="C28" t="str">
            <v>何亭翰</v>
          </cell>
          <cell r="D28" t="str">
            <v>何亭翰(男A組)</v>
          </cell>
          <cell r="E28" t="str">
            <v>男</v>
          </cell>
          <cell r="F28">
            <v>36164</v>
          </cell>
          <cell r="G28" t="str">
            <v>16歲3月2日</v>
          </cell>
          <cell r="I28" t="str">
            <v>台南</v>
          </cell>
          <cell r="J28" t="str">
            <v>東原國中</v>
          </cell>
          <cell r="K28" t="str">
            <v>4</v>
          </cell>
          <cell r="L28" t="str">
            <v>0919226139</v>
          </cell>
          <cell r="M28" t="str">
            <v>06-6861009</v>
          </cell>
          <cell r="N28" t="str">
            <v>734  台南市東山區東原里20鄰瓦厝子49號之14</v>
          </cell>
        </row>
        <row r="29">
          <cell r="A29">
            <v>27</v>
          </cell>
          <cell r="B29" t="str">
            <v>男A組</v>
          </cell>
          <cell r="C29" t="str">
            <v>曾昶峰</v>
          </cell>
          <cell r="D29" t="str">
            <v>曾昶峰(男A組)</v>
          </cell>
          <cell r="E29" t="str">
            <v>男</v>
          </cell>
          <cell r="F29">
            <v>36165</v>
          </cell>
          <cell r="G29" t="str">
            <v>16歲3月1日</v>
          </cell>
          <cell r="I29" t="str">
            <v>台南</v>
          </cell>
          <cell r="J29" t="str">
            <v>中山國中</v>
          </cell>
          <cell r="K29" t="str">
            <v>3</v>
          </cell>
          <cell r="L29" t="str">
            <v>06-2139499
06-2132255</v>
          </cell>
          <cell r="M29" t="str">
            <v>0929-605899       0975-125558</v>
          </cell>
          <cell r="N29" t="str">
            <v>701  台南市中西區南門路259巷2號3樓</v>
          </cell>
          <cell r="P29" t="str">
            <v>SM104122</v>
          </cell>
        </row>
        <row r="30">
          <cell r="A30">
            <v>28</v>
          </cell>
          <cell r="B30" t="str">
            <v>男A組</v>
          </cell>
          <cell r="C30" t="str">
            <v>周佑任</v>
          </cell>
          <cell r="D30" t="str">
            <v>周佑任(男A組)</v>
          </cell>
          <cell r="E30" t="str">
            <v>男</v>
          </cell>
          <cell r="F30">
            <v>36190</v>
          </cell>
          <cell r="G30" t="str">
            <v>16歲2月6日</v>
          </cell>
          <cell r="I30" t="str">
            <v>高雄</v>
          </cell>
          <cell r="J30" t="str">
            <v>高雄市立龍華國中</v>
          </cell>
          <cell r="K30" t="str">
            <v>2</v>
          </cell>
          <cell r="L30" t="str">
            <v>07-5565638</v>
          </cell>
          <cell r="M30" t="str">
            <v>0915-815118          0915-568968</v>
          </cell>
          <cell r="N30" t="str">
            <v>813 高雄市左營區大順一路320號4樓</v>
          </cell>
          <cell r="P30" t="str">
            <v>SM104123</v>
          </cell>
        </row>
        <row r="31">
          <cell r="A31">
            <v>29</v>
          </cell>
          <cell r="B31" t="str">
            <v>男A組</v>
          </cell>
          <cell r="C31" t="str">
            <v>蔡旻秩</v>
          </cell>
          <cell r="D31" t="str">
            <v>蔡旻秩(男A組)</v>
          </cell>
          <cell r="E31" t="str">
            <v>男</v>
          </cell>
          <cell r="F31">
            <v>36277</v>
          </cell>
          <cell r="G31" t="str">
            <v>15歲11月9日</v>
          </cell>
          <cell r="H31" t="str">
            <v>高鐵高爾夫</v>
          </cell>
          <cell r="I31" t="str">
            <v>高雄</v>
          </cell>
          <cell r="J31" t="str">
            <v>Hills International</v>
          </cell>
          <cell r="L31" t="str">
            <v>07-3758698(日)        FAX:07-3758696</v>
          </cell>
          <cell r="M31" t="str">
            <v>0937395098 
0925727378</v>
          </cell>
          <cell r="N31" t="str">
            <v>804 高雄市鼓山區文信路218號7樓之1</v>
          </cell>
          <cell r="O31" t="str">
            <v xml:space="preserve"> </v>
          </cell>
        </row>
        <row r="32">
          <cell r="A32">
            <v>30</v>
          </cell>
          <cell r="B32" t="str">
            <v>男A組</v>
          </cell>
          <cell r="C32" t="str">
            <v>方柏評</v>
          </cell>
          <cell r="D32" t="str">
            <v>方柏評(男A組)</v>
          </cell>
          <cell r="E32" t="str">
            <v>男</v>
          </cell>
          <cell r="F32">
            <v>36301</v>
          </cell>
          <cell r="G32" t="str">
            <v>15歲10月15日</v>
          </cell>
          <cell r="I32" t="str">
            <v>嘉義</v>
          </cell>
          <cell r="J32" t="str">
            <v>嘉華中學</v>
          </cell>
          <cell r="K32" t="str">
            <v>1</v>
          </cell>
          <cell r="L32" t="str">
            <v>05-2319030</v>
          </cell>
          <cell r="M32">
            <v>986303171</v>
          </cell>
          <cell r="N32" t="str">
            <v>600  嘉義市西區友愛路494號6樓之1</v>
          </cell>
          <cell r="P32" t="str">
            <v>SM104124</v>
          </cell>
        </row>
        <row r="33">
          <cell r="A33">
            <v>31</v>
          </cell>
          <cell r="B33" t="str">
            <v>男A組</v>
          </cell>
          <cell r="C33" t="str">
            <v>謝品濬</v>
          </cell>
          <cell r="D33" t="str">
            <v>謝品濬(男A組)</v>
          </cell>
          <cell r="E33" t="str">
            <v>男</v>
          </cell>
          <cell r="F33">
            <v>36303</v>
          </cell>
          <cell r="G33" t="str">
            <v>15歲10月13日</v>
          </cell>
          <cell r="I33" t="str">
            <v>高雄</v>
          </cell>
          <cell r="J33" t="str">
            <v>三民高中</v>
          </cell>
          <cell r="K33" t="str">
            <v>1</v>
          </cell>
          <cell r="L33" t="str">
            <v>(白)07-3896992
0903268110</v>
          </cell>
          <cell r="M33" t="str">
            <v>0955-180533
0989583465</v>
          </cell>
          <cell r="N33" t="str">
            <v>807 高雄市三民區義德路85號7F</v>
          </cell>
          <cell r="P33" t="str">
            <v>SM104125</v>
          </cell>
        </row>
        <row r="34">
          <cell r="A34">
            <v>32</v>
          </cell>
          <cell r="B34" t="str">
            <v>男A組</v>
          </cell>
          <cell r="C34" t="str">
            <v>吳育愷</v>
          </cell>
          <cell r="D34" t="str">
            <v>吳育愷(男A組)</v>
          </cell>
          <cell r="E34" t="str">
            <v>男</v>
          </cell>
          <cell r="F34">
            <v>36323</v>
          </cell>
          <cell r="G34" t="str">
            <v>15歲9月24日</v>
          </cell>
          <cell r="I34" t="str">
            <v>台南</v>
          </cell>
          <cell r="J34" t="str">
            <v>新豐高中</v>
          </cell>
          <cell r="K34" t="str">
            <v>1</v>
          </cell>
          <cell r="L34" t="str">
            <v>白天06-5958118
晚上06-5965358</v>
          </cell>
          <cell r="M34" t="str">
            <v>0932829369母
0972330417</v>
          </cell>
          <cell r="N34" t="str">
            <v>718 台南市關廟區五甲里五義街67號</v>
          </cell>
          <cell r="P34" t="str">
            <v>SM104126</v>
          </cell>
        </row>
        <row r="35">
          <cell r="A35">
            <v>33</v>
          </cell>
          <cell r="B35" t="str">
            <v>男A組</v>
          </cell>
          <cell r="C35" t="str">
            <v>史哲宇</v>
          </cell>
          <cell r="D35" t="str">
            <v>史哲宇(男A組)</v>
          </cell>
          <cell r="E35" t="str">
            <v>男</v>
          </cell>
          <cell r="F35">
            <v>36330</v>
          </cell>
          <cell r="G35" t="str">
            <v>15歲9月17日</v>
          </cell>
          <cell r="H35" t="str">
            <v>大崗山</v>
          </cell>
          <cell r="I35" t="str">
            <v>高雄</v>
          </cell>
          <cell r="J35" t="str">
            <v>大同高中</v>
          </cell>
          <cell r="K35" t="str">
            <v>1</v>
          </cell>
          <cell r="L35" t="str">
            <v>08-7512733</v>
          </cell>
          <cell r="M35" t="str">
            <v>0973829619
0932860777</v>
          </cell>
          <cell r="N35" t="str">
            <v>90088屏東市建國路405巷78號</v>
          </cell>
          <cell r="O35" t="str">
            <v>whale880619@yahoo.com.tw</v>
          </cell>
          <cell r="P35" t="str">
            <v>SM104127</v>
          </cell>
        </row>
        <row r="36">
          <cell r="A36">
            <v>34</v>
          </cell>
          <cell r="B36" t="str">
            <v>男A組</v>
          </cell>
          <cell r="C36" t="str">
            <v>蘇喬維</v>
          </cell>
          <cell r="D36" t="str">
            <v>蘇喬維(男A組)</v>
          </cell>
          <cell r="E36" t="str">
            <v>男</v>
          </cell>
          <cell r="F36">
            <v>36351</v>
          </cell>
          <cell r="G36" t="str">
            <v>15歲8月26日</v>
          </cell>
          <cell r="I36" t="str">
            <v>高雄</v>
          </cell>
          <cell r="J36" t="str">
            <v>七賢國中</v>
          </cell>
          <cell r="K36" t="str">
            <v>2</v>
          </cell>
          <cell r="L36" t="str">
            <v>0976453356     0928723355</v>
          </cell>
          <cell r="M36" t="str">
            <v xml:space="preserve">07-555-0781    </v>
          </cell>
          <cell r="N36" t="str">
            <v>804  高雄市鼓山區美術東二路46號13樓之1</v>
          </cell>
          <cell r="P36" t="str">
            <v>SM104128</v>
          </cell>
        </row>
        <row r="37">
          <cell r="A37">
            <v>35</v>
          </cell>
          <cell r="B37" t="str">
            <v>男A組</v>
          </cell>
          <cell r="C37" t="str">
            <v>盧彥融</v>
          </cell>
          <cell r="D37" t="str">
            <v>盧彥融(男A組)</v>
          </cell>
          <cell r="E37" t="str">
            <v>男</v>
          </cell>
          <cell r="F37">
            <v>36387</v>
          </cell>
          <cell r="G37" t="str">
            <v>15歲7月21日</v>
          </cell>
          <cell r="I37" t="str">
            <v>台東</v>
          </cell>
          <cell r="J37" t="str">
            <v>公東高工</v>
          </cell>
          <cell r="K37" t="str">
            <v>1</v>
          </cell>
          <cell r="L37" t="str">
            <v>089-223161</v>
          </cell>
          <cell r="M37">
            <v>912223161</v>
          </cell>
          <cell r="N37" t="str">
            <v>95050 台東市更生路849巷10號</v>
          </cell>
          <cell r="O37" t="str">
            <v>senayan0515@yahoo.com.tw</v>
          </cell>
          <cell r="P37" t="str">
            <v>SM104129</v>
          </cell>
        </row>
        <row r="38">
          <cell r="A38">
            <v>36</v>
          </cell>
          <cell r="B38" t="str">
            <v>男A組</v>
          </cell>
          <cell r="C38" t="str">
            <v>洪子傑</v>
          </cell>
          <cell r="D38" t="str">
            <v>洪子傑(男A組)</v>
          </cell>
          <cell r="E38" t="str">
            <v>男</v>
          </cell>
          <cell r="F38">
            <v>36419</v>
          </cell>
          <cell r="G38" t="str">
            <v>15歲6月20日</v>
          </cell>
          <cell r="I38" t="str">
            <v>高雄</v>
          </cell>
          <cell r="J38" t="str">
            <v>七賢國中</v>
          </cell>
          <cell r="K38" t="str">
            <v>3</v>
          </cell>
          <cell r="L38" t="str">
            <v>07-5833358       
F:07-5873352</v>
          </cell>
          <cell r="M38">
            <v>937693623</v>
          </cell>
          <cell r="N38" t="str">
            <v>804 高雄市鼓山區逢甲路231號</v>
          </cell>
          <cell r="P38" t="str">
            <v>SM104130</v>
          </cell>
        </row>
        <row r="39">
          <cell r="A39">
            <v>37</v>
          </cell>
          <cell r="B39" t="str">
            <v>男A組</v>
          </cell>
          <cell r="C39" t="str">
            <v>王偉軒</v>
          </cell>
          <cell r="D39" t="str">
            <v>王偉軒(男A組)</v>
          </cell>
          <cell r="E39" t="str">
            <v>男</v>
          </cell>
          <cell r="F39">
            <v>36430</v>
          </cell>
          <cell r="G39" t="str">
            <v>15歲6月9日</v>
          </cell>
          <cell r="H39" t="str">
            <v>高雄球場</v>
          </cell>
          <cell r="I39" t="str">
            <v>高雄</v>
          </cell>
          <cell r="J39" t="str">
            <v>中正高中(國中部)</v>
          </cell>
          <cell r="K39" t="str">
            <v>3</v>
          </cell>
          <cell r="L39" t="str">
            <v>07-7417111          F:07-7411695</v>
          </cell>
          <cell r="M39" t="str">
            <v>0931-872266       0972532201</v>
          </cell>
          <cell r="N39" t="str">
            <v>83064 高雄市鳳山區光遠路155巷73號</v>
          </cell>
          <cell r="O39" t="str">
            <v>db841206@yahoo.com.tw</v>
          </cell>
          <cell r="P39" t="str">
            <v>SM104131</v>
          </cell>
        </row>
        <row r="40">
          <cell r="A40">
            <v>38</v>
          </cell>
          <cell r="B40" t="str">
            <v>男A組</v>
          </cell>
          <cell r="C40" t="str">
            <v>黃紹恩</v>
          </cell>
          <cell r="D40" t="str">
            <v>黃紹恩(男A組)</v>
          </cell>
          <cell r="E40" t="str">
            <v>男</v>
          </cell>
          <cell r="F40">
            <v>36441</v>
          </cell>
          <cell r="G40" t="str">
            <v>15歲5月28日</v>
          </cell>
          <cell r="H40" t="str">
            <v xml:space="preserve">台南球場
</v>
          </cell>
          <cell r="I40" t="str">
            <v>台南</v>
          </cell>
          <cell r="J40" t="str">
            <v>海佃國中</v>
          </cell>
          <cell r="K40" t="str">
            <v>3</v>
          </cell>
          <cell r="L40" t="str">
            <v>06-2453866白                F:06-2463082</v>
          </cell>
          <cell r="M40" t="str">
            <v>0937-493126母</v>
          </cell>
          <cell r="N40" t="str">
            <v>709 台南市安南區本原街一段97巷93弄28-1號</v>
          </cell>
          <cell r="O40" t="str">
            <v>starruby.beauty@gmail.com</v>
          </cell>
          <cell r="P40" t="str">
            <v>SM104132</v>
          </cell>
        </row>
        <row r="41">
          <cell r="A41">
            <v>39</v>
          </cell>
          <cell r="B41" t="str">
            <v>男A組</v>
          </cell>
          <cell r="C41" t="str">
            <v>黃曜霆</v>
          </cell>
          <cell r="D41" t="str">
            <v>黃曜霆(男A組)</v>
          </cell>
          <cell r="E41" t="str">
            <v>男</v>
          </cell>
          <cell r="F41">
            <v>36478</v>
          </cell>
          <cell r="G41" t="str">
            <v>15歲4月22日</v>
          </cell>
          <cell r="I41" t="str">
            <v>高雄</v>
          </cell>
          <cell r="J41" t="str">
            <v>普台中學</v>
          </cell>
          <cell r="K41" t="str">
            <v>1</v>
          </cell>
          <cell r="L41" t="str">
            <v>07-2354249               F:07-2368879</v>
          </cell>
          <cell r="M41" t="str">
            <v>0919-274487父     0932-723036母</v>
          </cell>
          <cell r="N41" t="str">
            <v>800 高雄市新興區中正三路158號6樓之1</v>
          </cell>
          <cell r="P41" t="str">
            <v>SM104133</v>
          </cell>
        </row>
        <row r="42">
          <cell r="A42">
            <v>40</v>
          </cell>
          <cell r="B42" t="str">
            <v>男A組</v>
          </cell>
          <cell r="C42" t="str">
            <v>陳定睿</v>
          </cell>
          <cell r="D42" t="str">
            <v>陳定睿(男A組)</v>
          </cell>
          <cell r="E42" t="str">
            <v>男</v>
          </cell>
          <cell r="F42">
            <v>36482</v>
          </cell>
          <cell r="G42" t="str">
            <v>15歲4月18日</v>
          </cell>
          <cell r="I42" t="str">
            <v>高雄</v>
          </cell>
          <cell r="J42" t="str">
            <v>大同國小</v>
          </cell>
          <cell r="K42" t="str">
            <v>6</v>
          </cell>
          <cell r="L42" t="str">
            <v>0936150718</v>
          </cell>
          <cell r="M42" t="str">
            <v>07-2221010</v>
          </cell>
          <cell r="N42" t="str">
            <v>800 高雄市新興區民生一路208號9樓</v>
          </cell>
          <cell r="O42" t="str">
            <v>atsu.chen@msa.hinet.net</v>
          </cell>
        </row>
        <row r="43">
          <cell r="A43">
            <v>41</v>
          </cell>
          <cell r="B43" t="str">
            <v>男A組</v>
          </cell>
          <cell r="C43" t="str">
            <v>黃柏祐</v>
          </cell>
          <cell r="D43" t="str">
            <v>黃柏祐(男A組)</v>
          </cell>
          <cell r="E43" t="str">
            <v>男</v>
          </cell>
          <cell r="F43">
            <v>36532</v>
          </cell>
          <cell r="G43" t="str">
            <v>15歲2月29日</v>
          </cell>
          <cell r="I43" t="str">
            <v>屏東</v>
          </cell>
          <cell r="J43" t="str">
            <v>明正國中</v>
          </cell>
          <cell r="K43" t="str">
            <v>1</v>
          </cell>
          <cell r="L43" t="str">
            <v>08-7222575</v>
          </cell>
          <cell r="M43" t="str">
            <v>0929-433730</v>
          </cell>
          <cell r="N43" t="str">
            <v>900  屏東市歸仁路79之16號</v>
          </cell>
        </row>
        <row r="44">
          <cell r="A44">
            <v>42</v>
          </cell>
          <cell r="B44" t="str">
            <v>男A組</v>
          </cell>
          <cell r="C44" t="str">
            <v>黃柏叡89</v>
          </cell>
          <cell r="D44" t="str">
            <v>黃柏叡89(男A組)</v>
          </cell>
          <cell r="E44" t="str">
            <v>男</v>
          </cell>
          <cell r="F44">
            <v>36536</v>
          </cell>
          <cell r="G44" t="str">
            <v>15歲2月25日</v>
          </cell>
          <cell r="H44" t="str">
            <v>港都練習場</v>
          </cell>
          <cell r="I44" t="str">
            <v>高雄</v>
          </cell>
          <cell r="J44" t="str">
            <v>道明中學</v>
          </cell>
          <cell r="K44" t="str">
            <v>2</v>
          </cell>
          <cell r="L44" t="str">
            <v>07-3531616          07-3525233</v>
          </cell>
          <cell r="M44" t="str">
            <v>FAX;07-3526262 0973331881</v>
          </cell>
          <cell r="N44" t="str">
            <v>815 高雄市大社區金龍路324號</v>
          </cell>
          <cell r="P44" t="str">
            <v>SM104202</v>
          </cell>
        </row>
        <row r="45">
          <cell r="A45">
            <v>43</v>
          </cell>
          <cell r="B45" t="str">
            <v>男A組</v>
          </cell>
          <cell r="C45" t="str">
            <v>王晸諺</v>
          </cell>
          <cell r="D45" t="str">
            <v>王晸諺(男A組)</v>
          </cell>
          <cell r="E45" t="str">
            <v>男</v>
          </cell>
          <cell r="F45">
            <v>36564</v>
          </cell>
          <cell r="G45" t="str">
            <v>15歲1月28日</v>
          </cell>
          <cell r="H45" t="str">
            <v>永安球場</v>
          </cell>
          <cell r="I45" t="str">
            <v>台南</v>
          </cell>
          <cell r="J45" t="str">
            <v>東原國中</v>
          </cell>
          <cell r="K45" t="str">
            <v>3</v>
          </cell>
          <cell r="L45" t="str">
            <v>0911898527黃震宇教練</v>
          </cell>
          <cell r="M45" t="str">
            <v>0989-629143</v>
          </cell>
          <cell r="N45" t="str">
            <v>735 台南市下營區甲中里1-1號</v>
          </cell>
          <cell r="P45" t="str">
            <v>SM104201</v>
          </cell>
        </row>
        <row r="46">
          <cell r="A46">
            <v>44</v>
          </cell>
          <cell r="B46" t="str">
            <v>男A組</v>
          </cell>
          <cell r="C46" t="str">
            <v>王裕傑</v>
          </cell>
          <cell r="D46" t="str">
            <v>王裕傑(男A組)</v>
          </cell>
          <cell r="E46" t="str">
            <v>男</v>
          </cell>
          <cell r="F46">
            <v>36583</v>
          </cell>
          <cell r="G46" t="str">
            <v>15歲1月9日</v>
          </cell>
          <cell r="H46" t="str">
            <v>永安球場</v>
          </cell>
          <cell r="I46" t="str">
            <v>台南</v>
          </cell>
          <cell r="J46" t="str">
            <v>東原國中</v>
          </cell>
          <cell r="K46" t="str">
            <v>3</v>
          </cell>
          <cell r="L46" t="str">
            <v>黃教練0911898527</v>
          </cell>
          <cell r="M46" t="str">
            <v>0933354149父
0919493149母</v>
          </cell>
          <cell r="N46" t="str">
            <v>733台南市下營區甲中里1-1號</v>
          </cell>
          <cell r="P46" t="str">
            <v>SM104203</v>
          </cell>
        </row>
        <row r="47">
          <cell r="A47">
            <v>45</v>
          </cell>
          <cell r="B47" t="str">
            <v>男B組</v>
          </cell>
          <cell r="C47" t="str">
            <v>黃順亘</v>
          </cell>
          <cell r="D47" t="str">
            <v>黃順亘(男B組)</v>
          </cell>
          <cell r="E47" t="str">
            <v>男</v>
          </cell>
          <cell r="F47">
            <v>36624</v>
          </cell>
          <cell r="G47" t="str">
            <v>14歲11月28日</v>
          </cell>
          <cell r="H47" t="str">
            <v>永新練習場</v>
          </cell>
          <cell r="I47" t="str">
            <v>台南</v>
          </cell>
          <cell r="J47" t="str">
            <v>後甲國中</v>
          </cell>
          <cell r="K47" t="str">
            <v>1</v>
          </cell>
          <cell r="L47" t="str">
            <v>06-2336842晚:2039858</v>
          </cell>
          <cell r="M47" t="str">
            <v>0963-221-222父    0932-700363陳教練</v>
          </cell>
          <cell r="N47" t="str">
            <v>710 台南市永康區國華街136巷13號</v>
          </cell>
          <cell r="P47" t="str">
            <v>SM104204</v>
          </cell>
        </row>
        <row r="48">
          <cell r="A48">
            <v>46</v>
          </cell>
          <cell r="B48" t="str">
            <v>男B組</v>
          </cell>
          <cell r="C48" t="str">
            <v>陳伯豪</v>
          </cell>
          <cell r="D48" t="str">
            <v>陳伯豪(男B組)</v>
          </cell>
          <cell r="E48" t="str">
            <v>男</v>
          </cell>
          <cell r="F48">
            <v>36641</v>
          </cell>
          <cell r="G48" t="str">
            <v>14歲11月11日</v>
          </cell>
          <cell r="H48" t="str">
            <v>大崗山</v>
          </cell>
          <cell r="I48" t="str">
            <v>台南</v>
          </cell>
          <cell r="J48" t="str">
            <v>民德國中</v>
          </cell>
          <cell r="K48" t="str">
            <v>3</v>
          </cell>
          <cell r="L48" t="str">
            <v>06-3131487</v>
          </cell>
          <cell r="M48" t="str">
            <v>0988-736254</v>
          </cell>
          <cell r="N48" t="str">
            <v>710台南市永康區復國二路108巷7-1號</v>
          </cell>
          <cell r="O48" t="str">
            <v>mamima0425@yahoo.com.tw</v>
          </cell>
          <cell r="P48" t="str">
            <v>SM104205</v>
          </cell>
        </row>
        <row r="49">
          <cell r="A49">
            <v>47</v>
          </cell>
          <cell r="B49" t="str">
            <v>男B組</v>
          </cell>
          <cell r="C49" t="str">
            <v>陳敬方</v>
          </cell>
          <cell r="D49" t="str">
            <v>陳敬方(男B組)</v>
          </cell>
          <cell r="E49" t="str">
            <v>男</v>
          </cell>
          <cell r="F49">
            <v>36664</v>
          </cell>
          <cell r="G49" t="str">
            <v>14歲10月18日</v>
          </cell>
          <cell r="H49" t="str">
            <v>無</v>
          </cell>
          <cell r="I49" t="str">
            <v>屏東</v>
          </cell>
          <cell r="J49" t="str">
            <v>明正國中</v>
          </cell>
          <cell r="K49" t="str">
            <v>2</v>
          </cell>
          <cell r="L49" t="str">
            <v>08-7326282          (家)08-7662328</v>
          </cell>
          <cell r="M49" t="str">
            <v>0932-808929        0922720668鄭恆昌</v>
          </cell>
          <cell r="N49" t="str">
            <v>900 屏東市公正四街128號7樓</v>
          </cell>
          <cell r="P49" t="str">
            <v>SM104206</v>
          </cell>
        </row>
        <row r="50">
          <cell r="A50">
            <v>48</v>
          </cell>
          <cell r="B50" t="str">
            <v>男B組</v>
          </cell>
          <cell r="C50" t="str">
            <v>陳敬仁</v>
          </cell>
          <cell r="D50" t="str">
            <v>陳敬仁(男B組)</v>
          </cell>
          <cell r="E50" t="str">
            <v>男</v>
          </cell>
          <cell r="F50">
            <v>36664</v>
          </cell>
          <cell r="G50" t="str">
            <v>14歲10月18日</v>
          </cell>
          <cell r="H50" t="str">
            <v>無</v>
          </cell>
          <cell r="I50" t="str">
            <v>屏東</v>
          </cell>
          <cell r="J50" t="str">
            <v>明正國中</v>
          </cell>
          <cell r="K50" t="str">
            <v>2</v>
          </cell>
          <cell r="L50" t="str">
            <v>08-7326282          (家)08-7662328</v>
          </cell>
          <cell r="M50" t="str">
            <v>0932-808929        0922720668鄭恆昌</v>
          </cell>
          <cell r="N50" t="str">
            <v>900 屏東市公正四街128號7樓</v>
          </cell>
          <cell r="P50" t="str">
            <v>SM104207</v>
          </cell>
        </row>
        <row r="51">
          <cell r="A51">
            <v>49</v>
          </cell>
          <cell r="B51" t="str">
            <v>男B組</v>
          </cell>
          <cell r="C51" t="str">
            <v>陳敬文</v>
          </cell>
          <cell r="D51" t="str">
            <v>陳敬文(男B組)</v>
          </cell>
          <cell r="E51" t="str">
            <v>男</v>
          </cell>
          <cell r="F51">
            <v>36664</v>
          </cell>
          <cell r="G51" t="str">
            <v>14歲10月18日</v>
          </cell>
          <cell r="I51" t="str">
            <v>屏東</v>
          </cell>
          <cell r="J51" t="str">
            <v>明正國中</v>
          </cell>
          <cell r="K51" t="str">
            <v>2</v>
          </cell>
          <cell r="L51" t="str">
            <v>08-7326282          (家)08-7662328</v>
          </cell>
          <cell r="M51" t="str">
            <v>0932-808929        0922720668鄭恆昌</v>
          </cell>
          <cell r="N51" t="str">
            <v>900 屏東市公正四街128號7樓</v>
          </cell>
          <cell r="P51" t="str">
            <v>SM104208</v>
          </cell>
        </row>
        <row r="52">
          <cell r="A52">
            <v>50</v>
          </cell>
          <cell r="B52" t="str">
            <v>男B組</v>
          </cell>
          <cell r="C52" t="str">
            <v>劉昱廷</v>
          </cell>
          <cell r="D52" t="str">
            <v>劉昱廷(男B組)</v>
          </cell>
          <cell r="E52" t="str">
            <v>男</v>
          </cell>
          <cell r="F52">
            <v>36670</v>
          </cell>
          <cell r="G52" t="str">
            <v>14歲10月12日</v>
          </cell>
          <cell r="H52" t="str">
            <v>高雄球場</v>
          </cell>
          <cell r="I52" t="str">
            <v>高雄</v>
          </cell>
          <cell r="J52" t="str">
            <v>七賢國小</v>
          </cell>
          <cell r="K52" t="str">
            <v>2</v>
          </cell>
          <cell r="L52" t="str">
            <v>07-7159500</v>
          </cell>
          <cell r="M52" t="str">
            <v>0932763243        0933270664黃錦鵬</v>
          </cell>
          <cell r="N52" t="str">
            <v>802 高雄市苓雅區建國一路111號</v>
          </cell>
        </row>
        <row r="53">
          <cell r="A53">
            <v>51</v>
          </cell>
          <cell r="B53" t="str">
            <v>男B組</v>
          </cell>
          <cell r="C53" t="str">
            <v>周柏霖</v>
          </cell>
          <cell r="D53" t="str">
            <v>周柏霖(男B組)</v>
          </cell>
          <cell r="E53" t="str">
            <v>男</v>
          </cell>
          <cell r="F53">
            <v>36706</v>
          </cell>
          <cell r="G53" t="str">
            <v>14歲9月7日</v>
          </cell>
          <cell r="I53" t="str">
            <v>高雄</v>
          </cell>
          <cell r="J53" t="str">
            <v>高雄市立龍華國中</v>
          </cell>
          <cell r="K53" t="str">
            <v>2</v>
          </cell>
          <cell r="L53" t="str">
            <v>07-5565638</v>
          </cell>
          <cell r="M53" t="str">
            <v>0915-815118</v>
          </cell>
          <cell r="N53" t="str">
            <v>813 高雄市左營區大順一路320號4樓</v>
          </cell>
          <cell r="P53" t="str">
            <v>SM104209</v>
          </cell>
        </row>
        <row r="54">
          <cell r="A54">
            <v>52</v>
          </cell>
          <cell r="B54" t="str">
            <v>男B組</v>
          </cell>
          <cell r="C54" t="str">
            <v>林洪鈺</v>
          </cell>
          <cell r="D54" t="str">
            <v>林洪鈺(男B組)</v>
          </cell>
          <cell r="E54" t="str">
            <v>男</v>
          </cell>
          <cell r="F54">
            <v>36764</v>
          </cell>
          <cell r="G54" t="str">
            <v>14歲7月10日</v>
          </cell>
          <cell r="I54" t="str">
            <v>高雄</v>
          </cell>
          <cell r="J54" t="str">
            <v>道明中學</v>
          </cell>
          <cell r="K54" t="str">
            <v>3</v>
          </cell>
          <cell r="L54" t="str">
            <v>(白)07-7109925   
(晚)07-3462943</v>
          </cell>
          <cell r="M54" t="str">
            <v xml:space="preserve">0932734821 </v>
          </cell>
          <cell r="N54" t="str">
            <v>81362 高雄市左營區榮總路203巷16號11樓</v>
          </cell>
          <cell r="O54" t="str">
            <v>uj.king@msa.hinet.net</v>
          </cell>
          <cell r="P54" t="str">
            <v>SM104210</v>
          </cell>
        </row>
        <row r="55">
          <cell r="A55">
            <v>53</v>
          </cell>
          <cell r="B55" t="str">
            <v>男B組</v>
          </cell>
          <cell r="C55" t="str">
            <v>吳伊恩</v>
          </cell>
          <cell r="D55" t="str">
            <v>吳伊恩(男B組)</v>
          </cell>
          <cell r="E55" t="str">
            <v>男</v>
          </cell>
          <cell r="F55">
            <v>36779</v>
          </cell>
          <cell r="G55" t="str">
            <v>14歲6月26日</v>
          </cell>
          <cell r="I55" t="str">
            <v>高雄</v>
          </cell>
          <cell r="J55" t="str">
            <v>陽明國小</v>
          </cell>
          <cell r="K55" t="str">
            <v>4</v>
          </cell>
          <cell r="L55" t="str">
            <v>0931-911993</v>
          </cell>
          <cell r="M55" t="str">
            <v>07-3868367       07-3826201</v>
          </cell>
          <cell r="N55" t="str">
            <v>807  高雄市三民區義明街2號16樓</v>
          </cell>
          <cell r="P55" t="str">
            <v>SM104211</v>
          </cell>
        </row>
        <row r="56">
          <cell r="A56">
            <v>54</v>
          </cell>
          <cell r="B56" t="str">
            <v>男B組</v>
          </cell>
          <cell r="C56" t="str">
            <v>方柏彥</v>
          </cell>
          <cell r="D56" t="str">
            <v>方柏彥(男B組)</v>
          </cell>
          <cell r="E56" t="str">
            <v>男</v>
          </cell>
          <cell r="F56">
            <v>36785</v>
          </cell>
          <cell r="G56" t="str">
            <v>14歲6月20日</v>
          </cell>
          <cell r="I56" t="str">
            <v>嘉義</v>
          </cell>
          <cell r="J56" t="str">
            <v>嘉華中學</v>
          </cell>
          <cell r="K56" t="str">
            <v>2</v>
          </cell>
          <cell r="L56" t="str">
            <v>05-2319030
F:06-2910269</v>
          </cell>
          <cell r="M56" t="str">
            <v>0988610807父
0975670027</v>
          </cell>
          <cell r="N56" t="str">
            <v>600嘉義市西區友愛路494號6F-1</v>
          </cell>
          <cell r="P56" t="str">
            <v>SM104244</v>
          </cell>
        </row>
        <row r="57">
          <cell r="A57">
            <v>55</v>
          </cell>
          <cell r="B57" t="str">
            <v>男B組</v>
          </cell>
          <cell r="C57" t="str">
            <v>蘇宥睿</v>
          </cell>
          <cell r="D57" t="str">
            <v>蘇宥睿(男B組)</v>
          </cell>
          <cell r="E57" t="str">
            <v>男</v>
          </cell>
          <cell r="F57">
            <v>36786</v>
          </cell>
          <cell r="G57" t="str">
            <v>14歲6月19日</v>
          </cell>
          <cell r="H57" t="str">
            <v>大崗山</v>
          </cell>
          <cell r="I57" t="str">
            <v>高雄</v>
          </cell>
          <cell r="J57" t="str">
            <v>七賢國中</v>
          </cell>
          <cell r="K57" t="str">
            <v>2</v>
          </cell>
          <cell r="L57" t="str">
            <v>07-3135568  FAX:(07)3130086</v>
          </cell>
          <cell r="M57" t="str">
            <v>0937329923父         0913771568</v>
          </cell>
          <cell r="N57" t="str">
            <v>80752 高雄市三民區遼北街177號</v>
          </cell>
          <cell r="O57" t="str">
            <v>kaach177@yahoo.com.tw</v>
          </cell>
          <cell r="P57" t="str">
            <v>SM104212</v>
          </cell>
        </row>
        <row r="58">
          <cell r="A58">
            <v>56</v>
          </cell>
          <cell r="B58" t="str">
            <v>男B組</v>
          </cell>
          <cell r="C58" t="str">
            <v>李維哲</v>
          </cell>
          <cell r="D58" t="str">
            <v>李維哲(男B組)</v>
          </cell>
          <cell r="E58" t="str">
            <v>男</v>
          </cell>
          <cell r="F58">
            <v>36795</v>
          </cell>
          <cell r="G58" t="str">
            <v>14歲6月10日</v>
          </cell>
          <cell r="I58" t="str">
            <v>高雄</v>
          </cell>
          <cell r="J58" t="str">
            <v>七賢國中</v>
          </cell>
          <cell r="K58" t="str">
            <v>2</v>
          </cell>
          <cell r="L58" t="str">
            <v>07-5816163</v>
          </cell>
          <cell r="M58" t="str">
            <v>0953-472345
0919472345父</v>
          </cell>
          <cell r="N58" t="str">
            <v>804高雄市鼓山區銘傳路24巷5號9樓</v>
          </cell>
          <cell r="P58" t="str">
            <v>SM104213</v>
          </cell>
        </row>
        <row r="59">
          <cell r="A59">
            <v>57</v>
          </cell>
          <cell r="B59" t="str">
            <v>男B組</v>
          </cell>
          <cell r="C59" t="str">
            <v>鄭丞宏</v>
          </cell>
          <cell r="D59" t="str">
            <v>鄭丞宏(男B組)</v>
          </cell>
          <cell r="E59" t="str">
            <v>男</v>
          </cell>
          <cell r="F59">
            <v>36804</v>
          </cell>
          <cell r="G59" t="str">
            <v>14歲6月1日</v>
          </cell>
          <cell r="I59" t="str">
            <v>高雄</v>
          </cell>
          <cell r="J59" t="str">
            <v>五福國中</v>
          </cell>
          <cell r="K59" t="str">
            <v>2</v>
          </cell>
          <cell r="L59" t="str">
            <v>07-2228631</v>
          </cell>
          <cell r="M59">
            <v>932824595</v>
          </cell>
          <cell r="N59" t="str">
            <v>800 高雄市新興區民生一路201號5F之3</v>
          </cell>
          <cell r="P59" t="str">
            <v>SM104214</v>
          </cell>
        </row>
        <row r="60">
          <cell r="A60">
            <v>58</v>
          </cell>
          <cell r="B60" t="str">
            <v>男B組</v>
          </cell>
          <cell r="C60" t="str">
            <v>薛惟隆</v>
          </cell>
          <cell r="D60" t="str">
            <v>薛惟隆(男B組)</v>
          </cell>
          <cell r="E60" t="str">
            <v>男</v>
          </cell>
          <cell r="F60">
            <v>36815</v>
          </cell>
          <cell r="G60" t="str">
            <v>14歲5月20日</v>
          </cell>
          <cell r="I60" t="str">
            <v>屏東</v>
          </cell>
          <cell r="J60" t="str">
            <v>青年國中</v>
          </cell>
          <cell r="K60" t="str">
            <v>2</v>
          </cell>
          <cell r="L60" t="str">
            <v>08-7234531</v>
          </cell>
          <cell r="M60" t="str">
            <v>0929-981998父        0973940858</v>
          </cell>
          <cell r="N60" t="str">
            <v>83044 高雄市鳳山區文化西路67號4樓</v>
          </cell>
          <cell r="P60" t="str">
            <v>SM104215</v>
          </cell>
        </row>
        <row r="61">
          <cell r="A61">
            <v>59</v>
          </cell>
          <cell r="B61" t="str">
            <v>男B組</v>
          </cell>
          <cell r="C61" t="str">
            <v>林義淵</v>
          </cell>
          <cell r="D61" t="str">
            <v>林義淵(男B組)</v>
          </cell>
          <cell r="E61" t="str">
            <v>男</v>
          </cell>
          <cell r="F61">
            <v>36822</v>
          </cell>
          <cell r="G61" t="str">
            <v>14歲5月13日</v>
          </cell>
          <cell r="H61" t="str">
            <v>台南球場</v>
          </cell>
          <cell r="I61" t="str">
            <v>台南</v>
          </cell>
          <cell r="J61" t="str">
            <v>新化國中</v>
          </cell>
          <cell r="K61" t="str">
            <v>8</v>
          </cell>
          <cell r="L61" t="str">
            <v xml:space="preserve">06-5983597              </v>
          </cell>
          <cell r="M61" t="str">
            <v>0925672287
0958100525</v>
          </cell>
          <cell r="N61" t="str">
            <v>71250  台南市新化區太平街134巷70號</v>
          </cell>
          <cell r="O61" t="str">
            <v>linwenchin1@gmail.com</v>
          </cell>
          <cell r="P61" t="str">
            <v>SM104216</v>
          </cell>
        </row>
        <row r="62">
          <cell r="A62">
            <v>60</v>
          </cell>
          <cell r="B62" t="str">
            <v>男B組</v>
          </cell>
          <cell r="C62" t="str">
            <v>劉丞恩</v>
          </cell>
          <cell r="D62" t="str">
            <v>劉丞恩(男B組)</v>
          </cell>
          <cell r="E62" t="str">
            <v>男</v>
          </cell>
          <cell r="F62">
            <v>36828</v>
          </cell>
          <cell r="G62" t="str">
            <v>14歲5月7日</v>
          </cell>
          <cell r="I62" t="str">
            <v>高雄</v>
          </cell>
          <cell r="J62" t="str">
            <v>道明中學</v>
          </cell>
          <cell r="K62" t="str">
            <v>2</v>
          </cell>
          <cell r="L62" t="str">
            <v>07-7676168              FAX:07-7356293</v>
          </cell>
          <cell r="M62" t="str">
            <v>0981-616391
0933271113父</v>
          </cell>
          <cell r="N62" t="str">
            <v>830高雄市鳳山區文龍路16巷22弄10號</v>
          </cell>
          <cell r="O62" t="str">
            <v>jhliu731@gmail.com</v>
          </cell>
          <cell r="P62" t="str">
            <v>SM104217</v>
          </cell>
        </row>
        <row r="63">
          <cell r="A63">
            <v>61</v>
          </cell>
          <cell r="B63" t="str">
            <v>男B組</v>
          </cell>
          <cell r="C63" t="str">
            <v>陳嘉霖</v>
          </cell>
          <cell r="D63" t="str">
            <v>陳嘉霖(男B組)</v>
          </cell>
          <cell r="E63" t="str">
            <v>男</v>
          </cell>
          <cell r="F63">
            <v>36871</v>
          </cell>
          <cell r="G63" t="str">
            <v>14歲3月25日</v>
          </cell>
          <cell r="I63" t="str">
            <v>高雄</v>
          </cell>
          <cell r="J63" t="str">
            <v>七賢國小</v>
          </cell>
          <cell r="K63" t="str">
            <v>4</v>
          </cell>
          <cell r="L63" t="str">
            <v>0929145168</v>
          </cell>
          <cell r="M63" t="str">
            <v>07-2353574</v>
          </cell>
          <cell r="N63" t="str">
            <v>800  高雄市新興區新田路96號6樓之2</v>
          </cell>
        </row>
        <row r="64">
          <cell r="A64">
            <v>62</v>
          </cell>
          <cell r="B64" t="str">
            <v>男B組</v>
          </cell>
          <cell r="C64" t="str">
            <v>陳亦成</v>
          </cell>
          <cell r="D64" t="str">
            <v>陳亦成(男B組)</v>
          </cell>
          <cell r="E64" t="str">
            <v>男</v>
          </cell>
          <cell r="F64">
            <v>36897</v>
          </cell>
          <cell r="G64" t="str">
            <v>14歲3月0日</v>
          </cell>
          <cell r="I64" t="str">
            <v>台南</v>
          </cell>
          <cell r="J64" t="str">
            <v>青山國小</v>
          </cell>
          <cell r="K64" t="str">
            <v>5</v>
          </cell>
          <cell r="L64" t="str">
            <v>0927659679</v>
          </cell>
          <cell r="M64" t="str">
            <v>07-6861279</v>
          </cell>
          <cell r="N64" t="str">
            <v>733   台南市東山區高原里131號</v>
          </cell>
        </row>
        <row r="65">
          <cell r="A65">
            <v>63</v>
          </cell>
          <cell r="B65" t="str">
            <v>男B組</v>
          </cell>
          <cell r="C65" t="str">
            <v>許柏堯</v>
          </cell>
          <cell r="D65" t="str">
            <v>許柏堯(男B組)</v>
          </cell>
          <cell r="E65" t="str">
            <v>男</v>
          </cell>
          <cell r="F65">
            <v>36918</v>
          </cell>
          <cell r="G65" t="str">
            <v>14歲2月9日</v>
          </cell>
          <cell r="I65" t="str">
            <v>高雄</v>
          </cell>
          <cell r="J65" t="str">
            <v>明誠中學</v>
          </cell>
          <cell r="K65" t="str">
            <v>2</v>
          </cell>
          <cell r="L65" t="str">
            <v>07-5362220</v>
          </cell>
          <cell r="M65" t="str">
            <v>0932809768母</v>
          </cell>
          <cell r="N65" t="str">
            <v>804 高雄市鼓山區龍水路203號10樓</v>
          </cell>
          <cell r="O65" t="str">
            <v>amyc7354@gmail.com</v>
          </cell>
          <cell r="P65" t="str">
            <v>SM104218</v>
          </cell>
        </row>
        <row r="66">
          <cell r="A66">
            <v>64</v>
          </cell>
          <cell r="B66" t="str">
            <v>男B組</v>
          </cell>
          <cell r="C66" t="str">
            <v>許柏舜</v>
          </cell>
          <cell r="D66" t="str">
            <v>許柏舜(男B組)</v>
          </cell>
          <cell r="E66" t="str">
            <v>男</v>
          </cell>
          <cell r="F66">
            <v>36918</v>
          </cell>
          <cell r="G66" t="str">
            <v>14歲2月9日</v>
          </cell>
          <cell r="I66" t="str">
            <v>高雄</v>
          </cell>
          <cell r="J66" t="str">
            <v>明誠中學</v>
          </cell>
          <cell r="K66" t="str">
            <v>2</v>
          </cell>
          <cell r="L66" t="str">
            <v>07-5362220</v>
          </cell>
          <cell r="M66" t="str">
            <v>0932809768母</v>
          </cell>
          <cell r="N66" t="str">
            <v>804 高雄市鼓山區龍水路203號10樓</v>
          </cell>
          <cell r="O66" t="str">
            <v>amyc7354@gmail.com</v>
          </cell>
          <cell r="P66" t="str">
            <v>SM104219</v>
          </cell>
        </row>
        <row r="67">
          <cell r="A67">
            <v>65</v>
          </cell>
          <cell r="B67" t="str">
            <v>男B組</v>
          </cell>
          <cell r="C67" t="str">
            <v>邱士恩</v>
          </cell>
          <cell r="D67" t="str">
            <v>邱士恩(男B組)</v>
          </cell>
          <cell r="E67" t="str">
            <v>男</v>
          </cell>
          <cell r="F67">
            <v>36993</v>
          </cell>
          <cell r="G67" t="str">
            <v>13歲11月24日</v>
          </cell>
          <cell r="H67" t="str">
            <v>永安球場</v>
          </cell>
          <cell r="I67" t="str">
            <v>台南</v>
          </cell>
          <cell r="J67" t="str">
            <v>東原國中</v>
          </cell>
          <cell r="K67" t="str">
            <v>1</v>
          </cell>
          <cell r="L67" t="str">
            <v>06-30253711</v>
          </cell>
          <cell r="M67" t="str">
            <v xml:space="preserve">0927-885898母     </v>
          </cell>
          <cell r="N67" t="str">
            <v>710 台南市永康區中山東路177號</v>
          </cell>
          <cell r="P67" t="str">
            <v>SM104220</v>
          </cell>
        </row>
        <row r="68">
          <cell r="A68">
            <v>66</v>
          </cell>
          <cell r="B68" t="str">
            <v>男B組</v>
          </cell>
          <cell r="C68" t="str">
            <v>林家睿</v>
          </cell>
          <cell r="D68" t="str">
            <v>林家睿(男B組)</v>
          </cell>
          <cell r="E68" t="str">
            <v>男</v>
          </cell>
          <cell r="F68">
            <v>37019</v>
          </cell>
          <cell r="G68" t="str">
            <v>13歲10月28日</v>
          </cell>
          <cell r="I68" t="str">
            <v>高雄</v>
          </cell>
          <cell r="J68" t="str">
            <v>福山國中</v>
          </cell>
          <cell r="K68" t="str">
            <v>2</v>
          </cell>
          <cell r="L68" t="str">
            <v>07-5615485</v>
          </cell>
          <cell r="M68" t="str">
            <v>0983001198媽            0929-150508</v>
          </cell>
          <cell r="N68" t="str">
            <v>804 高雄市鼓山區九如四路933號6樓</v>
          </cell>
          <cell r="P68" t="str">
            <v>SM104221</v>
          </cell>
        </row>
        <row r="69">
          <cell r="A69">
            <v>67</v>
          </cell>
          <cell r="B69" t="str">
            <v>男B組</v>
          </cell>
          <cell r="C69" t="str">
            <v>王小忠</v>
          </cell>
          <cell r="D69" t="str">
            <v>王小忠(男B組)</v>
          </cell>
          <cell r="E69" t="str">
            <v>男</v>
          </cell>
          <cell r="F69">
            <v>37019</v>
          </cell>
          <cell r="G69" t="str">
            <v>13歲10月28日</v>
          </cell>
          <cell r="I69" t="str">
            <v>高雄</v>
          </cell>
          <cell r="J69" t="str">
            <v>福山國中</v>
          </cell>
          <cell r="K69" t="str">
            <v>2</v>
          </cell>
          <cell r="L69" t="str">
            <v>07-3108940</v>
          </cell>
          <cell r="M69" t="str">
            <v>0939-059781</v>
          </cell>
          <cell r="N69" t="str">
            <v>807 高雄市三民區鼎昌街53-1號9樓</v>
          </cell>
          <cell r="P69" t="str">
            <v>SM104222</v>
          </cell>
        </row>
        <row r="70">
          <cell r="A70">
            <v>68</v>
          </cell>
          <cell r="B70" t="str">
            <v>男B組</v>
          </cell>
          <cell r="C70" t="str">
            <v>簡振宇</v>
          </cell>
          <cell r="D70" t="str">
            <v>簡振宇(男B組)</v>
          </cell>
          <cell r="E70" t="str">
            <v>男</v>
          </cell>
          <cell r="F70">
            <v>37044</v>
          </cell>
          <cell r="G70" t="str">
            <v>13歲10月4日</v>
          </cell>
          <cell r="H70" t="str">
            <v>信誼球場</v>
          </cell>
          <cell r="I70" t="str">
            <v>高雄</v>
          </cell>
          <cell r="J70" t="str">
            <v>七賢國中</v>
          </cell>
          <cell r="K70" t="str">
            <v>2</v>
          </cell>
          <cell r="M70">
            <v>939938739</v>
          </cell>
          <cell r="N70" t="str">
            <v>807  高雄市三民區大順二路639號3樓</v>
          </cell>
          <cell r="O70" t="str">
            <v>maydi1686@gmail.com</v>
          </cell>
          <cell r="P70" t="str">
            <v>SM104223</v>
          </cell>
        </row>
        <row r="71">
          <cell r="A71">
            <v>69</v>
          </cell>
          <cell r="B71" t="str">
            <v>男B組</v>
          </cell>
          <cell r="C71" t="str">
            <v>郭鉦唯</v>
          </cell>
          <cell r="D71" t="str">
            <v>郭鉦唯(男B組)</v>
          </cell>
          <cell r="E71" t="str">
            <v>男</v>
          </cell>
          <cell r="F71">
            <v>37063</v>
          </cell>
          <cell r="G71" t="str">
            <v>13歲9月15日</v>
          </cell>
          <cell r="I71" t="str">
            <v>高雄</v>
          </cell>
          <cell r="J71" t="str">
            <v>福山國中</v>
          </cell>
          <cell r="K71" t="str">
            <v>2</v>
          </cell>
          <cell r="L71" t="str">
            <v>07-2373295白           07-3507031晚</v>
          </cell>
          <cell r="M71" t="str">
            <v>0978-315929         F:07-8628862</v>
          </cell>
          <cell r="N71" t="str">
            <v>807 高雄市三民區河北一路223巷5號</v>
          </cell>
          <cell r="P71" t="str">
            <v>SM104224</v>
          </cell>
        </row>
        <row r="72">
          <cell r="A72">
            <v>70</v>
          </cell>
          <cell r="B72" t="str">
            <v>男B組</v>
          </cell>
          <cell r="C72" t="str">
            <v>林宸駒</v>
          </cell>
          <cell r="D72" t="str">
            <v>林宸駒(男B組)</v>
          </cell>
          <cell r="E72" t="str">
            <v>男</v>
          </cell>
          <cell r="F72">
            <v>37070</v>
          </cell>
          <cell r="G72" t="str">
            <v>13歲9月8日</v>
          </cell>
          <cell r="I72" t="str">
            <v>台南</v>
          </cell>
          <cell r="J72" t="str">
            <v>中山國中</v>
          </cell>
          <cell r="K72" t="str">
            <v>2</v>
          </cell>
          <cell r="L72" t="str">
            <v xml:space="preserve">(白)06-2293969
(晚)06-2882679  </v>
          </cell>
          <cell r="M72">
            <v>956333190</v>
          </cell>
          <cell r="N72" t="str">
            <v>701 台南市東區德光街15巷33號8樓</v>
          </cell>
          <cell r="O72" t="str">
            <v>F:06-2296125</v>
          </cell>
          <cell r="P72" t="str">
            <v>SM104225</v>
          </cell>
        </row>
        <row r="73">
          <cell r="A73">
            <v>71</v>
          </cell>
          <cell r="B73" t="str">
            <v>男B組</v>
          </cell>
          <cell r="C73" t="str">
            <v>柯柏州</v>
          </cell>
          <cell r="D73" t="str">
            <v>柯柏州(男B組)</v>
          </cell>
          <cell r="E73" t="str">
            <v>男</v>
          </cell>
          <cell r="F73">
            <v>37080</v>
          </cell>
          <cell r="G73" t="str">
            <v>13歲8月28日</v>
          </cell>
          <cell r="K73" t="str">
            <v>5</v>
          </cell>
          <cell r="L73" t="str">
            <v>0931777908</v>
          </cell>
          <cell r="N73" t="str">
            <v>804  高雄市鼓山區神農路201號8樓</v>
          </cell>
        </row>
        <row r="74">
          <cell r="A74">
            <v>72</v>
          </cell>
          <cell r="B74" t="str">
            <v>男B組</v>
          </cell>
          <cell r="C74" t="str">
            <v>陳紫威</v>
          </cell>
          <cell r="D74" t="str">
            <v>陳紫威(男B組)</v>
          </cell>
          <cell r="E74" t="str">
            <v>男</v>
          </cell>
          <cell r="F74">
            <v>37148</v>
          </cell>
          <cell r="G74" t="str">
            <v>13歲6月22日</v>
          </cell>
          <cell r="I74" t="str">
            <v>高雄</v>
          </cell>
          <cell r="J74" t="str">
            <v>大同國小</v>
          </cell>
          <cell r="K74" t="str">
            <v>5</v>
          </cell>
          <cell r="M74" t="str">
            <v>0936-150718</v>
          </cell>
          <cell r="N74" t="str">
            <v>800 高雄市新興區民生一路208號9樓</v>
          </cell>
        </row>
        <row r="75">
          <cell r="A75">
            <v>73</v>
          </cell>
          <cell r="B75" t="str">
            <v>男B組</v>
          </cell>
          <cell r="C75" t="str">
            <v>陳宗揚</v>
          </cell>
          <cell r="D75" t="str">
            <v>陳宗揚(男B組)</v>
          </cell>
          <cell r="E75" t="str">
            <v>男</v>
          </cell>
          <cell r="F75">
            <v>37169</v>
          </cell>
          <cell r="G75" t="str">
            <v>13歲6月1日</v>
          </cell>
          <cell r="I75" t="str">
            <v>高雄</v>
          </cell>
          <cell r="J75" t="str">
            <v>高師大附中國中部</v>
          </cell>
          <cell r="K75" t="str">
            <v>1</v>
          </cell>
          <cell r="L75" t="str">
            <v>07-2364786</v>
          </cell>
          <cell r="M75" t="str">
            <v>0931-742771父      0922971572母</v>
          </cell>
          <cell r="N75" t="str">
            <v>800 高雄市新興區七賢一路176號11樓之2</v>
          </cell>
          <cell r="O75" t="str">
            <v>yihcal@yahoo.com.tw</v>
          </cell>
          <cell r="P75" t="str">
            <v>SM104226</v>
          </cell>
        </row>
        <row r="76">
          <cell r="A76">
            <v>74</v>
          </cell>
          <cell r="B76" t="str">
            <v>男B組</v>
          </cell>
          <cell r="C76" t="str">
            <v>李柏緯</v>
          </cell>
          <cell r="D76" t="str">
            <v>李柏緯(男B組)</v>
          </cell>
          <cell r="E76" t="str">
            <v>男</v>
          </cell>
          <cell r="F76">
            <v>37184</v>
          </cell>
          <cell r="G76" t="str">
            <v>13歲5月16日</v>
          </cell>
          <cell r="I76" t="str">
            <v>高雄</v>
          </cell>
          <cell r="J76" t="str">
            <v>英明國中</v>
          </cell>
          <cell r="K76" t="str">
            <v>1</v>
          </cell>
          <cell r="L76" t="str">
            <v>07-7231286</v>
          </cell>
          <cell r="M76" t="str">
            <v>0928010489
0928759269父</v>
          </cell>
          <cell r="N76" t="str">
            <v>806 高雄市苓雅區英義街252號7樓-3</v>
          </cell>
          <cell r="P76" t="str">
            <v>SM104227</v>
          </cell>
        </row>
        <row r="77">
          <cell r="A77">
            <v>75</v>
          </cell>
          <cell r="B77" t="str">
            <v>男B組</v>
          </cell>
          <cell r="C77" t="str">
            <v>邱梓祐</v>
          </cell>
          <cell r="D77" t="str">
            <v>邱梓祐(男B組)</v>
          </cell>
          <cell r="E77" t="str">
            <v>男</v>
          </cell>
          <cell r="F77">
            <v>37221</v>
          </cell>
          <cell r="G77" t="str">
            <v>13歲4月10日</v>
          </cell>
          <cell r="I77" t="str">
            <v>高雄</v>
          </cell>
          <cell r="J77" t="str">
            <v>義大國際</v>
          </cell>
          <cell r="K77" t="str">
            <v>7</v>
          </cell>
          <cell r="L77" t="str">
            <v>07-3639851</v>
          </cell>
          <cell r="M77" t="str">
            <v>0975190956
0912-195196母</v>
          </cell>
          <cell r="N77" t="str">
            <v>811  高雄市楠梓區智群路3號</v>
          </cell>
          <cell r="O77" t="str">
            <v>jimmy3639751@gmail.com</v>
          </cell>
          <cell r="P77" t="str">
            <v>SM104228</v>
          </cell>
        </row>
        <row r="78">
          <cell r="A78">
            <v>76</v>
          </cell>
          <cell r="B78" t="str">
            <v>男B組</v>
          </cell>
          <cell r="C78" t="str">
            <v>王政勛</v>
          </cell>
          <cell r="D78" t="str">
            <v>王政勛(男B組)</v>
          </cell>
          <cell r="E78" t="str">
            <v>男</v>
          </cell>
          <cell r="F78">
            <v>37294</v>
          </cell>
          <cell r="G78" t="str">
            <v>13歲1月29日</v>
          </cell>
          <cell r="I78" t="str">
            <v>台南</v>
          </cell>
          <cell r="J78" t="str">
            <v>立人國小</v>
          </cell>
          <cell r="K78" t="str">
            <v>6</v>
          </cell>
          <cell r="L78" t="str">
            <v xml:space="preserve">白06-2467125晚3559818                     F：06-2461525               </v>
          </cell>
          <cell r="M78" t="str">
            <v>0932-808188母    0916-595948張敬昂</v>
          </cell>
          <cell r="N78" t="str">
            <v>709 台南市長和路四段51號</v>
          </cell>
        </row>
        <row r="79">
          <cell r="A79">
            <v>77</v>
          </cell>
          <cell r="B79" t="str">
            <v>男B組</v>
          </cell>
          <cell r="C79" t="str">
            <v>黃曜陞</v>
          </cell>
          <cell r="D79" t="str">
            <v>黃曜陞(男B組)</v>
          </cell>
          <cell r="E79" t="str">
            <v>男</v>
          </cell>
          <cell r="F79">
            <v>37311</v>
          </cell>
          <cell r="G79" t="str">
            <v>13歲1月12日</v>
          </cell>
          <cell r="I79" t="str">
            <v>高雄</v>
          </cell>
          <cell r="J79" t="str">
            <v>高雄師大附中</v>
          </cell>
          <cell r="K79" t="str">
            <v>1</v>
          </cell>
          <cell r="L79" t="str">
            <v>07-2354249           F:07-2368879</v>
          </cell>
          <cell r="M79" t="str">
            <v>0919-274487父     0932-723036母</v>
          </cell>
          <cell r="N79" t="str">
            <v>800 高雄市新興區中正三路158號6樓之1</v>
          </cell>
          <cell r="P79" t="str">
            <v>SM104229</v>
          </cell>
        </row>
        <row r="80">
          <cell r="A80">
            <v>78</v>
          </cell>
          <cell r="B80" t="str">
            <v>男B組</v>
          </cell>
          <cell r="C80" t="str">
            <v>許晉彰</v>
          </cell>
          <cell r="D80" t="str">
            <v>許晉彰(男B組)</v>
          </cell>
          <cell r="E80" t="str">
            <v>男</v>
          </cell>
          <cell r="F80">
            <v>37312</v>
          </cell>
          <cell r="G80" t="str">
            <v>13歲1月11日</v>
          </cell>
          <cell r="H80" t="str">
            <v>台南球場</v>
          </cell>
          <cell r="I80" t="str">
            <v>台南</v>
          </cell>
          <cell r="J80" t="str">
            <v>瀛海中學</v>
          </cell>
          <cell r="K80" t="str">
            <v>1</v>
          </cell>
          <cell r="L80" t="str">
            <v>06-2555395</v>
          </cell>
          <cell r="M80" t="str">
            <v>0920-885634</v>
          </cell>
          <cell r="N80" t="str">
            <v>709台南市安南區安中路二段2巷117弄23號</v>
          </cell>
          <cell r="O80" t="str">
            <v>Yuchi1201@gmail.com</v>
          </cell>
          <cell r="P80" t="str">
            <v>SM104230</v>
          </cell>
        </row>
        <row r="81">
          <cell r="A81">
            <v>79</v>
          </cell>
          <cell r="B81" t="str">
            <v>男B組</v>
          </cell>
          <cell r="C81" t="str">
            <v>蔡士詮</v>
          </cell>
          <cell r="D81" t="str">
            <v>蔡士詮(男B組)</v>
          </cell>
          <cell r="E81" t="str">
            <v>男</v>
          </cell>
          <cell r="F81">
            <v>37314</v>
          </cell>
          <cell r="G81" t="str">
            <v>13歲1月9日</v>
          </cell>
          <cell r="I81" t="str">
            <v>台南</v>
          </cell>
          <cell r="J81" t="str">
            <v>崇明國中</v>
          </cell>
          <cell r="K81" t="str">
            <v>1</v>
          </cell>
          <cell r="L81" t="str">
            <v>06-2693303</v>
          </cell>
          <cell r="M81" t="str">
            <v>0915-395089</v>
          </cell>
          <cell r="N81" t="str">
            <v>70157  台南市東區東門路3段98巷9號</v>
          </cell>
          <cell r="P81" t="str">
            <v>SM104231</v>
          </cell>
        </row>
        <row r="82">
          <cell r="A82">
            <v>80</v>
          </cell>
          <cell r="B82" t="str">
            <v>男B組</v>
          </cell>
          <cell r="C82" t="str">
            <v>楊英翰</v>
          </cell>
          <cell r="D82" t="str">
            <v>楊英翰(男B組)</v>
          </cell>
          <cell r="E82" t="str">
            <v>男</v>
          </cell>
          <cell r="F82">
            <v>37376</v>
          </cell>
          <cell r="G82" t="str">
            <v>12歲11月6日</v>
          </cell>
          <cell r="I82" t="str">
            <v>台南</v>
          </cell>
          <cell r="J82" t="str">
            <v>寶仁國小</v>
          </cell>
          <cell r="K82" t="str">
            <v>5</v>
          </cell>
          <cell r="L82" t="str">
            <v>06-2220722             F:06-2220730</v>
          </cell>
          <cell r="M82">
            <v>910796450</v>
          </cell>
          <cell r="N82" t="str">
            <v>704 台南市北區公園南路378號19樓-1</v>
          </cell>
        </row>
        <row r="83">
          <cell r="A83">
            <v>81</v>
          </cell>
          <cell r="B83" t="str">
            <v>男B組</v>
          </cell>
          <cell r="C83" t="str">
            <v>蘇晉弘</v>
          </cell>
          <cell r="D83" t="str">
            <v>蘇晉弘(男B組)</v>
          </cell>
          <cell r="E83" t="str">
            <v>男</v>
          </cell>
          <cell r="F83">
            <v>37385</v>
          </cell>
          <cell r="G83" t="str">
            <v>12歲10月27日</v>
          </cell>
          <cell r="I83" t="str">
            <v>屏東</v>
          </cell>
          <cell r="J83" t="str">
            <v>里港國中</v>
          </cell>
          <cell r="K83" t="str">
            <v>1</v>
          </cell>
          <cell r="L83" t="str">
            <v xml:space="preserve">白08-7732688  </v>
          </cell>
          <cell r="M83">
            <v>937687257</v>
          </cell>
          <cell r="N83" t="str">
            <v>905 屏東縣里港鄉三廍村三和路90-2號</v>
          </cell>
          <cell r="P83" t="str">
            <v>SM104232</v>
          </cell>
        </row>
        <row r="84">
          <cell r="A84">
            <v>82</v>
          </cell>
          <cell r="B84" t="str">
            <v>男B組</v>
          </cell>
          <cell r="C84" t="str">
            <v>顏國湘</v>
          </cell>
          <cell r="D84" t="str">
            <v>顏國湘(男B組)</v>
          </cell>
          <cell r="E84" t="str">
            <v>男</v>
          </cell>
          <cell r="F84">
            <v>37392</v>
          </cell>
          <cell r="G84" t="str">
            <v>12歲10月20日</v>
          </cell>
          <cell r="I84" t="str">
            <v>台南</v>
          </cell>
          <cell r="J84" t="str">
            <v>新市國中</v>
          </cell>
          <cell r="K84" t="str">
            <v>1</v>
          </cell>
          <cell r="L84" t="str">
            <v>06-5992870白              06-5890000晚</v>
          </cell>
          <cell r="M84" t="str">
            <v xml:space="preserve">0931-124560父    </v>
          </cell>
          <cell r="N84" t="str">
            <v>744 台南市新市區中興街7號</v>
          </cell>
          <cell r="P84" t="str">
            <v>SM104233</v>
          </cell>
        </row>
        <row r="85">
          <cell r="A85">
            <v>83</v>
          </cell>
          <cell r="B85" t="str">
            <v>男B組</v>
          </cell>
          <cell r="C85" t="str">
            <v>蘇柏瑋</v>
          </cell>
          <cell r="D85" t="str">
            <v>蘇柏瑋(男B組)</v>
          </cell>
          <cell r="E85" t="str">
            <v>男</v>
          </cell>
          <cell r="F85">
            <v>37393</v>
          </cell>
          <cell r="G85" t="str">
            <v>12歲10月19日</v>
          </cell>
          <cell r="H85" t="str">
            <v>大崗山</v>
          </cell>
          <cell r="I85" t="str">
            <v>高雄</v>
          </cell>
          <cell r="J85" t="str">
            <v>七賢國中</v>
          </cell>
          <cell r="K85" t="str">
            <v>1</v>
          </cell>
          <cell r="L85" t="str">
            <v>07-3135568  FAX:(07)3130086</v>
          </cell>
          <cell r="M85">
            <v>937329923</v>
          </cell>
          <cell r="N85" t="str">
            <v>80752 高雄市三民區遼北街177號</v>
          </cell>
          <cell r="O85" t="str">
            <v>kssch177@yahoo.com.tw</v>
          </cell>
          <cell r="P85" t="str">
            <v>SM104234</v>
          </cell>
        </row>
        <row r="86">
          <cell r="A86">
            <v>84</v>
          </cell>
          <cell r="B86" t="str">
            <v>男B組</v>
          </cell>
          <cell r="C86" t="str">
            <v>洪之奇</v>
          </cell>
          <cell r="D86" t="str">
            <v>洪之奇(男B組)</v>
          </cell>
          <cell r="E86" t="str">
            <v>男</v>
          </cell>
          <cell r="F86">
            <v>37403</v>
          </cell>
          <cell r="G86" t="str">
            <v>12歲10月9日</v>
          </cell>
          <cell r="I86" t="str">
            <v>台南</v>
          </cell>
          <cell r="J86" t="str">
            <v>永康國中</v>
          </cell>
          <cell r="K86" t="str">
            <v>1</v>
          </cell>
          <cell r="L86" t="str">
            <v>06-2433678          F:06-2436099</v>
          </cell>
          <cell r="M86" t="str">
            <v>0912-648558</v>
          </cell>
          <cell r="N86" t="str">
            <v>710 台南市永康區正北三路115號</v>
          </cell>
          <cell r="P86" t="str">
            <v>SM104235</v>
          </cell>
        </row>
        <row r="87">
          <cell r="A87">
            <v>85</v>
          </cell>
          <cell r="B87" t="str">
            <v>男B組</v>
          </cell>
          <cell r="C87" t="str">
            <v>陳伯奕</v>
          </cell>
          <cell r="D87" t="str">
            <v>陳伯奕(男B組)</v>
          </cell>
          <cell r="E87" t="str">
            <v>男</v>
          </cell>
          <cell r="F87">
            <v>37415</v>
          </cell>
          <cell r="G87" t="str">
            <v>12歲9月28日</v>
          </cell>
          <cell r="H87" t="str">
            <v>永安球場</v>
          </cell>
          <cell r="I87" t="str">
            <v>嘉義</v>
          </cell>
          <cell r="J87" t="str">
            <v>蘭潭國中</v>
          </cell>
          <cell r="K87" t="str">
            <v>1</v>
          </cell>
          <cell r="L87" t="str">
            <v>05-2750313</v>
          </cell>
          <cell r="M87">
            <v>933677432</v>
          </cell>
          <cell r="N87" t="str">
            <v>60075嘉義市東區民權東路32號(蘭潭國中學務處)</v>
          </cell>
          <cell r="P87" t="str">
            <v>SM104243</v>
          </cell>
        </row>
        <row r="88">
          <cell r="A88">
            <v>86</v>
          </cell>
          <cell r="B88" t="str">
            <v>男B組</v>
          </cell>
          <cell r="C88" t="str">
            <v>劉軒宇</v>
          </cell>
          <cell r="D88" t="str">
            <v>劉軒宇(男B組)</v>
          </cell>
          <cell r="E88" t="str">
            <v>男</v>
          </cell>
          <cell r="F88">
            <v>37482</v>
          </cell>
          <cell r="G88" t="str">
            <v>12歲7月22日</v>
          </cell>
          <cell r="I88" t="str">
            <v>台南</v>
          </cell>
          <cell r="J88" t="str">
            <v>台南國小</v>
          </cell>
          <cell r="K88" t="str">
            <v>4</v>
          </cell>
          <cell r="L88" t="str">
            <v>0972306632</v>
          </cell>
          <cell r="M88" t="str">
            <v>06-2154608</v>
          </cell>
          <cell r="N88" t="str">
            <v>700   台南市中西區大埔街97-27號</v>
          </cell>
        </row>
        <row r="89">
          <cell r="A89">
            <v>87</v>
          </cell>
          <cell r="B89" t="str">
            <v>男B組</v>
          </cell>
          <cell r="C89" t="str">
            <v>吳睿東</v>
          </cell>
          <cell r="D89" t="str">
            <v>吳睿東(男B組)</v>
          </cell>
          <cell r="E89" t="str">
            <v>男</v>
          </cell>
          <cell r="F89">
            <v>37549</v>
          </cell>
          <cell r="G89" t="str">
            <v>12歲5月16日</v>
          </cell>
          <cell r="J89" t="str">
            <v>大榮小學</v>
          </cell>
          <cell r="K89" t="str">
            <v>6</v>
          </cell>
          <cell r="L89" t="str">
            <v>07-5522358</v>
          </cell>
          <cell r="M89" t="str">
            <v>0919-882689父
0923-161719母</v>
          </cell>
          <cell r="N89" t="str">
            <v>高雄市鼓山區文信路324號3樓</v>
          </cell>
          <cell r="O89" t="str">
            <v>d09150915@yahoo.com.tw</v>
          </cell>
          <cell r="P89" t="str">
            <v>SM104236</v>
          </cell>
        </row>
        <row r="90">
          <cell r="A90">
            <v>88</v>
          </cell>
          <cell r="B90" t="str">
            <v>男B組</v>
          </cell>
          <cell r="C90" t="str">
            <v>黃瀚陞</v>
          </cell>
          <cell r="D90" t="str">
            <v>黃瀚陞(男B組)</v>
          </cell>
          <cell r="E90" t="str">
            <v>男</v>
          </cell>
          <cell r="F90">
            <v>37559</v>
          </cell>
          <cell r="G90" t="str">
            <v>12歲5月6日</v>
          </cell>
          <cell r="H90" t="str">
            <v>永安球場</v>
          </cell>
          <cell r="I90" t="str">
            <v>嘉義</v>
          </cell>
          <cell r="J90" t="str">
            <v>蘭潭國小</v>
          </cell>
          <cell r="K90" t="str">
            <v>6</v>
          </cell>
          <cell r="L90" t="str">
            <v>05-2779011</v>
          </cell>
          <cell r="M90">
            <v>932982628</v>
          </cell>
          <cell r="N90" t="str">
            <v>60066嘉義市東區蘭潭里小雅路419號(學校)</v>
          </cell>
          <cell r="O90" t="str">
            <v>F:05-2831382</v>
          </cell>
          <cell r="P90" t="str">
            <v>SM104237</v>
          </cell>
        </row>
        <row r="91">
          <cell r="A91">
            <v>89</v>
          </cell>
          <cell r="B91" t="str">
            <v>男B組</v>
          </cell>
          <cell r="C91" t="str">
            <v>楊孝哲</v>
          </cell>
          <cell r="D91" t="str">
            <v>楊孝哲(男B組)</v>
          </cell>
          <cell r="E91" t="str">
            <v>男</v>
          </cell>
          <cell r="F91">
            <v>37565</v>
          </cell>
          <cell r="G91" t="str">
            <v>12歲5月1日</v>
          </cell>
          <cell r="H91" t="str">
            <v>南一球場</v>
          </cell>
          <cell r="I91" t="str">
            <v>台南</v>
          </cell>
          <cell r="J91" t="str">
            <v>復興國小</v>
          </cell>
          <cell r="K91" t="str">
            <v>6</v>
          </cell>
          <cell r="L91" t="str">
            <v>日:06-3313199                  晚:06-3313506</v>
          </cell>
          <cell r="M91" t="str">
            <v>0931615612</v>
          </cell>
          <cell r="N91" t="str">
            <v>70163  台南市東區裕和三街178號</v>
          </cell>
          <cell r="O91" t="str">
            <v>jackicyang@yahoo.com.tw</v>
          </cell>
          <cell r="P91" t="str">
            <v>SM104238</v>
          </cell>
        </row>
        <row r="92">
          <cell r="A92">
            <v>90</v>
          </cell>
          <cell r="B92" t="str">
            <v>男B組</v>
          </cell>
          <cell r="C92" t="str">
            <v>楊云睿</v>
          </cell>
          <cell r="D92" t="str">
            <v>楊云睿(男B組)</v>
          </cell>
          <cell r="E92" t="str">
            <v>男</v>
          </cell>
          <cell r="F92">
            <v>37569</v>
          </cell>
          <cell r="G92" t="str">
            <v>12歲4月27日</v>
          </cell>
          <cell r="H92" t="str">
            <v>高雄球場</v>
          </cell>
          <cell r="I92" t="str">
            <v>高雄</v>
          </cell>
          <cell r="J92" t="str">
            <v>義大國小</v>
          </cell>
          <cell r="K92" t="str">
            <v>6</v>
          </cell>
          <cell r="L92" t="str">
            <v>0938022221
0935099730</v>
          </cell>
          <cell r="M92" t="str">
            <v>0983-522296</v>
          </cell>
          <cell r="N92" t="str">
            <v>804 高雄市鼓山區美術東四路445號13樓</v>
          </cell>
          <cell r="P92" t="str">
            <v>SM104239</v>
          </cell>
        </row>
        <row r="93">
          <cell r="A93">
            <v>91</v>
          </cell>
          <cell r="B93" t="str">
            <v>男B組</v>
          </cell>
          <cell r="C93" t="str">
            <v>蕭敏之</v>
          </cell>
          <cell r="D93" t="str">
            <v>蕭敏之(男B組)</v>
          </cell>
          <cell r="E93" t="str">
            <v>男</v>
          </cell>
          <cell r="F93">
            <v>37588</v>
          </cell>
          <cell r="G93" t="str">
            <v>12歲4月8日</v>
          </cell>
          <cell r="H93" t="str">
            <v>新化球場</v>
          </cell>
          <cell r="I93" t="str">
            <v>台南</v>
          </cell>
          <cell r="J93" t="str">
            <v>五王國小</v>
          </cell>
          <cell r="K93" t="str">
            <v>6</v>
          </cell>
          <cell r="L93" t="str">
            <v>日:06-2336842#910
晚:06-3110270</v>
          </cell>
          <cell r="M93">
            <v>929702516</v>
          </cell>
          <cell r="N93" t="str">
            <v>710台南市永康區中華二路150號</v>
          </cell>
          <cell r="O93" t="str">
            <v>F:06-2337198</v>
          </cell>
          <cell r="P93" t="str">
            <v>SM104240</v>
          </cell>
        </row>
        <row r="94">
          <cell r="A94">
            <v>92</v>
          </cell>
          <cell r="B94" t="str">
            <v>男B組</v>
          </cell>
          <cell r="C94" t="str">
            <v>吳俊翰</v>
          </cell>
          <cell r="D94" t="str">
            <v>吳俊翰(男B組)</v>
          </cell>
          <cell r="E94" t="str">
            <v>男</v>
          </cell>
          <cell r="F94">
            <v>37597</v>
          </cell>
          <cell r="G94" t="str">
            <v>12歲3月29日</v>
          </cell>
          <cell r="I94" t="str">
            <v>高雄</v>
          </cell>
          <cell r="J94" t="str">
            <v>陽明國小</v>
          </cell>
          <cell r="K94" t="str">
            <v>6</v>
          </cell>
          <cell r="L94" t="str">
            <v>日:07-6112211#204
晚:07-3736522</v>
          </cell>
          <cell r="M94">
            <v>929038298</v>
          </cell>
          <cell r="N94" t="str">
            <v>814  高雄市仁武區赤和街61號</v>
          </cell>
          <cell r="O94" t="str">
            <v>erin0506@yahoo.com.tw</v>
          </cell>
          <cell r="P94" t="str">
            <v>SM104241</v>
          </cell>
        </row>
        <row r="95">
          <cell r="A95">
            <v>93</v>
          </cell>
          <cell r="B95" t="str">
            <v>男B組</v>
          </cell>
          <cell r="C95" t="str">
            <v>呂欣擇</v>
          </cell>
          <cell r="D95" t="str">
            <v>呂欣擇(男B組)</v>
          </cell>
          <cell r="E95" t="str">
            <v>男</v>
          </cell>
          <cell r="F95">
            <v>37621</v>
          </cell>
          <cell r="G95" t="str">
            <v>12歲3月5日</v>
          </cell>
          <cell r="I95" t="str">
            <v>台南</v>
          </cell>
          <cell r="J95" t="str">
            <v>億載國小</v>
          </cell>
          <cell r="K95" t="str">
            <v>6</v>
          </cell>
          <cell r="M95">
            <v>933611741</v>
          </cell>
          <cell r="N95" t="str">
            <v>708台南市安平區安北路722巷38號</v>
          </cell>
          <cell r="O95" t="str">
            <v>J1890310@yahoo.com.tw</v>
          </cell>
          <cell r="P95" t="str">
            <v>SM104242</v>
          </cell>
        </row>
        <row r="96">
          <cell r="A96">
            <v>94</v>
          </cell>
          <cell r="B96" t="str">
            <v>男B組</v>
          </cell>
          <cell r="C96" t="str">
            <v>王胤迦</v>
          </cell>
          <cell r="D96" t="str">
            <v>王胤迦(男B組)</v>
          </cell>
          <cell r="E96" t="str">
            <v>男</v>
          </cell>
          <cell r="F96">
            <v>37632</v>
          </cell>
          <cell r="G96" t="str">
            <v>12歲2月25日</v>
          </cell>
          <cell r="I96" t="str">
            <v>台南</v>
          </cell>
          <cell r="J96" t="str">
            <v>五王國小</v>
          </cell>
          <cell r="K96" t="str">
            <v>6</v>
          </cell>
          <cell r="L96" t="str">
            <v>06-2906653</v>
          </cell>
          <cell r="M96">
            <v>955975155</v>
          </cell>
          <cell r="N96" t="str">
            <v>710台南市仁和路109巷135弄28號</v>
          </cell>
          <cell r="P96" t="str">
            <v>SM104301</v>
          </cell>
        </row>
        <row r="97">
          <cell r="A97">
            <v>95</v>
          </cell>
          <cell r="B97" t="str">
            <v>男B組</v>
          </cell>
          <cell r="C97" t="str">
            <v>郭致宏</v>
          </cell>
          <cell r="D97" t="str">
            <v>郭致宏(男B組)</v>
          </cell>
          <cell r="E97" t="str">
            <v>男</v>
          </cell>
          <cell r="F97">
            <v>37640</v>
          </cell>
          <cell r="G97" t="str">
            <v>12歲2月17日</v>
          </cell>
          <cell r="I97" t="str">
            <v>高雄</v>
          </cell>
          <cell r="J97" t="str">
            <v>博愛國小</v>
          </cell>
          <cell r="K97" t="str">
            <v>6</v>
          </cell>
          <cell r="L97" t="str">
            <v>07-3118667               F:07-3214067</v>
          </cell>
          <cell r="M97">
            <v>922677898</v>
          </cell>
          <cell r="N97" t="str">
            <v>807 高雄市三民區永吉街13-1號</v>
          </cell>
          <cell r="P97" t="str">
            <v>SM104302</v>
          </cell>
        </row>
        <row r="98">
          <cell r="A98">
            <v>96</v>
          </cell>
          <cell r="B98" t="str">
            <v>男B組</v>
          </cell>
          <cell r="C98" t="str">
            <v>高宜群</v>
          </cell>
          <cell r="D98" t="str">
            <v>高宜群(男B組)</v>
          </cell>
          <cell r="E98" t="str">
            <v>男</v>
          </cell>
          <cell r="F98">
            <v>37666</v>
          </cell>
          <cell r="G98" t="str">
            <v>12歲1月22日</v>
          </cell>
          <cell r="I98" t="str">
            <v>台東</v>
          </cell>
          <cell r="J98" t="str">
            <v>太平國小</v>
          </cell>
          <cell r="K98" t="str">
            <v>6</v>
          </cell>
          <cell r="L98" t="str">
            <v>089-384429</v>
          </cell>
          <cell r="M98">
            <v>911728952</v>
          </cell>
          <cell r="N98" t="str">
            <v>954台東縣卑南鄉太平村和平路259巷152號</v>
          </cell>
          <cell r="P98" t="str">
            <v>SM104303</v>
          </cell>
        </row>
        <row r="99">
          <cell r="A99">
            <v>97</v>
          </cell>
          <cell r="B99" t="str">
            <v>男B組</v>
          </cell>
          <cell r="C99" t="str">
            <v>郭力豪</v>
          </cell>
          <cell r="D99" t="str">
            <v>郭力豪(男B組)</v>
          </cell>
          <cell r="E99" t="str">
            <v>男</v>
          </cell>
          <cell r="F99">
            <v>37672</v>
          </cell>
          <cell r="G99" t="str">
            <v>12歲1月16日</v>
          </cell>
          <cell r="I99" t="str">
            <v>高雄</v>
          </cell>
          <cell r="J99" t="str">
            <v>勝利國小</v>
          </cell>
          <cell r="K99" t="str">
            <v>2</v>
          </cell>
          <cell r="L99" t="str">
            <v>07-5524713</v>
          </cell>
          <cell r="M99" t="str">
            <v>0929233549</v>
          </cell>
          <cell r="N99" t="str">
            <v>804 高雄市鼓山區華泰路313號13樓</v>
          </cell>
        </row>
        <row r="100">
          <cell r="A100">
            <v>98</v>
          </cell>
          <cell r="B100" t="str">
            <v>男B組</v>
          </cell>
          <cell r="C100" t="str">
            <v>黃學禹</v>
          </cell>
          <cell r="D100" t="str">
            <v>黃學禹(男B組)</v>
          </cell>
          <cell r="E100" t="str">
            <v>男</v>
          </cell>
          <cell r="F100">
            <v>37706</v>
          </cell>
          <cell r="G100" t="str">
            <v>12歲0月10日</v>
          </cell>
          <cell r="H100" t="str">
            <v>港都練習場</v>
          </cell>
          <cell r="I100" t="str">
            <v>高雄</v>
          </cell>
          <cell r="J100" t="str">
            <v>道明外僑學校</v>
          </cell>
          <cell r="K100" t="str">
            <v>5</v>
          </cell>
          <cell r="L100" t="str">
            <v>07-3706111</v>
          </cell>
          <cell r="M100">
            <v>939167898</v>
          </cell>
          <cell r="N100" t="str">
            <v>833  高雄市鳥松區和盛東街17號8樓</v>
          </cell>
          <cell r="P100" t="str">
            <v>SM104304</v>
          </cell>
        </row>
        <row r="101">
          <cell r="A101">
            <v>99</v>
          </cell>
          <cell r="B101" t="str">
            <v>男B組</v>
          </cell>
          <cell r="C101" t="str">
            <v>劉閔盛</v>
          </cell>
          <cell r="D101" t="str">
            <v>劉閔盛(男B組)</v>
          </cell>
          <cell r="E101" t="str">
            <v>男</v>
          </cell>
          <cell r="F101">
            <v>37713</v>
          </cell>
          <cell r="G101" t="str">
            <v>12歲0月4日</v>
          </cell>
          <cell r="I101" t="str">
            <v>高雄</v>
          </cell>
          <cell r="K101" t="str">
            <v>4</v>
          </cell>
          <cell r="L101" t="str">
            <v>07-3507788
F:07-3507671</v>
          </cell>
          <cell r="M101" t="str">
            <v>0931-725740</v>
          </cell>
          <cell r="N101" t="str">
            <v>813 高雄市左營區自由四路9號</v>
          </cell>
        </row>
        <row r="102">
          <cell r="A102">
            <v>100</v>
          </cell>
          <cell r="B102" t="str">
            <v>男C組</v>
          </cell>
          <cell r="C102" t="str">
            <v>王二忠</v>
          </cell>
          <cell r="D102" t="str">
            <v>王二忠(男C組)</v>
          </cell>
          <cell r="E102" t="str">
            <v>男</v>
          </cell>
          <cell r="F102">
            <v>37731</v>
          </cell>
          <cell r="G102" t="str">
            <v>11歲11月16日</v>
          </cell>
          <cell r="I102" t="str">
            <v>高雄</v>
          </cell>
          <cell r="J102" t="str">
            <v>文府國小</v>
          </cell>
          <cell r="K102" t="str">
            <v>6</v>
          </cell>
          <cell r="L102" t="str">
            <v>07-3108940</v>
          </cell>
          <cell r="M102">
            <v>939059781</v>
          </cell>
          <cell r="N102" t="str">
            <v>807 高雄市三民區鼎昌街53-1號9樓</v>
          </cell>
          <cell r="P102" t="str">
            <v>SM104305</v>
          </cell>
        </row>
        <row r="103">
          <cell r="A103">
            <v>101</v>
          </cell>
          <cell r="B103" t="str">
            <v>男C組</v>
          </cell>
          <cell r="C103" t="str">
            <v>楊子逸</v>
          </cell>
          <cell r="D103" t="str">
            <v>楊子逸(男C組)</v>
          </cell>
          <cell r="E103" t="str">
            <v>男</v>
          </cell>
          <cell r="F103">
            <v>37731</v>
          </cell>
          <cell r="G103" t="str">
            <v>11歲11月16日</v>
          </cell>
          <cell r="I103" t="str">
            <v>高雄</v>
          </cell>
          <cell r="J103" t="str">
            <v>正興國小</v>
          </cell>
          <cell r="K103" t="str">
            <v>6</v>
          </cell>
          <cell r="L103" t="str">
            <v>07-3100586</v>
          </cell>
          <cell r="M103">
            <v>958361611</v>
          </cell>
          <cell r="N103" t="str">
            <v>807高雄市三民區鼎力路66號6F-2</v>
          </cell>
          <cell r="O103" t="str">
            <v>i79020@mail.firstbank.com.tw</v>
          </cell>
          <cell r="P103" t="str">
            <v>SM104306</v>
          </cell>
        </row>
        <row r="104">
          <cell r="A104">
            <v>102</v>
          </cell>
          <cell r="B104" t="str">
            <v>男C組</v>
          </cell>
          <cell r="C104" t="str">
            <v>陳芃翰</v>
          </cell>
          <cell r="D104" t="str">
            <v>陳芃翰(男C組)</v>
          </cell>
          <cell r="E104" t="str">
            <v>男</v>
          </cell>
          <cell r="F104">
            <v>37780</v>
          </cell>
          <cell r="G104" t="str">
            <v>11歲9月28日</v>
          </cell>
          <cell r="I104" t="str">
            <v>台南</v>
          </cell>
          <cell r="J104" t="str">
            <v>裕文國小</v>
          </cell>
          <cell r="K104" t="str">
            <v>6</v>
          </cell>
          <cell r="L104" t="str">
            <v>06-3312885
F:06-3316750</v>
          </cell>
          <cell r="M104">
            <v>933337187</v>
          </cell>
          <cell r="N104" t="str">
            <v>701 台南市東區裕和路262巷10號</v>
          </cell>
          <cell r="O104" t="str">
            <v>c919@ms13.hinet.net</v>
          </cell>
          <cell r="P104" t="str">
            <v>SM104307</v>
          </cell>
        </row>
        <row r="105">
          <cell r="A105">
            <v>103</v>
          </cell>
          <cell r="B105" t="str">
            <v>男C組</v>
          </cell>
          <cell r="C105" t="str">
            <v>張簡克諺</v>
          </cell>
          <cell r="D105" t="str">
            <v>張簡克諺(男C組)</v>
          </cell>
          <cell r="E105" t="str">
            <v>男</v>
          </cell>
          <cell r="F105">
            <v>37784</v>
          </cell>
          <cell r="G105" t="str">
            <v>11歲9月24日</v>
          </cell>
          <cell r="I105" t="str">
            <v>高雄</v>
          </cell>
          <cell r="J105" t="str">
            <v>鳳西國小</v>
          </cell>
          <cell r="K105" t="str">
            <v>6</v>
          </cell>
          <cell r="M105">
            <v>938811640</v>
          </cell>
          <cell r="N105" t="str">
            <v>830高雄市鳳山區光華南路90巷10號</v>
          </cell>
          <cell r="O105" t="str">
            <v>sophia0828g@yahoo.com.tw</v>
          </cell>
          <cell r="P105" t="str">
            <v>SM104321</v>
          </cell>
        </row>
        <row r="106">
          <cell r="A106">
            <v>104</v>
          </cell>
          <cell r="B106" t="str">
            <v>男C組</v>
          </cell>
          <cell r="C106" t="str">
            <v>李尚融</v>
          </cell>
          <cell r="D106" t="str">
            <v>李尚融(男C組)</v>
          </cell>
          <cell r="E106" t="str">
            <v>男</v>
          </cell>
          <cell r="F106">
            <v>37826</v>
          </cell>
          <cell r="G106" t="str">
            <v>11歲8月12日</v>
          </cell>
          <cell r="H106" t="str">
            <v>台南球場</v>
          </cell>
          <cell r="I106" t="str">
            <v>台南</v>
          </cell>
          <cell r="J106" t="str">
            <v>賢北國小</v>
          </cell>
          <cell r="K106" t="str">
            <v>6</v>
          </cell>
          <cell r="L106" t="str">
            <v>06-2597061
F:06-2593705</v>
          </cell>
          <cell r="M106" t="str">
            <v>0927802750 父    0976825381</v>
          </cell>
          <cell r="N106" t="str">
            <v>703 台南市西區武聖路235號</v>
          </cell>
          <cell r="P106" t="str">
            <v>SM104308</v>
          </cell>
        </row>
        <row r="107">
          <cell r="A107">
            <v>105</v>
          </cell>
          <cell r="B107" t="str">
            <v>男C組</v>
          </cell>
          <cell r="C107" t="str">
            <v>陳秉豪</v>
          </cell>
          <cell r="D107" t="str">
            <v>陳秉豪(男C組)</v>
          </cell>
          <cell r="E107" t="str">
            <v>男</v>
          </cell>
          <cell r="F107">
            <v>37837</v>
          </cell>
          <cell r="G107" t="str">
            <v>11歲8月2日</v>
          </cell>
          <cell r="H107" t="str">
            <v>台南球場</v>
          </cell>
          <cell r="I107" t="str">
            <v>台南</v>
          </cell>
          <cell r="J107" t="str">
            <v>崇明國小</v>
          </cell>
          <cell r="K107" t="str">
            <v>6</v>
          </cell>
          <cell r="L107" t="str">
            <v>06-2901620</v>
          </cell>
          <cell r="M107" t="str">
            <v>0921-610417父</v>
          </cell>
          <cell r="N107" t="str">
            <v>829高雄市湖內區中山路一段614號</v>
          </cell>
          <cell r="O107" t="str">
            <v>bigma1688@yahoo.com.tw</v>
          </cell>
          <cell r="P107" t="str">
            <v>SM104309</v>
          </cell>
        </row>
        <row r="108">
          <cell r="A108">
            <v>106</v>
          </cell>
          <cell r="B108" t="str">
            <v>男C組</v>
          </cell>
          <cell r="C108" t="str">
            <v>李晧煬</v>
          </cell>
          <cell r="D108" t="str">
            <v>李皓煬(男C組)</v>
          </cell>
          <cell r="E108" t="str">
            <v>男</v>
          </cell>
          <cell r="F108">
            <v>37849</v>
          </cell>
          <cell r="G108" t="str">
            <v>11歲7月20日</v>
          </cell>
          <cell r="I108" t="str">
            <v>高雄</v>
          </cell>
          <cell r="J108" t="str">
            <v>大華國小</v>
          </cell>
          <cell r="K108" t="str">
            <v>6</v>
          </cell>
          <cell r="L108" t="str">
            <v>日:07-7418151#3316
晚:07-8221586</v>
          </cell>
          <cell r="M108">
            <v>939765224</v>
          </cell>
          <cell r="N108" t="str">
            <v>806  高雄市前鎮區明正一街30號</v>
          </cell>
          <cell r="P108" t="str">
            <v>SM104310</v>
          </cell>
        </row>
        <row r="109">
          <cell r="A109">
            <v>107</v>
          </cell>
          <cell r="B109" t="str">
            <v>男C組</v>
          </cell>
          <cell r="C109" t="str">
            <v>殷權宏</v>
          </cell>
          <cell r="D109" t="str">
            <v>殷權宏(男C組)</v>
          </cell>
          <cell r="E109" t="str">
            <v>男</v>
          </cell>
          <cell r="F109">
            <v>37884</v>
          </cell>
          <cell r="G109" t="str">
            <v>11歲6月16日</v>
          </cell>
          <cell r="H109" t="str">
            <v>田園練習場</v>
          </cell>
          <cell r="I109" t="str">
            <v>台南</v>
          </cell>
          <cell r="J109" t="str">
            <v>新進國小</v>
          </cell>
          <cell r="K109" t="str">
            <v>5</v>
          </cell>
          <cell r="L109" t="str">
            <v>06-6330450</v>
          </cell>
          <cell r="M109">
            <v>937042161</v>
          </cell>
          <cell r="N109" t="str">
            <v>730台南市新營區東泰路66號</v>
          </cell>
          <cell r="P109" t="str">
            <v>SM104319</v>
          </cell>
        </row>
        <row r="110">
          <cell r="A110">
            <v>108</v>
          </cell>
          <cell r="B110" t="str">
            <v>男C組</v>
          </cell>
          <cell r="C110" t="str">
            <v>蘇家郁</v>
          </cell>
          <cell r="D110" t="str">
            <v>蘇家郁(男C組)</v>
          </cell>
          <cell r="E110" t="str">
            <v>男</v>
          </cell>
          <cell r="F110">
            <v>37894</v>
          </cell>
          <cell r="G110" t="str">
            <v>11歲6月6日</v>
          </cell>
          <cell r="I110" t="str">
            <v>高雄</v>
          </cell>
          <cell r="J110" t="str">
            <v>永清國小</v>
          </cell>
          <cell r="K110" t="str">
            <v>5</v>
          </cell>
          <cell r="M110">
            <v>928751091</v>
          </cell>
          <cell r="N110" t="str">
            <v>813高雄市左營區介壽路237號</v>
          </cell>
          <cell r="P110" t="str">
            <v>SM104322</v>
          </cell>
        </row>
        <row r="111">
          <cell r="A111">
            <v>109</v>
          </cell>
          <cell r="B111" t="str">
            <v>男C組</v>
          </cell>
          <cell r="C111" t="str">
            <v>顏國翔</v>
          </cell>
          <cell r="D111" t="str">
            <v>顏國翔(男C組)</v>
          </cell>
          <cell r="E111" t="str">
            <v>男</v>
          </cell>
          <cell r="F111">
            <v>37917</v>
          </cell>
          <cell r="G111" t="str">
            <v>11歲5月13日</v>
          </cell>
          <cell r="I111" t="str">
            <v>台南</v>
          </cell>
          <cell r="J111" t="str">
            <v>新市國小</v>
          </cell>
          <cell r="K111" t="str">
            <v>5</v>
          </cell>
          <cell r="L111" t="str">
            <v>06-5992870白
06-5890000晚</v>
          </cell>
          <cell r="M111" t="str">
            <v>0931-124560父     0922629235</v>
          </cell>
          <cell r="N111" t="str">
            <v>744 台南市新市區中興街7號</v>
          </cell>
          <cell r="O111" t="str">
            <v>chinminyan@gmail.com</v>
          </cell>
          <cell r="P111" t="str">
            <v>SM104311</v>
          </cell>
        </row>
        <row r="112">
          <cell r="A112">
            <v>110</v>
          </cell>
          <cell r="B112" t="str">
            <v>男C組</v>
          </cell>
          <cell r="C112" t="str">
            <v>方楷然</v>
          </cell>
          <cell r="D112" t="str">
            <v>方楷然(男C組)</v>
          </cell>
          <cell r="E112" t="str">
            <v>男</v>
          </cell>
          <cell r="F112">
            <v>37933</v>
          </cell>
          <cell r="G112" t="str">
            <v>11歲4月28日</v>
          </cell>
          <cell r="H112" t="str">
            <v>永安球場</v>
          </cell>
          <cell r="I112" t="str">
            <v>嘉義</v>
          </cell>
          <cell r="J112" t="str">
            <v>蘭潭國小</v>
          </cell>
          <cell r="K112" t="str">
            <v>5</v>
          </cell>
          <cell r="L112" t="str">
            <v>05-2787176</v>
          </cell>
          <cell r="M112">
            <v>978375986</v>
          </cell>
          <cell r="N112" t="str">
            <v>60066嘉義市東區蘭潭里小雅路419號(學校)</v>
          </cell>
          <cell r="P112" t="str">
            <v>SM104312</v>
          </cell>
        </row>
        <row r="113">
          <cell r="A113">
            <v>111</v>
          </cell>
          <cell r="B113" t="str">
            <v>男C組</v>
          </cell>
          <cell r="C113" t="str">
            <v>沈元富</v>
          </cell>
          <cell r="D113" t="str">
            <v>沈元富(男C組)</v>
          </cell>
          <cell r="E113" t="str">
            <v>男</v>
          </cell>
          <cell r="F113">
            <v>37941</v>
          </cell>
          <cell r="G113" t="str">
            <v>11歲4月20日</v>
          </cell>
          <cell r="H113" t="str">
            <v>永安球場</v>
          </cell>
          <cell r="I113" t="str">
            <v>高雄</v>
          </cell>
          <cell r="J113" t="str">
            <v>文府國小</v>
          </cell>
          <cell r="K113" t="str">
            <v>5</v>
          </cell>
          <cell r="L113" t="str">
            <v>07-3482851</v>
          </cell>
          <cell r="M113">
            <v>933446064</v>
          </cell>
          <cell r="N113" t="str">
            <v>813高雄市左營區孟子路189巷65號3F</v>
          </cell>
          <cell r="P113" t="str">
            <v>SM104320</v>
          </cell>
        </row>
        <row r="114">
          <cell r="A114">
            <v>112</v>
          </cell>
          <cell r="B114" t="str">
            <v>男C組</v>
          </cell>
          <cell r="C114" t="str">
            <v>王晨碩</v>
          </cell>
          <cell r="D114" t="str">
            <v>王晨碩(男C組)</v>
          </cell>
          <cell r="E114" t="str">
            <v>男</v>
          </cell>
          <cell r="F114">
            <v>38074</v>
          </cell>
          <cell r="G114" t="str">
            <v>11歲0月8日</v>
          </cell>
          <cell r="I114" t="str">
            <v>台南</v>
          </cell>
          <cell r="J114" t="str">
            <v>五王國小</v>
          </cell>
          <cell r="K114" t="str">
            <v>5</v>
          </cell>
          <cell r="M114">
            <v>955975155</v>
          </cell>
          <cell r="N114" t="str">
            <v>701台南市東區仁和路109巷135弄28號</v>
          </cell>
          <cell r="P114" t="str">
            <v>SM104323</v>
          </cell>
        </row>
        <row r="115">
          <cell r="A115">
            <v>113</v>
          </cell>
          <cell r="B115" t="str">
            <v>男C組</v>
          </cell>
          <cell r="C115" t="str">
            <v>柯亮宇</v>
          </cell>
          <cell r="D115" t="str">
            <v>柯亮宇(男C組)</v>
          </cell>
          <cell r="E115" t="str">
            <v>男</v>
          </cell>
          <cell r="F115">
            <v>38105</v>
          </cell>
          <cell r="G115" t="str">
            <v>10歲11月8日</v>
          </cell>
          <cell r="H115" t="str">
            <v xml:space="preserve">台南球場
</v>
          </cell>
          <cell r="I115" t="str">
            <v>台南</v>
          </cell>
          <cell r="J115" t="str">
            <v>億載國小</v>
          </cell>
          <cell r="K115" t="str">
            <v>5</v>
          </cell>
          <cell r="L115" t="str">
            <v>日:06-2990461#801柯忠義
晚:06-2956005</v>
          </cell>
          <cell r="M115" t="str">
            <v>0933-399630</v>
          </cell>
          <cell r="N115" t="str">
            <v>708  台南市安平區育平里郡平路181號12樓之30</v>
          </cell>
          <cell r="O115" t="str">
            <v>kochungi6005@tn.edu.tw</v>
          </cell>
          <cell r="P115" t="str">
            <v>SM104313</v>
          </cell>
        </row>
        <row r="116">
          <cell r="A116">
            <v>114</v>
          </cell>
          <cell r="B116" t="str">
            <v>男C組</v>
          </cell>
          <cell r="C116" t="str">
            <v>黃君宇</v>
          </cell>
          <cell r="D116" t="str">
            <v>黃君宇(男C組)</v>
          </cell>
          <cell r="E116" t="str">
            <v>男</v>
          </cell>
          <cell r="F116">
            <v>38215</v>
          </cell>
          <cell r="G116" t="str">
            <v>10歲7月20日</v>
          </cell>
          <cell r="H116" t="str">
            <v>大崗山</v>
          </cell>
          <cell r="I116" t="str">
            <v>屏東</v>
          </cell>
          <cell r="J116" t="str">
            <v>新圍國小</v>
          </cell>
          <cell r="K116" t="str">
            <v>5</v>
          </cell>
          <cell r="L116" t="str">
            <v>0911737105(媽)</v>
          </cell>
          <cell r="M116" t="str">
            <v>08-7956991      08-7952897</v>
          </cell>
          <cell r="N116" t="str">
            <v>906  屏東縣高樹鄉南華村世一路94號</v>
          </cell>
          <cell r="P116" t="str">
            <v>SM104314</v>
          </cell>
        </row>
        <row r="117">
          <cell r="A117">
            <v>115</v>
          </cell>
          <cell r="B117" t="str">
            <v>男C組</v>
          </cell>
          <cell r="C117" t="str">
            <v>陳季群</v>
          </cell>
          <cell r="D117" t="str">
            <v>陳季群(男C組)</v>
          </cell>
          <cell r="E117" t="str">
            <v>男</v>
          </cell>
          <cell r="F117">
            <v>38240</v>
          </cell>
          <cell r="G117" t="str">
            <v>10歲6月26日</v>
          </cell>
          <cell r="I117" t="str">
            <v>台南</v>
          </cell>
          <cell r="J117" t="str">
            <v>永康國小</v>
          </cell>
          <cell r="K117" t="str">
            <v>4</v>
          </cell>
          <cell r="L117" t="str">
            <v>06-2312012</v>
          </cell>
          <cell r="M117">
            <v>921529568</v>
          </cell>
          <cell r="N117" t="str">
            <v>710 台南市永康區龍國街121號</v>
          </cell>
          <cell r="P117" t="str">
            <v>SM104315</v>
          </cell>
        </row>
        <row r="118">
          <cell r="A118">
            <v>116</v>
          </cell>
          <cell r="B118" t="str">
            <v>男C組</v>
          </cell>
          <cell r="C118" t="str">
            <v>徐繹凱</v>
          </cell>
          <cell r="D118" t="str">
            <v>徐繹凱(男C組)</v>
          </cell>
          <cell r="E118" t="str">
            <v>男</v>
          </cell>
          <cell r="F118">
            <v>38270</v>
          </cell>
          <cell r="G118" t="str">
            <v>10歲5月26日</v>
          </cell>
          <cell r="I118" t="str">
            <v>高雄</v>
          </cell>
          <cell r="J118" t="str">
            <v>外僑小學</v>
          </cell>
          <cell r="K118" t="str">
            <v>3</v>
          </cell>
          <cell r="L118" t="str">
            <v>07-5501788</v>
          </cell>
          <cell r="M118">
            <v>956062237</v>
          </cell>
          <cell r="N118" t="str">
            <v>804高市鼓山區神農路207號11F</v>
          </cell>
          <cell r="O118" t="str">
            <v>F:07-5505157</v>
          </cell>
          <cell r="P118" t="str">
            <v>SM104316</v>
          </cell>
        </row>
        <row r="119">
          <cell r="A119">
            <v>117</v>
          </cell>
          <cell r="B119" t="str">
            <v>男C組</v>
          </cell>
          <cell r="C119" t="str">
            <v>李威廷</v>
          </cell>
          <cell r="D119" t="str">
            <v>李威廷(男C組)</v>
          </cell>
          <cell r="E119" t="str">
            <v>男</v>
          </cell>
          <cell r="F119">
            <v>38275</v>
          </cell>
          <cell r="G119" t="str">
            <v>10歲5月21日</v>
          </cell>
          <cell r="I119" t="str">
            <v>高雄</v>
          </cell>
          <cell r="J119" t="str">
            <v>八卦國小</v>
          </cell>
          <cell r="K119" t="str">
            <v>4</v>
          </cell>
          <cell r="L119" t="str">
            <v>07-3737303</v>
          </cell>
          <cell r="M119">
            <v>933318909</v>
          </cell>
          <cell r="N119" t="str">
            <v>814高雄市仁武區八德一路413號</v>
          </cell>
          <cell r="O119" t="str">
            <v>diego.lee1015@gmail.com</v>
          </cell>
          <cell r="P119" t="str">
            <v>SM104317</v>
          </cell>
        </row>
        <row r="120">
          <cell r="A120">
            <v>118</v>
          </cell>
          <cell r="B120" t="str">
            <v>男C組</v>
          </cell>
          <cell r="C120" t="str">
            <v>李長祐</v>
          </cell>
          <cell r="D120" t="str">
            <v>李長祐(男C組)</v>
          </cell>
          <cell r="E120" t="str">
            <v>男</v>
          </cell>
          <cell r="F120">
            <v>38320</v>
          </cell>
          <cell r="G120" t="str">
            <v>10歲4月7日</v>
          </cell>
          <cell r="I120" t="str">
            <v>屏東</v>
          </cell>
          <cell r="J120" t="str">
            <v>仁愛國小</v>
          </cell>
          <cell r="K120" t="str">
            <v>4</v>
          </cell>
          <cell r="L120" t="str">
            <v>08-7538220</v>
          </cell>
          <cell r="M120" t="str">
            <v>0987-239299父</v>
          </cell>
          <cell r="N120" t="str">
            <v>900 屏東市仁愛路勝豐里謙明巷15-1號</v>
          </cell>
          <cell r="P120" t="str">
            <v>SM104318</v>
          </cell>
        </row>
        <row r="121">
          <cell r="A121">
            <v>119</v>
          </cell>
          <cell r="B121" t="str">
            <v>男C組</v>
          </cell>
          <cell r="C121" t="str">
            <v>陳柏睿</v>
          </cell>
          <cell r="D121" t="str">
            <v>陳柏睿(男C組)</v>
          </cell>
          <cell r="E121" t="str">
            <v>男</v>
          </cell>
          <cell r="F121">
            <v>38390</v>
          </cell>
          <cell r="G121" t="str">
            <v>10歲1月29日</v>
          </cell>
          <cell r="H121" t="str">
            <v>大崗山</v>
          </cell>
          <cell r="I121" t="str">
            <v>台南</v>
          </cell>
          <cell r="J121" t="str">
            <v>永信國小</v>
          </cell>
          <cell r="K121" t="str">
            <v>4</v>
          </cell>
          <cell r="L121" t="str">
            <v>06-3131487</v>
          </cell>
          <cell r="M121" t="str">
            <v>0988-736254</v>
          </cell>
          <cell r="N121" t="str">
            <v>710台南市永康區復國二後108巷7-1號</v>
          </cell>
          <cell r="O121" t="str">
            <v>mamima0425@yahoo.com.tw</v>
          </cell>
          <cell r="P121" t="str">
            <v>SM104401</v>
          </cell>
        </row>
        <row r="122">
          <cell r="A122">
            <v>120</v>
          </cell>
          <cell r="B122" t="str">
            <v>男C組</v>
          </cell>
          <cell r="C122" t="str">
            <v>黃仁杰</v>
          </cell>
          <cell r="D122" t="str">
            <v>黃仁杰(男C組)</v>
          </cell>
          <cell r="E122" t="str">
            <v>男</v>
          </cell>
          <cell r="F122">
            <v>38392</v>
          </cell>
          <cell r="G122" t="str">
            <v>10歲1月27日</v>
          </cell>
          <cell r="H122" t="str">
            <v>永安球場</v>
          </cell>
          <cell r="I122" t="str">
            <v>台南</v>
          </cell>
          <cell r="J122" t="str">
            <v>新進國小</v>
          </cell>
          <cell r="K122" t="str">
            <v>4</v>
          </cell>
          <cell r="L122" t="str">
            <v>日:06-6321519
晚:06-6328543</v>
          </cell>
          <cell r="M122" t="str">
            <v>0927325066
0956575135媽</v>
          </cell>
          <cell r="N122" t="str">
            <v>730台南市新營區中正路37巷7-1號3F</v>
          </cell>
          <cell r="P122" t="str">
            <v>SM104408</v>
          </cell>
        </row>
        <row r="123">
          <cell r="A123">
            <v>121</v>
          </cell>
          <cell r="B123" t="str">
            <v>男D組</v>
          </cell>
          <cell r="C123" t="str">
            <v>簡士閔</v>
          </cell>
          <cell r="D123" t="str">
            <v>簡士閔(男D組)</v>
          </cell>
          <cell r="E123" t="str">
            <v>男</v>
          </cell>
          <cell r="F123">
            <v>38509</v>
          </cell>
          <cell r="G123" t="str">
            <v>9歲10月0日</v>
          </cell>
          <cell r="I123" t="str">
            <v>嘉義</v>
          </cell>
          <cell r="J123" t="str">
            <v>大林國小</v>
          </cell>
          <cell r="K123" t="str">
            <v>4</v>
          </cell>
          <cell r="L123" t="str">
            <v xml:space="preserve">05-2652127                     FAX：05-2650154               </v>
          </cell>
          <cell r="M123">
            <v>939161068</v>
          </cell>
          <cell r="N123" t="str">
            <v>622 嘉義縣大林鎮中正路338號</v>
          </cell>
          <cell r="O123" t="str">
            <v>fh.chien@gmail.com</v>
          </cell>
          <cell r="P123" t="str">
            <v>SM104406</v>
          </cell>
        </row>
        <row r="124">
          <cell r="A124">
            <v>122</v>
          </cell>
          <cell r="B124" t="str">
            <v>男D組</v>
          </cell>
          <cell r="C124" t="str">
            <v>商凱程</v>
          </cell>
          <cell r="D124" t="str">
            <v>商凱程(男D組)</v>
          </cell>
          <cell r="E124" t="str">
            <v>男</v>
          </cell>
          <cell r="F124">
            <v>38720</v>
          </cell>
          <cell r="G124" t="str">
            <v>9歲3月3日</v>
          </cell>
          <cell r="H124" t="str">
            <v>永安球場</v>
          </cell>
          <cell r="I124" t="str">
            <v>嘉義</v>
          </cell>
          <cell r="J124" t="str">
            <v>蘭潭國小</v>
          </cell>
          <cell r="K124" t="str">
            <v>3</v>
          </cell>
          <cell r="L124" t="str">
            <v>05-2780258</v>
          </cell>
          <cell r="M124" t="str">
            <v>0932713617
0971030958父</v>
          </cell>
          <cell r="N124" t="str">
            <v>60066嘉義市東區蘭潭里小雅路419號(學校)</v>
          </cell>
          <cell r="P124" t="str">
            <v>SM104402</v>
          </cell>
        </row>
        <row r="125">
          <cell r="A125">
            <v>123</v>
          </cell>
          <cell r="B125" t="str">
            <v>男D組</v>
          </cell>
          <cell r="C125" t="str">
            <v>郭鉦翎</v>
          </cell>
          <cell r="D125" t="str">
            <v>郭鉦翎(男D組)</v>
          </cell>
          <cell r="E125" t="str">
            <v>男</v>
          </cell>
          <cell r="F125">
            <v>38758</v>
          </cell>
          <cell r="G125" t="str">
            <v>9歲1月26日</v>
          </cell>
          <cell r="I125" t="str">
            <v>高雄</v>
          </cell>
          <cell r="J125" t="str">
            <v>七賢國小</v>
          </cell>
          <cell r="K125" t="str">
            <v>3</v>
          </cell>
          <cell r="M125" t="str">
            <v>0978-315929</v>
          </cell>
          <cell r="N125" t="str">
            <v>807高雄市三民區河北一路223巷5號</v>
          </cell>
          <cell r="P125" t="str">
            <v>SM104403</v>
          </cell>
        </row>
        <row r="126">
          <cell r="A126">
            <v>124</v>
          </cell>
          <cell r="B126" t="str">
            <v>男D組</v>
          </cell>
          <cell r="C126" t="str">
            <v>吳秉駿</v>
          </cell>
          <cell r="D126" t="str">
            <v>吳秉駿(男D組)</v>
          </cell>
          <cell r="E126" t="str">
            <v>男</v>
          </cell>
          <cell r="F126">
            <v>38779</v>
          </cell>
          <cell r="G126" t="str">
            <v>9歲1月3日</v>
          </cell>
          <cell r="I126" t="str">
            <v>台南</v>
          </cell>
          <cell r="J126" t="str">
            <v>河東國小</v>
          </cell>
          <cell r="K126" t="str">
            <v>3</v>
          </cell>
          <cell r="L126" t="str">
            <v>06-6856539</v>
          </cell>
          <cell r="M126" t="str">
            <v>0925-478555母
0913631099父</v>
          </cell>
          <cell r="N126" t="str">
            <v>台南市白河區大林里檨仔林25號</v>
          </cell>
          <cell r="P126" t="str">
            <v>SM104404</v>
          </cell>
        </row>
        <row r="127">
          <cell r="A127">
            <v>125</v>
          </cell>
          <cell r="B127" t="str">
            <v>男D組</v>
          </cell>
          <cell r="C127" t="str">
            <v>徐雋詠</v>
          </cell>
          <cell r="D127" t="str">
            <v>徐雋詠(男D組)</v>
          </cell>
          <cell r="E127" t="str">
            <v>男</v>
          </cell>
          <cell r="F127">
            <v>38874</v>
          </cell>
          <cell r="G127" t="str">
            <v>8歲10月0日</v>
          </cell>
          <cell r="I127" t="str">
            <v>高雄</v>
          </cell>
          <cell r="J127" t="str">
            <v>新上國小</v>
          </cell>
          <cell r="K127" t="str">
            <v>3</v>
          </cell>
          <cell r="L127" t="str">
            <v>07-5585668</v>
          </cell>
          <cell r="M127" t="str">
            <v>0952-723649
0973032697</v>
          </cell>
          <cell r="N127" t="str">
            <v>813高雄市左營區大順一路392號6樓</v>
          </cell>
          <cell r="O127" t="str">
            <v>yu_ching@yahoo.com</v>
          </cell>
          <cell r="P127" t="str">
            <v>SM104409</v>
          </cell>
        </row>
        <row r="128">
          <cell r="A128">
            <v>126</v>
          </cell>
          <cell r="B128" t="str">
            <v>男D組</v>
          </cell>
          <cell r="C128" t="str">
            <v>胡宇棠</v>
          </cell>
          <cell r="D128" t="str">
            <v>胡宇棠(男D組)</v>
          </cell>
          <cell r="E128" t="str">
            <v>男</v>
          </cell>
          <cell r="F128">
            <v>38908</v>
          </cell>
          <cell r="G128" t="str">
            <v>8歲8月26日</v>
          </cell>
          <cell r="I128" t="str">
            <v>高雄</v>
          </cell>
          <cell r="J128" t="str">
            <v>十全國小</v>
          </cell>
          <cell r="K128" t="str">
            <v>3</v>
          </cell>
          <cell r="L128" t="str">
            <v>07-5229243</v>
          </cell>
          <cell r="M128" t="str">
            <v>0961-219900
0988516238</v>
          </cell>
          <cell r="N128" t="str">
            <v>811高雄市楠梓區後昌路179巷11號</v>
          </cell>
          <cell r="P128" t="str">
            <v>SM104405</v>
          </cell>
        </row>
        <row r="129">
          <cell r="A129">
            <v>127</v>
          </cell>
          <cell r="B129" t="str">
            <v>男D組</v>
          </cell>
          <cell r="C129" t="str">
            <v>蘇  頎</v>
          </cell>
          <cell r="D129" t="str">
            <v>蘇   頎(男D組)</v>
          </cell>
          <cell r="E129" t="str">
            <v>男</v>
          </cell>
          <cell r="F129">
            <v>38928</v>
          </cell>
          <cell r="G129" t="str">
            <v>8歲8月6日</v>
          </cell>
          <cell r="I129" t="str">
            <v>台南</v>
          </cell>
          <cell r="J129" t="str">
            <v>新泰國小</v>
          </cell>
          <cell r="K129" t="str">
            <v>3</v>
          </cell>
          <cell r="L129" t="str">
            <v>06-6328772</v>
          </cell>
          <cell r="M129" t="str">
            <v>0931314036父</v>
          </cell>
          <cell r="N129" t="str">
            <v>730台南市新營區東興五街2號</v>
          </cell>
          <cell r="O129" t="str">
            <v>6328772@gmail.com</v>
          </cell>
          <cell r="P129" t="str">
            <v>SM104407</v>
          </cell>
        </row>
        <row r="130">
          <cell r="A130">
            <v>128</v>
          </cell>
          <cell r="B130" t="str">
            <v>男D組</v>
          </cell>
          <cell r="C130" t="str">
            <v>趙偉成</v>
          </cell>
          <cell r="D130" t="str">
            <v>趙偉成(男D組)</v>
          </cell>
          <cell r="E130" t="str">
            <v>男</v>
          </cell>
          <cell r="F130">
            <v>39044</v>
          </cell>
          <cell r="G130" t="str">
            <v>8歲4月13日</v>
          </cell>
          <cell r="I130" t="str">
            <v>台南</v>
          </cell>
          <cell r="J130" t="str">
            <v>文元國小</v>
          </cell>
          <cell r="K130" t="str">
            <v>2</v>
          </cell>
          <cell r="M130">
            <v>958390010</v>
          </cell>
          <cell r="N130" t="str">
            <v>704台南市北區大興街233巷56號13樓-1</v>
          </cell>
          <cell r="P130" t="str">
            <v>SM104410</v>
          </cell>
        </row>
        <row r="131">
          <cell r="A131">
            <v>129</v>
          </cell>
          <cell r="B131" t="str">
            <v>女A組</v>
          </cell>
          <cell r="C131" t="str">
            <v>陳宇茹</v>
          </cell>
          <cell r="D131" t="str">
            <v>陳宇茹(女A組)</v>
          </cell>
          <cell r="E131" t="str">
            <v>女</v>
          </cell>
          <cell r="F131">
            <v>35632</v>
          </cell>
          <cell r="G131" t="str">
            <v>17歲8月15日</v>
          </cell>
          <cell r="I131" t="str">
            <v>高雄</v>
          </cell>
          <cell r="J131" t="str">
            <v>中正國中</v>
          </cell>
          <cell r="K131" t="str">
            <v>2</v>
          </cell>
          <cell r="L131" t="str">
            <v>07-3790421</v>
          </cell>
          <cell r="M131" t="str">
            <v>0973-631458宇茹    0989555294</v>
          </cell>
          <cell r="N131" t="str">
            <v>833 高雄市鳥松區大華里山腳路244號</v>
          </cell>
        </row>
        <row r="132">
          <cell r="A132">
            <v>130</v>
          </cell>
          <cell r="B132" t="str">
            <v>女A組</v>
          </cell>
          <cell r="C132" t="str">
            <v>吳芷昀</v>
          </cell>
          <cell r="D132" t="str">
            <v>吳芷昀(女A組)</v>
          </cell>
          <cell r="E132" t="str">
            <v>女</v>
          </cell>
          <cell r="F132">
            <v>35685</v>
          </cell>
          <cell r="G132" t="str">
            <v>17歲6月24日</v>
          </cell>
          <cell r="H132" t="str">
            <v>信誼球場</v>
          </cell>
          <cell r="I132" t="str">
            <v>高雄</v>
          </cell>
          <cell r="J132" t="str">
            <v>三民高中</v>
          </cell>
          <cell r="K132" t="str">
            <v>2</v>
          </cell>
          <cell r="L132" t="str">
            <v>07-6563211
F:07-6563636</v>
          </cell>
          <cell r="M132">
            <v>972320960</v>
          </cell>
          <cell r="N132" t="str">
            <v>81362 高雄市左營區榮佑路7號13樓</v>
          </cell>
          <cell r="O132" t="str">
            <v>guang@hoss.com.tw</v>
          </cell>
          <cell r="P132" t="str">
            <v>SF104401</v>
          </cell>
        </row>
        <row r="133">
          <cell r="A133">
            <v>131</v>
          </cell>
          <cell r="B133" t="str">
            <v>女A組</v>
          </cell>
          <cell r="C133" t="str">
            <v>周秀娟</v>
          </cell>
          <cell r="D133" t="str">
            <v>周秀娟(女A組)</v>
          </cell>
          <cell r="E133" t="str">
            <v>女</v>
          </cell>
          <cell r="F133">
            <v>35726</v>
          </cell>
          <cell r="G133" t="str">
            <v>17歲5月13日</v>
          </cell>
          <cell r="I133" t="str">
            <v>台南</v>
          </cell>
          <cell r="J133" t="str">
            <v>東原國中</v>
          </cell>
          <cell r="K133" t="str">
            <v>2</v>
          </cell>
          <cell r="L133" t="str">
            <v>0937493618</v>
          </cell>
          <cell r="M133" t="str">
            <v>06-6860182       06-6861009</v>
          </cell>
          <cell r="N133" t="str">
            <v>734   台南市東山區高原里3鄰2號</v>
          </cell>
        </row>
        <row r="134">
          <cell r="A134">
            <v>132</v>
          </cell>
          <cell r="B134" t="str">
            <v>女A組</v>
          </cell>
          <cell r="C134" t="str">
            <v>謝欣玫</v>
          </cell>
          <cell r="D134" t="str">
            <v>謝欣玫(女A組)</v>
          </cell>
          <cell r="E134" t="str">
            <v>女</v>
          </cell>
          <cell r="F134">
            <v>35751</v>
          </cell>
          <cell r="G134" t="str">
            <v>17歲4月19日</v>
          </cell>
          <cell r="I134" t="str">
            <v>台南</v>
          </cell>
          <cell r="J134" t="str">
            <v>白河商工</v>
          </cell>
          <cell r="K134" t="str">
            <v>2</v>
          </cell>
          <cell r="L134" t="str">
            <v>06-6860387</v>
          </cell>
          <cell r="M134">
            <v>919226139</v>
          </cell>
          <cell r="N134" t="str">
            <v>733  台南市東山區東原里1之30號</v>
          </cell>
          <cell r="O134" t="str">
            <v>z0919226139@yahoo.com.tw</v>
          </cell>
          <cell r="P134" t="str">
            <v>SF104402</v>
          </cell>
        </row>
        <row r="135">
          <cell r="A135">
            <v>133</v>
          </cell>
          <cell r="B135" t="str">
            <v>女A組</v>
          </cell>
          <cell r="C135" t="str">
            <v>黃婉萍</v>
          </cell>
          <cell r="D135" t="str">
            <v>黃婉萍(女A組)</v>
          </cell>
          <cell r="E135" t="str">
            <v>女</v>
          </cell>
          <cell r="F135">
            <v>35751</v>
          </cell>
          <cell r="G135" t="str">
            <v>17歲4月19日</v>
          </cell>
          <cell r="I135" t="str">
            <v>高雄</v>
          </cell>
          <cell r="J135" t="str">
            <v>三民高中</v>
          </cell>
          <cell r="K135" t="str">
            <v>1</v>
          </cell>
          <cell r="L135" t="str">
            <v>07-3726683</v>
          </cell>
          <cell r="M135" t="str">
            <v>0915058039  0989079134</v>
          </cell>
          <cell r="N135" t="str">
            <v>814 高雄市仁武區鳳仁路292-35號</v>
          </cell>
          <cell r="P135" t="str">
            <v>SF104403</v>
          </cell>
        </row>
        <row r="136">
          <cell r="A136">
            <v>134</v>
          </cell>
          <cell r="B136" t="str">
            <v>女A組</v>
          </cell>
          <cell r="C136" t="str">
            <v>黃妤蓉</v>
          </cell>
          <cell r="D136" t="str">
            <v>黃妤蓉(女A組)</v>
          </cell>
          <cell r="E136" t="str">
            <v>女</v>
          </cell>
          <cell r="F136">
            <v>35846</v>
          </cell>
          <cell r="G136" t="str">
            <v>17歲1月16日</v>
          </cell>
          <cell r="I136" t="str">
            <v>屏東</v>
          </cell>
          <cell r="J136" t="str">
            <v>崇蘭國小</v>
          </cell>
          <cell r="K136" t="str">
            <v>6</v>
          </cell>
          <cell r="L136" t="str">
            <v>08-7655575</v>
          </cell>
          <cell r="N136" t="str">
            <v>900 屏東市大同北路217號6F-2</v>
          </cell>
          <cell r="P136" t="str">
            <v>SF104404</v>
          </cell>
        </row>
        <row r="137">
          <cell r="A137">
            <v>135</v>
          </cell>
          <cell r="B137" t="str">
            <v>女A組</v>
          </cell>
          <cell r="C137" t="str">
            <v>周怡岑</v>
          </cell>
          <cell r="D137" t="str">
            <v>周怡岑(女A組)</v>
          </cell>
          <cell r="E137" t="str">
            <v>女</v>
          </cell>
          <cell r="F137">
            <v>35953</v>
          </cell>
          <cell r="G137" t="str">
            <v>16歲9月29日</v>
          </cell>
          <cell r="H137" t="str">
            <v>高雄球場</v>
          </cell>
          <cell r="I137" t="str">
            <v>高雄</v>
          </cell>
          <cell r="J137" t="str">
            <v>三民高中</v>
          </cell>
          <cell r="K137" t="str">
            <v>1</v>
          </cell>
          <cell r="L137" t="str">
            <v>07-3507247          0986331818</v>
          </cell>
          <cell r="M137" t="str">
            <v>0929-468256父
0927-092818母</v>
          </cell>
          <cell r="N137" t="str">
            <v>807高雄市三民區明誠一路171號6樓</v>
          </cell>
          <cell r="O137" t="str">
            <v>youngerccl@yahoo.com.tw</v>
          </cell>
          <cell r="P137" t="str">
            <v>SF104405</v>
          </cell>
        </row>
        <row r="138">
          <cell r="A138">
            <v>136</v>
          </cell>
          <cell r="B138" t="str">
            <v>女A組</v>
          </cell>
          <cell r="C138" t="str">
            <v>吳曉玲</v>
          </cell>
          <cell r="D138" t="str">
            <v>吳曉玲(女A組)</v>
          </cell>
          <cell r="E138" t="str">
            <v>女</v>
          </cell>
          <cell r="F138">
            <v>36031</v>
          </cell>
          <cell r="G138" t="str">
            <v>16歲7月12日</v>
          </cell>
          <cell r="I138" t="str">
            <v>高雄</v>
          </cell>
          <cell r="J138" t="str">
            <v>立志中學</v>
          </cell>
          <cell r="K138" t="str">
            <v>1</v>
          </cell>
          <cell r="L138" t="str">
            <v xml:space="preserve">(白)07-3735188          </v>
          </cell>
          <cell r="M138">
            <v>927690310</v>
          </cell>
          <cell r="N138" t="str">
            <v>813 高雄市左營區文自路518號</v>
          </cell>
          <cell r="O138" t="str">
            <v>wuyungming@hotmail.com</v>
          </cell>
          <cell r="P138" t="str">
            <v>SF104406</v>
          </cell>
        </row>
        <row r="139">
          <cell r="A139">
            <v>137</v>
          </cell>
          <cell r="B139" t="str">
            <v>女A組</v>
          </cell>
          <cell r="C139" t="str">
            <v>張慈恩</v>
          </cell>
          <cell r="D139" t="str">
            <v>張慈恩(女A組)</v>
          </cell>
          <cell r="E139" t="str">
            <v>女</v>
          </cell>
          <cell r="F139">
            <v>36115</v>
          </cell>
          <cell r="G139" t="str">
            <v>16歲4月20日</v>
          </cell>
          <cell r="I139" t="str">
            <v>高雄</v>
          </cell>
          <cell r="J139" t="str">
            <v>青年國中</v>
          </cell>
          <cell r="K139" t="str">
            <v>2</v>
          </cell>
          <cell r="L139" t="str">
            <v>07-7451537</v>
          </cell>
          <cell r="M139" t="str">
            <v>0989-722823</v>
          </cell>
          <cell r="N139" t="str">
            <v>830 高雄市鳳山區建國路三段57號24樓</v>
          </cell>
          <cell r="P139" t="str">
            <v>SF104407</v>
          </cell>
        </row>
        <row r="140">
          <cell r="A140">
            <v>138</v>
          </cell>
          <cell r="B140" t="str">
            <v>女A組</v>
          </cell>
          <cell r="C140" t="str">
            <v>黃鈺茜</v>
          </cell>
          <cell r="D140" t="str">
            <v>黃鈺茜(女A組)</v>
          </cell>
          <cell r="E140" t="str">
            <v>女</v>
          </cell>
          <cell r="F140">
            <v>36195</v>
          </cell>
          <cell r="G140" t="str">
            <v>16歲2月2日</v>
          </cell>
          <cell r="I140" t="str">
            <v>台南</v>
          </cell>
          <cell r="J140" t="str">
            <v>大成國中</v>
          </cell>
          <cell r="L140" t="str">
            <v>06-2130533</v>
          </cell>
          <cell r="M140">
            <v>983962737</v>
          </cell>
          <cell r="N140" t="str">
            <v>701 台南市東區大同路一段175巷66號</v>
          </cell>
        </row>
        <row r="141">
          <cell r="A141">
            <v>139</v>
          </cell>
          <cell r="B141" t="str">
            <v>女A組</v>
          </cell>
          <cell r="C141" t="str">
            <v>莊淳雯</v>
          </cell>
          <cell r="D141" t="str">
            <v>莊淳雯(女A組)</v>
          </cell>
          <cell r="E141" t="str">
            <v>女</v>
          </cell>
          <cell r="F141">
            <v>36229</v>
          </cell>
          <cell r="G141" t="str">
            <v>16歲0月26日</v>
          </cell>
          <cell r="I141" t="str">
            <v>台南</v>
          </cell>
          <cell r="J141" t="str">
            <v>黎明中學</v>
          </cell>
          <cell r="K141" t="str">
            <v>11</v>
          </cell>
          <cell r="L141" t="str">
            <v>F:06-7235743</v>
          </cell>
          <cell r="M141" t="str">
            <v>0921-549598</v>
          </cell>
          <cell r="N141" t="str">
            <v>722 台南市佳里區延平路577巷16弄21號</v>
          </cell>
          <cell r="P141" t="str">
            <v>SF104408</v>
          </cell>
        </row>
        <row r="142">
          <cell r="A142">
            <v>140</v>
          </cell>
          <cell r="B142" t="str">
            <v>女A組</v>
          </cell>
          <cell r="C142" t="str">
            <v>顏鈺昕</v>
          </cell>
          <cell r="D142" t="str">
            <v>顏鈺昕(女A組)</v>
          </cell>
          <cell r="E142" t="str">
            <v>女</v>
          </cell>
          <cell r="F142">
            <v>36252</v>
          </cell>
          <cell r="G142" t="str">
            <v>16歲0月4日</v>
          </cell>
          <cell r="H142" t="str">
            <v>高雄球場</v>
          </cell>
          <cell r="I142" t="str">
            <v>高雄</v>
          </cell>
          <cell r="J142" t="str">
            <v>高苑工商</v>
          </cell>
          <cell r="K142" t="str">
            <v>1</v>
          </cell>
          <cell r="L142" t="str">
            <v xml:space="preserve">白天07-2254727
</v>
          </cell>
          <cell r="M142" t="str">
            <v>0931-713939母            0913-766289</v>
          </cell>
          <cell r="N142" t="str">
            <v>807高雄市三民區文濱路17巷36號2樓</v>
          </cell>
          <cell r="O142" t="str">
            <v>fangchi123@gmail.com</v>
          </cell>
          <cell r="P142" t="str">
            <v>SF104409</v>
          </cell>
        </row>
        <row r="143">
          <cell r="A143">
            <v>141</v>
          </cell>
          <cell r="B143" t="str">
            <v>女A組</v>
          </cell>
          <cell r="C143" t="str">
            <v>黃郁心</v>
          </cell>
          <cell r="D143" t="str">
            <v>黃郁心(女A組)</v>
          </cell>
          <cell r="E143" t="str">
            <v>女</v>
          </cell>
          <cell r="F143">
            <v>36312</v>
          </cell>
          <cell r="G143" t="str">
            <v>15歲10月5日</v>
          </cell>
          <cell r="H143" t="str">
            <v>高雄球場</v>
          </cell>
          <cell r="I143" t="str">
            <v>高雄</v>
          </cell>
          <cell r="J143" t="str">
            <v>中正高中</v>
          </cell>
          <cell r="K143" t="str">
            <v>1</v>
          </cell>
          <cell r="L143" t="str">
            <v>07-7969667</v>
          </cell>
          <cell r="M143">
            <v>989506797</v>
          </cell>
          <cell r="N143" t="str">
            <v>83093 高雄市鳳山區頂庄路358號</v>
          </cell>
          <cell r="O143" t="str">
            <v>F:7969606</v>
          </cell>
          <cell r="P143" t="str">
            <v>SF104410</v>
          </cell>
        </row>
        <row r="144">
          <cell r="A144">
            <v>142</v>
          </cell>
          <cell r="B144" t="str">
            <v>女A組</v>
          </cell>
          <cell r="C144" t="str">
            <v>沈欣諭</v>
          </cell>
          <cell r="D144" t="str">
            <v>沈欣諭(女A組)</v>
          </cell>
          <cell r="E144" t="str">
            <v>女</v>
          </cell>
          <cell r="F144">
            <v>36496</v>
          </cell>
          <cell r="G144" t="str">
            <v>15歲4月4日</v>
          </cell>
          <cell r="I144" t="str">
            <v>高雄</v>
          </cell>
          <cell r="J144" t="str">
            <v>福山國中</v>
          </cell>
          <cell r="K144" t="str">
            <v>2</v>
          </cell>
          <cell r="L144" t="str">
            <v>0933-643119父        07-3730753晚</v>
          </cell>
          <cell r="M144" t="str">
            <v>0963-091662       0928-450505鍾教練</v>
          </cell>
          <cell r="N144" t="str">
            <v>814 高雄市仁武區八德北路557號</v>
          </cell>
        </row>
        <row r="145">
          <cell r="A145">
            <v>143</v>
          </cell>
          <cell r="B145" t="str">
            <v>女A組</v>
          </cell>
          <cell r="C145" t="str">
            <v>胡家碩</v>
          </cell>
          <cell r="D145" t="str">
            <v>胡家碩(女A組)</v>
          </cell>
          <cell r="E145" t="str">
            <v>女</v>
          </cell>
          <cell r="F145">
            <v>36537</v>
          </cell>
          <cell r="G145" t="str">
            <v>15歲2月24日</v>
          </cell>
          <cell r="H145" t="str">
            <v>高雄球場</v>
          </cell>
          <cell r="I145" t="str">
            <v>高雄</v>
          </cell>
          <cell r="J145" t="str">
            <v>鳳甲國中</v>
          </cell>
          <cell r="K145" t="str">
            <v>3</v>
          </cell>
          <cell r="L145" t="str">
            <v>0913545866</v>
          </cell>
          <cell r="M145" t="str">
            <v>0955-308866         0917-977078</v>
          </cell>
          <cell r="N145" t="str">
            <v>830  高雄市鳳山區南京路385巷8-3號</v>
          </cell>
          <cell r="P145" t="str">
            <v>SF104201</v>
          </cell>
        </row>
        <row r="146">
          <cell r="A146">
            <v>144</v>
          </cell>
          <cell r="B146" t="str">
            <v>女A組</v>
          </cell>
          <cell r="C146" t="str">
            <v>林薇妮</v>
          </cell>
          <cell r="D146" t="str">
            <v>林薇妮(女A組)</v>
          </cell>
          <cell r="E146" t="str">
            <v>女</v>
          </cell>
          <cell r="F146">
            <v>36599</v>
          </cell>
          <cell r="G146" t="str">
            <v>15歲0月22日</v>
          </cell>
          <cell r="I146" t="str">
            <v>高雄</v>
          </cell>
          <cell r="J146" t="str">
            <v>中正高中(國中部)</v>
          </cell>
          <cell r="K146" t="str">
            <v>3</v>
          </cell>
          <cell r="L146" t="str">
            <v>07-7324580</v>
          </cell>
          <cell r="M146" t="str">
            <v>0988-132829媽        0938492829</v>
          </cell>
          <cell r="N146" t="str">
            <v>83342 高雄市鳥松區鳥松里文海街12號10樓之1</v>
          </cell>
          <cell r="O146" t="str">
            <v>sayurichien@yahoo.com.tw</v>
          </cell>
          <cell r="P146" t="str">
            <v>SF104202</v>
          </cell>
        </row>
        <row r="147">
          <cell r="A147">
            <v>145</v>
          </cell>
          <cell r="B147" t="str">
            <v>女B組</v>
          </cell>
          <cell r="C147" t="str">
            <v>曾彩晴</v>
          </cell>
          <cell r="D147" t="str">
            <v>曾彩晴(女B組)</v>
          </cell>
          <cell r="E147" t="str">
            <v>女</v>
          </cell>
          <cell r="F147">
            <v>36644</v>
          </cell>
          <cell r="G147" t="str">
            <v>14歲11月8日</v>
          </cell>
          <cell r="H147" t="str">
            <v>新化球場</v>
          </cell>
          <cell r="I147" t="str">
            <v>台南</v>
          </cell>
          <cell r="J147" t="str">
            <v>中山國中</v>
          </cell>
          <cell r="K147" t="str">
            <v>3</v>
          </cell>
          <cell r="L147" t="str">
            <v>06-2630755
F:2630755</v>
          </cell>
          <cell r="M147" t="str">
            <v>0929605899媽
0909135897</v>
          </cell>
          <cell r="N147" t="str">
            <v>702台南市南區大成路一段30巷23號</v>
          </cell>
          <cell r="P147" t="str">
            <v>SF104203</v>
          </cell>
        </row>
        <row r="148">
          <cell r="A148">
            <v>146</v>
          </cell>
          <cell r="B148" t="str">
            <v>女B組</v>
          </cell>
          <cell r="C148" t="str">
            <v>葉芯霈</v>
          </cell>
          <cell r="D148" t="str">
            <v>葉芯霈(女B組)</v>
          </cell>
          <cell r="E148" t="str">
            <v>女</v>
          </cell>
          <cell r="F148">
            <v>36769</v>
          </cell>
          <cell r="G148" t="str">
            <v>14歲7月5日</v>
          </cell>
          <cell r="I148" t="str">
            <v>高雄</v>
          </cell>
          <cell r="J148" t="str">
            <v>福山國中</v>
          </cell>
          <cell r="K148" t="str">
            <v>2</v>
          </cell>
          <cell r="L148" t="str">
            <v>07-3593416</v>
          </cell>
          <cell r="M148" t="str">
            <v>0955-689993       0930-587838</v>
          </cell>
          <cell r="N148" t="str">
            <v>807 高雄市三民區裕誠路86之1號7樓</v>
          </cell>
          <cell r="P148" t="str">
            <v>SF104204</v>
          </cell>
        </row>
        <row r="149">
          <cell r="A149">
            <v>147</v>
          </cell>
          <cell r="B149" t="str">
            <v>女B組</v>
          </cell>
          <cell r="C149" t="str">
            <v>馮雅涵</v>
          </cell>
          <cell r="D149" t="str">
            <v>馮雅涵(女B組)</v>
          </cell>
          <cell r="E149" t="str">
            <v>女</v>
          </cell>
          <cell r="F149">
            <v>36778</v>
          </cell>
          <cell r="G149" t="str">
            <v>14歲6月27日</v>
          </cell>
          <cell r="H149" t="str">
            <v>永安球場</v>
          </cell>
          <cell r="I149" t="str">
            <v>台南</v>
          </cell>
          <cell r="J149" t="str">
            <v>南光中學(國中部)</v>
          </cell>
          <cell r="K149" t="str">
            <v>2</v>
          </cell>
          <cell r="L149" t="str">
            <v>06-6565597</v>
          </cell>
          <cell r="M149">
            <v>910573895</v>
          </cell>
          <cell r="N149" t="str">
            <v>730台南市新營區新北三街86號</v>
          </cell>
          <cell r="P149" t="str">
            <v>SF104205</v>
          </cell>
        </row>
        <row r="150">
          <cell r="A150">
            <v>148</v>
          </cell>
          <cell r="B150" t="str">
            <v>女B組</v>
          </cell>
          <cell r="C150" t="str">
            <v>楊玉婷</v>
          </cell>
          <cell r="D150" t="str">
            <v>楊玉婷(女B組)</v>
          </cell>
          <cell r="E150" t="str">
            <v>女</v>
          </cell>
          <cell r="F150">
            <v>36947</v>
          </cell>
          <cell r="G150" t="str">
            <v>14歲1月11日</v>
          </cell>
          <cell r="I150" t="str">
            <v>台南</v>
          </cell>
          <cell r="J150" t="str">
            <v>復興國中</v>
          </cell>
          <cell r="K150" t="str">
            <v>2</v>
          </cell>
          <cell r="L150" t="str">
            <v>日:06-3313199      
晚:06-3313506</v>
          </cell>
          <cell r="M150">
            <v>931615612</v>
          </cell>
          <cell r="N150" t="str">
            <v>701 台南市東區裕和三街178號</v>
          </cell>
          <cell r="O150" t="str">
            <v>jackicyang@yahoo.com.tw</v>
          </cell>
          <cell r="P150" t="str">
            <v>SF104206</v>
          </cell>
        </row>
        <row r="151">
          <cell r="A151">
            <v>149</v>
          </cell>
          <cell r="B151" t="str">
            <v>女B組</v>
          </cell>
          <cell r="C151" t="str">
            <v>馮立顏</v>
          </cell>
          <cell r="D151" t="str">
            <v>馮立顏(女B組)</v>
          </cell>
          <cell r="E151" t="str">
            <v>女</v>
          </cell>
          <cell r="F151">
            <v>36988</v>
          </cell>
          <cell r="G151" t="str">
            <v>13歲11月29日</v>
          </cell>
          <cell r="H151" t="str">
            <v>台南球場</v>
          </cell>
          <cell r="I151" t="str">
            <v>台南</v>
          </cell>
          <cell r="J151" t="str">
            <v>復興國中</v>
          </cell>
          <cell r="K151" t="str">
            <v>2</v>
          </cell>
          <cell r="L151" t="str">
            <v xml:space="preserve">06-3315561 </v>
          </cell>
          <cell r="M151">
            <v>927115250</v>
          </cell>
          <cell r="N151" t="str">
            <v>701 台南市東區裕信三街230號</v>
          </cell>
          <cell r="P151" t="str">
            <v>SF104207</v>
          </cell>
        </row>
        <row r="152">
          <cell r="A152">
            <v>150</v>
          </cell>
          <cell r="B152" t="str">
            <v>女B組</v>
          </cell>
          <cell r="C152" t="str">
            <v>張卉妤</v>
          </cell>
          <cell r="D152" t="str">
            <v>張卉妤(女B組)</v>
          </cell>
          <cell r="E152" t="str">
            <v>女</v>
          </cell>
          <cell r="F152">
            <v>37063</v>
          </cell>
          <cell r="G152" t="str">
            <v>13歲9月15日</v>
          </cell>
          <cell r="H152" t="str">
            <v>左營球場</v>
          </cell>
          <cell r="I152" t="str">
            <v>高雄</v>
          </cell>
          <cell r="J152" t="str">
            <v>中山大學附屬國光中學</v>
          </cell>
          <cell r="K152" t="str">
            <v>2</v>
          </cell>
          <cell r="L152" t="str">
            <v>07-3600200</v>
          </cell>
          <cell r="M152">
            <v>955118787</v>
          </cell>
          <cell r="N152" t="str">
            <v>811高市楠梓區榮新街125巷20號</v>
          </cell>
          <cell r="P152" t="str">
            <v>SF104208</v>
          </cell>
        </row>
        <row r="153">
          <cell r="A153">
            <v>151</v>
          </cell>
          <cell r="B153" t="str">
            <v>女B組</v>
          </cell>
          <cell r="C153" t="str">
            <v>戴恬婕</v>
          </cell>
          <cell r="D153" t="str">
            <v>戴恬婕(女B組)</v>
          </cell>
          <cell r="E153" t="str">
            <v>女</v>
          </cell>
          <cell r="F153">
            <v>37065</v>
          </cell>
          <cell r="G153" t="str">
            <v>13歲9月13日</v>
          </cell>
          <cell r="I153" t="str">
            <v>高雄</v>
          </cell>
          <cell r="J153" t="str">
            <v>福山國中</v>
          </cell>
          <cell r="K153" t="str">
            <v>1</v>
          </cell>
          <cell r="L153" t="str">
            <v>07-8714077</v>
          </cell>
          <cell r="M153" t="str">
            <v>0929-555065        0929-166168</v>
          </cell>
          <cell r="N153" t="str">
            <v>812  高雄市小港區山明路431-3號4樓</v>
          </cell>
        </row>
        <row r="154">
          <cell r="A154">
            <v>152</v>
          </cell>
          <cell r="B154" t="str">
            <v>女B組</v>
          </cell>
          <cell r="C154" t="str">
            <v>柯彤靜</v>
          </cell>
          <cell r="D154" t="str">
            <v>柯彤靜(女B組)</v>
          </cell>
          <cell r="E154" t="str">
            <v>女</v>
          </cell>
          <cell r="F154">
            <v>37157</v>
          </cell>
          <cell r="G154" t="str">
            <v>13歲6月13日</v>
          </cell>
          <cell r="H154" t="str">
            <v>永安球場</v>
          </cell>
          <cell r="I154" t="str">
            <v>嘉義</v>
          </cell>
          <cell r="J154" t="str">
            <v>嘉義國中</v>
          </cell>
          <cell r="K154" t="str">
            <v>1</v>
          </cell>
          <cell r="L154" t="str">
            <v>05-2248297</v>
          </cell>
          <cell r="M154">
            <v>935440699</v>
          </cell>
          <cell r="N154" t="str">
            <v>600嘉義市東區圓福街86號(學校)</v>
          </cell>
          <cell r="P154" t="str">
            <v>SF104214</v>
          </cell>
        </row>
        <row r="155">
          <cell r="A155">
            <v>153</v>
          </cell>
          <cell r="B155" t="str">
            <v>女B組</v>
          </cell>
          <cell r="C155" t="str">
            <v>李映彤</v>
          </cell>
          <cell r="D155" t="str">
            <v>李映彤(女B組)</v>
          </cell>
          <cell r="E155" t="str">
            <v>女</v>
          </cell>
          <cell r="F155">
            <v>37301</v>
          </cell>
          <cell r="G155" t="str">
            <v>13歲1月22日</v>
          </cell>
          <cell r="I155" t="str">
            <v>高雄</v>
          </cell>
          <cell r="J155" t="str">
            <v>福山國中</v>
          </cell>
          <cell r="K155" t="str">
            <v>1</v>
          </cell>
          <cell r="M155" t="str">
            <v>0960330188母
0974094525</v>
          </cell>
          <cell r="N155" t="str">
            <v>813高雄市左營區博愛四路308號14樓</v>
          </cell>
          <cell r="P155" t="str">
            <v>SF104215</v>
          </cell>
        </row>
        <row r="156">
          <cell r="A156">
            <v>154</v>
          </cell>
          <cell r="B156" t="str">
            <v>女B組</v>
          </cell>
          <cell r="C156" t="str">
            <v>洪玉霖</v>
          </cell>
          <cell r="D156" t="str">
            <v>洪玉霖(女B組)</v>
          </cell>
          <cell r="E156" t="str">
            <v>女</v>
          </cell>
          <cell r="F156">
            <v>37309</v>
          </cell>
          <cell r="G156" t="str">
            <v>13歲1月14日</v>
          </cell>
          <cell r="I156" t="str">
            <v>高雄</v>
          </cell>
          <cell r="K156" t="str">
            <v>4</v>
          </cell>
          <cell r="L156" t="str">
            <v>0912430120</v>
          </cell>
          <cell r="M156" t="str">
            <v>0912-430120</v>
          </cell>
          <cell r="N156" t="str">
            <v>806  高雄市苓雅區和平一路172號10樓之2</v>
          </cell>
        </row>
        <row r="157">
          <cell r="A157">
            <v>155</v>
          </cell>
          <cell r="B157" t="str">
            <v>女B組</v>
          </cell>
          <cell r="C157" t="str">
            <v>廖映筑</v>
          </cell>
          <cell r="D157" t="str">
            <v>廖映筑(女B組)</v>
          </cell>
          <cell r="E157" t="str">
            <v>女</v>
          </cell>
          <cell r="F157">
            <v>37382</v>
          </cell>
          <cell r="G157" t="str">
            <v>12歲11月0日</v>
          </cell>
          <cell r="H157" t="str">
            <v>田園練習場</v>
          </cell>
          <cell r="I157" t="str">
            <v>台南</v>
          </cell>
          <cell r="J157" t="str">
            <v>新泰國小</v>
          </cell>
          <cell r="K157" t="str">
            <v>6</v>
          </cell>
          <cell r="L157" t="str">
            <v>06-6322835</v>
          </cell>
          <cell r="M157">
            <v>935030122</v>
          </cell>
          <cell r="N157" t="str">
            <v>730 台南市新營區新東里東仁街3號</v>
          </cell>
          <cell r="P157" t="str">
            <v>SF104209</v>
          </cell>
        </row>
        <row r="158">
          <cell r="A158">
            <v>156</v>
          </cell>
          <cell r="B158" t="str">
            <v>女B組</v>
          </cell>
          <cell r="C158" t="str">
            <v>張昕樵</v>
          </cell>
          <cell r="D158" t="str">
            <v>張昕樵(女B組)</v>
          </cell>
          <cell r="E158" t="str">
            <v>女</v>
          </cell>
          <cell r="F158">
            <v>37403</v>
          </cell>
          <cell r="G158" t="str">
            <v>12歲10月9日</v>
          </cell>
          <cell r="I158" t="str">
            <v>高雄</v>
          </cell>
          <cell r="J158" t="str">
            <v>七賢國中</v>
          </cell>
          <cell r="K158" t="str">
            <v>1</v>
          </cell>
          <cell r="L158" t="str">
            <v xml:space="preserve">07-5509572      </v>
          </cell>
          <cell r="M158">
            <v>979133926</v>
          </cell>
          <cell r="N158" t="str">
            <v>813 高雄市左營區自由二路116號12樓</v>
          </cell>
          <cell r="O158" t="str">
            <v>f27726888@yahoo.com.tw</v>
          </cell>
          <cell r="P158" t="str">
            <v>SF104210</v>
          </cell>
        </row>
        <row r="159">
          <cell r="A159">
            <v>157</v>
          </cell>
          <cell r="B159" t="str">
            <v>女B組</v>
          </cell>
          <cell r="C159" t="str">
            <v>許品筑</v>
          </cell>
          <cell r="D159" t="str">
            <v>許品筑(女B組)</v>
          </cell>
          <cell r="E159" t="str">
            <v>女</v>
          </cell>
          <cell r="F159">
            <v>37443</v>
          </cell>
          <cell r="G159" t="str">
            <v>12歲9月0日</v>
          </cell>
          <cell r="I159" t="str">
            <v>高雄</v>
          </cell>
          <cell r="J159" t="str">
            <v>榮華國中</v>
          </cell>
          <cell r="K159" t="str">
            <v>1</v>
          </cell>
          <cell r="L159" t="str">
            <v>07-3718162</v>
          </cell>
          <cell r="M159">
            <v>960737066</v>
          </cell>
          <cell r="N159" t="str">
            <v>814 高雄市仁武區八德西路1638巷2號</v>
          </cell>
          <cell r="P159" t="str">
            <v>SF104211</v>
          </cell>
        </row>
        <row r="160">
          <cell r="A160">
            <v>158</v>
          </cell>
          <cell r="B160" t="str">
            <v>女B組</v>
          </cell>
          <cell r="C160" t="str">
            <v>鄭昕然</v>
          </cell>
          <cell r="D160" t="str">
            <v>鄭昕然(女B組)</v>
          </cell>
          <cell r="E160" t="str">
            <v>女</v>
          </cell>
          <cell r="F160">
            <v>37527</v>
          </cell>
          <cell r="G160" t="str">
            <v>12歲6月8日</v>
          </cell>
          <cell r="H160" t="str">
            <v>台南球場</v>
          </cell>
          <cell r="I160" t="str">
            <v>台南</v>
          </cell>
          <cell r="J160" t="str">
            <v>永康國小</v>
          </cell>
          <cell r="K160" t="str">
            <v>6</v>
          </cell>
          <cell r="L160" t="str">
            <v xml:space="preserve">06-2423030             </v>
          </cell>
          <cell r="M160" t="str">
            <v>0925-568-611母   
0989056981父</v>
          </cell>
          <cell r="N160" t="str">
            <v>710 台南市永康區仁愛街103巷65號</v>
          </cell>
          <cell r="O160" t="str">
            <v>bellebruceliz@gmail.com</v>
          </cell>
          <cell r="P160" t="str">
            <v>SF104212</v>
          </cell>
        </row>
        <row r="161">
          <cell r="A161">
            <v>159</v>
          </cell>
          <cell r="B161" t="str">
            <v>女B組</v>
          </cell>
          <cell r="C161" t="str">
            <v>劉美辰</v>
          </cell>
          <cell r="D161" t="str">
            <v>劉美辰(女B組)</v>
          </cell>
          <cell r="E161" t="str">
            <v>女</v>
          </cell>
          <cell r="F161">
            <v>37581</v>
          </cell>
          <cell r="G161" t="str">
            <v>12歲4月15日</v>
          </cell>
          <cell r="I161" t="str">
            <v>台南</v>
          </cell>
          <cell r="J161" t="str">
            <v>三村國小</v>
          </cell>
          <cell r="K161" t="str">
            <v>6</v>
          </cell>
          <cell r="M161">
            <v>988772161</v>
          </cell>
          <cell r="N161" t="str">
            <v>710台南市永康區新行街263號</v>
          </cell>
          <cell r="O161" t="str">
            <v>Snow@cc.feu.edu.tw</v>
          </cell>
          <cell r="P161" t="str">
            <v>SF104213</v>
          </cell>
        </row>
        <row r="162">
          <cell r="A162">
            <v>160</v>
          </cell>
          <cell r="B162" t="str">
            <v>女B組</v>
          </cell>
          <cell r="C162" t="str">
            <v>郭瑜恬</v>
          </cell>
          <cell r="D162" t="str">
            <v>郭瑜恬(女B組)</v>
          </cell>
          <cell r="E162" t="str">
            <v>女</v>
          </cell>
          <cell r="F162">
            <v>37673</v>
          </cell>
          <cell r="G162" t="str">
            <v>12歲1月15日</v>
          </cell>
          <cell r="H162" t="str">
            <v xml:space="preserve">台南球場
</v>
          </cell>
          <cell r="I162" t="str">
            <v>台南</v>
          </cell>
          <cell r="J162" t="str">
            <v>忠義國小</v>
          </cell>
          <cell r="K162" t="str">
            <v>6</v>
          </cell>
          <cell r="L162" t="str">
            <v>06-3587453</v>
          </cell>
          <cell r="M162">
            <v>919800970</v>
          </cell>
          <cell r="N162" t="str">
            <v>70455台南市賢北街21巷3號</v>
          </cell>
          <cell r="P162" t="str">
            <v>SF104301</v>
          </cell>
        </row>
        <row r="163">
          <cell r="A163">
            <v>161</v>
          </cell>
          <cell r="B163" t="str">
            <v>女C組</v>
          </cell>
          <cell r="C163" t="str">
            <v>楊惠心</v>
          </cell>
          <cell r="D163" t="str">
            <v>楊惠心(女C組)</v>
          </cell>
          <cell r="E163" t="str">
            <v>女</v>
          </cell>
          <cell r="F163">
            <v>37731</v>
          </cell>
          <cell r="G163" t="str">
            <v>11歲11月16日</v>
          </cell>
          <cell r="I163" t="str">
            <v>高雄</v>
          </cell>
          <cell r="J163" t="str">
            <v>正興國小</v>
          </cell>
          <cell r="K163" t="str">
            <v>6</v>
          </cell>
          <cell r="L163" t="str">
            <v>日:07-6621811#202
晚:07-3100586</v>
          </cell>
          <cell r="M163">
            <v>958361611</v>
          </cell>
          <cell r="N163" t="str">
            <v>807高雄市三民區鼎力路66號6F-2</v>
          </cell>
          <cell r="O163" t="str">
            <v>i79020@mail.firstbank.com.tw</v>
          </cell>
          <cell r="P163" t="str">
            <v>SF104302</v>
          </cell>
        </row>
        <row r="164">
          <cell r="A164">
            <v>162</v>
          </cell>
          <cell r="B164" t="str">
            <v>女C組</v>
          </cell>
          <cell r="C164" t="str">
            <v>楊雅安</v>
          </cell>
          <cell r="D164" t="str">
            <v>楊雅安(女C組)</v>
          </cell>
          <cell r="E164" t="str">
            <v>女</v>
          </cell>
          <cell r="F164">
            <v>37913</v>
          </cell>
          <cell r="G164" t="str">
            <v>11歲5月17日</v>
          </cell>
          <cell r="H164" t="str">
            <v xml:space="preserve">台南球場
</v>
          </cell>
          <cell r="I164" t="str">
            <v>台南</v>
          </cell>
          <cell r="J164" t="str">
            <v>五王國小</v>
          </cell>
          <cell r="K164" t="str">
            <v>5</v>
          </cell>
          <cell r="L164" t="str">
            <v>T:06-2332183
F:06-2016436</v>
          </cell>
          <cell r="M164" t="str">
            <v>0932-769923</v>
          </cell>
          <cell r="N164" t="str">
            <v>710台南市永康區中華路425號10F-1</v>
          </cell>
          <cell r="O164" t="str">
            <v>csjamesy@yahoo.com.tw</v>
          </cell>
          <cell r="P164" t="str">
            <v>SF104303</v>
          </cell>
        </row>
        <row r="165">
          <cell r="A165">
            <v>163</v>
          </cell>
          <cell r="B165" t="str">
            <v>女C組</v>
          </cell>
          <cell r="C165" t="str">
            <v>許淮茜</v>
          </cell>
          <cell r="D165" t="str">
            <v>許淮茜(女C組)</v>
          </cell>
          <cell r="E165" t="str">
            <v>女</v>
          </cell>
          <cell r="F165">
            <v>37929</v>
          </cell>
          <cell r="G165" t="str">
            <v>11歲5月2日</v>
          </cell>
          <cell r="H165" t="str">
            <v>台南球場</v>
          </cell>
          <cell r="I165" t="str">
            <v>台南</v>
          </cell>
          <cell r="J165" t="str">
            <v>安慶國小</v>
          </cell>
          <cell r="K165" t="str">
            <v>5</v>
          </cell>
          <cell r="L165" t="str">
            <v>06-2555395</v>
          </cell>
          <cell r="M165" t="str">
            <v>0920-885634</v>
          </cell>
          <cell r="N165" t="str">
            <v>709台南市安南區安中路二段2巷117弄23號</v>
          </cell>
          <cell r="O165" t="str">
            <v>Yuchi1201@gmail.com</v>
          </cell>
          <cell r="P165" t="str">
            <v>SF104304</v>
          </cell>
        </row>
        <row r="166">
          <cell r="A166">
            <v>164</v>
          </cell>
          <cell r="B166" t="str">
            <v>女C組</v>
          </cell>
          <cell r="C166" t="str">
            <v>吳昀蓁</v>
          </cell>
          <cell r="D166" t="str">
            <v>吳昀蓁(女C組)</v>
          </cell>
          <cell r="E166" t="str">
            <v>女</v>
          </cell>
          <cell r="F166">
            <v>38233</v>
          </cell>
          <cell r="G166" t="str">
            <v>10歲7月3日</v>
          </cell>
          <cell r="H166" t="str">
            <v>台南球場</v>
          </cell>
          <cell r="I166" t="str">
            <v>台南</v>
          </cell>
          <cell r="J166" t="str">
            <v>文元國小</v>
          </cell>
          <cell r="K166" t="str">
            <v>4</v>
          </cell>
          <cell r="L166" t="str">
            <v>06-2511891</v>
          </cell>
          <cell r="M166" t="str">
            <v xml:space="preserve">0912-123113      </v>
          </cell>
          <cell r="N166" t="str">
            <v>704 台南市北區育德二路486巷2號</v>
          </cell>
          <cell r="P166" t="str">
            <v>SF104305</v>
          </cell>
        </row>
        <row r="167">
          <cell r="A167">
            <v>165</v>
          </cell>
          <cell r="B167" t="str">
            <v>女C組</v>
          </cell>
          <cell r="C167" t="str">
            <v>廖信淳</v>
          </cell>
          <cell r="D167" t="str">
            <v>廖信淳(女C組)</v>
          </cell>
          <cell r="E167" t="str">
            <v>女</v>
          </cell>
          <cell r="F167">
            <v>38308</v>
          </cell>
          <cell r="G167" t="str">
            <v>10歲4月19日</v>
          </cell>
          <cell r="I167" t="str">
            <v>台南</v>
          </cell>
          <cell r="J167" t="str">
            <v>新泰國小</v>
          </cell>
          <cell r="K167" t="str">
            <v>4</v>
          </cell>
          <cell r="L167" t="str">
            <v>06-6322835</v>
          </cell>
          <cell r="M167">
            <v>935030122</v>
          </cell>
          <cell r="N167" t="str">
            <v>730 台南市新營區新東里東仁街3號</v>
          </cell>
          <cell r="O167" t="str">
            <v>590913@yahoo.com.tw</v>
          </cell>
          <cell r="P167" t="str">
            <v>SF104306</v>
          </cell>
        </row>
        <row r="168">
          <cell r="A168">
            <v>166</v>
          </cell>
          <cell r="B168" t="str">
            <v>女C組</v>
          </cell>
          <cell r="C168" t="str">
            <v>吳純葳</v>
          </cell>
          <cell r="D168" t="str">
            <v>吳純葳(女C組)</v>
          </cell>
          <cell r="E168" t="str">
            <v>女</v>
          </cell>
          <cell r="F168">
            <v>38321</v>
          </cell>
          <cell r="G168" t="str">
            <v>10歲4月6日</v>
          </cell>
          <cell r="H168" t="str">
            <v>台南球場</v>
          </cell>
          <cell r="I168" t="str">
            <v>台南</v>
          </cell>
          <cell r="J168" t="str">
            <v>日新國小</v>
          </cell>
          <cell r="K168" t="str">
            <v>3</v>
          </cell>
          <cell r="L168" t="str">
            <v>06-2615908</v>
          </cell>
          <cell r="M168" t="str">
            <v>0910-741027父</v>
          </cell>
          <cell r="N168" t="str">
            <v>702 台南市南區敬南街3號</v>
          </cell>
          <cell r="P168" t="str">
            <v>SF104307</v>
          </cell>
        </row>
        <row r="169">
          <cell r="A169">
            <v>167</v>
          </cell>
          <cell r="B169" t="str">
            <v>女C組</v>
          </cell>
          <cell r="C169" t="str">
            <v>曾筱鈞</v>
          </cell>
          <cell r="D169" t="str">
            <v>曾筱鈞(女C組)</v>
          </cell>
          <cell r="E169" t="str">
            <v>女</v>
          </cell>
          <cell r="F169">
            <v>38356</v>
          </cell>
          <cell r="G169" t="str">
            <v>10歲3月2日</v>
          </cell>
          <cell r="I169" t="str">
            <v>台南</v>
          </cell>
          <cell r="J169" t="str">
            <v>安慶國小</v>
          </cell>
          <cell r="K169" t="str">
            <v>4</v>
          </cell>
          <cell r="L169" t="str">
            <v>06-2479102
F:06-2559600</v>
          </cell>
          <cell r="M169" t="str">
            <v>0929739866
0972016531</v>
          </cell>
          <cell r="N169" t="str">
            <v>709台南市安南區本原街一段41巷38號</v>
          </cell>
          <cell r="P169" t="str">
            <v>SF104405</v>
          </cell>
        </row>
        <row r="170">
          <cell r="A170">
            <v>168</v>
          </cell>
          <cell r="B170" t="str">
            <v>女C組</v>
          </cell>
          <cell r="C170" t="str">
            <v>陳姸蓁</v>
          </cell>
          <cell r="D170" t="str">
            <v>陳姸蓁(女C組)</v>
          </cell>
          <cell r="E170" t="str">
            <v>女</v>
          </cell>
          <cell r="F170">
            <v>38436</v>
          </cell>
          <cell r="G170" t="str">
            <v>10歲0月11日</v>
          </cell>
          <cell r="I170" t="str">
            <v>高雄</v>
          </cell>
          <cell r="J170" t="str">
            <v>新上國小</v>
          </cell>
          <cell r="K170" t="str">
            <v>4</v>
          </cell>
          <cell r="L170" t="str">
            <v>日:07-5568335
晚:07-5577068</v>
          </cell>
          <cell r="M170" t="str">
            <v>0924133526
0980819315父</v>
          </cell>
          <cell r="N170" t="str">
            <v>813高市左營區至聖路46號6F</v>
          </cell>
          <cell r="P170" t="str">
            <v>SF104402</v>
          </cell>
        </row>
        <row r="171">
          <cell r="A171">
            <v>169</v>
          </cell>
          <cell r="B171" t="str">
            <v>女D組</v>
          </cell>
          <cell r="C171" t="str">
            <v>黃薇如</v>
          </cell>
          <cell r="D171" t="str">
            <v>黃薇如(女D組)</v>
          </cell>
          <cell r="E171" t="str">
            <v>女</v>
          </cell>
          <cell r="F171">
            <v>38473</v>
          </cell>
          <cell r="G171" t="str">
            <v>9歲11月5日</v>
          </cell>
          <cell r="H171" t="str">
            <v>永安球場</v>
          </cell>
          <cell r="I171" t="str">
            <v>嘉義</v>
          </cell>
          <cell r="J171" t="str">
            <v>蘭潭國小</v>
          </cell>
          <cell r="K171" t="str">
            <v>4</v>
          </cell>
          <cell r="L171" t="str">
            <v>05-2779011</v>
          </cell>
          <cell r="M171">
            <v>932982628</v>
          </cell>
          <cell r="N171" t="str">
            <v>60066嘉義市東區蘭潭里小雅路419號(學校)</v>
          </cell>
          <cell r="O171" t="str">
            <v>F:05-2831382</v>
          </cell>
          <cell r="P171" t="str">
            <v>SF104404</v>
          </cell>
        </row>
        <row r="172">
          <cell r="A172">
            <v>170</v>
          </cell>
          <cell r="B172" t="str">
            <v>女D組</v>
          </cell>
          <cell r="C172" t="str">
            <v>莊雅茜</v>
          </cell>
          <cell r="D172" t="str">
            <v>莊雅茜(女D組)</v>
          </cell>
          <cell r="E172" t="str">
            <v>女</v>
          </cell>
          <cell r="F172">
            <v>38483</v>
          </cell>
          <cell r="G172" t="str">
            <v>9歲10月25日</v>
          </cell>
          <cell r="I172" t="str">
            <v>台南</v>
          </cell>
          <cell r="J172" t="str">
            <v>信義國小</v>
          </cell>
          <cell r="K172" t="str">
            <v>4</v>
          </cell>
          <cell r="L172" t="str">
            <v>F:06-7235743</v>
          </cell>
          <cell r="M172" t="str">
            <v>0921-549598</v>
          </cell>
          <cell r="N172" t="str">
            <v>722 台南市佳里區延平路577巷16弄21號</v>
          </cell>
          <cell r="P172" t="str">
            <v>SF104401</v>
          </cell>
        </row>
        <row r="173">
          <cell r="A173">
            <v>171</v>
          </cell>
          <cell r="B173" t="str">
            <v>女D組</v>
          </cell>
          <cell r="C173" t="str">
            <v>陳詩萱</v>
          </cell>
          <cell r="D173" t="str">
            <v>陳詩萱(女D組)</v>
          </cell>
          <cell r="E173" t="str">
            <v>女</v>
          </cell>
          <cell r="F173">
            <v>38774</v>
          </cell>
          <cell r="G173" t="str">
            <v>9歲1月10日</v>
          </cell>
          <cell r="I173" t="str">
            <v>高雄</v>
          </cell>
          <cell r="J173" t="str">
            <v>楠梓國小</v>
          </cell>
          <cell r="K173" t="str">
            <v>3</v>
          </cell>
          <cell r="M173">
            <v>973631125</v>
          </cell>
          <cell r="N173" t="str">
            <v>811高雄市楠梓區清豐路61巷16號</v>
          </cell>
          <cell r="O173" t="str">
            <v>chansonfirst@yahoo.com</v>
          </cell>
          <cell r="P173" t="str">
            <v>SF104406</v>
          </cell>
        </row>
        <row r="174">
          <cell r="A174">
            <v>172</v>
          </cell>
          <cell r="B174" t="str">
            <v>女D組</v>
          </cell>
          <cell r="C174" t="str">
            <v>陳宥竹</v>
          </cell>
          <cell r="D174" t="str">
            <v>陳宥竹(女D組)</v>
          </cell>
          <cell r="E174" t="str">
            <v>女</v>
          </cell>
          <cell r="F174">
            <v>39072</v>
          </cell>
          <cell r="G174" t="str">
            <v>8歲3月15日</v>
          </cell>
          <cell r="H174" t="str">
            <v>高雄球場</v>
          </cell>
          <cell r="I174" t="str">
            <v>高雄</v>
          </cell>
          <cell r="J174" t="str">
            <v>新上國小</v>
          </cell>
          <cell r="K174" t="str">
            <v>2</v>
          </cell>
          <cell r="L174" t="str">
            <v>日:07-5568335
晚:07-5577068</v>
          </cell>
          <cell r="M174" t="str">
            <v>0924133526
0980819315父</v>
          </cell>
          <cell r="N174" t="str">
            <v>813高市左營區至聖路46號6F</v>
          </cell>
          <cell r="P174" t="str">
            <v>SF104403</v>
          </cell>
        </row>
        <row r="175">
          <cell r="A175">
            <v>173</v>
          </cell>
          <cell r="B175" t="str">
            <v>甄試男A</v>
          </cell>
          <cell r="C175" t="str">
            <v>王閩富</v>
          </cell>
          <cell r="D175" t="str">
            <v>王閩富(甄試男A組)</v>
          </cell>
          <cell r="E175" t="str">
            <v>男</v>
          </cell>
          <cell r="F175">
            <v>35625</v>
          </cell>
          <cell r="G175" t="str">
            <v>17歲8月22日</v>
          </cell>
          <cell r="I175" t="str">
            <v>台南</v>
          </cell>
          <cell r="J175" t="str">
            <v>長榮中學</v>
          </cell>
          <cell r="K175" t="str">
            <v>3</v>
          </cell>
          <cell r="M175" t="str">
            <v>0960123517
0916002345</v>
          </cell>
          <cell r="N175" t="str">
            <v>701台南市東區崇道路98號8樓</v>
          </cell>
        </row>
        <row r="176">
          <cell r="A176">
            <v>174</v>
          </cell>
          <cell r="B176" t="str">
            <v>甄試男A</v>
          </cell>
          <cell r="C176" t="str">
            <v>姜昱丞</v>
          </cell>
          <cell r="D176" t="str">
            <v>姜昱丞(甄試男A組)</v>
          </cell>
          <cell r="F176">
            <v>35759</v>
          </cell>
          <cell r="G176" t="str">
            <v>17歲4月11日</v>
          </cell>
          <cell r="J176" t="str">
            <v>立志高中</v>
          </cell>
          <cell r="L176" t="str">
            <v>0988695051</v>
          </cell>
          <cell r="M176" t="str">
            <v>父0933989798</v>
          </cell>
          <cell r="N176" t="str">
            <v>807高雄市明仁一路32-7號7F</v>
          </cell>
        </row>
        <row r="177">
          <cell r="A177">
            <v>175</v>
          </cell>
          <cell r="B177" t="str">
            <v>甄試男A</v>
          </cell>
          <cell r="C177" t="str">
            <v>黃意恩</v>
          </cell>
          <cell r="D177" t="str">
            <v>黃意恩(甄試男A組)</v>
          </cell>
          <cell r="E177" t="str">
            <v>男</v>
          </cell>
          <cell r="F177">
            <v>36022</v>
          </cell>
          <cell r="G177" t="str">
            <v>16歲7月21日</v>
          </cell>
          <cell r="H177" t="str">
            <v>港都練習場</v>
          </cell>
          <cell r="I177" t="str">
            <v>高雄</v>
          </cell>
          <cell r="J177" t="str">
            <v>文山國中</v>
          </cell>
          <cell r="L177" t="str">
            <v xml:space="preserve">07-7352255                </v>
          </cell>
          <cell r="M177" t="str">
            <v>0919-519616</v>
          </cell>
          <cell r="N177" t="str">
            <v>833 高雄市鳥松區文前路文北巷68號</v>
          </cell>
        </row>
        <row r="178">
          <cell r="A178">
            <v>176</v>
          </cell>
          <cell r="B178" t="str">
            <v>甄試男A</v>
          </cell>
          <cell r="C178" t="str">
            <v>蘇鈺恆</v>
          </cell>
          <cell r="D178" t="str">
            <v>蘇鈺恆(甄試男A組)</v>
          </cell>
          <cell r="E178" t="str">
            <v>男</v>
          </cell>
          <cell r="F178">
            <v>36105</v>
          </cell>
          <cell r="G178" t="str">
            <v>16歲5月0日</v>
          </cell>
          <cell r="I178" t="str">
            <v>高雄</v>
          </cell>
          <cell r="J178" t="str">
            <v>美國學校</v>
          </cell>
          <cell r="K178" t="str">
            <v>8</v>
          </cell>
          <cell r="L178" t="str">
            <v>07-7775125港都練習場</v>
          </cell>
          <cell r="M178">
            <v>920715571</v>
          </cell>
          <cell r="N178" t="str">
            <v>830 高雄市鳳山區文樂街30號12樓</v>
          </cell>
        </row>
        <row r="179">
          <cell r="A179">
            <v>177</v>
          </cell>
          <cell r="B179" t="str">
            <v>甄試男A</v>
          </cell>
          <cell r="C179" t="str">
            <v>曾理愃</v>
          </cell>
          <cell r="D179" t="str">
            <v>曾理愃(甄試男A組)</v>
          </cell>
          <cell r="E179" t="str">
            <v>男</v>
          </cell>
          <cell r="F179">
            <v>36337</v>
          </cell>
          <cell r="G179" t="str">
            <v>15歲9月10日</v>
          </cell>
          <cell r="I179" t="str">
            <v>高雄</v>
          </cell>
          <cell r="J179" t="str">
            <v>中正高中</v>
          </cell>
          <cell r="K179" t="str">
            <v>1</v>
          </cell>
          <cell r="L179" t="str">
            <v>07-5888691</v>
          </cell>
          <cell r="M179" t="str">
            <v>0960161408         0929885708父</v>
          </cell>
          <cell r="N179" t="str">
            <v>813高市左營區介壽路221巷77號6樓</v>
          </cell>
        </row>
        <row r="180">
          <cell r="A180">
            <v>178</v>
          </cell>
          <cell r="B180" t="str">
            <v>甄試男A</v>
          </cell>
          <cell r="C180" t="str">
            <v>顏博亨</v>
          </cell>
          <cell r="D180" t="str">
            <v>顏博亨(甄試男A組)</v>
          </cell>
          <cell r="E180" t="str">
            <v>男</v>
          </cell>
          <cell r="F180">
            <v>36406</v>
          </cell>
          <cell r="G180" t="str">
            <v>15歲7月3日</v>
          </cell>
          <cell r="H180" t="str">
            <v>永安球場</v>
          </cell>
          <cell r="I180" t="str">
            <v>台南</v>
          </cell>
          <cell r="J180" t="str">
            <v>東原國中</v>
          </cell>
          <cell r="K180" t="str">
            <v>1</v>
          </cell>
          <cell r="L180" t="str">
            <v>06-6891191           0960-009150王雅芬</v>
          </cell>
          <cell r="M180" t="str">
            <v>0978-242067</v>
          </cell>
          <cell r="N180" t="str">
            <v>735 台南市下營區田中里73-1號</v>
          </cell>
        </row>
        <row r="181">
          <cell r="A181">
            <v>179</v>
          </cell>
          <cell r="B181" t="str">
            <v>甄試男A</v>
          </cell>
          <cell r="C181" t="str">
            <v>蔡博丞</v>
          </cell>
          <cell r="D181" t="str">
            <v>蔡博丞(甄試男A組)</v>
          </cell>
          <cell r="E181" t="str">
            <v>男</v>
          </cell>
          <cell r="F181">
            <v>36601</v>
          </cell>
          <cell r="G181" t="str">
            <v>15歲0月20日</v>
          </cell>
          <cell r="I181" t="str">
            <v>高雄</v>
          </cell>
          <cell r="J181" t="str">
            <v>明華國中</v>
          </cell>
          <cell r="K181" t="str">
            <v>1</v>
          </cell>
          <cell r="L181" t="str">
            <v>07-3118667 白          07-5523966 晚</v>
          </cell>
          <cell r="M181" t="str">
            <v>F:3214067          0915-568968周教練</v>
          </cell>
          <cell r="N181" t="str">
            <v>807 高雄市三民區勇及街13-1號</v>
          </cell>
        </row>
        <row r="182">
          <cell r="A182">
            <v>180</v>
          </cell>
          <cell r="B182" t="str">
            <v>甄試男A</v>
          </cell>
          <cell r="C182" t="str">
            <v>林侑漢</v>
          </cell>
          <cell r="D182" t="str">
            <v>林侑漢(甄試男A組)</v>
          </cell>
          <cell r="E182" t="str">
            <v>男</v>
          </cell>
          <cell r="F182">
            <v>36622</v>
          </cell>
          <cell r="G182" t="str">
            <v>15歲0月0日</v>
          </cell>
          <cell r="H182" t="str">
            <v>永安球場</v>
          </cell>
          <cell r="I182" t="str">
            <v>台南</v>
          </cell>
          <cell r="J182" t="str">
            <v>東原國中</v>
          </cell>
          <cell r="K182" t="str">
            <v>1</v>
          </cell>
          <cell r="L182" t="str">
            <v>0960-009150王雅芬</v>
          </cell>
          <cell r="M182" t="str">
            <v>0972-785567</v>
          </cell>
          <cell r="N182" t="str">
            <v>733 台南市東山區聖賢里73-6號</v>
          </cell>
        </row>
        <row r="183">
          <cell r="A183">
            <v>181</v>
          </cell>
          <cell r="B183" t="str">
            <v>甄試男B</v>
          </cell>
          <cell r="C183" t="str">
            <v>唐浦鈞</v>
          </cell>
          <cell r="D183" t="str">
            <v>唐浦鈞(甄試男B組)</v>
          </cell>
          <cell r="E183" t="str">
            <v>男</v>
          </cell>
          <cell r="F183">
            <v>36820</v>
          </cell>
          <cell r="G183" t="str">
            <v>14歲5月15日</v>
          </cell>
          <cell r="H183" t="str">
            <v>中山練習場</v>
          </cell>
          <cell r="I183" t="str">
            <v>高雄</v>
          </cell>
          <cell r="J183" t="str">
            <v>瑞豐國小</v>
          </cell>
          <cell r="K183" t="str">
            <v>6</v>
          </cell>
          <cell r="L183" t="str">
            <v>07-7115763白         07-7135030晚</v>
          </cell>
          <cell r="M183" t="str">
            <v>0978-388821        F:07-8228669</v>
          </cell>
          <cell r="N183" t="str">
            <v>830 高雄市鳳山區漢慶街112巷19號</v>
          </cell>
        </row>
        <row r="184">
          <cell r="A184">
            <v>182</v>
          </cell>
          <cell r="B184" t="str">
            <v>甄試男B</v>
          </cell>
          <cell r="C184" t="str">
            <v>楊尚衡</v>
          </cell>
          <cell r="D184" t="str">
            <v>楊尚衡(甄試男B組)</v>
          </cell>
          <cell r="E184" t="str">
            <v>男</v>
          </cell>
          <cell r="F184">
            <v>36994</v>
          </cell>
          <cell r="G184" t="str">
            <v>13歲11月23日</v>
          </cell>
          <cell r="H184" t="str">
            <v>永安球場</v>
          </cell>
          <cell r="I184" t="str">
            <v>嘉義</v>
          </cell>
          <cell r="J184" t="str">
            <v>蘭潭國中</v>
          </cell>
          <cell r="K184" t="str">
            <v>2</v>
          </cell>
          <cell r="M184">
            <v>929851155</v>
          </cell>
          <cell r="N184" t="str">
            <v>60075嘉義市東區民權東路32號(學校)</v>
          </cell>
        </row>
        <row r="185">
          <cell r="A185">
            <v>183</v>
          </cell>
          <cell r="B185" t="str">
            <v>甄試男B</v>
          </cell>
          <cell r="C185" t="str">
            <v>薛詠哲</v>
          </cell>
          <cell r="D185" t="str">
            <v>薛詠哲(甄試男B組)</v>
          </cell>
          <cell r="E185" t="str">
            <v>男</v>
          </cell>
          <cell r="F185">
            <v>37164</v>
          </cell>
          <cell r="G185" t="str">
            <v>13歲6月6日</v>
          </cell>
          <cell r="J185" t="str">
            <v>明誠國小</v>
          </cell>
          <cell r="K185" t="str">
            <v>6</v>
          </cell>
          <cell r="L185" t="str">
            <v>07-5503395</v>
          </cell>
          <cell r="M185" t="str">
            <v>0931-868138</v>
          </cell>
          <cell r="N185" t="str">
            <v>高雄市美術東四路382號四樓</v>
          </cell>
        </row>
        <row r="186">
          <cell r="A186">
            <v>184</v>
          </cell>
          <cell r="B186" t="str">
            <v>甄試男B</v>
          </cell>
          <cell r="C186" t="str">
            <v>李威辰</v>
          </cell>
          <cell r="D186" t="str">
            <v>李威辰(甄試男B組)</v>
          </cell>
          <cell r="E186" t="str">
            <v>男</v>
          </cell>
          <cell r="F186">
            <v>37198</v>
          </cell>
          <cell r="G186" t="str">
            <v>13歲5月3日</v>
          </cell>
          <cell r="I186" t="str">
            <v>高雄</v>
          </cell>
          <cell r="L186" t="str">
            <v>07-3590599</v>
          </cell>
          <cell r="M186">
            <v>919891111</v>
          </cell>
          <cell r="N186" t="str">
            <v>812 高雄市小港區孔鳳路10-2號</v>
          </cell>
        </row>
        <row r="187">
          <cell r="A187">
            <v>185</v>
          </cell>
          <cell r="B187" t="str">
            <v>甄試男B</v>
          </cell>
          <cell r="C187" t="str">
            <v>徐維澤</v>
          </cell>
          <cell r="D187" t="str">
            <v>徐維澤(甄試男B組)</v>
          </cell>
          <cell r="E187" t="str">
            <v>男</v>
          </cell>
          <cell r="F187">
            <v>37333</v>
          </cell>
          <cell r="G187" t="str">
            <v>13歲0月18日</v>
          </cell>
          <cell r="H187" t="str">
            <v>永安球場</v>
          </cell>
          <cell r="I187" t="str">
            <v>嘉義</v>
          </cell>
          <cell r="J187" t="str">
            <v>蘭潭國中</v>
          </cell>
          <cell r="K187" t="str">
            <v>1</v>
          </cell>
          <cell r="M187">
            <v>929975865</v>
          </cell>
          <cell r="N187" t="str">
            <v>60075嘉義市東區民權東路32號(學校)</v>
          </cell>
        </row>
        <row r="188">
          <cell r="A188">
            <v>186</v>
          </cell>
          <cell r="B188" t="str">
            <v>甄試男B</v>
          </cell>
          <cell r="C188" t="str">
            <v>賴繹鈞</v>
          </cell>
          <cell r="D188" t="str">
            <v>賴繹鈞(甄試男B組)</v>
          </cell>
          <cell r="E188" t="str">
            <v>男</v>
          </cell>
          <cell r="F188">
            <v>37663</v>
          </cell>
          <cell r="G188" t="str">
            <v>12歲1月25日</v>
          </cell>
          <cell r="H188" t="str">
            <v>嘉誼練習場</v>
          </cell>
          <cell r="I188" t="str">
            <v>屏東</v>
          </cell>
          <cell r="J188" t="str">
            <v>仁愛國小</v>
          </cell>
          <cell r="K188" t="str">
            <v>6</v>
          </cell>
          <cell r="L188" t="str">
            <v>08-7361002
F:08-7365955</v>
          </cell>
          <cell r="M188" t="str">
            <v>0938801777父
0956801777</v>
          </cell>
          <cell r="N188" t="str">
            <v>900屏東縣屏東市華正路190號</v>
          </cell>
        </row>
        <row r="189">
          <cell r="A189">
            <v>187</v>
          </cell>
          <cell r="B189" t="str">
            <v>甄試男B</v>
          </cell>
          <cell r="C189" t="str">
            <v>吳泓叡</v>
          </cell>
          <cell r="D189" t="str">
            <v>吳泓叡(甄試男B組)</v>
          </cell>
          <cell r="E189" t="str">
            <v>男</v>
          </cell>
          <cell r="F189">
            <v>37673</v>
          </cell>
          <cell r="G189" t="str">
            <v>12歲1月15日</v>
          </cell>
          <cell r="I189" t="str">
            <v>高雄</v>
          </cell>
          <cell r="L189" t="str">
            <v>07-3981238</v>
          </cell>
          <cell r="M189">
            <v>917762177</v>
          </cell>
          <cell r="N189" t="str">
            <v>807 高雄市三民區義利街30號</v>
          </cell>
        </row>
        <row r="190">
          <cell r="A190">
            <v>188</v>
          </cell>
          <cell r="B190" t="str">
            <v>甄試男C</v>
          </cell>
          <cell r="C190" t="str">
            <v>黃茂富</v>
          </cell>
          <cell r="D190" t="str">
            <v>黃茂富(甄試男C組)</v>
          </cell>
          <cell r="E190" t="str">
            <v>男</v>
          </cell>
          <cell r="F190">
            <v>37759</v>
          </cell>
          <cell r="G190" t="str">
            <v>11歲10月18日</v>
          </cell>
          <cell r="I190" t="str">
            <v>屏東</v>
          </cell>
          <cell r="J190" t="str">
            <v>潮州國小</v>
          </cell>
          <cell r="K190" t="str">
            <v>6</v>
          </cell>
          <cell r="M190">
            <v>926713196</v>
          </cell>
          <cell r="N190" t="str">
            <v>920屏東縣潮州鎮光春路212號</v>
          </cell>
        </row>
        <row r="191">
          <cell r="A191">
            <v>189</v>
          </cell>
          <cell r="B191" t="str">
            <v>甄試男C</v>
          </cell>
          <cell r="C191" t="str">
            <v>彭處睿</v>
          </cell>
          <cell r="D191" t="str">
            <v>彭處睿(甄試男C組)</v>
          </cell>
          <cell r="E191" t="str">
            <v>男</v>
          </cell>
          <cell r="F191">
            <v>37827</v>
          </cell>
          <cell r="G191" t="str">
            <v>11歲8月11日</v>
          </cell>
          <cell r="I191" t="str">
            <v>高雄</v>
          </cell>
          <cell r="J191" t="str">
            <v>文府國小</v>
          </cell>
          <cell r="K191" t="str">
            <v>5</v>
          </cell>
          <cell r="L191" t="str">
            <v>07-3462181</v>
          </cell>
          <cell r="M191">
            <v>913260667</v>
          </cell>
          <cell r="N191" t="str">
            <v>813高雄市左營區榮華街19號</v>
          </cell>
        </row>
        <row r="192">
          <cell r="A192">
            <v>190</v>
          </cell>
          <cell r="B192" t="str">
            <v>甄試男D</v>
          </cell>
          <cell r="C192" t="str">
            <v>劉開鳴</v>
          </cell>
          <cell r="D192" t="str">
            <v>劉開鳴(甄試男D組)</v>
          </cell>
          <cell r="E192" t="str">
            <v>男</v>
          </cell>
          <cell r="F192">
            <v>38671</v>
          </cell>
          <cell r="G192" t="str">
            <v>9歲4月21日</v>
          </cell>
          <cell r="I192" t="str">
            <v>高雄</v>
          </cell>
          <cell r="J192" t="str">
            <v>信義國小</v>
          </cell>
          <cell r="K192" t="str">
            <v>1</v>
          </cell>
          <cell r="L192" t="str">
            <v>07-7838110</v>
          </cell>
          <cell r="M192">
            <v>910554266</v>
          </cell>
          <cell r="N192" t="str">
            <v>831 高雄市大寮區中正路88巷2號</v>
          </cell>
        </row>
        <row r="193">
          <cell r="A193">
            <v>191</v>
          </cell>
          <cell r="B193" t="str">
            <v>甄試女A</v>
          </cell>
          <cell r="C193" t="str">
            <v>陳孟欣</v>
          </cell>
          <cell r="D193" t="str">
            <v>陳孟欣(甄試女A組)</v>
          </cell>
          <cell r="E193" t="str">
            <v>女</v>
          </cell>
          <cell r="F193">
            <v>36295</v>
          </cell>
          <cell r="G193" t="str">
            <v>15歲10月21日</v>
          </cell>
          <cell r="H193" t="str">
            <v>十全練習場</v>
          </cell>
          <cell r="I193" t="str">
            <v>高雄</v>
          </cell>
          <cell r="J193" t="str">
            <v>福誠國中</v>
          </cell>
          <cell r="K193" t="str">
            <v>3</v>
          </cell>
          <cell r="L193" t="str">
            <v>07-3311885</v>
          </cell>
          <cell r="M193" t="str">
            <v>0930-991422               0931-755485</v>
          </cell>
          <cell r="N193" t="str">
            <v>807 高雄市前鎮區一心二路252號18樓之8</v>
          </cell>
        </row>
        <row r="194">
          <cell r="A194">
            <v>192</v>
          </cell>
          <cell r="B194" t="str">
            <v>甄試女A</v>
          </cell>
          <cell r="C194" t="str">
            <v>蘇莉娟</v>
          </cell>
          <cell r="D194" t="str">
            <v>蘇莉娟(甄試女A組)</v>
          </cell>
          <cell r="E194" t="str">
            <v>女</v>
          </cell>
          <cell r="F194">
            <v>36490</v>
          </cell>
          <cell r="G194" t="str">
            <v>15歲4月10日</v>
          </cell>
          <cell r="I194" t="str">
            <v>高雄</v>
          </cell>
          <cell r="J194" t="str">
            <v>美國學校</v>
          </cell>
          <cell r="K194" t="str">
            <v>7</v>
          </cell>
          <cell r="L194" t="str">
            <v>07-7775125港都練習場</v>
          </cell>
          <cell r="M194">
            <v>920715571</v>
          </cell>
          <cell r="N194" t="str">
            <v>830 高雄市鳳山區文樂街30號12樓</v>
          </cell>
        </row>
        <row r="195">
          <cell r="A195">
            <v>193</v>
          </cell>
          <cell r="B195" t="str">
            <v>甄試女A</v>
          </cell>
          <cell r="C195" t="str">
            <v>李湄淇</v>
          </cell>
          <cell r="D195" t="str">
            <v>李湄淇(甄試女A組)</v>
          </cell>
          <cell r="E195" t="str">
            <v>女</v>
          </cell>
          <cell r="F195">
            <v>36519</v>
          </cell>
          <cell r="G195" t="str">
            <v>15歲3月11日</v>
          </cell>
          <cell r="I195" t="str">
            <v>高雄</v>
          </cell>
          <cell r="J195" t="str">
            <v>福山國中</v>
          </cell>
          <cell r="K195" t="str">
            <v>7</v>
          </cell>
          <cell r="L195" t="str">
            <v>07-3100208</v>
          </cell>
          <cell r="M195" t="str">
            <v>0953-061661</v>
          </cell>
          <cell r="N195" t="str">
            <v>81362 高雄市左營區榮總路25號12樓</v>
          </cell>
        </row>
        <row r="196">
          <cell r="A196">
            <v>194</v>
          </cell>
          <cell r="B196" t="str">
            <v>甄試女B</v>
          </cell>
          <cell r="C196" t="str">
            <v>黃郁丹</v>
          </cell>
          <cell r="D196" t="str">
            <v>黃郁丹(甄試女B組)</v>
          </cell>
          <cell r="E196" t="str">
            <v>女</v>
          </cell>
          <cell r="F196">
            <v>36684</v>
          </cell>
          <cell r="G196" t="str">
            <v>14歲9月29日</v>
          </cell>
          <cell r="I196" t="str">
            <v>高雄</v>
          </cell>
          <cell r="J196" t="str">
            <v>明華國中</v>
          </cell>
          <cell r="K196" t="str">
            <v>1</v>
          </cell>
          <cell r="L196" t="str">
            <v>07-3503485</v>
          </cell>
          <cell r="M196" t="str">
            <v>0920-677365        0915-568968周教練</v>
          </cell>
          <cell r="N196" t="str">
            <v>813 高雄市左營區自由三路202巷93號</v>
          </cell>
        </row>
        <row r="197">
          <cell r="A197">
            <v>195</v>
          </cell>
          <cell r="B197" t="str">
            <v>甄試女B</v>
          </cell>
          <cell r="C197" t="str">
            <v>沈文琪</v>
          </cell>
          <cell r="D197" t="str">
            <v>沈文琪(甄試女B組)</v>
          </cell>
          <cell r="E197" t="str">
            <v>女</v>
          </cell>
          <cell r="F197">
            <v>36809</v>
          </cell>
          <cell r="G197" t="str">
            <v>14歲5月26日</v>
          </cell>
          <cell r="I197" t="str">
            <v>高雄</v>
          </cell>
          <cell r="J197" t="str">
            <v>三民國中</v>
          </cell>
          <cell r="K197" t="str">
            <v>1</v>
          </cell>
          <cell r="L197" t="str">
            <v>07-3239241</v>
          </cell>
          <cell r="M197" t="str">
            <v>0983350153媽          0979153352</v>
          </cell>
          <cell r="N197" t="str">
            <v>807高雄市三民區天宮街33巷16號</v>
          </cell>
        </row>
        <row r="198">
          <cell r="A198">
            <v>196</v>
          </cell>
          <cell r="B198" t="str">
            <v>甄試女B</v>
          </cell>
          <cell r="C198" t="str">
            <v>吳雨玲</v>
          </cell>
          <cell r="D198" t="str">
            <v>吳雨玲(甄試女B組)</v>
          </cell>
          <cell r="E198" t="str">
            <v>女</v>
          </cell>
          <cell r="F198">
            <v>36880</v>
          </cell>
          <cell r="G198" t="str">
            <v>14歲3月16日</v>
          </cell>
          <cell r="I198" t="str">
            <v>台南</v>
          </cell>
          <cell r="J198" t="str">
            <v>裕文國小</v>
          </cell>
          <cell r="K198" t="str">
            <v>6</v>
          </cell>
          <cell r="L198" t="str">
            <v>06-3311542</v>
          </cell>
          <cell r="M198" t="str">
            <v>0918-601211父     0919-527019蔡教練</v>
          </cell>
          <cell r="N198" t="str">
            <v>701 台南市東區裕誠街256號</v>
          </cell>
        </row>
        <row r="199">
          <cell r="A199">
            <v>197</v>
          </cell>
          <cell r="B199" t="str">
            <v>甄試女B</v>
          </cell>
          <cell r="C199" t="str">
            <v>陳怡馨</v>
          </cell>
          <cell r="D199" t="str">
            <v>陳怡馨(甄試女B組)</v>
          </cell>
          <cell r="E199" t="str">
            <v>女</v>
          </cell>
          <cell r="F199">
            <v>37057</v>
          </cell>
          <cell r="G199" t="str">
            <v>13歲9月21日</v>
          </cell>
          <cell r="H199" t="str">
            <v>永安球場</v>
          </cell>
          <cell r="I199" t="str">
            <v>台南</v>
          </cell>
          <cell r="J199" t="str">
            <v>東原國中</v>
          </cell>
          <cell r="K199" t="str">
            <v>2</v>
          </cell>
          <cell r="L199" t="str">
            <v>0911898527黃震宇教練</v>
          </cell>
          <cell r="M199" t="str">
            <v>0988-219455</v>
          </cell>
          <cell r="N199" t="str">
            <v>733台南市東山區嶺南里8鄰19號</v>
          </cell>
        </row>
        <row r="200">
          <cell r="A200">
            <v>198</v>
          </cell>
          <cell r="B200" t="str">
            <v>甄試女B</v>
          </cell>
          <cell r="C200" t="str">
            <v>楊品婕</v>
          </cell>
          <cell r="D200" t="str">
            <v>楊品婕(甄試女B組)</v>
          </cell>
          <cell r="E200" t="str">
            <v>女</v>
          </cell>
          <cell r="F200">
            <v>37174</v>
          </cell>
          <cell r="G200" t="str">
            <v>13歲5月26日</v>
          </cell>
          <cell r="H200" t="str">
            <v>永安球場</v>
          </cell>
          <cell r="I200" t="str">
            <v>嘉義</v>
          </cell>
          <cell r="J200" t="str">
            <v>嘉義國中</v>
          </cell>
          <cell r="K200" t="str">
            <v>1</v>
          </cell>
          <cell r="L200" t="str">
            <v>05-2761112</v>
          </cell>
          <cell r="M200">
            <v>935853085</v>
          </cell>
          <cell r="N200" t="str">
            <v>600嘉義市東區圓福街86號(學校)</v>
          </cell>
        </row>
        <row r="201">
          <cell r="A201">
            <v>199</v>
          </cell>
          <cell r="B201" t="str">
            <v>甄試女B</v>
          </cell>
          <cell r="C201" t="str">
            <v>楊惠伃</v>
          </cell>
          <cell r="D201" t="str">
            <v>楊惠伃(甄試女B組)</v>
          </cell>
          <cell r="E201" t="str">
            <v>女</v>
          </cell>
          <cell r="F201">
            <v>37289</v>
          </cell>
          <cell r="G201" t="str">
            <v>13歲2月4日</v>
          </cell>
          <cell r="I201" t="str">
            <v>高雄</v>
          </cell>
          <cell r="J201" t="str">
            <v>福山國中</v>
          </cell>
          <cell r="K201" t="str">
            <v>1</v>
          </cell>
          <cell r="L201" t="str">
            <v>07-3100586</v>
          </cell>
          <cell r="M201">
            <v>958363113</v>
          </cell>
          <cell r="N201" t="str">
            <v>807高雄市三民區鼎力路66號6F-2</v>
          </cell>
        </row>
        <row r="202">
          <cell r="A202">
            <v>200</v>
          </cell>
          <cell r="B202" t="str">
            <v>甄試女C</v>
          </cell>
          <cell r="C202" t="str">
            <v>黃意真</v>
          </cell>
          <cell r="D202" t="str">
            <v>黃意真(甄試女C組)</v>
          </cell>
          <cell r="E202" t="str">
            <v>女</v>
          </cell>
          <cell r="F202">
            <v>38239</v>
          </cell>
          <cell r="G202" t="str">
            <v>10歲6月27日</v>
          </cell>
          <cell r="M202" t="str">
            <v>0920-081325</v>
          </cell>
          <cell r="N202" t="str">
            <v>高雄市鼓山區美術北三路123號9樓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A1" t="str">
            <v>渣打全國業餘高爾夫南區分區月賽4月份成績表</v>
          </cell>
        </row>
      </sheetData>
      <sheetData sheetId="7">
        <row r="2">
          <cell r="A2" t="str">
            <v>比賽地點:高雄高爾夫球場 TEL:07-3701101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3"/>
  <sheetViews>
    <sheetView tabSelected="1" zoomScaleNormal="100" zoomScaleSheetLayoutView="80" workbookViewId="0">
      <selection activeCell="E2" sqref="E1:E1048576"/>
    </sheetView>
  </sheetViews>
  <sheetFormatPr defaultRowHeight="16.5"/>
  <cols>
    <col min="1" max="1" width="6.125" style="38" customWidth="1"/>
    <col min="2" max="2" width="5.5" style="39" customWidth="1"/>
    <col min="3" max="3" width="8.125" style="1" customWidth="1"/>
    <col min="4" max="4" width="12.125" style="1" bestFit="1" customWidth="1"/>
    <col min="5" max="6" width="6.5" style="1" customWidth="1"/>
    <col min="7" max="7" width="7.875" style="1" customWidth="1"/>
    <col min="8" max="8" width="8.625" style="1" customWidth="1"/>
    <col min="9" max="9" width="11.375" style="1" customWidth="1"/>
    <col min="10" max="31" width="5.25" style="1" customWidth="1"/>
    <col min="32" max="32" width="15.625" style="1" customWidth="1"/>
    <col min="33" max="16384" width="9" style="18"/>
  </cols>
  <sheetData>
    <row r="1" spans="1:32" s="1" customFormat="1" ht="32.25">
      <c r="A1" s="42" t="str">
        <f>[1]成績表1!A1</f>
        <v>渣打全國業餘高爾夫南區分區月賽4月份成績表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</row>
    <row r="2" spans="1:32" s="1" customFormat="1" ht="21">
      <c r="A2" s="2" t="str">
        <f>[1]編組表1!A2</f>
        <v>比賽地點:高雄高爾夫球場 TEL:07-3701101</v>
      </c>
      <c r="D2" s="3"/>
      <c r="E2" s="3"/>
      <c r="F2" s="3"/>
      <c r="G2" s="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 t="s">
        <v>0</v>
      </c>
    </row>
    <row r="3" spans="1:32" s="1" customFormat="1" ht="18" customHeight="1">
      <c r="A3" s="43" t="s">
        <v>1</v>
      </c>
      <c r="B3" s="44" t="s">
        <v>2</v>
      </c>
      <c r="C3" s="45" t="s">
        <v>3</v>
      </c>
      <c r="D3" s="45" t="s">
        <v>4</v>
      </c>
      <c r="E3" s="40" t="s">
        <v>5</v>
      </c>
      <c r="F3" s="40"/>
      <c r="G3" s="40"/>
      <c r="H3" s="40" t="s">
        <v>6</v>
      </c>
      <c r="I3" s="40" t="s">
        <v>7</v>
      </c>
      <c r="J3" s="40" t="s">
        <v>6</v>
      </c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1" t="s">
        <v>8</v>
      </c>
    </row>
    <row r="4" spans="1:32" s="1" customFormat="1" ht="18" customHeight="1">
      <c r="A4" s="43"/>
      <c r="B4" s="44"/>
      <c r="C4" s="45"/>
      <c r="D4" s="46"/>
      <c r="E4" s="6" t="s">
        <v>9</v>
      </c>
      <c r="F4" s="7" t="s">
        <v>10</v>
      </c>
      <c r="G4" s="8" t="s">
        <v>11</v>
      </c>
      <c r="H4" s="40"/>
      <c r="I4" s="40"/>
      <c r="J4" s="9">
        <v>4</v>
      </c>
      <c r="K4" s="9">
        <v>4</v>
      </c>
      <c r="L4" s="9">
        <v>3</v>
      </c>
      <c r="M4" s="9">
        <v>5</v>
      </c>
      <c r="N4" s="9">
        <v>4</v>
      </c>
      <c r="O4" s="9">
        <v>3</v>
      </c>
      <c r="P4" s="9">
        <v>4</v>
      </c>
      <c r="Q4" s="9">
        <v>5</v>
      </c>
      <c r="R4" s="9">
        <v>4</v>
      </c>
      <c r="S4" s="10" t="s">
        <v>9</v>
      </c>
      <c r="T4" s="9">
        <v>4</v>
      </c>
      <c r="U4" s="9">
        <v>4</v>
      </c>
      <c r="V4" s="9">
        <v>4</v>
      </c>
      <c r="W4" s="9">
        <v>3</v>
      </c>
      <c r="X4" s="9">
        <v>4</v>
      </c>
      <c r="Y4" s="9">
        <v>5</v>
      </c>
      <c r="Z4" s="9">
        <v>4</v>
      </c>
      <c r="AA4" s="9">
        <v>3</v>
      </c>
      <c r="AB4" s="9">
        <v>5</v>
      </c>
      <c r="AC4" s="10" t="s">
        <v>10</v>
      </c>
      <c r="AD4" s="10" t="s">
        <v>12</v>
      </c>
      <c r="AE4" s="10" t="s">
        <v>13</v>
      </c>
      <c r="AF4" s="41"/>
    </row>
    <row r="5" spans="1:32" ht="24.95" customHeight="1">
      <c r="A5" s="11" t="s">
        <v>14</v>
      </c>
      <c r="B5" s="12">
        <v>16</v>
      </c>
      <c r="C5" s="13" t="s">
        <v>15</v>
      </c>
      <c r="D5" s="13" t="s">
        <v>16</v>
      </c>
      <c r="E5" s="15">
        <v>36</v>
      </c>
      <c r="F5" s="15">
        <v>39</v>
      </c>
      <c r="G5" s="16">
        <v>75</v>
      </c>
      <c r="H5" s="16">
        <f t="shared" ref="H5:H68" si="0">S5+AC5</f>
        <v>74</v>
      </c>
      <c r="I5" s="16">
        <f t="shared" ref="I5:I68" si="1">G5+H5</f>
        <v>149</v>
      </c>
      <c r="J5" s="16">
        <v>4</v>
      </c>
      <c r="K5" s="16">
        <v>4</v>
      </c>
      <c r="L5" s="16">
        <v>4</v>
      </c>
      <c r="M5" s="16">
        <v>5</v>
      </c>
      <c r="N5" s="16">
        <v>6</v>
      </c>
      <c r="O5" s="16">
        <v>3</v>
      </c>
      <c r="P5" s="16">
        <v>5</v>
      </c>
      <c r="Q5" s="16">
        <v>4</v>
      </c>
      <c r="R5" s="16">
        <v>3</v>
      </c>
      <c r="S5" s="16">
        <f t="shared" ref="S5:S68" si="2">SUM(J5:R5)</f>
        <v>38</v>
      </c>
      <c r="T5" s="16">
        <v>5</v>
      </c>
      <c r="U5" s="16">
        <v>3</v>
      </c>
      <c r="V5" s="16">
        <v>3</v>
      </c>
      <c r="W5" s="16">
        <v>5</v>
      </c>
      <c r="X5" s="16">
        <v>3</v>
      </c>
      <c r="Y5" s="16">
        <v>4</v>
      </c>
      <c r="Z5" s="16">
        <v>4</v>
      </c>
      <c r="AA5" s="16">
        <v>5</v>
      </c>
      <c r="AB5" s="16">
        <v>4</v>
      </c>
      <c r="AC5" s="16">
        <f t="shared" ref="AC5:AC68" si="3">SUM(T5:AB5)</f>
        <v>36</v>
      </c>
      <c r="AD5" s="16">
        <f t="shared" ref="AD5:AD68" si="4">SUM(W5:AB5)</f>
        <v>25</v>
      </c>
      <c r="AE5" s="16">
        <f t="shared" ref="AE5:AE68" si="5">SUM(Z5:AB5)</f>
        <v>13</v>
      </c>
      <c r="AF5" s="17"/>
    </row>
    <row r="6" spans="1:32" ht="24.95" customHeight="1">
      <c r="A6" s="11" t="s">
        <v>17</v>
      </c>
      <c r="B6" s="12">
        <v>12</v>
      </c>
      <c r="C6" s="13" t="s">
        <v>15</v>
      </c>
      <c r="D6" s="13" t="s">
        <v>18</v>
      </c>
      <c r="E6" s="15">
        <v>39</v>
      </c>
      <c r="F6" s="15">
        <v>40</v>
      </c>
      <c r="G6" s="16">
        <v>79</v>
      </c>
      <c r="H6" s="16">
        <f t="shared" si="0"/>
        <v>73</v>
      </c>
      <c r="I6" s="16">
        <f t="shared" si="1"/>
        <v>152</v>
      </c>
      <c r="J6" s="16">
        <v>5</v>
      </c>
      <c r="K6" s="16">
        <v>6</v>
      </c>
      <c r="L6" s="16">
        <v>4</v>
      </c>
      <c r="M6" s="16">
        <v>6</v>
      </c>
      <c r="N6" s="16">
        <v>5</v>
      </c>
      <c r="O6" s="16">
        <v>3</v>
      </c>
      <c r="P6" s="16">
        <v>3</v>
      </c>
      <c r="Q6" s="16">
        <v>4</v>
      </c>
      <c r="R6" s="16">
        <v>4</v>
      </c>
      <c r="S6" s="16">
        <f t="shared" si="2"/>
        <v>40</v>
      </c>
      <c r="T6" s="16">
        <v>4</v>
      </c>
      <c r="U6" s="16">
        <v>4</v>
      </c>
      <c r="V6" s="16">
        <v>4</v>
      </c>
      <c r="W6" s="16">
        <v>4</v>
      </c>
      <c r="X6" s="16">
        <v>2</v>
      </c>
      <c r="Y6" s="16">
        <v>4</v>
      </c>
      <c r="Z6" s="16">
        <v>4</v>
      </c>
      <c r="AA6" s="16">
        <v>4</v>
      </c>
      <c r="AB6" s="16">
        <v>3</v>
      </c>
      <c r="AC6" s="16">
        <f t="shared" si="3"/>
        <v>33</v>
      </c>
      <c r="AD6" s="16">
        <f t="shared" si="4"/>
        <v>21</v>
      </c>
      <c r="AE6" s="16">
        <f t="shared" si="5"/>
        <v>11</v>
      </c>
      <c r="AF6" s="17"/>
    </row>
    <row r="7" spans="1:32" ht="24.95" customHeight="1">
      <c r="A7" s="11" t="s">
        <v>19</v>
      </c>
      <c r="B7" s="12">
        <v>37</v>
      </c>
      <c r="C7" s="13" t="s">
        <v>15</v>
      </c>
      <c r="D7" s="13" t="s">
        <v>20</v>
      </c>
      <c r="E7" s="15">
        <v>41</v>
      </c>
      <c r="F7" s="15">
        <v>37</v>
      </c>
      <c r="G7" s="16">
        <v>78</v>
      </c>
      <c r="H7" s="16">
        <f t="shared" si="0"/>
        <v>74</v>
      </c>
      <c r="I7" s="16">
        <f t="shared" si="1"/>
        <v>152</v>
      </c>
      <c r="J7" s="16">
        <v>6</v>
      </c>
      <c r="K7" s="16">
        <v>4</v>
      </c>
      <c r="L7" s="16">
        <v>4</v>
      </c>
      <c r="M7" s="16">
        <v>5</v>
      </c>
      <c r="N7" s="16">
        <v>4</v>
      </c>
      <c r="O7" s="16">
        <v>4</v>
      </c>
      <c r="P7" s="16">
        <v>4</v>
      </c>
      <c r="Q7" s="16">
        <v>5</v>
      </c>
      <c r="R7" s="16">
        <v>4</v>
      </c>
      <c r="S7" s="16">
        <f t="shared" si="2"/>
        <v>40</v>
      </c>
      <c r="T7" s="16">
        <v>4</v>
      </c>
      <c r="U7" s="16">
        <v>4</v>
      </c>
      <c r="V7" s="16">
        <v>3</v>
      </c>
      <c r="W7" s="16">
        <v>5</v>
      </c>
      <c r="X7" s="16">
        <v>3</v>
      </c>
      <c r="Y7" s="16">
        <v>4</v>
      </c>
      <c r="Z7" s="16">
        <v>3</v>
      </c>
      <c r="AA7" s="16">
        <v>4</v>
      </c>
      <c r="AB7" s="16">
        <v>4</v>
      </c>
      <c r="AC7" s="16">
        <f t="shared" si="3"/>
        <v>34</v>
      </c>
      <c r="AD7" s="16">
        <f t="shared" si="4"/>
        <v>23</v>
      </c>
      <c r="AE7" s="16">
        <f t="shared" si="5"/>
        <v>11</v>
      </c>
      <c r="AF7" s="17"/>
    </row>
    <row r="8" spans="1:32" ht="24.95" customHeight="1">
      <c r="A8" s="11" t="s">
        <v>21</v>
      </c>
      <c r="B8" s="12">
        <v>6</v>
      </c>
      <c r="C8" s="13" t="s">
        <v>15</v>
      </c>
      <c r="D8" s="13" t="s">
        <v>22</v>
      </c>
      <c r="E8" s="15">
        <v>42</v>
      </c>
      <c r="F8" s="15">
        <v>35</v>
      </c>
      <c r="G8" s="16">
        <v>77</v>
      </c>
      <c r="H8" s="16">
        <f t="shared" si="0"/>
        <v>78</v>
      </c>
      <c r="I8" s="16">
        <f t="shared" si="1"/>
        <v>155</v>
      </c>
      <c r="J8" s="16">
        <v>7</v>
      </c>
      <c r="K8" s="16">
        <v>6</v>
      </c>
      <c r="L8" s="16">
        <v>4</v>
      </c>
      <c r="M8" s="16">
        <v>5</v>
      </c>
      <c r="N8" s="16">
        <v>4</v>
      </c>
      <c r="O8" s="16">
        <v>3</v>
      </c>
      <c r="P8" s="16">
        <v>4</v>
      </c>
      <c r="Q8" s="16">
        <v>4</v>
      </c>
      <c r="R8" s="16">
        <v>3</v>
      </c>
      <c r="S8" s="16">
        <f t="shared" si="2"/>
        <v>40</v>
      </c>
      <c r="T8" s="16">
        <v>6</v>
      </c>
      <c r="U8" s="16">
        <v>5</v>
      </c>
      <c r="V8" s="16">
        <v>3</v>
      </c>
      <c r="W8" s="16">
        <v>4</v>
      </c>
      <c r="X8" s="16">
        <v>3</v>
      </c>
      <c r="Y8" s="16">
        <v>4</v>
      </c>
      <c r="Z8" s="16">
        <v>4</v>
      </c>
      <c r="AA8" s="16">
        <v>4</v>
      </c>
      <c r="AB8" s="16">
        <v>5</v>
      </c>
      <c r="AC8" s="16">
        <f t="shared" si="3"/>
        <v>38</v>
      </c>
      <c r="AD8" s="16">
        <f t="shared" si="4"/>
        <v>24</v>
      </c>
      <c r="AE8" s="16">
        <f t="shared" si="5"/>
        <v>13</v>
      </c>
      <c r="AF8" s="17"/>
    </row>
    <row r="9" spans="1:32" ht="24.95" customHeight="1">
      <c r="A9" s="11" t="s">
        <v>23</v>
      </c>
      <c r="B9" s="12">
        <v>8</v>
      </c>
      <c r="C9" s="13" t="s">
        <v>15</v>
      </c>
      <c r="D9" s="13" t="s">
        <v>24</v>
      </c>
      <c r="E9" s="15">
        <v>40</v>
      </c>
      <c r="F9" s="15">
        <v>41</v>
      </c>
      <c r="G9" s="16">
        <v>81</v>
      </c>
      <c r="H9" s="16">
        <f t="shared" si="0"/>
        <v>75</v>
      </c>
      <c r="I9" s="16">
        <f t="shared" si="1"/>
        <v>156</v>
      </c>
      <c r="J9" s="16">
        <v>5</v>
      </c>
      <c r="K9" s="16">
        <v>4</v>
      </c>
      <c r="L9" s="16">
        <v>4</v>
      </c>
      <c r="M9" s="16">
        <v>5</v>
      </c>
      <c r="N9" s="16">
        <v>4</v>
      </c>
      <c r="O9" s="16">
        <v>2</v>
      </c>
      <c r="P9" s="16">
        <v>4</v>
      </c>
      <c r="Q9" s="16">
        <v>5</v>
      </c>
      <c r="R9" s="16">
        <v>4</v>
      </c>
      <c r="S9" s="16">
        <f t="shared" si="2"/>
        <v>37</v>
      </c>
      <c r="T9" s="16">
        <v>6</v>
      </c>
      <c r="U9" s="16">
        <v>4</v>
      </c>
      <c r="V9" s="16">
        <v>3</v>
      </c>
      <c r="W9" s="16">
        <v>4</v>
      </c>
      <c r="X9" s="16">
        <v>3</v>
      </c>
      <c r="Y9" s="16">
        <v>4</v>
      </c>
      <c r="Z9" s="16">
        <v>4</v>
      </c>
      <c r="AA9" s="16">
        <v>4</v>
      </c>
      <c r="AB9" s="16">
        <v>6</v>
      </c>
      <c r="AC9" s="16">
        <f t="shared" si="3"/>
        <v>38</v>
      </c>
      <c r="AD9" s="16">
        <f t="shared" si="4"/>
        <v>25</v>
      </c>
      <c r="AE9" s="16">
        <f t="shared" si="5"/>
        <v>14</v>
      </c>
      <c r="AF9" s="17"/>
    </row>
    <row r="10" spans="1:32" ht="24.95" customHeight="1">
      <c r="A10" s="11" t="s">
        <v>25</v>
      </c>
      <c r="B10" s="12">
        <v>33</v>
      </c>
      <c r="C10" s="13" t="s">
        <v>15</v>
      </c>
      <c r="D10" s="13" t="s">
        <v>26</v>
      </c>
      <c r="E10" s="15">
        <v>42</v>
      </c>
      <c r="F10" s="15">
        <v>41</v>
      </c>
      <c r="G10" s="16">
        <v>83</v>
      </c>
      <c r="H10" s="16">
        <f t="shared" si="0"/>
        <v>74</v>
      </c>
      <c r="I10" s="16">
        <f t="shared" si="1"/>
        <v>157</v>
      </c>
      <c r="J10" s="16">
        <v>6</v>
      </c>
      <c r="K10" s="16">
        <v>3</v>
      </c>
      <c r="L10" s="16">
        <v>5</v>
      </c>
      <c r="M10" s="16">
        <v>5</v>
      </c>
      <c r="N10" s="16">
        <v>5</v>
      </c>
      <c r="O10" s="16">
        <v>3</v>
      </c>
      <c r="P10" s="16">
        <v>4</v>
      </c>
      <c r="Q10" s="16">
        <v>4</v>
      </c>
      <c r="R10" s="16">
        <v>3</v>
      </c>
      <c r="S10" s="16">
        <f t="shared" si="2"/>
        <v>38</v>
      </c>
      <c r="T10" s="16">
        <v>5</v>
      </c>
      <c r="U10" s="16">
        <v>4</v>
      </c>
      <c r="V10" s="16">
        <v>3</v>
      </c>
      <c r="W10" s="16">
        <v>4</v>
      </c>
      <c r="X10" s="16">
        <v>2</v>
      </c>
      <c r="Y10" s="16">
        <v>4</v>
      </c>
      <c r="Z10" s="16">
        <v>4</v>
      </c>
      <c r="AA10" s="16">
        <v>5</v>
      </c>
      <c r="AB10" s="16">
        <v>5</v>
      </c>
      <c r="AC10" s="16">
        <f t="shared" si="3"/>
        <v>36</v>
      </c>
      <c r="AD10" s="16">
        <f t="shared" si="4"/>
        <v>24</v>
      </c>
      <c r="AE10" s="16">
        <f t="shared" si="5"/>
        <v>14</v>
      </c>
      <c r="AF10" s="17"/>
    </row>
    <row r="11" spans="1:32" ht="24.95" customHeight="1">
      <c r="A11" s="11" t="s">
        <v>27</v>
      </c>
      <c r="B11" s="12">
        <v>17</v>
      </c>
      <c r="C11" s="13" t="s">
        <v>15</v>
      </c>
      <c r="D11" s="13" t="s">
        <v>28</v>
      </c>
      <c r="E11" s="15">
        <v>38</v>
      </c>
      <c r="F11" s="15">
        <v>42</v>
      </c>
      <c r="G11" s="16">
        <v>80</v>
      </c>
      <c r="H11" s="16">
        <f t="shared" si="0"/>
        <v>77</v>
      </c>
      <c r="I11" s="16">
        <f t="shared" si="1"/>
        <v>157</v>
      </c>
      <c r="J11" s="16">
        <v>5</v>
      </c>
      <c r="K11" s="16">
        <v>4</v>
      </c>
      <c r="L11" s="16">
        <v>3</v>
      </c>
      <c r="M11" s="16">
        <v>5</v>
      </c>
      <c r="N11" s="16">
        <v>4</v>
      </c>
      <c r="O11" s="16">
        <v>2</v>
      </c>
      <c r="P11" s="16">
        <v>4</v>
      </c>
      <c r="Q11" s="16">
        <v>5</v>
      </c>
      <c r="R11" s="16">
        <v>3</v>
      </c>
      <c r="S11" s="16">
        <f t="shared" si="2"/>
        <v>35</v>
      </c>
      <c r="T11" s="16">
        <v>5</v>
      </c>
      <c r="U11" s="16">
        <v>5</v>
      </c>
      <c r="V11" s="16">
        <v>3</v>
      </c>
      <c r="W11" s="16">
        <v>5</v>
      </c>
      <c r="X11" s="16">
        <v>4</v>
      </c>
      <c r="Y11" s="16">
        <v>5</v>
      </c>
      <c r="Z11" s="16">
        <v>5</v>
      </c>
      <c r="AA11" s="16">
        <v>5</v>
      </c>
      <c r="AB11" s="16">
        <v>5</v>
      </c>
      <c r="AC11" s="16">
        <f t="shared" si="3"/>
        <v>42</v>
      </c>
      <c r="AD11" s="16">
        <f t="shared" si="4"/>
        <v>29</v>
      </c>
      <c r="AE11" s="16">
        <f t="shared" si="5"/>
        <v>15</v>
      </c>
      <c r="AF11" s="17"/>
    </row>
    <row r="12" spans="1:32" ht="24.95" customHeight="1">
      <c r="A12" s="11" t="s">
        <v>29</v>
      </c>
      <c r="B12" s="12">
        <v>4</v>
      </c>
      <c r="C12" s="13" t="s">
        <v>15</v>
      </c>
      <c r="D12" s="13" t="s">
        <v>30</v>
      </c>
      <c r="E12" s="15">
        <v>38</v>
      </c>
      <c r="F12" s="15">
        <v>39</v>
      </c>
      <c r="G12" s="16">
        <v>77</v>
      </c>
      <c r="H12" s="16">
        <f t="shared" si="0"/>
        <v>82</v>
      </c>
      <c r="I12" s="16">
        <f t="shared" si="1"/>
        <v>159</v>
      </c>
      <c r="J12" s="16">
        <v>4</v>
      </c>
      <c r="K12" s="16">
        <v>5</v>
      </c>
      <c r="L12" s="16">
        <v>5</v>
      </c>
      <c r="M12" s="16">
        <v>6</v>
      </c>
      <c r="N12" s="16">
        <v>4</v>
      </c>
      <c r="O12" s="16">
        <v>4</v>
      </c>
      <c r="P12" s="16">
        <v>5</v>
      </c>
      <c r="Q12" s="16">
        <v>4</v>
      </c>
      <c r="R12" s="16">
        <v>4</v>
      </c>
      <c r="S12" s="16">
        <f t="shared" si="2"/>
        <v>41</v>
      </c>
      <c r="T12" s="16">
        <v>5</v>
      </c>
      <c r="U12" s="16">
        <v>5</v>
      </c>
      <c r="V12" s="16">
        <v>4</v>
      </c>
      <c r="W12" s="16">
        <v>6</v>
      </c>
      <c r="X12" s="16">
        <v>3</v>
      </c>
      <c r="Y12" s="16">
        <v>4</v>
      </c>
      <c r="Z12" s="16">
        <v>4</v>
      </c>
      <c r="AA12" s="16">
        <v>4</v>
      </c>
      <c r="AB12" s="16">
        <v>6</v>
      </c>
      <c r="AC12" s="16">
        <f t="shared" si="3"/>
        <v>41</v>
      </c>
      <c r="AD12" s="16">
        <f t="shared" si="4"/>
        <v>27</v>
      </c>
      <c r="AE12" s="16">
        <f t="shared" si="5"/>
        <v>14</v>
      </c>
      <c r="AF12" s="17"/>
    </row>
    <row r="13" spans="1:32" ht="24.95" customHeight="1">
      <c r="A13" s="11" t="s">
        <v>31</v>
      </c>
      <c r="B13" s="12">
        <v>30</v>
      </c>
      <c r="C13" s="13" t="s">
        <v>15</v>
      </c>
      <c r="D13" s="13" t="s">
        <v>32</v>
      </c>
      <c r="E13" s="15">
        <v>41</v>
      </c>
      <c r="F13" s="15">
        <v>41</v>
      </c>
      <c r="G13" s="16">
        <v>82</v>
      </c>
      <c r="H13" s="16">
        <f t="shared" si="0"/>
        <v>79</v>
      </c>
      <c r="I13" s="16">
        <f t="shared" si="1"/>
        <v>161</v>
      </c>
      <c r="J13" s="16">
        <v>5</v>
      </c>
      <c r="K13" s="16">
        <v>5</v>
      </c>
      <c r="L13" s="16">
        <v>5</v>
      </c>
      <c r="M13" s="16">
        <v>4</v>
      </c>
      <c r="N13" s="16">
        <v>4</v>
      </c>
      <c r="O13" s="16">
        <v>4</v>
      </c>
      <c r="P13" s="16">
        <v>5</v>
      </c>
      <c r="Q13" s="16">
        <v>4</v>
      </c>
      <c r="R13" s="16">
        <v>4</v>
      </c>
      <c r="S13" s="16">
        <f t="shared" si="2"/>
        <v>40</v>
      </c>
      <c r="T13" s="16">
        <v>5</v>
      </c>
      <c r="U13" s="16">
        <v>4</v>
      </c>
      <c r="V13" s="16">
        <v>3</v>
      </c>
      <c r="W13" s="16">
        <v>6</v>
      </c>
      <c r="X13" s="16">
        <v>3</v>
      </c>
      <c r="Y13" s="16">
        <v>4</v>
      </c>
      <c r="Z13" s="16">
        <v>4</v>
      </c>
      <c r="AA13" s="16">
        <v>5</v>
      </c>
      <c r="AB13" s="16">
        <v>5</v>
      </c>
      <c r="AC13" s="16">
        <f t="shared" si="3"/>
        <v>39</v>
      </c>
      <c r="AD13" s="16">
        <f t="shared" si="4"/>
        <v>27</v>
      </c>
      <c r="AE13" s="16">
        <f t="shared" si="5"/>
        <v>14</v>
      </c>
      <c r="AF13" s="17"/>
    </row>
    <row r="14" spans="1:32" ht="24.95" customHeight="1">
      <c r="A14" s="11" t="s">
        <v>33</v>
      </c>
      <c r="B14" s="12">
        <v>18</v>
      </c>
      <c r="C14" s="13" t="s">
        <v>15</v>
      </c>
      <c r="D14" s="13" t="s">
        <v>34</v>
      </c>
      <c r="E14" s="15">
        <v>40</v>
      </c>
      <c r="F14" s="15">
        <v>42</v>
      </c>
      <c r="G14" s="16">
        <v>82</v>
      </c>
      <c r="H14" s="16">
        <f t="shared" si="0"/>
        <v>80</v>
      </c>
      <c r="I14" s="16">
        <f t="shared" si="1"/>
        <v>162</v>
      </c>
      <c r="J14" s="16">
        <v>6</v>
      </c>
      <c r="K14" s="16">
        <v>5</v>
      </c>
      <c r="L14" s="16">
        <v>5</v>
      </c>
      <c r="M14" s="16">
        <v>6</v>
      </c>
      <c r="N14" s="16">
        <v>4</v>
      </c>
      <c r="O14" s="16">
        <v>3</v>
      </c>
      <c r="P14" s="16">
        <v>4</v>
      </c>
      <c r="Q14" s="16">
        <v>4</v>
      </c>
      <c r="R14" s="16">
        <v>5</v>
      </c>
      <c r="S14" s="16">
        <f t="shared" si="2"/>
        <v>42</v>
      </c>
      <c r="T14" s="16">
        <v>6</v>
      </c>
      <c r="U14" s="16">
        <v>4</v>
      </c>
      <c r="V14" s="16">
        <v>2</v>
      </c>
      <c r="W14" s="16">
        <v>5</v>
      </c>
      <c r="X14" s="16">
        <v>3</v>
      </c>
      <c r="Y14" s="16">
        <v>5</v>
      </c>
      <c r="Z14" s="16">
        <v>5</v>
      </c>
      <c r="AA14" s="16">
        <v>4</v>
      </c>
      <c r="AB14" s="16">
        <v>4</v>
      </c>
      <c r="AC14" s="16">
        <f t="shared" si="3"/>
        <v>38</v>
      </c>
      <c r="AD14" s="16">
        <f t="shared" si="4"/>
        <v>26</v>
      </c>
      <c r="AE14" s="16">
        <f t="shared" si="5"/>
        <v>13</v>
      </c>
      <c r="AF14" s="17"/>
    </row>
    <row r="15" spans="1:32" ht="24.95" customHeight="1">
      <c r="A15" s="11" t="s">
        <v>35</v>
      </c>
      <c r="B15" s="12">
        <v>31</v>
      </c>
      <c r="C15" s="13" t="s">
        <v>15</v>
      </c>
      <c r="D15" s="13" t="s">
        <v>36</v>
      </c>
      <c r="E15" s="15">
        <v>40</v>
      </c>
      <c r="F15" s="15">
        <v>41</v>
      </c>
      <c r="G15" s="16">
        <v>81</v>
      </c>
      <c r="H15" s="16">
        <f t="shared" si="0"/>
        <v>81</v>
      </c>
      <c r="I15" s="16">
        <f t="shared" si="1"/>
        <v>162</v>
      </c>
      <c r="J15" s="16">
        <v>6</v>
      </c>
      <c r="K15" s="16">
        <v>4</v>
      </c>
      <c r="L15" s="16">
        <v>3</v>
      </c>
      <c r="M15" s="16">
        <v>5</v>
      </c>
      <c r="N15" s="16">
        <v>4</v>
      </c>
      <c r="O15" s="16">
        <v>4</v>
      </c>
      <c r="P15" s="16">
        <v>6</v>
      </c>
      <c r="Q15" s="16">
        <v>4</v>
      </c>
      <c r="R15" s="16">
        <v>3</v>
      </c>
      <c r="S15" s="16">
        <f t="shared" si="2"/>
        <v>39</v>
      </c>
      <c r="T15" s="16">
        <v>8</v>
      </c>
      <c r="U15" s="16">
        <v>4</v>
      </c>
      <c r="V15" s="16">
        <v>4</v>
      </c>
      <c r="W15" s="16">
        <v>5</v>
      </c>
      <c r="X15" s="16">
        <v>3</v>
      </c>
      <c r="Y15" s="16">
        <v>4</v>
      </c>
      <c r="Z15" s="16">
        <v>5</v>
      </c>
      <c r="AA15" s="16">
        <v>5</v>
      </c>
      <c r="AB15" s="16">
        <v>4</v>
      </c>
      <c r="AC15" s="16">
        <f t="shared" si="3"/>
        <v>42</v>
      </c>
      <c r="AD15" s="16">
        <f t="shared" si="4"/>
        <v>26</v>
      </c>
      <c r="AE15" s="16">
        <f t="shared" si="5"/>
        <v>14</v>
      </c>
      <c r="AF15" s="17"/>
    </row>
    <row r="16" spans="1:32" ht="24.95" customHeight="1">
      <c r="A16" s="11" t="s">
        <v>37</v>
      </c>
      <c r="B16" s="12">
        <v>5</v>
      </c>
      <c r="C16" s="13" t="s">
        <v>15</v>
      </c>
      <c r="D16" s="13" t="s">
        <v>38</v>
      </c>
      <c r="E16" s="15">
        <v>38</v>
      </c>
      <c r="F16" s="15">
        <v>40</v>
      </c>
      <c r="G16" s="16">
        <v>78</v>
      </c>
      <c r="H16" s="16">
        <f t="shared" si="0"/>
        <v>84</v>
      </c>
      <c r="I16" s="16">
        <f t="shared" si="1"/>
        <v>162</v>
      </c>
      <c r="J16" s="16">
        <v>5</v>
      </c>
      <c r="K16" s="16">
        <v>4</v>
      </c>
      <c r="L16" s="16">
        <v>4</v>
      </c>
      <c r="M16" s="16">
        <v>6</v>
      </c>
      <c r="N16" s="16">
        <v>5</v>
      </c>
      <c r="O16" s="16">
        <v>4</v>
      </c>
      <c r="P16" s="16">
        <v>5</v>
      </c>
      <c r="Q16" s="16">
        <v>4</v>
      </c>
      <c r="R16" s="16">
        <v>4</v>
      </c>
      <c r="S16" s="16">
        <f t="shared" si="2"/>
        <v>41</v>
      </c>
      <c r="T16" s="16">
        <v>6</v>
      </c>
      <c r="U16" s="16">
        <v>4</v>
      </c>
      <c r="V16" s="16">
        <v>4</v>
      </c>
      <c r="W16" s="16">
        <v>6</v>
      </c>
      <c r="X16" s="16">
        <v>3</v>
      </c>
      <c r="Y16" s="16">
        <v>4</v>
      </c>
      <c r="Z16" s="16">
        <v>4</v>
      </c>
      <c r="AA16" s="16">
        <v>7</v>
      </c>
      <c r="AB16" s="16">
        <v>5</v>
      </c>
      <c r="AC16" s="16">
        <f t="shared" si="3"/>
        <v>43</v>
      </c>
      <c r="AD16" s="16">
        <f t="shared" si="4"/>
        <v>29</v>
      </c>
      <c r="AE16" s="16">
        <f t="shared" si="5"/>
        <v>16</v>
      </c>
      <c r="AF16" s="17"/>
    </row>
    <row r="17" spans="1:32" ht="24.95" customHeight="1">
      <c r="A17" s="11" t="s">
        <v>39</v>
      </c>
      <c r="B17" s="12">
        <v>11</v>
      </c>
      <c r="C17" s="13" t="s">
        <v>15</v>
      </c>
      <c r="D17" s="13" t="s">
        <v>40</v>
      </c>
      <c r="E17" s="15">
        <v>40</v>
      </c>
      <c r="F17" s="15">
        <v>45</v>
      </c>
      <c r="G17" s="16">
        <v>85</v>
      </c>
      <c r="H17" s="16">
        <f t="shared" si="0"/>
        <v>83</v>
      </c>
      <c r="I17" s="16">
        <f t="shared" si="1"/>
        <v>168</v>
      </c>
      <c r="J17" s="16">
        <v>5</v>
      </c>
      <c r="K17" s="16">
        <v>6</v>
      </c>
      <c r="L17" s="16">
        <v>4</v>
      </c>
      <c r="M17" s="16">
        <v>6</v>
      </c>
      <c r="N17" s="16">
        <v>4</v>
      </c>
      <c r="O17" s="16">
        <v>4</v>
      </c>
      <c r="P17" s="16">
        <v>5</v>
      </c>
      <c r="Q17" s="16">
        <v>5</v>
      </c>
      <c r="R17" s="16">
        <v>4</v>
      </c>
      <c r="S17" s="16">
        <f t="shared" si="2"/>
        <v>43</v>
      </c>
      <c r="T17" s="16">
        <v>5</v>
      </c>
      <c r="U17" s="16">
        <v>4</v>
      </c>
      <c r="V17" s="16">
        <v>3</v>
      </c>
      <c r="W17" s="16">
        <v>5</v>
      </c>
      <c r="X17" s="16">
        <v>3</v>
      </c>
      <c r="Y17" s="16">
        <v>6</v>
      </c>
      <c r="Z17" s="16">
        <v>6</v>
      </c>
      <c r="AA17" s="16">
        <v>4</v>
      </c>
      <c r="AB17" s="16">
        <v>4</v>
      </c>
      <c r="AC17" s="16">
        <f t="shared" si="3"/>
        <v>40</v>
      </c>
      <c r="AD17" s="16">
        <f t="shared" si="4"/>
        <v>28</v>
      </c>
      <c r="AE17" s="16">
        <f t="shared" si="5"/>
        <v>14</v>
      </c>
      <c r="AF17" s="17"/>
    </row>
    <row r="18" spans="1:32" ht="24.95" customHeight="1">
      <c r="A18" s="11" t="s">
        <v>41</v>
      </c>
      <c r="B18" s="12">
        <v>14</v>
      </c>
      <c r="C18" s="13" t="s">
        <v>15</v>
      </c>
      <c r="D18" s="13" t="s">
        <v>42</v>
      </c>
      <c r="E18" s="15">
        <v>40</v>
      </c>
      <c r="F18" s="15">
        <v>41</v>
      </c>
      <c r="G18" s="16">
        <v>81</v>
      </c>
      <c r="H18" s="16">
        <f t="shared" si="0"/>
        <v>90</v>
      </c>
      <c r="I18" s="16">
        <f t="shared" si="1"/>
        <v>171</v>
      </c>
      <c r="J18" s="16">
        <v>5</v>
      </c>
      <c r="K18" s="16">
        <v>4</v>
      </c>
      <c r="L18" s="16">
        <v>4</v>
      </c>
      <c r="M18" s="16">
        <v>7</v>
      </c>
      <c r="N18" s="16">
        <v>5</v>
      </c>
      <c r="O18" s="16">
        <v>3</v>
      </c>
      <c r="P18" s="16">
        <v>5</v>
      </c>
      <c r="Q18" s="16">
        <v>7</v>
      </c>
      <c r="R18" s="16">
        <v>3</v>
      </c>
      <c r="S18" s="16">
        <f t="shared" si="2"/>
        <v>43</v>
      </c>
      <c r="T18" s="16">
        <v>10</v>
      </c>
      <c r="U18" s="16">
        <v>4</v>
      </c>
      <c r="V18" s="16">
        <v>4</v>
      </c>
      <c r="W18" s="16">
        <v>6</v>
      </c>
      <c r="X18" s="16">
        <v>3</v>
      </c>
      <c r="Y18" s="16">
        <v>6</v>
      </c>
      <c r="Z18" s="16">
        <v>4</v>
      </c>
      <c r="AA18" s="16">
        <v>6</v>
      </c>
      <c r="AB18" s="16">
        <v>4</v>
      </c>
      <c r="AC18" s="16">
        <f t="shared" si="3"/>
        <v>47</v>
      </c>
      <c r="AD18" s="16">
        <f t="shared" si="4"/>
        <v>29</v>
      </c>
      <c r="AE18" s="16">
        <f t="shared" si="5"/>
        <v>14</v>
      </c>
      <c r="AF18" s="17"/>
    </row>
    <row r="19" spans="1:32" ht="24.95" customHeight="1">
      <c r="A19" s="11" t="s">
        <v>43</v>
      </c>
      <c r="B19" s="12">
        <v>38</v>
      </c>
      <c r="C19" s="13" t="s">
        <v>15</v>
      </c>
      <c r="D19" s="13" t="s">
        <v>44</v>
      </c>
      <c r="E19" s="15">
        <v>43</v>
      </c>
      <c r="F19" s="15">
        <v>43</v>
      </c>
      <c r="G19" s="16">
        <v>86</v>
      </c>
      <c r="H19" s="16">
        <f t="shared" si="0"/>
        <v>86</v>
      </c>
      <c r="I19" s="16">
        <f t="shared" si="1"/>
        <v>172</v>
      </c>
      <c r="J19" s="16">
        <v>6</v>
      </c>
      <c r="K19" s="16">
        <v>5</v>
      </c>
      <c r="L19" s="16">
        <v>3</v>
      </c>
      <c r="M19" s="16">
        <v>6</v>
      </c>
      <c r="N19" s="16">
        <v>5</v>
      </c>
      <c r="O19" s="16">
        <v>3</v>
      </c>
      <c r="P19" s="16">
        <v>6</v>
      </c>
      <c r="Q19" s="16">
        <v>4</v>
      </c>
      <c r="R19" s="16">
        <v>3</v>
      </c>
      <c r="S19" s="16">
        <f t="shared" si="2"/>
        <v>41</v>
      </c>
      <c r="T19" s="16">
        <v>6</v>
      </c>
      <c r="U19" s="16">
        <v>5</v>
      </c>
      <c r="V19" s="16">
        <v>5</v>
      </c>
      <c r="W19" s="16">
        <v>6</v>
      </c>
      <c r="X19" s="16">
        <v>3</v>
      </c>
      <c r="Y19" s="16">
        <v>4</v>
      </c>
      <c r="Z19" s="16">
        <v>6</v>
      </c>
      <c r="AA19" s="16">
        <v>6</v>
      </c>
      <c r="AB19" s="16">
        <v>4</v>
      </c>
      <c r="AC19" s="16">
        <f t="shared" si="3"/>
        <v>45</v>
      </c>
      <c r="AD19" s="16">
        <f t="shared" si="4"/>
        <v>29</v>
      </c>
      <c r="AE19" s="16">
        <f t="shared" si="5"/>
        <v>16</v>
      </c>
      <c r="AF19" s="17"/>
    </row>
    <row r="20" spans="1:32" ht="24.95" customHeight="1">
      <c r="A20" s="11" t="s">
        <v>45</v>
      </c>
      <c r="B20" s="12">
        <v>1</v>
      </c>
      <c r="C20" s="13" t="s">
        <v>15</v>
      </c>
      <c r="D20" s="13" t="s">
        <v>46</v>
      </c>
      <c r="E20" s="15">
        <v>43</v>
      </c>
      <c r="F20" s="15">
        <v>43</v>
      </c>
      <c r="G20" s="16">
        <v>86</v>
      </c>
      <c r="H20" s="16">
        <f t="shared" si="0"/>
        <v>89</v>
      </c>
      <c r="I20" s="16">
        <f t="shared" si="1"/>
        <v>175</v>
      </c>
      <c r="J20" s="16">
        <v>8</v>
      </c>
      <c r="K20" s="16">
        <v>6</v>
      </c>
      <c r="L20" s="16">
        <v>5</v>
      </c>
      <c r="M20" s="16">
        <v>5</v>
      </c>
      <c r="N20" s="16">
        <v>6</v>
      </c>
      <c r="O20" s="16">
        <v>3</v>
      </c>
      <c r="P20" s="16">
        <v>5</v>
      </c>
      <c r="Q20" s="16">
        <v>6</v>
      </c>
      <c r="R20" s="16">
        <v>4</v>
      </c>
      <c r="S20" s="16">
        <f t="shared" si="2"/>
        <v>48</v>
      </c>
      <c r="T20" s="16">
        <v>6</v>
      </c>
      <c r="U20" s="16">
        <v>5</v>
      </c>
      <c r="V20" s="16">
        <v>3</v>
      </c>
      <c r="W20" s="16">
        <v>4</v>
      </c>
      <c r="X20" s="16">
        <v>4</v>
      </c>
      <c r="Y20" s="16">
        <v>5</v>
      </c>
      <c r="Z20" s="16">
        <v>5</v>
      </c>
      <c r="AA20" s="16">
        <v>5</v>
      </c>
      <c r="AB20" s="16">
        <v>4</v>
      </c>
      <c r="AC20" s="16">
        <f t="shared" si="3"/>
        <v>41</v>
      </c>
      <c r="AD20" s="16">
        <f t="shared" si="4"/>
        <v>27</v>
      </c>
      <c r="AE20" s="16">
        <f t="shared" si="5"/>
        <v>14</v>
      </c>
      <c r="AF20" s="17"/>
    </row>
    <row r="21" spans="1:32" ht="24.95" customHeight="1">
      <c r="A21" s="11" t="s">
        <v>47</v>
      </c>
      <c r="B21" s="12">
        <v>32</v>
      </c>
      <c r="C21" s="13" t="s">
        <v>15</v>
      </c>
      <c r="D21" s="13" t="s">
        <v>48</v>
      </c>
      <c r="E21" s="15">
        <v>46</v>
      </c>
      <c r="F21" s="15">
        <v>44</v>
      </c>
      <c r="G21" s="16">
        <v>90</v>
      </c>
      <c r="H21" s="16">
        <f t="shared" si="0"/>
        <v>89</v>
      </c>
      <c r="I21" s="16">
        <f t="shared" si="1"/>
        <v>179</v>
      </c>
      <c r="J21" s="16">
        <v>8</v>
      </c>
      <c r="K21" s="16">
        <v>5</v>
      </c>
      <c r="L21" s="16">
        <v>5</v>
      </c>
      <c r="M21" s="16">
        <v>5</v>
      </c>
      <c r="N21" s="16">
        <v>5</v>
      </c>
      <c r="O21" s="16">
        <v>4</v>
      </c>
      <c r="P21" s="16">
        <v>7</v>
      </c>
      <c r="Q21" s="16">
        <v>4</v>
      </c>
      <c r="R21" s="16">
        <v>4</v>
      </c>
      <c r="S21" s="16">
        <f t="shared" si="2"/>
        <v>47</v>
      </c>
      <c r="T21" s="16">
        <v>6</v>
      </c>
      <c r="U21" s="16">
        <v>5</v>
      </c>
      <c r="V21" s="16">
        <v>3</v>
      </c>
      <c r="W21" s="16">
        <v>5</v>
      </c>
      <c r="X21" s="16">
        <v>3</v>
      </c>
      <c r="Y21" s="16">
        <v>5</v>
      </c>
      <c r="Z21" s="16">
        <v>5</v>
      </c>
      <c r="AA21" s="16">
        <v>6</v>
      </c>
      <c r="AB21" s="16">
        <v>4</v>
      </c>
      <c r="AC21" s="16">
        <f t="shared" si="3"/>
        <v>42</v>
      </c>
      <c r="AD21" s="16">
        <f t="shared" si="4"/>
        <v>28</v>
      </c>
      <c r="AE21" s="16">
        <f t="shared" si="5"/>
        <v>15</v>
      </c>
      <c r="AF21" s="17"/>
    </row>
    <row r="22" spans="1:32" ht="24.95" customHeight="1">
      <c r="A22" s="11" t="s">
        <v>49</v>
      </c>
      <c r="B22" s="12">
        <v>43</v>
      </c>
      <c r="C22" s="13" t="s">
        <v>15</v>
      </c>
      <c r="D22" s="13" t="s">
        <v>50</v>
      </c>
      <c r="E22" s="15">
        <v>47</v>
      </c>
      <c r="F22" s="15">
        <v>51</v>
      </c>
      <c r="G22" s="16">
        <v>98</v>
      </c>
      <c r="H22" s="16">
        <f t="shared" si="0"/>
        <v>102</v>
      </c>
      <c r="I22" s="16">
        <f t="shared" si="1"/>
        <v>200</v>
      </c>
      <c r="J22" s="16">
        <v>5</v>
      </c>
      <c r="K22" s="16">
        <v>7</v>
      </c>
      <c r="L22" s="16">
        <v>4</v>
      </c>
      <c r="M22" s="16">
        <v>8</v>
      </c>
      <c r="N22" s="16">
        <v>4</v>
      </c>
      <c r="O22" s="16">
        <v>4</v>
      </c>
      <c r="P22" s="16">
        <v>6</v>
      </c>
      <c r="Q22" s="16">
        <v>6</v>
      </c>
      <c r="R22" s="16">
        <v>4</v>
      </c>
      <c r="S22" s="16">
        <f t="shared" si="2"/>
        <v>48</v>
      </c>
      <c r="T22" s="16">
        <v>5</v>
      </c>
      <c r="U22" s="16">
        <v>7</v>
      </c>
      <c r="V22" s="16">
        <v>5</v>
      </c>
      <c r="W22" s="16">
        <v>7</v>
      </c>
      <c r="X22" s="16">
        <v>4</v>
      </c>
      <c r="Y22" s="16">
        <v>5</v>
      </c>
      <c r="Z22" s="16">
        <v>9</v>
      </c>
      <c r="AA22" s="16">
        <v>6</v>
      </c>
      <c r="AB22" s="16">
        <v>6</v>
      </c>
      <c r="AC22" s="16">
        <f t="shared" si="3"/>
        <v>54</v>
      </c>
      <c r="AD22" s="16">
        <f t="shared" si="4"/>
        <v>37</v>
      </c>
      <c r="AE22" s="16">
        <f t="shared" si="5"/>
        <v>21</v>
      </c>
      <c r="AF22" s="17"/>
    </row>
    <row r="23" spans="1:32" ht="24.95" customHeight="1">
      <c r="A23" s="11" t="s">
        <v>51</v>
      </c>
      <c r="B23" s="12">
        <v>39</v>
      </c>
      <c r="C23" s="13" t="s">
        <v>15</v>
      </c>
      <c r="D23" s="13" t="s">
        <v>52</v>
      </c>
      <c r="E23" s="15">
        <v>55</v>
      </c>
      <c r="F23" s="15">
        <v>52</v>
      </c>
      <c r="G23" s="16">
        <v>107</v>
      </c>
      <c r="H23" s="16">
        <f t="shared" si="0"/>
        <v>0</v>
      </c>
      <c r="I23" s="16">
        <f t="shared" si="1"/>
        <v>107</v>
      </c>
      <c r="J23" s="16"/>
      <c r="K23" s="16"/>
      <c r="L23" s="16"/>
      <c r="M23" s="16"/>
      <c r="N23" s="16"/>
      <c r="O23" s="16"/>
      <c r="P23" s="16"/>
      <c r="Q23" s="16"/>
      <c r="R23" s="16"/>
      <c r="S23" s="16">
        <f t="shared" si="2"/>
        <v>0</v>
      </c>
      <c r="T23" s="16"/>
      <c r="U23" s="16"/>
      <c r="V23" s="16"/>
      <c r="W23" s="16"/>
      <c r="X23" s="16"/>
      <c r="Y23" s="16"/>
      <c r="Z23" s="16"/>
      <c r="AA23" s="16"/>
      <c r="AB23" s="16"/>
      <c r="AC23" s="16">
        <f t="shared" si="3"/>
        <v>0</v>
      </c>
      <c r="AD23" s="16">
        <f t="shared" si="4"/>
        <v>0</v>
      </c>
      <c r="AE23" s="16">
        <f t="shared" si="5"/>
        <v>0</v>
      </c>
      <c r="AF23" s="17" t="s">
        <v>53</v>
      </c>
    </row>
    <row r="24" spans="1:32" ht="24.75" customHeight="1">
      <c r="A24" s="11" t="s">
        <v>54</v>
      </c>
      <c r="B24" s="12"/>
      <c r="C24" s="19"/>
      <c r="D24" s="19"/>
      <c r="E24" s="15"/>
      <c r="F24" s="15"/>
      <c r="G24" s="16"/>
      <c r="H24" s="16">
        <f t="shared" si="0"/>
        <v>0</v>
      </c>
      <c r="I24" s="16">
        <f t="shared" si="1"/>
        <v>0</v>
      </c>
      <c r="J24" s="16"/>
      <c r="K24" s="16"/>
      <c r="L24" s="16"/>
      <c r="M24" s="16"/>
      <c r="N24" s="16"/>
      <c r="O24" s="16"/>
      <c r="P24" s="16"/>
      <c r="Q24" s="16"/>
      <c r="R24" s="16"/>
      <c r="S24" s="16">
        <f t="shared" si="2"/>
        <v>0</v>
      </c>
      <c r="T24" s="16"/>
      <c r="U24" s="16"/>
      <c r="V24" s="16"/>
      <c r="W24" s="16"/>
      <c r="X24" s="16"/>
      <c r="Y24" s="16"/>
      <c r="Z24" s="16"/>
      <c r="AA24" s="16"/>
      <c r="AB24" s="16"/>
      <c r="AC24" s="16">
        <f t="shared" si="3"/>
        <v>0</v>
      </c>
      <c r="AD24" s="16">
        <f t="shared" si="4"/>
        <v>0</v>
      </c>
      <c r="AE24" s="16">
        <f t="shared" si="5"/>
        <v>0</v>
      </c>
      <c r="AF24" s="17"/>
    </row>
    <row r="25" spans="1:32" ht="24.75" customHeight="1">
      <c r="A25" s="11"/>
      <c r="B25" s="12"/>
      <c r="C25" s="19"/>
      <c r="D25" s="19"/>
      <c r="E25" s="15"/>
      <c r="F25" s="15"/>
      <c r="G25" s="16"/>
      <c r="H25" s="16">
        <f t="shared" si="0"/>
        <v>0</v>
      </c>
      <c r="I25" s="16">
        <f t="shared" si="1"/>
        <v>0</v>
      </c>
      <c r="J25" s="16"/>
      <c r="K25" s="16"/>
      <c r="L25" s="16"/>
      <c r="M25" s="16"/>
      <c r="N25" s="16"/>
      <c r="O25" s="16"/>
      <c r="P25" s="16"/>
      <c r="Q25" s="16"/>
      <c r="R25" s="16"/>
      <c r="S25" s="16">
        <f t="shared" si="2"/>
        <v>0</v>
      </c>
      <c r="T25" s="16"/>
      <c r="U25" s="16"/>
      <c r="V25" s="16"/>
      <c r="W25" s="16"/>
      <c r="X25" s="16"/>
      <c r="Y25" s="16"/>
      <c r="Z25" s="16"/>
      <c r="AA25" s="16"/>
      <c r="AB25" s="16"/>
      <c r="AC25" s="16">
        <f t="shared" si="3"/>
        <v>0</v>
      </c>
      <c r="AD25" s="16">
        <f t="shared" si="4"/>
        <v>0</v>
      </c>
      <c r="AE25" s="16">
        <f t="shared" si="5"/>
        <v>0</v>
      </c>
      <c r="AF25" s="17"/>
    </row>
    <row r="26" spans="1:32" ht="24.75" customHeight="1">
      <c r="A26" s="11"/>
      <c r="B26" s="12"/>
      <c r="C26" s="19"/>
      <c r="D26" s="19"/>
      <c r="E26" s="15"/>
      <c r="F26" s="15"/>
      <c r="G26" s="16"/>
      <c r="H26" s="16">
        <f t="shared" si="0"/>
        <v>0</v>
      </c>
      <c r="I26" s="16">
        <f t="shared" si="1"/>
        <v>0</v>
      </c>
      <c r="J26" s="16"/>
      <c r="K26" s="16"/>
      <c r="L26" s="16"/>
      <c r="M26" s="16"/>
      <c r="N26" s="16"/>
      <c r="O26" s="16"/>
      <c r="P26" s="16"/>
      <c r="Q26" s="16"/>
      <c r="R26" s="16"/>
      <c r="S26" s="16">
        <f t="shared" si="2"/>
        <v>0</v>
      </c>
      <c r="T26" s="16"/>
      <c r="U26" s="16"/>
      <c r="V26" s="16"/>
      <c r="W26" s="16"/>
      <c r="X26" s="16"/>
      <c r="Y26" s="16"/>
      <c r="Z26" s="16"/>
      <c r="AA26" s="16"/>
      <c r="AB26" s="16"/>
      <c r="AC26" s="16">
        <f t="shared" si="3"/>
        <v>0</v>
      </c>
      <c r="AD26" s="16">
        <f t="shared" si="4"/>
        <v>0</v>
      </c>
      <c r="AE26" s="16">
        <f t="shared" si="5"/>
        <v>0</v>
      </c>
      <c r="AF26" s="17"/>
    </row>
    <row r="27" spans="1:32" ht="24.6" customHeight="1">
      <c r="A27" s="11"/>
      <c r="B27" s="12"/>
      <c r="C27" s="19"/>
      <c r="D27" s="19"/>
      <c r="E27" s="15"/>
      <c r="F27" s="15"/>
      <c r="G27" s="16"/>
      <c r="H27" s="16">
        <f t="shared" si="0"/>
        <v>0</v>
      </c>
      <c r="I27" s="16">
        <f t="shared" si="1"/>
        <v>0</v>
      </c>
      <c r="J27" s="16"/>
      <c r="K27" s="16"/>
      <c r="L27" s="16"/>
      <c r="M27" s="16"/>
      <c r="N27" s="16"/>
      <c r="O27" s="16"/>
      <c r="P27" s="16"/>
      <c r="Q27" s="16"/>
      <c r="R27" s="16"/>
      <c r="S27" s="16">
        <f t="shared" si="2"/>
        <v>0</v>
      </c>
      <c r="T27" s="16"/>
      <c r="U27" s="16"/>
      <c r="V27" s="16"/>
      <c r="W27" s="16"/>
      <c r="X27" s="16"/>
      <c r="Y27" s="16"/>
      <c r="Z27" s="16"/>
      <c r="AA27" s="16"/>
      <c r="AB27" s="16"/>
      <c r="AC27" s="16">
        <f t="shared" si="3"/>
        <v>0</v>
      </c>
      <c r="AD27" s="16">
        <f t="shared" si="4"/>
        <v>0</v>
      </c>
      <c r="AE27" s="16">
        <f t="shared" si="5"/>
        <v>0</v>
      </c>
      <c r="AF27" s="17"/>
    </row>
    <row r="28" spans="1:32" ht="24.95" customHeight="1">
      <c r="A28" s="11" t="s">
        <v>14</v>
      </c>
      <c r="B28" s="12">
        <v>59</v>
      </c>
      <c r="C28" s="19" t="s">
        <v>55</v>
      </c>
      <c r="D28" s="19" t="s">
        <v>56</v>
      </c>
      <c r="E28" s="15">
        <v>36</v>
      </c>
      <c r="F28" s="15">
        <v>41</v>
      </c>
      <c r="G28" s="16">
        <v>77</v>
      </c>
      <c r="H28" s="16">
        <f t="shared" si="0"/>
        <v>81</v>
      </c>
      <c r="I28" s="16">
        <f t="shared" si="1"/>
        <v>158</v>
      </c>
      <c r="J28" s="16">
        <v>5</v>
      </c>
      <c r="K28" s="16">
        <v>5</v>
      </c>
      <c r="L28" s="16">
        <v>4</v>
      </c>
      <c r="M28" s="16">
        <v>5</v>
      </c>
      <c r="N28" s="16">
        <v>8</v>
      </c>
      <c r="O28" s="16">
        <v>3</v>
      </c>
      <c r="P28" s="16">
        <v>4</v>
      </c>
      <c r="Q28" s="16">
        <v>4</v>
      </c>
      <c r="R28" s="16">
        <v>3</v>
      </c>
      <c r="S28" s="16">
        <f t="shared" si="2"/>
        <v>41</v>
      </c>
      <c r="T28" s="16">
        <v>6</v>
      </c>
      <c r="U28" s="16">
        <v>4</v>
      </c>
      <c r="V28" s="16">
        <v>4</v>
      </c>
      <c r="W28" s="16">
        <v>5</v>
      </c>
      <c r="X28" s="16">
        <v>3</v>
      </c>
      <c r="Y28" s="16">
        <v>4</v>
      </c>
      <c r="Z28" s="16">
        <v>5</v>
      </c>
      <c r="AA28" s="16">
        <v>4</v>
      </c>
      <c r="AB28" s="16">
        <v>5</v>
      </c>
      <c r="AC28" s="16">
        <f t="shared" si="3"/>
        <v>40</v>
      </c>
      <c r="AD28" s="16">
        <f t="shared" si="4"/>
        <v>26</v>
      </c>
      <c r="AE28" s="16">
        <f t="shared" si="5"/>
        <v>14</v>
      </c>
      <c r="AF28" s="17"/>
    </row>
    <row r="29" spans="1:32" ht="24.95" customHeight="1">
      <c r="A29" s="11" t="s">
        <v>57</v>
      </c>
      <c r="B29" s="12">
        <v>55</v>
      </c>
      <c r="C29" s="19" t="s">
        <v>55</v>
      </c>
      <c r="D29" s="19" t="s">
        <v>58</v>
      </c>
      <c r="E29" s="15">
        <v>39</v>
      </c>
      <c r="F29" s="15">
        <v>43</v>
      </c>
      <c r="G29" s="16">
        <v>82</v>
      </c>
      <c r="H29" s="16">
        <f t="shared" si="0"/>
        <v>77</v>
      </c>
      <c r="I29" s="16">
        <f t="shared" si="1"/>
        <v>159</v>
      </c>
      <c r="J29" s="16">
        <v>5</v>
      </c>
      <c r="K29" s="16">
        <v>4</v>
      </c>
      <c r="L29" s="16">
        <v>3</v>
      </c>
      <c r="M29" s="16">
        <v>5</v>
      </c>
      <c r="N29" s="16">
        <v>4</v>
      </c>
      <c r="O29" s="16">
        <v>2</v>
      </c>
      <c r="P29" s="16">
        <v>5</v>
      </c>
      <c r="Q29" s="16">
        <v>5</v>
      </c>
      <c r="R29" s="16">
        <v>3</v>
      </c>
      <c r="S29" s="16">
        <f t="shared" si="2"/>
        <v>36</v>
      </c>
      <c r="T29" s="16">
        <v>6</v>
      </c>
      <c r="U29" s="16">
        <v>6</v>
      </c>
      <c r="V29" s="16">
        <v>3</v>
      </c>
      <c r="W29" s="16">
        <v>6</v>
      </c>
      <c r="X29" s="16">
        <v>3</v>
      </c>
      <c r="Y29" s="16">
        <v>4</v>
      </c>
      <c r="Z29" s="16">
        <v>4</v>
      </c>
      <c r="AA29" s="16">
        <v>5</v>
      </c>
      <c r="AB29" s="16">
        <v>4</v>
      </c>
      <c r="AC29" s="16">
        <f t="shared" si="3"/>
        <v>41</v>
      </c>
      <c r="AD29" s="16">
        <f t="shared" si="4"/>
        <v>26</v>
      </c>
      <c r="AE29" s="16">
        <f t="shared" si="5"/>
        <v>13</v>
      </c>
      <c r="AF29" s="17"/>
    </row>
    <row r="30" spans="1:32" ht="24.95" customHeight="1">
      <c r="A30" s="11" t="s">
        <v>19</v>
      </c>
      <c r="B30" s="12">
        <v>58</v>
      </c>
      <c r="C30" s="19" t="s">
        <v>55</v>
      </c>
      <c r="D30" s="19" t="s">
        <v>59</v>
      </c>
      <c r="E30" s="15">
        <v>41</v>
      </c>
      <c r="F30" s="15">
        <v>40</v>
      </c>
      <c r="G30" s="16">
        <v>81</v>
      </c>
      <c r="H30" s="16">
        <f t="shared" si="0"/>
        <v>81</v>
      </c>
      <c r="I30" s="16">
        <f t="shared" si="1"/>
        <v>162</v>
      </c>
      <c r="J30" s="16">
        <v>5</v>
      </c>
      <c r="K30" s="16">
        <v>4</v>
      </c>
      <c r="L30" s="16">
        <v>5</v>
      </c>
      <c r="M30" s="16">
        <v>4</v>
      </c>
      <c r="N30" s="16">
        <v>6</v>
      </c>
      <c r="O30" s="16">
        <v>3</v>
      </c>
      <c r="P30" s="16">
        <v>5</v>
      </c>
      <c r="Q30" s="16">
        <v>4</v>
      </c>
      <c r="R30" s="16">
        <v>3</v>
      </c>
      <c r="S30" s="16">
        <f t="shared" si="2"/>
        <v>39</v>
      </c>
      <c r="T30" s="16">
        <v>6</v>
      </c>
      <c r="U30" s="16">
        <v>5</v>
      </c>
      <c r="V30" s="16">
        <v>4</v>
      </c>
      <c r="W30" s="16">
        <v>5</v>
      </c>
      <c r="X30" s="16">
        <v>3</v>
      </c>
      <c r="Y30" s="16">
        <v>5</v>
      </c>
      <c r="Z30" s="16">
        <v>5</v>
      </c>
      <c r="AA30" s="16">
        <v>5</v>
      </c>
      <c r="AB30" s="16">
        <v>4</v>
      </c>
      <c r="AC30" s="16">
        <f t="shared" si="3"/>
        <v>42</v>
      </c>
      <c r="AD30" s="16">
        <f t="shared" si="4"/>
        <v>27</v>
      </c>
      <c r="AE30" s="16">
        <f t="shared" si="5"/>
        <v>14</v>
      </c>
      <c r="AF30" s="17"/>
    </row>
    <row r="31" spans="1:32" ht="24.95" customHeight="1">
      <c r="A31" s="11" t="s">
        <v>21</v>
      </c>
      <c r="B31" s="12">
        <v>68</v>
      </c>
      <c r="C31" s="19" t="s">
        <v>55</v>
      </c>
      <c r="D31" s="19" t="s">
        <v>60</v>
      </c>
      <c r="E31" s="15">
        <v>40</v>
      </c>
      <c r="F31" s="15">
        <v>39</v>
      </c>
      <c r="G31" s="16">
        <v>79</v>
      </c>
      <c r="H31" s="16">
        <f t="shared" si="0"/>
        <v>83</v>
      </c>
      <c r="I31" s="16">
        <f t="shared" si="1"/>
        <v>162</v>
      </c>
      <c r="J31" s="16">
        <v>5</v>
      </c>
      <c r="K31" s="16">
        <v>4</v>
      </c>
      <c r="L31" s="16">
        <v>4</v>
      </c>
      <c r="M31" s="16">
        <v>5</v>
      </c>
      <c r="N31" s="16">
        <v>4</v>
      </c>
      <c r="O31" s="16">
        <v>3</v>
      </c>
      <c r="P31" s="16">
        <v>5</v>
      </c>
      <c r="Q31" s="16">
        <v>6</v>
      </c>
      <c r="R31" s="16">
        <v>5</v>
      </c>
      <c r="S31" s="16">
        <f t="shared" si="2"/>
        <v>41</v>
      </c>
      <c r="T31" s="16">
        <v>6</v>
      </c>
      <c r="U31" s="16">
        <v>5</v>
      </c>
      <c r="V31" s="16">
        <v>3</v>
      </c>
      <c r="W31" s="16">
        <v>7</v>
      </c>
      <c r="X31" s="16">
        <v>3</v>
      </c>
      <c r="Y31" s="16">
        <v>5</v>
      </c>
      <c r="Z31" s="16">
        <v>5</v>
      </c>
      <c r="AA31" s="16">
        <v>4</v>
      </c>
      <c r="AB31" s="16">
        <v>4</v>
      </c>
      <c r="AC31" s="16">
        <f t="shared" si="3"/>
        <v>42</v>
      </c>
      <c r="AD31" s="16">
        <f t="shared" si="4"/>
        <v>28</v>
      </c>
      <c r="AE31" s="16">
        <f t="shared" si="5"/>
        <v>13</v>
      </c>
      <c r="AF31" s="17"/>
    </row>
    <row r="32" spans="1:32" ht="24.95" customHeight="1">
      <c r="A32" s="11" t="s">
        <v>23</v>
      </c>
      <c r="B32" s="12">
        <v>89</v>
      </c>
      <c r="C32" s="19" t="s">
        <v>55</v>
      </c>
      <c r="D32" s="19" t="s">
        <v>61</v>
      </c>
      <c r="E32" s="15">
        <v>39</v>
      </c>
      <c r="F32" s="15">
        <v>44</v>
      </c>
      <c r="G32" s="16">
        <v>83</v>
      </c>
      <c r="H32" s="16">
        <f t="shared" si="0"/>
        <v>80</v>
      </c>
      <c r="I32" s="16">
        <f t="shared" si="1"/>
        <v>163</v>
      </c>
      <c r="J32" s="16">
        <v>5</v>
      </c>
      <c r="K32" s="16">
        <v>5</v>
      </c>
      <c r="L32" s="16">
        <v>4</v>
      </c>
      <c r="M32" s="16">
        <v>6</v>
      </c>
      <c r="N32" s="16">
        <v>4</v>
      </c>
      <c r="O32" s="16">
        <v>3</v>
      </c>
      <c r="P32" s="16">
        <v>4</v>
      </c>
      <c r="Q32" s="16">
        <v>6</v>
      </c>
      <c r="R32" s="16">
        <v>2</v>
      </c>
      <c r="S32" s="16">
        <f t="shared" si="2"/>
        <v>39</v>
      </c>
      <c r="T32" s="16">
        <v>5</v>
      </c>
      <c r="U32" s="16">
        <v>5</v>
      </c>
      <c r="V32" s="16">
        <v>3</v>
      </c>
      <c r="W32" s="16">
        <v>6</v>
      </c>
      <c r="X32" s="16">
        <v>4</v>
      </c>
      <c r="Y32" s="16">
        <v>4</v>
      </c>
      <c r="Z32" s="16">
        <v>5</v>
      </c>
      <c r="AA32" s="16">
        <v>5</v>
      </c>
      <c r="AB32" s="16">
        <v>4</v>
      </c>
      <c r="AC32" s="16">
        <f t="shared" si="3"/>
        <v>41</v>
      </c>
      <c r="AD32" s="16">
        <f t="shared" si="4"/>
        <v>28</v>
      </c>
      <c r="AE32" s="16">
        <f t="shared" si="5"/>
        <v>14</v>
      </c>
      <c r="AF32" s="17"/>
    </row>
    <row r="33" spans="1:32" ht="24.95" customHeight="1">
      <c r="A33" s="11" t="s">
        <v>25</v>
      </c>
      <c r="B33" s="12">
        <v>83</v>
      </c>
      <c r="C33" s="19" t="s">
        <v>55</v>
      </c>
      <c r="D33" s="19" t="s">
        <v>62</v>
      </c>
      <c r="E33" s="15">
        <v>41</v>
      </c>
      <c r="F33" s="15">
        <v>41</v>
      </c>
      <c r="G33" s="16">
        <v>82</v>
      </c>
      <c r="H33" s="16">
        <f t="shared" si="0"/>
        <v>82</v>
      </c>
      <c r="I33" s="16">
        <f t="shared" si="1"/>
        <v>164</v>
      </c>
      <c r="J33" s="16">
        <v>6</v>
      </c>
      <c r="K33" s="16">
        <v>4</v>
      </c>
      <c r="L33" s="16">
        <v>4</v>
      </c>
      <c r="M33" s="16">
        <v>6</v>
      </c>
      <c r="N33" s="16">
        <v>5</v>
      </c>
      <c r="O33" s="16">
        <v>4</v>
      </c>
      <c r="P33" s="16">
        <v>5</v>
      </c>
      <c r="Q33" s="16">
        <v>4</v>
      </c>
      <c r="R33" s="16">
        <v>3</v>
      </c>
      <c r="S33" s="16">
        <f t="shared" si="2"/>
        <v>41</v>
      </c>
      <c r="T33" s="16">
        <v>6</v>
      </c>
      <c r="U33" s="16">
        <v>4</v>
      </c>
      <c r="V33" s="16">
        <v>4</v>
      </c>
      <c r="W33" s="16">
        <v>5</v>
      </c>
      <c r="X33" s="16">
        <v>3</v>
      </c>
      <c r="Y33" s="16">
        <v>3</v>
      </c>
      <c r="Z33" s="16">
        <v>4</v>
      </c>
      <c r="AA33" s="16">
        <v>6</v>
      </c>
      <c r="AB33" s="16">
        <v>6</v>
      </c>
      <c r="AC33" s="16">
        <f t="shared" si="3"/>
        <v>41</v>
      </c>
      <c r="AD33" s="16">
        <f t="shared" si="4"/>
        <v>27</v>
      </c>
      <c r="AE33" s="16">
        <f t="shared" si="5"/>
        <v>16</v>
      </c>
      <c r="AF33" s="20"/>
    </row>
    <row r="34" spans="1:32" ht="24.95" customHeight="1">
      <c r="A34" s="11" t="s">
        <v>27</v>
      </c>
      <c r="B34" s="12">
        <v>46</v>
      </c>
      <c r="C34" s="19" t="s">
        <v>55</v>
      </c>
      <c r="D34" s="19" t="s">
        <v>63</v>
      </c>
      <c r="E34" s="15">
        <v>41</v>
      </c>
      <c r="F34" s="15">
        <v>38</v>
      </c>
      <c r="G34" s="16">
        <v>79</v>
      </c>
      <c r="H34" s="16">
        <f t="shared" si="0"/>
        <v>86</v>
      </c>
      <c r="I34" s="16">
        <f t="shared" si="1"/>
        <v>165</v>
      </c>
      <c r="J34" s="16">
        <v>5</v>
      </c>
      <c r="K34" s="16">
        <v>5</v>
      </c>
      <c r="L34" s="16">
        <v>5</v>
      </c>
      <c r="M34" s="16">
        <v>5</v>
      </c>
      <c r="N34" s="16">
        <v>6</v>
      </c>
      <c r="O34" s="16">
        <v>4</v>
      </c>
      <c r="P34" s="16">
        <v>4</v>
      </c>
      <c r="Q34" s="16">
        <v>4</v>
      </c>
      <c r="R34" s="16">
        <v>4</v>
      </c>
      <c r="S34" s="16">
        <f t="shared" si="2"/>
        <v>42</v>
      </c>
      <c r="T34" s="16">
        <v>7</v>
      </c>
      <c r="U34" s="16">
        <v>4</v>
      </c>
      <c r="V34" s="16">
        <v>3</v>
      </c>
      <c r="W34" s="16">
        <v>6</v>
      </c>
      <c r="X34" s="16">
        <v>3</v>
      </c>
      <c r="Y34" s="16">
        <v>5</v>
      </c>
      <c r="Z34" s="16">
        <v>6</v>
      </c>
      <c r="AA34" s="16">
        <v>5</v>
      </c>
      <c r="AB34" s="16">
        <v>5</v>
      </c>
      <c r="AC34" s="16">
        <f t="shared" si="3"/>
        <v>44</v>
      </c>
      <c r="AD34" s="16">
        <f t="shared" si="4"/>
        <v>30</v>
      </c>
      <c r="AE34" s="16">
        <f t="shared" si="5"/>
        <v>16</v>
      </c>
      <c r="AF34" s="17"/>
    </row>
    <row r="35" spans="1:32" ht="24.95" customHeight="1">
      <c r="A35" s="11" t="s">
        <v>29</v>
      </c>
      <c r="B35" s="12">
        <v>70</v>
      </c>
      <c r="C35" s="19" t="s">
        <v>55</v>
      </c>
      <c r="D35" s="19" t="s">
        <v>64</v>
      </c>
      <c r="E35" s="15">
        <v>44</v>
      </c>
      <c r="F35" s="15">
        <v>40</v>
      </c>
      <c r="G35" s="16">
        <v>84</v>
      </c>
      <c r="H35" s="16">
        <f t="shared" si="0"/>
        <v>83</v>
      </c>
      <c r="I35" s="16">
        <f t="shared" si="1"/>
        <v>167</v>
      </c>
      <c r="J35" s="16">
        <v>6</v>
      </c>
      <c r="K35" s="16">
        <v>5</v>
      </c>
      <c r="L35" s="16">
        <v>5</v>
      </c>
      <c r="M35" s="16">
        <v>8</v>
      </c>
      <c r="N35" s="16">
        <v>4</v>
      </c>
      <c r="O35" s="16">
        <v>3</v>
      </c>
      <c r="P35" s="16">
        <v>4</v>
      </c>
      <c r="Q35" s="16">
        <v>4</v>
      </c>
      <c r="R35" s="16">
        <v>3</v>
      </c>
      <c r="S35" s="16">
        <f t="shared" si="2"/>
        <v>42</v>
      </c>
      <c r="T35" s="16">
        <v>5</v>
      </c>
      <c r="U35" s="16">
        <v>4</v>
      </c>
      <c r="V35" s="16">
        <v>3</v>
      </c>
      <c r="W35" s="16">
        <v>7</v>
      </c>
      <c r="X35" s="16">
        <v>3</v>
      </c>
      <c r="Y35" s="16">
        <v>4</v>
      </c>
      <c r="Z35" s="16">
        <v>5</v>
      </c>
      <c r="AA35" s="16">
        <v>5</v>
      </c>
      <c r="AB35" s="16">
        <v>5</v>
      </c>
      <c r="AC35" s="16">
        <f t="shared" si="3"/>
        <v>41</v>
      </c>
      <c r="AD35" s="16">
        <f t="shared" si="4"/>
        <v>29</v>
      </c>
      <c r="AE35" s="16">
        <f t="shared" si="5"/>
        <v>15</v>
      </c>
      <c r="AF35" s="17"/>
    </row>
    <row r="36" spans="1:32" ht="24.95" customHeight="1">
      <c r="A36" s="11" t="s">
        <v>31</v>
      </c>
      <c r="B36" s="12">
        <v>75</v>
      </c>
      <c r="C36" s="19" t="s">
        <v>55</v>
      </c>
      <c r="D36" s="19" t="s">
        <v>65</v>
      </c>
      <c r="E36" s="15">
        <v>40</v>
      </c>
      <c r="F36" s="15">
        <v>42</v>
      </c>
      <c r="G36" s="16">
        <v>82</v>
      </c>
      <c r="H36" s="16">
        <f t="shared" si="0"/>
        <v>85</v>
      </c>
      <c r="I36" s="16">
        <f t="shared" si="1"/>
        <v>167</v>
      </c>
      <c r="J36" s="21">
        <v>6</v>
      </c>
      <c r="K36" s="21">
        <v>5</v>
      </c>
      <c r="L36" s="21">
        <v>4</v>
      </c>
      <c r="M36" s="21">
        <v>5</v>
      </c>
      <c r="N36" s="21">
        <v>4</v>
      </c>
      <c r="O36" s="21">
        <v>4</v>
      </c>
      <c r="P36" s="21">
        <v>5</v>
      </c>
      <c r="Q36" s="21">
        <v>4</v>
      </c>
      <c r="R36" s="21">
        <v>4</v>
      </c>
      <c r="S36" s="21">
        <f t="shared" si="2"/>
        <v>41</v>
      </c>
      <c r="T36" s="21">
        <v>6</v>
      </c>
      <c r="U36" s="21">
        <v>6</v>
      </c>
      <c r="V36" s="21">
        <v>5</v>
      </c>
      <c r="W36" s="21">
        <v>4</v>
      </c>
      <c r="X36" s="21">
        <v>3</v>
      </c>
      <c r="Y36" s="21">
        <v>4</v>
      </c>
      <c r="Z36" s="21">
        <v>6</v>
      </c>
      <c r="AA36" s="21">
        <v>5</v>
      </c>
      <c r="AB36" s="21">
        <v>5</v>
      </c>
      <c r="AC36" s="21">
        <f t="shared" si="3"/>
        <v>44</v>
      </c>
      <c r="AD36" s="21">
        <f t="shared" si="4"/>
        <v>27</v>
      </c>
      <c r="AE36" s="21">
        <f t="shared" si="5"/>
        <v>16</v>
      </c>
      <c r="AF36" s="17"/>
    </row>
    <row r="37" spans="1:32" ht="24.95" customHeight="1">
      <c r="A37" s="11" t="s">
        <v>33</v>
      </c>
      <c r="B37" s="12">
        <v>73</v>
      </c>
      <c r="C37" s="19" t="s">
        <v>55</v>
      </c>
      <c r="D37" s="19" t="s">
        <v>66</v>
      </c>
      <c r="E37" s="15">
        <v>36</v>
      </c>
      <c r="F37" s="15">
        <v>44</v>
      </c>
      <c r="G37" s="16">
        <v>80</v>
      </c>
      <c r="H37" s="16">
        <f t="shared" si="0"/>
        <v>87</v>
      </c>
      <c r="I37" s="16">
        <f t="shared" si="1"/>
        <v>167</v>
      </c>
      <c r="J37" s="16">
        <v>10</v>
      </c>
      <c r="K37" s="16">
        <v>4</v>
      </c>
      <c r="L37" s="16">
        <v>3</v>
      </c>
      <c r="M37" s="16">
        <v>6</v>
      </c>
      <c r="N37" s="16">
        <v>4</v>
      </c>
      <c r="O37" s="16">
        <v>4</v>
      </c>
      <c r="P37" s="16">
        <v>6</v>
      </c>
      <c r="Q37" s="16">
        <v>4</v>
      </c>
      <c r="R37" s="16">
        <v>5</v>
      </c>
      <c r="S37" s="16">
        <f t="shared" si="2"/>
        <v>46</v>
      </c>
      <c r="T37" s="16">
        <v>5</v>
      </c>
      <c r="U37" s="16">
        <v>4</v>
      </c>
      <c r="V37" s="16">
        <v>4</v>
      </c>
      <c r="W37" s="16">
        <v>5</v>
      </c>
      <c r="X37" s="16">
        <v>4</v>
      </c>
      <c r="Y37" s="16">
        <v>5</v>
      </c>
      <c r="Z37" s="16">
        <v>5</v>
      </c>
      <c r="AA37" s="16">
        <v>5</v>
      </c>
      <c r="AB37" s="16">
        <v>4</v>
      </c>
      <c r="AC37" s="16">
        <f t="shared" si="3"/>
        <v>41</v>
      </c>
      <c r="AD37" s="16">
        <f t="shared" si="4"/>
        <v>28</v>
      </c>
      <c r="AE37" s="16">
        <f t="shared" si="5"/>
        <v>14</v>
      </c>
      <c r="AF37" s="17"/>
    </row>
    <row r="38" spans="1:32" ht="24.95" customHeight="1">
      <c r="A38" s="11" t="s">
        <v>35</v>
      </c>
      <c r="B38" s="12">
        <v>66</v>
      </c>
      <c r="C38" s="19" t="s">
        <v>55</v>
      </c>
      <c r="D38" s="19" t="s">
        <v>67</v>
      </c>
      <c r="E38" s="15">
        <v>41</v>
      </c>
      <c r="F38" s="15">
        <v>48</v>
      </c>
      <c r="G38" s="16">
        <v>89</v>
      </c>
      <c r="H38" s="16">
        <f t="shared" si="0"/>
        <v>83</v>
      </c>
      <c r="I38" s="16">
        <f t="shared" si="1"/>
        <v>172</v>
      </c>
      <c r="J38" s="16">
        <v>5</v>
      </c>
      <c r="K38" s="16">
        <v>5</v>
      </c>
      <c r="L38" s="16">
        <v>5</v>
      </c>
      <c r="M38" s="16">
        <v>5</v>
      </c>
      <c r="N38" s="16">
        <v>5</v>
      </c>
      <c r="O38" s="16">
        <v>4</v>
      </c>
      <c r="P38" s="16">
        <v>5</v>
      </c>
      <c r="Q38" s="16">
        <v>4</v>
      </c>
      <c r="R38" s="16">
        <v>4</v>
      </c>
      <c r="S38" s="16">
        <f t="shared" si="2"/>
        <v>42</v>
      </c>
      <c r="T38" s="16">
        <v>6</v>
      </c>
      <c r="U38" s="16">
        <v>5</v>
      </c>
      <c r="V38" s="16">
        <v>3</v>
      </c>
      <c r="W38" s="16">
        <v>6</v>
      </c>
      <c r="X38" s="16">
        <v>3</v>
      </c>
      <c r="Y38" s="16">
        <v>4</v>
      </c>
      <c r="Z38" s="16">
        <v>5</v>
      </c>
      <c r="AA38" s="16">
        <v>4</v>
      </c>
      <c r="AB38" s="16">
        <v>5</v>
      </c>
      <c r="AC38" s="16">
        <f t="shared" si="3"/>
        <v>41</v>
      </c>
      <c r="AD38" s="16">
        <f t="shared" si="4"/>
        <v>27</v>
      </c>
      <c r="AE38" s="16">
        <f t="shared" si="5"/>
        <v>14</v>
      </c>
      <c r="AF38" s="17"/>
    </row>
    <row r="39" spans="1:32" ht="24.95" customHeight="1">
      <c r="A39" s="11" t="s">
        <v>37</v>
      </c>
      <c r="B39" s="12">
        <v>90</v>
      </c>
      <c r="C39" s="19" t="s">
        <v>55</v>
      </c>
      <c r="D39" s="19" t="s">
        <v>68</v>
      </c>
      <c r="E39" s="15">
        <v>40</v>
      </c>
      <c r="F39" s="15">
        <v>42</v>
      </c>
      <c r="G39" s="16">
        <v>82</v>
      </c>
      <c r="H39" s="16">
        <f t="shared" si="0"/>
        <v>90</v>
      </c>
      <c r="I39" s="16">
        <f t="shared" si="1"/>
        <v>172</v>
      </c>
      <c r="J39" s="16">
        <v>6</v>
      </c>
      <c r="K39" s="16">
        <v>5</v>
      </c>
      <c r="L39" s="16">
        <v>3</v>
      </c>
      <c r="M39" s="16">
        <v>5</v>
      </c>
      <c r="N39" s="16">
        <v>5</v>
      </c>
      <c r="O39" s="16">
        <v>4</v>
      </c>
      <c r="P39" s="16">
        <v>7</v>
      </c>
      <c r="Q39" s="16">
        <v>4</v>
      </c>
      <c r="R39" s="16">
        <v>4</v>
      </c>
      <c r="S39" s="16">
        <f t="shared" si="2"/>
        <v>43</v>
      </c>
      <c r="T39" s="16">
        <v>8</v>
      </c>
      <c r="U39" s="16">
        <v>5</v>
      </c>
      <c r="V39" s="16">
        <v>5</v>
      </c>
      <c r="W39" s="16">
        <v>5</v>
      </c>
      <c r="X39" s="16">
        <v>4</v>
      </c>
      <c r="Y39" s="16">
        <v>5</v>
      </c>
      <c r="Z39" s="16">
        <v>6</v>
      </c>
      <c r="AA39" s="16">
        <v>5</v>
      </c>
      <c r="AB39" s="16">
        <v>4</v>
      </c>
      <c r="AC39" s="16">
        <f t="shared" si="3"/>
        <v>47</v>
      </c>
      <c r="AD39" s="16">
        <f t="shared" si="4"/>
        <v>29</v>
      </c>
      <c r="AE39" s="16">
        <f t="shared" si="5"/>
        <v>15</v>
      </c>
      <c r="AF39" s="17"/>
    </row>
    <row r="40" spans="1:32" ht="24.95" customHeight="1">
      <c r="A40" s="11" t="s">
        <v>39</v>
      </c>
      <c r="B40" s="12">
        <v>57</v>
      </c>
      <c r="C40" s="19" t="s">
        <v>55</v>
      </c>
      <c r="D40" s="19" t="s">
        <v>69</v>
      </c>
      <c r="E40" s="15">
        <v>41</v>
      </c>
      <c r="F40" s="15">
        <v>45</v>
      </c>
      <c r="G40" s="16">
        <v>86</v>
      </c>
      <c r="H40" s="16">
        <f t="shared" si="0"/>
        <v>87</v>
      </c>
      <c r="I40" s="16">
        <f t="shared" si="1"/>
        <v>173</v>
      </c>
      <c r="J40" s="16">
        <v>5</v>
      </c>
      <c r="K40" s="16">
        <v>5</v>
      </c>
      <c r="L40" s="16">
        <v>4</v>
      </c>
      <c r="M40" s="16">
        <v>6</v>
      </c>
      <c r="N40" s="16">
        <v>5</v>
      </c>
      <c r="O40" s="16">
        <v>2</v>
      </c>
      <c r="P40" s="16">
        <v>6</v>
      </c>
      <c r="Q40" s="16">
        <v>4</v>
      </c>
      <c r="R40" s="16">
        <v>4</v>
      </c>
      <c r="S40" s="16">
        <f t="shared" si="2"/>
        <v>41</v>
      </c>
      <c r="T40" s="16">
        <v>7</v>
      </c>
      <c r="U40" s="16">
        <v>4</v>
      </c>
      <c r="V40" s="16">
        <v>3</v>
      </c>
      <c r="W40" s="16">
        <v>6</v>
      </c>
      <c r="X40" s="16">
        <v>3</v>
      </c>
      <c r="Y40" s="16">
        <v>5</v>
      </c>
      <c r="Z40" s="16">
        <v>7</v>
      </c>
      <c r="AA40" s="16">
        <v>5</v>
      </c>
      <c r="AB40" s="16">
        <v>6</v>
      </c>
      <c r="AC40" s="16">
        <f t="shared" si="3"/>
        <v>46</v>
      </c>
      <c r="AD40" s="16">
        <f t="shared" si="4"/>
        <v>32</v>
      </c>
      <c r="AE40" s="16">
        <f t="shared" si="5"/>
        <v>18</v>
      </c>
      <c r="AF40" s="17"/>
    </row>
    <row r="41" spans="1:32" ht="24.95" customHeight="1">
      <c r="A41" s="11" t="s">
        <v>41</v>
      </c>
      <c r="B41" s="12">
        <v>64</v>
      </c>
      <c r="C41" s="19" t="s">
        <v>55</v>
      </c>
      <c r="D41" s="22" t="s">
        <v>70</v>
      </c>
      <c r="E41" s="15">
        <v>44</v>
      </c>
      <c r="F41" s="15">
        <v>45</v>
      </c>
      <c r="G41" s="16">
        <v>89</v>
      </c>
      <c r="H41" s="16">
        <f t="shared" si="0"/>
        <v>89</v>
      </c>
      <c r="I41" s="16">
        <f t="shared" si="1"/>
        <v>178</v>
      </c>
      <c r="J41" s="16">
        <v>5</v>
      </c>
      <c r="K41" s="16">
        <v>6</v>
      </c>
      <c r="L41" s="16">
        <v>5</v>
      </c>
      <c r="M41" s="16">
        <v>5</v>
      </c>
      <c r="N41" s="16">
        <v>4</v>
      </c>
      <c r="O41" s="16">
        <v>4</v>
      </c>
      <c r="P41" s="16">
        <v>5</v>
      </c>
      <c r="Q41" s="16">
        <v>6</v>
      </c>
      <c r="R41" s="16">
        <v>5</v>
      </c>
      <c r="S41" s="16">
        <f t="shared" si="2"/>
        <v>45</v>
      </c>
      <c r="T41" s="16">
        <v>5</v>
      </c>
      <c r="U41" s="16">
        <v>4</v>
      </c>
      <c r="V41" s="16">
        <v>5</v>
      </c>
      <c r="W41" s="16">
        <v>7</v>
      </c>
      <c r="X41" s="16">
        <v>4</v>
      </c>
      <c r="Y41" s="16">
        <v>4</v>
      </c>
      <c r="Z41" s="16">
        <v>5</v>
      </c>
      <c r="AA41" s="16">
        <v>5</v>
      </c>
      <c r="AB41" s="16">
        <v>5</v>
      </c>
      <c r="AC41" s="16">
        <f t="shared" si="3"/>
        <v>44</v>
      </c>
      <c r="AD41" s="16">
        <f t="shared" si="4"/>
        <v>30</v>
      </c>
      <c r="AE41" s="16">
        <f t="shared" si="5"/>
        <v>15</v>
      </c>
      <c r="AF41" s="17"/>
    </row>
    <row r="42" spans="1:32" ht="24.95" customHeight="1">
      <c r="A42" s="11" t="s">
        <v>43</v>
      </c>
      <c r="B42" s="12">
        <v>96</v>
      </c>
      <c r="C42" s="19" t="s">
        <v>55</v>
      </c>
      <c r="D42" s="19" t="s">
        <v>71</v>
      </c>
      <c r="E42" s="15">
        <v>46</v>
      </c>
      <c r="F42" s="15">
        <v>41</v>
      </c>
      <c r="G42" s="16">
        <v>87</v>
      </c>
      <c r="H42" s="16">
        <f t="shared" si="0"/>
        <v>91</v>
      </c>
      <c r="I42" s="16">
        <f t="shared" si="1"/>
        <v>178</v>
      </c>
      <c r="J42" s="21">
        <v>7</v>
      </c>
      <c r="K42" s="21">
        <v>5</v>
      </c>
      <c r="L42" s="21">
        <v>4</v>
      </c>
      <c r="M42" s="21">
        <v>5</v>
      </c>
      <c r="N42" s="21">
        <v>4</v>
      </c>
      <c r="O42" s="21">
        <v>4</v>
      </c>
      <c r="P42" s="21">
        <v>5</v>
      </c>
      <c r="Q42" s="21">
        <v>5</v>
      </c>
      <c r="R42" s="21">
        <v>3</v>
      </c>
      <c r="S42" s="16">
        <f t="shared" si="2"/>
        <v>42</v>
      </c>
      <c r="T42" s="21">
        <v>6</v>
      </c>
      <c r="U42" s="21">
        <v>5</v>
      </c>
      <c r="V42" s="21">
        <v>5</v>
      </c>
      <c r="W42" s="21">
        <v>5</v>
      </c>
      <c r="X42" s="21">
        <v>7</v>
      </c>
      <c r="Y42" s="21">
        <v>5</v>
      </c>
      <c r="Z42" s="21">
        <v>5</v>
      </c>
      <c r="AA42" s="21">
        <v>6</v>
      </c>
      <c r="AB42" s="21">
        <v>5</v>
      </c>
      <c r="AC42" s="21">
        <f t="shared" si="3"/>
        <v>49</v>
      </c>
      <c r="AD42" s="21">
        <f t="shared" si="4"/>
        <v>33</v>
      </c>
      <c r="AE42" s="21">
        <f t="shared" si="5"/>
        <v>16</v>
      </c>
      <c r="AF42" s="20"/>
    </row>
    <row r="43" spans="1:32" ht="24.95" customHeight="1">
      <c r="A43" s="11" t="s">
        <v>45</v>
      </c>
      <c r="B43" s="12">
        <v>60</v>
      </c>
      <c r="C43" s="19" t="s">
        <v>55</v>
      </c>
      <c r="D43" s="19" t="s">
        <v>72</v>
      </c>
      <c r="E43" s="15">
        <v>45</v>
      </c>
      <c r="F43" s="15">
        <v>51</v>
      </c>
      <c r="G43" s="16">
        <v>96</v>
      </c>
      <c r="H43" s="16">
        <f t="shared" si="0"/>
        <v>89</v>
      </c>
      <c r="I43" s="16">
        <f t="shared" si="1"/>
        <v>185</v>
      </c>
      <c r="J43" s="16">
        <v>4</v>
      </c>
      <c r="K43" s="16">
        <v>5</v>
      </c>
      <c r="L43" s="16">
        <v>6</v>
      </c>
      <c r="M43" s="16">
        <v>5</v>
      </c>
      <c r="N43" s="16">
        <v>5</v>
      </c>
      <c r="O43" s="16">
        <v>4</v>
      </c>
      <c r="P43" s="16">
        <v>6</v>
      </c>
      <c r="Q43" s="16">
        <v>5</v>
      </c>
      <c r="R43" s="16">
        <v>3</v>
      </c>
      <c r="S43" s="16">
        <f t="shared" si="2"/>
        <v>43</v>
      </c>
      <c r="T43" s="16">
        <v>6</v>
      </c>
      <c r="U43" s="16">
        <v>7</v>
      </c>
      <c r="V43" s="16">
        <v>5</v>
      </c>
      <c r="W43" s="16">
        <v>7</v>
      </c>
      <c r="X43" s="16">
        <v>2</v>
      </c>
      <c r="Y43" s="16">
        <v>5</v>
      </c>
      <c r="Z43" s="16">
        <v>5</v>
      </c>
      <c r="AA43" s="16">
        <v>4</v>
      </c>
      <c r="AB43" s="16">
        <v>5</v>
      </c>
      <c r="AC43" s="16">
        <f t="shared" si="3"/>
        <v>46</v>
      </c>
      <c r="AD43" s="16">
        <f t="shared" si="4"/>
        <v>28</v>
      </c>
      <c r="AE43" s="16">
        <f t="shared" si="5"/>
        <v>14</v>
      </c>
      <c r="AF43" s="17"/>
    </row>
    <row r="44" spans="1:32" ht="24.95" customHeight="1">
      <c r="A44" s="11" t="s">
        <v>47</v>
      </c>
      <c r="B44" s="12">
        <v>79</v>
      </c>
      <c r="C44" s="19" t="s">
        <v>55</v>
      </c>
      <c r="D44" s="19" t="s">
        <v>73</v>
      </c>
      <c r="E44" s="15">
        <v>49</v>
      </c>
      <c r="F44" s="15">
        <v>48</v>
      </c>
      <c r="G44" s="16">
        <v>97</v>
      </c>
      <c r="H44" s="16">
        <f t="shared" si="0"/>
        <v>89</v>
      </c>
      <c r="I44" s="16">
        <f t="shared" si="1"/>
        <v>186</v>
      </c>
      <c r="J44" s="16">
        <v>6</v>
      </c>
      <c r="K44" s="16">
        <v>3</v>
      </c>
      <c r="L44" s="16">
        <v>5</v>
      </c>
      <c r="M44" s="16">
        <v>5</v>
      </c>
      <c r="N44" s="16">
        <v>5</v>
      </c>
      <c r="O44" s="16">
        <v>5</v>
      </c>
      <c r="P44" s="16">
        <v>5</v>
      </c>
      <c r="Q44" s="16">
        <v>4</v>
      </c>
      <c r="R44" s="16">
        <v>5</v>
      </c>
      <c r="S44" s="16">
        <f t="shared" si="2"/>
        <v>43</v>
      </c>
      <c r="T44" s="16">
        <v>6</v>
      </c>
      <c r="U44" s="16">
        <v>4</v>
      </c>
      <c r="V44" s="16">
        <v>5</v>
      </c>
      <c r="W44" s="16">
        <v>6</v>
      </c>
      <c r="X44" s="16">
        <v>5</v>
      </c>
      <c r="Y44" s="16">
        <v>6</v>
      </c>
      <c r="Z44" s="16">
        <v>5</v>
      </c>
      <c r="AA44" s="16">
        <v>4</v>
      </c>
      <c r="AB44" s="16">
        <v>5</v>
      </c>
      <c r="AC44" s="16">
        <f t="shared" si="3"/>
        <v>46</v>
      </c>
      <c r="AD44" s="16">
        <f t="shared" si="4"/>
        <v>31</v>
      </c>
      <c r="AE44" s="16">
        <f t="shared" si="5"/>
        <v>14</v>
      </c>
      <c r="AF44" s="17"/>
    </row>
    <row r="45" spans="1:32" ht="24.95" customHeight="1">
      <c r="A45" s="11" t="s">
        <v>49</v>
      </c>
      <c r="B45" s="12">
        <v>56</v>
      </c>
      <c r="C45" s="19" t="s">
        <v>55</v>
      </c>
      <c r="D45" s="19" t="s">
        <v>74</v>
      </c>
      <c r="E45" s="15">
        <v>50</v>
      </c>
      <c r="F45" s="15">
        <v>46</v>
      </c>
      <c r="G45" s="16">
        <v>96</v>
      </c>
      <c r="H45" s="16">
        <f t="shared" si="0"/>
        <v>92</v>
      </c>
      <c r="I45" s="16">
        <f t="shared" si="1"/>
        <v>188</v>
      </c>
      <c r="J45" s="16">
        <v>6</v>
      </c>
      <c r="K45" s="16">
        <v>6</v>
      </c>
      <c r="L45" s="16">
        <v>4</v>
      </c>
      <c r="M45" s="16">
        <v>7</v>
      </c>
      <c r="N45" s="16">
        <v>4</v>
      </c>
      <c r="O45" s="16">
        <v>5</v>
      </c>
      <c r="P45" s="16">
        <v>5</v>
      </c>
      <c r="Q45" s="16">
        <v>5</v>
      </c>
      <c r="R45" s="16">
        <v>6</v>
      </c>
      <c r="S45" s="16">
        <f t="shared" si="2"/>
        <v>48</v>
      </c>
      <c r="T45" s="16">
        <v>8</v>
      </c>
      <c r="U45" s="16">
        <v>4</v>
      </c>
      <c r="V45" s="16">
        <v>3</v>
      </c>
      <c r="W45" s="16">
        <v>6</v>
      </c>
      <c r="X45" s="16">
        <v>4</v>
      </c>
      <c r="Y45" s="16">
        <v>4</v>
      </c>
      <c r="Z45" s="16">
        <v>4</v>
      </c>
      <c r="AA45" s="16">
        <v>7</v>
      </c>
      <c r="AB45" s="16">
        <v>4</v>
      </c>
      <c r="AC45" s="16">
        <f t="shared" si="3"/>
        <v>44</v>
      </c>
      <c r="AD45" s="16">
        <f t="shared" si="4"/>
        <v>29</v>
      </c>
      <c r="AE45" s="16">
        <f t="shared" si="5"/>
        <v>15</v>
      </c>
      <c r="AF45" s="17"/>
    </row>
    <row r="46" spans="1:32" ht="24.95" customHeight="1">
      <c r="A46" s="11" t="s">
        <v>51</v>
      </c>
      <c r="B46" s="12">
        <v>52</v>
      </c>
      <c r="C46" s="19" t="s">
        <v>55</v>
      </c>
      <c r="D46" s="19" t="s">
        <v>75</v>
      </c>
      <c r="E46" s="15">
        <v>48</v>
      </c>
      <c r="F46" s="15">
        <v>43</v>
      </c>
      <c r="G46" s="16">
        <v>91</v>
      </c>
      <c r="H46" s="16">
        <f t="shared" si="0"/>
        <v>98</v>
      </c>
      <c r="I46" s="16">
        <f t="shared" si="1"/>
        <v>189</v>
      </c>
      <c r="J46" s="16">
        <v>7</v>
      </c>
      <c r="K46" s="16">
        <v>5</v>
      </c>
      <c r="L46" s="16">
        <v>5</v>
      </c>
      <c r="M46" s="16">
        <v>6</v>
      </c>
      <c r="N46" s="16">
        <v>6</v>
      </c>
      <c r="O46" s="16">
        <v>3</v>
      </c>
      <c r="P46" s="16">
        <v>6</v>
      </c>
      <c r="Q46" s="16">
        <v>6</v>
      </c>
      <c r="R46" s="16">
        <v>6</v>
      </c>
      <c r="S46" s="16">
        <f t="shared" si="2"/>
        <v>50</v>
      </c>
      <c r="T46" s="16">
        <v>6</v>
      </c>
      <c r="U46" s="16">
        <v>6</v>
      </c>
      <c r="V46" s="16">
        <v>5</v>
      </c>
      <c r="W46" s="16">
        <v>6</v>
      </c>
      <c r="X46" s="16">
        <v>5</v>
      </c>
      <c r="Y46" s="16">
        <v>5</v>
      </c>
      <c r="Z46" s="16">
        <v>5</v>
      </c>
      <c r="AA46" s="16">
        <v>5</v>
      </c>
      <c r="AB46" s="16">
        <v>5</v>
      </c>
      <c r="AC46" s="16">
        <f t="shared" si="3"/>
        <v>48</v>
      </c>
      <c r="AD46" s="16">
        <f t="shared" si="4"/>
        <v>31</v>
      </c>
      <c r="AE46" s="16">
        <f t="shared" si="5"/>
        <v>15</v>
      </c>
      <c r="AF46" s="17"/>
    </row>
    <row r="47" spans="1:32" ht="24.95" customHeight="1">
      <c r="A47" s="11" t="s">
        <v>54</v>
      </c>
      <c r="B47" s="12">
        <v>69</v>
      </c>
      <c r="C47" s="19" t="s">
        <v>55</v>
      </c>
      <c r="D47" s="19" t="s">
        <v>76</v>
      </c>
      <c r="E47" s="15">
        <v>49</v>
      </c>
      <c r="F47" s="15">
        <v>51</v>
      </c>
      <c r="G47" s="16">
        <v>100</v>
      </c>
      <c r="H47" s="16">
        <f t="shared" si="0"/>
        <v>90</v>
      </c>
      <c r="I47" s="16">
        <f t="shared" si="1"/>
        <v>190</v>
      </c>
      <c r="J47" s="16">
        <v>5</v>
      </c>
      <c r="K47" s="16">
        <v>4</v>
      </c>
      <c r="L47" s="16">
        <v>3</v>
      </c>
      <c r="M47" s="16">
        <v>6</v>
      </c>
      <c r="N47" s="16">
        <v>5</v>
      </c>
      <c r="O47" s="16">
        <v>3</v>
      </c>
      <c r="P47" s="16">
        <v>6</v>
      </c>
      <c r="Q47" s="16">
        <v>5</v>
      </c>
      <c r="R47" s="16">
        <v>4</v>
      </c>
      <c r="S47" s="16">
        <f t="shared" si="2"/>
        <v>41</v>
      </c>
      <c r="T47" s="16">
        <v>8</v>
      </c>
      <c r="U47" s="16">
        <v>6</v>
      </c>
      <c r="V47" s="16">
        <v>4</v>
      </c>
      <c r="W47" s="16">
        <v>6</v>
      </c>
      <c r="X47" s="16">
        <v>4</v>
      </c>
      <c r="Y47" s="16">
        <v>5</v>
      </c>
      <c r="Z47" s="16">
        <v>5</v>
      </c>
      <c r="AA47" s="16">
        <v>5</v>
      </c>
      <c r="AB47" s="16">
        <v>6</v>
      </c>
      <c r="AC47" s="16">
        <f t="shared" si="3"/>
        <v>49</v>
      </c>
      <c r="AD47" s="16">
        <f t="shared" si="4"/>
        <v>31</v>
      </c>
      <c r="AE47" s="16">
        <f t="shared" si="5"/>
        <v>16</v>
      </c>
      <c r="AF47" s="17"/>
    </row>
    <row r="48" spans="1:32" ht="24.95" customHeight="1">
      <c r="A48" s="11" t="s">
        <v>77</v>
      </c>
      <c r="B48" s="12">
        <v>63</v>
      </c>
      <c r="C48" s="19" t="s">
        <v>55</v>
      </c>
      <c r="D48" s="19" t="s">
        <v>78</v>
      </c>
      <c r="E48" s="15">
        <v>43</v>
      </c>
      <c r="F48" s="15">
        <v>58</v>
      </c>
      <c r="G48" s="16">
        <v>101</v>
      </c>
      <c r="H48" s="16">
        <f t="shared" si="0"/>
        <v>93</v>
      </c>
      <c r="I48" s="16">
        <f t="shared" si="1"/>
        <v>194</v>
      </c>
      <c r="J48" s="16">
        <v>5</v>
      </c>
      <c r="K48" s="16">
        <v>4</v>
      </c>
      <c r="L48" s="16">
        <v>5</v>
      </c>
      <c r="M48" s="16">
        <v>6</v>
      </c>
      <c r="N48" s="16">
        <v>7</v>
      </c>
      <c r="O48" s="16">
        <v>3</v>
      </c>
      <c r="P48" s="16">
        <v>5</v>
      </c>
      <c r="Q48" s="16">
        <v>6</v>
      </c>
      <c r="R48" s="16">
        <v>4</v>
      </c>
      <c r="S48" s="16">
        <f t="shared" si="2"/>
        <v>45</v>
      </c>
      <c r="T48" s="16">
        <v>6</v>
      </c>
      <c r="U48" s="16">
        <v>4</v>
      </c>
      <c r="V48" s="16">
        <v>5</v>
      </c>
      <c r="W48" s="16">
        <v>7</v>
      </c>
      <c r="X48" s="16">
        <v>4</v>
      </c>
      <c r="Y48" s="16">
        <v>5</v>
      </c>
      <c r="Z48" s="16">
        <v>4</v>
      </c>
      <c r="AA48" s="16">
        <v>7</v>
      </c>
      <c r="AB48" s="16">
        <v>6</v>
      </c>
      <c r="AC48" s="16">
        <f t="shared" si="3"/>
        <v>48</v>
      </c>
      <c r="AD48" s="16">
        <f t="shared" si="4"/>
        <v>33</v>
      </c>
      <c r="AE48" s="16">
        <f t="shared" si="5"/>
        <v>17</v>
      </c>
      <c r="AF48" s="17"/>
    </row>
    <row r="49" spans="1:32" ht="24.95" customHeight="1">
      <c r="A49" s="11" t="s">
        <v>79</v>
      </c>
      <c r="B49" s="12">
        <v>85</v>
      </c>
      <c r="C49" s="19" t="s">
        <v>55</v>
      </c>
      <c r="D49" s="19" t="s">
        <v>80</v>
      </c>
      <c r="E49" s="15">
        <v>45</v>
      </c>
      <c r="F49" s="15">
        <v>51</v>
      </c>
      <c r="G49" s="16">
        <v>96</v>
      </c>
      <c r="H49" s="16">
        <f t="shared" si="0"/>
        <v>99</v>
      </c>
      <c r="I49" s="16">
        <f t="shared" si="1"/>
        <v>195</v>
      </c>
      <c r="J49" s="16">
        <v>6</v>
      </c>
      <c r="K49" s="16">
        <v>7</v>
      </c>
      <c r="L49" s="16">
        <v>7</v>
      </c>
      <c r="M49" s="16">
        <v>6</v>
      </c>
      <c r="N49" s="16">
        <v>4</v>
      </c>
      <c r="O49" s="16">
        <v>4</v>
      </c>
      <c r="P49" s="16">
        <v>6</v>
      </c>
      <c r="Q49" s="16">
        <v>5</v>
      </c>
      <c r="R49" s="16">
        <v>4</v>
      </c>
      <c r="S49" s="16">
        <f t="shared" si="2"/>
        <v>49</v>
      </c>
      <c r="T49" s="16">
        <v>7</v>
      </c>
      <c r="U49" s="16">
        <v>7</v>
      </c>
      <c r="V49" s="16">
        <v>4</v>
      </c>
      <c r="W49" s="16">
        <v>6</v>
      </c>
      <c r="X49" s="16">
        <v>4</v>
      </c>
      <c r="Y49" s="16">
        <v>7</v>
      </c>
      <c r="Z49" s="16">
        <v>5</v>
      </c>
      <c r="AA49" s="16">
        <v>5</v>
      </c>
      <c r="AB49" s="16">
        <v>5</v>
      </c>
      <c r="AC49" s="16">
        <f t="shared" si="3"/>
        <v>50</v>
      </c>
      <c r="AD49" s="16">
        <f t="shared" si="4"/>
        <v>32</v>
      </c>
      <c r="AE49" s="16">
        <f t="shared" si="5"/>
        <v>15</v>
      </c>
      <c r="AF49" s="17"/>
    </row>
    <row r="50" spans="1:32" ht="24.95" customHeight="1">
      <c r="A50" s="11" t="s">
        <v>81</v>
      </c>
      <c r="B50" s="12">
        <v>54</v>
      </c>
      <c r="C50" s="19" t="s">
        <v>55</v>
      </c>
      <c r="D50" s="22" t="s">
        <v>82</v>
      </c>
      <c r="E50" s="15">
        <v>48</v>
      </c>
      <c r="F50" s="15">
        <v>48</v>
      </c>
      <c r="G50" s="16">
        <v>96</v>
      </c>
      <c r="H50" s="16">
        <f t="shared" si="0"/>
        <v>99</v>
      </c>
      <c r="I50" s="16">
        <f t="shared" si="1"/>
        <v>195</v>
      </c>
      <c r="J50" s="16">
        <v>6</v>
      </c>
      <c r="K50" s="16">
        <v>5</v>
      </c>
      <c r="L50" s="16">
        <v>5</v>
      </c>
      <c r="M50" s="16">
        <v>7</v>
      </c>
      <c r="N50" s="16">
        <v>5</v>
      </c>
      <c r="O50" s="16">
        <v>4</v>
      </c>
      <c r="P50" s="16">
        <v>5</v>
      </c>
      <c r="Q50" s="16">
        <v>5</v>
      </c>
      <c r="R50" s="16">
        <v>6</v>
      </c>
      <c r="S50" s="16">
        <f t="shared" si="2"/>
        <v>48</v>
      </c>
      <c r="T50" s="16">
        <v>7</v>
      </c>
      <c r="U50" s="16">
        <v>7</v>
      </c>
      <c r="V50" s="16">
        <v>4</v>
      </c>
      <c r="W50" s="16">
        <v>6</v>
      </c>
      <c r="X50" s="16">
        <v>5</v>
      </c>
      <c r="Y50" s="16">
        <v>5</v>
      </c>
      <c r="Z50" s="16">
        <v>7</v>
      </c>
      <c r="AA50" s="16">
        <v>5</v>
      </c>
      <c r="AB50" s="16">
        <v>5</v>
      </c>
      <c r="AC50" s="16">
        <f t="shared" si="3"/>
        <v>51</v>
      </c>
      <c r="AD50" s="16">
        <f t="shared" si="4"/>
        <v>33</v>
      </c>
      <c r="AE50" s="16">
        <f t="shared" si="5"/>
        <v>17</v>
      </c>
      <c r="AF50" s="17"/>
    </row>
    <row r="51" spans="1:32" ht="24.95" customHeight="1">
      <c r="A51" s="11" t="s">
        <v>83</v>
      </c>
      <c r="B51" s="12">
        <v>74</v>
      </c>
      <c r="C51" s="19" t="s">
        <v>55</v>
      </c>
      <c r="D51" s="19" t="s">
        <v>84</v>
      </c>
      <c r="E51" s="15">
        <v>47</v>
      </c>
      <c r="F51" s="15">
        <v>54</v>
      </c>
      <c r="G51" s="16">
        <v>101</v>
      </c>
      <c r="H51" s="16">
        <f t="shared" si="0"/>
        <v>106</v>
      </c>
      <c r="I51" s="16">
        <f t="shared" si="1"/>
        <v>207</v>
      </c>
      <c r="J51" s="16">
        <v>6</v>
      </c>
      <c r="K51" s="16">
        <v>5</v>
      </c>
      <c r="L51" s="16">
        <v>6</v>
      </c>
      <c r="M51" s="16">
        <v>6</v>
      </c>
      <c r="N51" s="16">
        <v>5</v>
      </c>
      <c r="O51" s="16">
        <v>4</v>
      </c>
      <c r="P51" s="16">
        <v>6</v>
      </c>
      <c r="Q51" s="16">
        <v>6</v>
      </c>
      <c r="R51" s="16">
        <v>4</v>
      </c>
      <c r="S51" s="16">
        <f t="shared" si="2"/>
        <v>48</v>
      </c>
      <c r="T51" s="16">
        <v>7</v>
      </c>
      <c r="U51" s="16">
        <v>8</v>
      </c>
      <c r="V51" s="16">
        <v>5</v>
      </c>
      <c r="W51" s="16">
        <v>7</v>
      </c>
      <c r="X51" s="16">
        <v>5</v>
      </c>
      <c r="Y51" s="16">
        <v>6</v>
      </c>
      <c r="Z51" s="16">
        <v>6</v>
      </c>
      <c r="AA51" s="16">
        <v>6</v>
      </c>
      <c r="AB51" s="16">
        <v>8</v>
      </c>
      <c r="AC51" s="16">
        <f t="shared" si="3"/>
        <v>58</v>
      </c>
      <c r="AD51" s="16">
        <f t="shared" si="4"/>
        <v>38</v>
      </c>
      <c r="AE51" s="16">
        <f t="shared" si="5"/>
        <v>20</v>
      </c>
      <c r="AF51" s="20"/>
    </row>
    <row r="52" spans="1:32" ht="24.95" customHeight="1">
      <c r="A52" s="11" t="s">
        <v>85</v>
      </c>
      <c r="B52" s="12">
        <v>77</v>
      </c>
      <c r="C52" s="19" t="s">
        <v>55</v>
      </c>
      <c r="D52" s="19" t="s">
        <v>86</v>
      </c>
      <c r="E52" s="15">
        <v>56</v>
      </c>
      <c r="F52" s="15">
        <v>60</v>
      </c>
      <c r="G52" s="16">
        <v>116</v>
      </c>
      <c r="H52" s="16">
        <f t="shared" si="0"/>
        <v>110</v>
      </c>
      <c r="I52" s="16">
        <f t="shared" si="1"/>
        <v>226</v>
      </c>
      <c r="J52" s="16">
        <v>6</v>
      </c>
      <c r="K52" s="16">
        <v>5</v>
      </c>
      <c r="L52" s="16">
        <v>7</v>
      </c>
      <c r="M52" s="16">
        <v>7</v>
      </c>
      <c r="N52" s="16">
        <v>5</v>
      </c>
      <c r="O52" s="16">
        <v>5</v>
      </c>
      <c r="P52" s="16">
        <v>7</v>
      </c>
      <c r="Q52" s="16">
        <v>7</v>
      </c>
      <c r="R52" s="16">
        <v>5</v>
      </c>
      <c r="S52" s="16">
        <f t="shared" si="2"/>
        <v>54</v>
      </c>
      <c r="T52" s="16">
        <v>11</v>
      </c>
      <c r="U52" s="16">
        <v>6</v>
      </c>
      <c r="V52" s="16">
        <v>4</v>
      </c>
      <c r="W52" s="16">
        <v>6</v>
      </c>
      <c r="X52" s="16">
        <v>5</v>
      </c>
      <c r="Y52" s="16">
        <v>5</v>
      </c>
      <c r="Z52" s="16">
        <v>6</v>
      </c>
      <c r="AA52" s="16">
        <v>9</v>
      </c>
      <c r="AB52" s="16">
        <v>4</v>
      </c>
      <c r="AC52" s="16">
        <f t="shared" si="3"/>
        <v>56</v>
      </c>
      <c r="AD52" s="16">
        <f t="shared" si="4"/>
        <v>35</v>
      </c>
      <c r="AE52" s="16">
        <f t="shared" si="5"/>
        <v>19</v>
      </c>
      <c r="AF52" s="17"/>
    </row>
    <row r="53" spans="1:32" ht="24.95" customHeight="1">
      <c r="A53" s="11" t="s">
        <v>87</v>
      </c>
      <c r="B53" s="12">
        <v>84</v>
      </c>
      <c r="C53" s="19" t="s">
        <v>55</v>
      </c>
      <c r="D53" s="19" t="s">
        <v>88</v>
      </c>
      <c r="E53" s="15">
        <v>57</v>
      </c>
      <c r="F53" s="15">
        <v>52</v>
      </c>
      <c r="G53" s="16">
        <v>109</v>
      </c>
      <c r="H53" s="16">
        <f t="shared" si="0"/>
        <v>119</v>
      </c>
      <c r="I53" s="16">
        <f t="shared" si="1"/>
        <v>228</v>
      </c>
      <c r="J53" s="16">
        <v>7</v>
      </c>
      <c r="K53" s="16">
        <v>6</v>
      </c>
      <c r="L53" s="16">
        <v>5</v>
      </c>
      <c r="M53" s="16">
        <v>9</v>
      </c>
      <c r="N53" s="16">
        <v>6</v>
      </c>
      <c r="O53" s="16">
        <v>4</v>
      </c>
      <c r="P53" s="16">
        <v>6</v>
      </c>
      <c r="Q53" s="16">
        <v>6</v>
      </c>
      <c r="R53" s="16">
        <v>3</v>
      </c>
      <c r="S53" s="16">
        <f t="shared" si="2"/>
        <v>52</v>
      </c>
      <c r="T53" s="16">
        <v>8</v>
      </c>
      <c r="U53" s="16">
        <v>6</v>
      </c>
      <c r="V53" s="16">
        <v>9</v>
      </c>
      <c r="W53" s="16">
        <v>10</v>
      </c>
      <c r="X53" s="16">
        <v>5</v>
      </c>
      <c r="Y53" s="16">
        <v>5</v>
      </c>
      <c r="Z53" s="16">
        <v>8</v>
      </c>
      <c r="AA53" s="16">
        <v>7</v>
      </c>
      <c r="AB53" s="16">
        <v>9</v>
      </c>
      <c r="AC53" s="16">
        <f t="shared" si="3"/>
        <v>67</v>
      </c>
      <c r="AD53" s="16">
        <f t="shared" si="4"/>
        <v>44</v>
      </c>
      <c r="AE53" s="16">
        <f t="shared" si="5"/>
        <v>24</v>
      </c>
      <c r="AF53" s="17"/>
    </row>
    <row r="54" spans="1:32" ht="24.95" customHeight="1">
      <c r="A54" s="11" t="s">
        <v>89</v>
      </c>
      <c r="B54" s="12"/>
      <c r="C54" s="19"/>
      <c r="D54" s="19"/>
      <c r="E54" s="15"/>
      <c r="F54" s="15"/>
      <c r="G54" s="16"/>
      <c r="H54" s="16">
        <f t="shared" si="0"/>
        <v>0</v>
      </c>
      <c r="I54" s="16">
        <f t="shared" si="1"/>
        <v>0</v>
      </c>
      <c r="J54" s="16"/>
      <c r="K54" s="16"/>
      <c r="L54" s="16"/>
      <c r="M54" s="16"/>
      <c r="N54" s="16"/>
      <c r="O54" s="16"/>
      <c r="P54" s="16"/>
      <c r="Q54" s="16"/>
      <c r="R54" s="16"/>
      <c r="S54" s="16">
        <f t="shared" si="2"/>
        <v>0</v>
      </c>
      <c r="T54" s="16"/>
      <c r="U54" s="16"/>
      <c r="V54" s="16"/>
      <c r="W54" s="16"/>
      <c r="X54" s="16"/>
      <c r="Y54" s="16"/>
      <c r="Z54" s="16"/>
      <c r="AA54" s="16"/>
      <c r="AB54" s="16"/>
      <c r="AC54" s="16">
        <f t="shared" si="3"/>
        <v>0</v>
      </c>
      <c r="AD54" s="16">
        <f t="shared" si="4"/>
        <v>0</v>
      </c>
      <c r="AE54" s="16">
        <f t="shared" si="5"/>
        <v>0</v>
      </c>
      <c r="AF54" s="20"/>
    </row>
    <row r="55" spans="1:32" ht="24.95" customHeight="1">
      <c r="A55" s="11" t="s">
        <v>90</v>
      </c>
      <c r="B55" s="12"/>
      <c r="C55" s="19"/>
      <c r="D55" s="19"/>
      <c r="E55" s="15"/>
      <c r="F55" s="15"/>
      <c r="G55" s="16"/>
      <c r="H55" s="16">
        <f t="shared" si="0"/>
        <v>0</v>
      </c>
      <c r="I55" s="16">
        <f t="shared" si="1"/>
        <v>0</v>
      </c>
      <c r="J55" s="16"/>
      <c r="K55" s="16"/>
      <c r="L55" s="16"/>
      <c r="M55" s="16"/>
      <c r="N55" s="16"/>
      <c r="O55" s="16"/>
      <c r="P55" s="16"/>
      <c r="Q55" s="16"/>
      <c r="R55" s="16"/>
      <c r="S55" s="16">
        <f t="shared" si="2"/>
        <v>0</v>
      </c>
      <c r="T55" s="16"/>
      <c r="U55" s="16"/>
      <c r="V55" s="16"/>
      <c r="W55" s="16"/>
      <c r="X55" s="16"/>
      <c r="Y55" s="16"/>
      <c r="Z55" s="16"/>
      <c r="AA55" s="16"/>
      <c r="AB55" s="16"/>
      <c r="AC55" s="16">
        <f t="shared" si="3"/>
        <v>0</v>
      </c>
      <c r="AD55" s="16">
        <f t="shared" si="4"/>
        <v>0</v>
      </c>
      <c r="AE55" s="16">
        <f t="shared" si="5"/>
        <v>0</v>
      </c>
      <c r="AF55" s="20"/>
    </row>
    <row r="56" spans="1:32" ht="24.95" customHeight="1">
      <c r="A56" s="11" t="s">
        <v>91</v>
      </c>
      <c r="B56" s="12"/>
      <c r="C56" s="19"/>
      <c r="D56" s="19"/>
      <c r="E56" s="15"/>
      <c r="F56" s="15"/>
      <c r="G56" s="16"/>
      <c r="H56" s="16">
        <f t="shared" si="0"/>
        <v>0</v>
      </c>
      <c r="I56" s="16">
        <f t="shared" si="1"/>
        <v>0</v>
      </c>
      <c r="J56" s="16"/>
      <c r="K56" s="16"/>
      <c r="L56" s="16"/>
      <c r="M56" s="16"/>
      <c r="N56" s="16"/>
      <c r="O56" s="16"/>
      <c r="P56" s="16"/>
      <c r="Q56" s="16"/>
      <c r="R56" s="16"/>
      <c r="S56" s="16">
        <f t="shared" si="2"/>
        <v>0</v>
      </c>
      <c r="T56" s="16"/>
      <c r="U56" s="16"/>
      <c r="V56" s="16"/>
      <c r="W56" s="16"/>
      <c r="X56" s="16"/>
      <c r="Y56" s="16"/>
      <c r="Z56" s="16"/>
      <c r="AA56" s="16"/>
      <c r="AB56" s="16"/>
      <c r="AC56" s="16">
        <f t="shared" si="3"/>
        <v>0</v>
      </c>
      <c r="AD56" s="16">
        <f t="shared" si="4"/>
        <v>0</v>
      </c>
      <c r="AE56" s="16">
        <f t="shared" si="5"/>
        <v>0</v>
      </c>
      <c r="AF56" s="17"/>
    </row>
    <row r="57" spans="1:32" ht="24.95" customHeight="1">
      <c r="A57" s="11" t="s">
        <v>92</v>
      </c>
      <c r="B57" s="12"/>
      <c r="C57" s="19"/>
      <c r="D57" s="19"/>
      <c r="E57" s="15"/>
      <c r="F57" s="15"/>
      <c r="G57" s="16"/>
      <c r="H57" s="16">
        <f t="shared" si="0"/>
        <v>0</v>
      </c>
      <c r="I57" s="16">
        <f t="shared" si="1"/>
        <v>0</v>
      </c>
      <c r="J57" s="16"/>
      <c r="K57" s="16"/>
      <c r="L57" s="16"/>
      <c r="M57" s="16"/>
      <c r="N57" s="16"/>
      <c r="O57" s="16"/>
      <c r="P57" s="16"/>
      <c r="Q57" s="16"/>
      <c r="R57" s="16"/>
      <c r="S57" s="16">
        <f t="shared" si="2"/>
        <v>0</v>
      </c>
      <c r="T57" s="16"/>
      <c r="U57" s="16"/>
      <c r="V57" s="16"/>
      <c r="W57" s="16"/>
      <c r="X57" s="16"/>
      <c r="Y57" s="16"/>
      <c r="Z57" s="16"/>
      <c r="AA57" s="16"/>
      <c r="AB57" s="16"/>
      <c r="AC57" s="16">
        <f t="shared" si="3"/>
        <v>0</v>
      </c>
      <c r="AD57" s="16">
        <f t="shared" si="4"/>
        <v>0</v>
      </c>
      <c r="AE57" s="16">
        <f t="shared" si="5"/>
        <v>0</v>
      </c>
      <c r="AF57" s="17"/>
    </row>
    <row r="58" spans="1:32" ht="24.95" customHeight="1">
      <c r="A58" s="11"/>
      <c r="B58" s="12"/>
      <c r="C58" s="19"/>
      <c r="D58" s="19"/>
      <c r="E58" s="15"/>
      <c r="F58" s="15"/>
      <c r="G58" s="16"/>
      <c r="H58" s="16">
        <f t="shared" si="0"/>
        <v>0</v>
      </c>
      <c r="I58" s="16">
        <f t="shared" si="1"/>
        <v>0</v>
      </c>
      <c r="J58" s="16"/>
      <c r="K58" s="16"/>
      <c r="L58" s="16"/>
      <c r="M58" s="16"/>
      <c r="N58" s="16"/>
      <c r="O58" s="16"/>
      <c r="P58" s="16"/>
      <c r="Q58" s="16"/>
      <c r="R58" s="16"/>
      <c r="S58" s="16">
        <f t="shared" si="2"/>
        <v>0</v>
      </c>
      <c r="T58" s="16"/>
      <c r="U58" s="16"/>
      <c r="V58" s="16"/>
      <c r="W58" s="16"/>
      <c r="X58" s="16"/>
      <c r="Y58" s="16"/>
      <c r="Z58" s="16"/>
      <c r="AA58" s="16"/>
      <c r="AB58" s="16"/>
      <c r="AC58" s="16">
        <f t="shared" si="3"/>
        <v>0</v>
      </c>
      <c r="AD58" s="16">
        <f t="shared" si="4"/>
        <v>0</v>
      </c>
      <c r="AE58" s="16">
        <f t="shared" si="5"/>
        <v>0</v>
      </c>
      <c r="AF58" s="17"/>
    </row>
    <row r="59" spans="1:32" ht="24.75" customHeight="1">
      <c r="A59" s="11" t="s">
        <v>14</v>
      </c>
      <c r="B59" s="14">
        <v>118</v>
      </c>
      <c r="C59" s="19" t="s">
        <v>93</v>
      </c>
      <c r="D59" s="19" t="s">
        <v>94</v>
      </c>
      <c r="E59" s="15">
        <v>44</v>
      </c>
      <c r="F59" s="15">
        <v>44</v>
      </c>
      <c r="G59" s="16">
        <v>88</v>
      </c>
      <c r="H59" s="16">
        <f t="shared" si="0"/>
        <v>88</v>
      </c>
      <c r="I59" s="16">
        <f t="shared" si="1"/>
        <v>176</v>
      </c>
      <c r="J59" s="16">
        <v>6</v>
      </c>
      <c r="K59" s="16">
        <v>5</v>
      </c>
      <c r="L59" s="16">
        <v>4</v>
      </c>
      <c r="M59" s="16">
        <v>6</v>
      </c>
      <c r="N59" s="16">
        <v>6</v>
      </c>
      <c r="O59" s="16">
        <v>3</v>
      </c>
      <c r="P59" s="16">
        <v>5</v>
      </c>
      <c r="Q59" s="16">
        <v>4</v>
      </c>
      <c r="R59" s="16">
        <v>4</v>
      </c>
      <c r="S59" s="16">
        <f t="shared" si="2"/>
        <v>43</v>
      </c>
      <c r="T59" s="16">
        <v>7</v>
      </c>
      <c r="U59" s="16">
        <v>5</v>
      </c>
      <c r="V59" s="16">
        <v>5</v>
      </c>
      <c r="W59" s="16">
        <v>6</v>
      </c>
      <c r="X59" s="16">
        <v>3</v>
      </c>
      <c r="Y59" s="16">
        <v>5</v>
      </c>
      <c r="Z59" s="16">
        <v>5</v>
      </c>
      <c r="AA59" s="16">
        <v>5</v>
      </c>
      <c r="AB59" s="16">
        <v>4</v>
      </c>
      <c r="AC59" s="16">
        <f t="shared" si="3"/>
        <v>45</v>
      </c>
      <c r="AD59" s="16">
        <f t="shared" si="4"/>
        <v>28</v>
      </c>
      <c r="AE59" s="16">
        <f t="shared" si="5"/>
        <v>14</v>
      </c>
      <c r="AF59" s="20"/>
    </row>
    <row r="60" spans="1:32" ht="24.75" customHeight="1">
      <c r="A60" s="11" t="s">
        <v>57</v>
      </c>
      <c r="B60" s="14">
        <v>115</v>
      </c>
      <c r="C60" s="19" t="s">
        <v>93</v>
      </c>
      <c r="D60" s="19" t="s">
        <v>95</v>
      </c>
      <c r="E60" s="15">
        <v>49</v>
      </c>
      <c r="F60" s="15">
        <v>47</v>
      </c>
      <c r="G60" s="16">
        <v>96</v>
      </c>
      <c r="H60" s="16">
        <f t="shared" si="0"/>
        <v>99</v>
      </c>
      <c r="I60" s="16">
        <f t="shared" si="1"/>
        <v>195</v>
      </c>
      <c r="J60" s="16">
        <v>7</v>
      </c>
      <c r="K60" s="16">
        <v>6</v>
      </c>
      <c r="L60" s="16">
        <v>5</v>
      </c>
      <c r="M60" s="16">
        <v>6</v>
      </c>
      <c r="N60" s="16">
        <v>6</v>
      </c>
      <c r="O60" s="16">
        <v>4</v>
      </c>
      <c r="P60" s="16">
        <v>6</v>
      </c>
      <c r="Q60" s="16">
        <v>6</v>
      </c>
      <c r="R60" s="16">
        <v>3</v>
      </c>
      <c r="S60" s="16">
        <f t="shared" si="2"/>
        <v>49</v>
      </c>
      <c r="T60" s="16">
        <v>7</v>
      </c>
      <c r="U60" s="16">
        <v>7</v>
      </c>
      <c r="V60" s="16">
        <v>4</v>
      </c>
      <c r="W60" s="16">
        <v>6</v>
      </c>
      <c r="X60" s="16">
        <v>4</v>
      </c>
      <c r="Y60" s="16">
        <v>5</v>
      </c>
      <c r="Z60" s="16">
        <v>6</v>
      </c>
      <c r="AA60" s="16">
        <v>5</v>
      </c>
      <c r="AB60" s="16">
        <v>6</v>
      </c>
      <c r="AC60" s="16">
        <f t="shared" si="3"/>
        <v>50</v>
      </c>
      <c r="AD60" s="16">
        <f t="shared" si="4"/>
        <v>32</v>
      </c>
      <c r="AE60" s="16">
        <f t="shared" si="5"/>
        <v>17</v>
      </c>
      <c r="AF60" s="20"/>
    </row>
    <row r="61" spans="1:32" ht="24.75" customHeight="1">
      <c r="A61" s="11" t="s">
        <v>19</v>
      </c>
      <c r="B61" s="14">
        <v>105</v>
      </c>
      <c r="C61" s="19" t="s">
        <v>93</v>
      </c>
      <c r="D61" s="19" t="s">
        <v>96</v>
      </c>
      <c r="E61" s="15">
        <v>45</v>
      </c>
      <c r="F61" s="15">
        <v>48</v>
      </c>
      <c r="G61" s="16">
        <v>93</v>
      </c>
      <c r="H61" s="16">
        <f t="shared" si="0"/>
        <v>102</v>
      </c>
      <c r="I61" s="16">
        <f t="shared" si="1"/>
        <v>195</v>
      </c>
      <c r="J61" s="16">
        <v>7</v>
      </c>
      <c r="K61" s="16">
        <v>5</v>
      </c>
      <c r="L61" s="16">
        <v>6</v>
      </c>
      <c r="M61" s="16">
        <v>7</v>
      </c>
      <c r="N61" s="16">
        <v>5</v>
      </c>
      <c r="O61" s="16">
        <v>4</v>
      </c>
      <c r="P61" s="16">
        <v>5</v>
      </c>
      <c r="Q61" s="16">
        <v>6</v>
      </c>
      <c r="R61" s="16">
        <v>4</v>
      </c>
      <c r="S61" s="16">
        <f t="shared" si="2"/>
        <v>49</v>
      </c>
      <c r="T61" s="16">
        <v>7</v>
      </c>
      <c r="U61" s="16">
        <v>6</v>
      </c>
      <c r="V61" s="16">
        <v>4</v>
      </c>
      <c r="W61" s="16">
        <v>7</v>
      </c>
      <c r="X61" s="16">
        <v>4</v>
      </c>
      <c r="Y61" s="16">
        <v>5</v>
      </c>
      <c r="Z61" s="16">
        <v>5</v>
      </c>
      <c r="AA61" s="16">
        <v>5</v>
      </c>
      <c r="AB61" s="16">
        <v>10</v>
      </c>
      <c r="AC61" s="16">
        <f t="shared" si="3"/>
        <v>53</v>
      </c>
      <c r="AD61" s="16">
        <f t="shared" si="4"/>
        <v>36</v>
      </c>
      <c r="AE61" s="16">
        <f t="shared" si="5"/>
        <v>20</v>
      </c>
      <c r="AF61" s="20"/>
    </row>
    <row r="62" spans="1:32" ht="24.75" customHeight="1">
      <c r="A62" s="11" t="s">
        <v>21</v>
      </c>
      <c r="B62" s="14">
        <v>119</v>
      </c>
      <c r="C62" s="19" t="s">
        <v>93</v>
      </c>
      <c r="D62" s="19" t="s">
        <v>97</v>
      </c>
      <c r="E62" s="15">
        <v>52</v>
      </c>
      <c r="F62" s="15">
        <v>47</v>
      </c>
      <c r="G62" s="16">
        <v>99</v>
      </c>
      <c r="H62" s="16">
        <f t="shared" si="0"/>
        <v>100</v>
      </c>
      <c r="I62" s="16">
        <f t="shared" si="1"/>
        <v>199</v>
      </c>
      <c r="J62" s="16">
        <v>6</v>
      </c>
      <c r="K62" s="16">
        <v>6</v>
      </c>
      <c r="L62" s="16">
        <v>4</v>
      </c>
      <c r="M62" s="16">
        <v>7</v>
      </c>
      <c r="N62" s="16">
        <v>5</v>
      </c>
      <c r="O62" s="16">
        <v>3</v>
      </c>
      <c r="P62" s="16">
        <v>6</v>
      </c>
      <c r="Q62" s="16">
        <v>6</v>
      </c>
      <c r="R62" s="16">
        <v>4</v>
      </c>
      <c r="S62" s="16">
        <f t="shared" si="2"/>
        <v>47</v>
      </c>
      <c r="T62" s="16">
        <v>8</v>
      </c>
      <c r="U62" s="16">
        <v>6</v>
      </c>
      <c r="V62" s="16">
        <v>3</v>
      </c>
      <c r="W62" s="16">
        <v>7</v>
      </c>
      <c r="X62" s="16">
        <v>4</v>
      </c>
      <c r="Y62" s="16">
        <v>8</v>
      </c>
      <c r="Z62" s="16">
        <v>7</v>
      </c>
      <c r="AA62" s="16">
        <v>5</v>
      </c>
      <c r="AB62" s="16">
        <v>5</v>
      </c>
      <c r="AC62" s="16">
        <f t="shared" si="3"/>
        <v>53</v>
      </c>
      <c r="AD62" s="16">
        <f t="shared" si="4"/>
        <v>36</v>
      </c>
      <c r="AE62" s="16">
        <f t="shared" si="5"/>
        <v>17</v>
      </c>
      <c r="AF62" s="20"/>
    </row>
    <row r="63" spans="1:32" ht="24.75" customHeight="1">
      <c r="A63" s="11" t="s">
        <v>23</v>
      </c>
      <c r="B63" s="14">
        <v>101</v>
      </c>
      <c r="C63" s="19" t="s">
        <v>93</v>
      </c>
      <c r="D63" s="19" t="s">
        <v>98</v>
      </c>
      <c r="E63" s="15">
        <v>52</v>
      </c>
      <c r="F63" s="15">
        <v>45</v>
      </c>
      <c r="G63" s="16">
        <v>97</v>
      </c>
      <c r="H63" s="16">
        <f t="shared" si="0"/>
        <v>102</v>
      </c>
      <c r="I63" s="16">
        <f t="shared" si="1"/>
        <v>199</v>
      </c>
      <c r="J63" s="16">
        <v>7</v>
      </c>
      <c r="K63" s="16">
        <v>6</v>
      </c>
      <c r="L63" s="16">
        <v>6</v>
      </c>
      <c r="M63" s="16">
        <v>6</v>
      </c>
      <c r="N63" s="16">
        <v>5</v>
      </c>
      <c r="O63" s="16">
        <v>4</v>
      </c>
      <c r="P63" s="16">
        <v>8</v>
      </c>
      <c r="Q63" s="16">
        <v>6</v>
      </c>
      <c r="R63" s="16">
        <v>3</v>
      </c>
      <c r="S63" s="16">
        <f t="shared" si="2"/>
        <v>51</v>
      </c>
      <c r="T63" s="16">
        <v>7</v>
      </c>
      <c r="U63" s="16">
        <v>5</v>
      </c>
      <c r="V63" s="16">
        <v>4</v>
      </c>
      <c r="W63" s="16">
        <v>6</v>
      </c>
      <c r="X63" s="16">
        <v>3</v>
      </c>
      <c r="Y63" s="16">
        <v>5</v>
      </c>
      <c r="Z63" s="16">
        <v>7</v>
      </c>
      <c r="AA63" s="16">
        <v>6</v>
      </c>
      <c r="AB63" s="16">
        <v>8</v>
      </c>
      <c r="AC63" s="16">
        <f t="shared" si="3"/>
        <v>51</v>
      </c>
      <c r="AD63" s="16">
        <f t="shared" si="4"/>
        <v>35</v>
      </c>
      <c r="AE63" s="16">
        <f t="shared" si="5"/>
        <v>21</v>
      </c>
      <c r="AF63" s="20"/>
    </row>
    <row r="64" spans="1:32" ht="24.95" customHeight="1">
      <c r="A64" s="11" t="s">
        <v>25</v>
      </c>
      <c r="B64" s="14">
        <v>114</v>
      </c>
      <c r="C64" s="19" t="s">
        <v>93</v>
      </c>
      <c r="D64" s="19" t="s">
        <v>99</v>
      </c>
      <c r="E64" s="15">
        <v>50</v>
      </c>
      <c r="F64" s="15">
        <v>53</v>
      </c>
      <c r="G64" s="16">
        <v>103</v>
      </c>
      <c r="H64" s="16">
        <f t="shared" si="0"/>
        <v>97</v>
      </c>
      <c r="I64" s="16">
        <f t="shared" si="1"/>
        <v>200</v>
      </c>
      <c r="J64" s="21">
        <v>5</v>
      </c>
      <c r="K64" s="21">
        <v>5</v>
      </c>
      <c r="L64" s="21">
        <v>5</v>
      </c>
      <c r="M64" s="21">
        <v>6</v>
      </c>
      <c r="N64" s="21">
        <v>5</v>
      </c>
      <c r="O64" s="21">
        <v>4</v>
      </c>
      <c r="P64" s="21">
        <v>6</v>
      </c>
      <c r="Q64" s="21">
        <v>5</v>
      </c>
      <c r="R64" s="21">
        <v>4</v>
      </c>
      <c r="S64" s="21">
        <f t="shared" si="2"/>
        <v>45</v>
      </c>
      <c r="T64" s="21">
        <v>6</v>
      </c>
      <c r="U64" s="21">
        <v>5</v>
      </c>
      <c r="V64" s="21">
        <v>7</v>
      </c>
      <c r="W64" s="21">
        <v>6</v>
      </c>
      <c r="X64" s="21">
        <v>6</v>
      </c>
      <c r="Y64" s="21">
        <v>4</v>
      </c>
      <c r="Z64" s="21">
        <v>6</v>
      </c>
      <c r="AA64" s="21">
        <v>6</v>
      </c>
      <c r="AB64" s="21">
        <v>6</v>
      </c>
      <c r="AC64" s="21">
        <f t="shared" si="3"/>
        <v>52</v>
      </c>
      <c r="AD64" s="21">
        <f t="shared" si="4"/>
        <v>34</v>
      </c>
      <c r="AE64" s="21">
        <f t="shared" si="5"/>
        <v>18</v>
      </c>
      <c r="AF64" s="20"/>
    </row>
    <row r="65" spans="1:32" ht="24.95" customHeight="1">
      <c r="A65" s="11" t="s">
        <v>27</v>
      </c>
      <c r="B65" s="14">
        <v>103</v>
      </c>
      <c r="C65" s="19" t="s">
        <v>93</v>
      </c>
      <c r="D65" s="13" t="s">
        <v>100</v>
      </c>
      <c r="E65" s="15">
        <v>49</v>
      </c>
      <c r="F65" s="15">
        <v>52</v>
      </c>
      <c r="G65" s="16">
        <v>101</v>
      </c>
      <c r="H65" s="16">
        <f t="shared" si="0"/>
        <v>99</v>
      </c>
      <c r="I65" s="16">
        <f t="shared" si="1"/>
        <v>200</v>
      </c>
      <c r="J65" s="21">
        <v>7</v>
      </c>
      <c r="K65" s="21">
        <v>6</v>
      </c>
      <c r="L65" s="21">
        <v>5</v>
      </c>
      <c r="M65" s="21">
        <v>5</v>
      </c>
      <c r="N65" s="21">
        <v>6</v>
      </c>
      <c r="O65" s="21">
        <v>3</v>
      </c>
      <c r="P65" s="21">
        <v>6</v>
      </c>
      <c r="Q65" s="21">
        <v>6</v>
      </c>
      <c r="R65" s="21">
        <v>6</v>
      </c>
      <c r="S65" s="21">
        <f t="shared" si="2"/>
        <v>50</v>
      </c>
      <c r="T65" s="21">
        <v>8</v>
      </c>
      <c r="U65" s="21">
        <v>5</v>
      </c>
      <c r="V65" s="21">
        <v>4</v>
      </c>
      <c r="W65" s="21">
        <v>5</v>
      </c>
      <c r="X65" s="21">
        <v>6</v>
      </c>
      <c r="Y65" s="21">
        <v>6</v>
      </c>
      <c r="Z65" s="21">
        <v>5</v>
      </c>
      <c r="AA65" s="21">
        <v>6</v>
      </c>
      <c r="AB65" s="21">
        <v>4</v>
      </c>
      <c r="AC65" s="21">
        <f t="shared" si="3"/>
        <v>49</v>
      </c>
      <c r="AD65" s="21">
        <f t="shared" si="4"/>
        <v>32</v>
      </c>
      <c r="AE65" s="21">
        <f t="shared" si="5"/>
        <v>15</v>
      </c>
      <c r="AF65" s="20"/>
    </row>
    <row r="66" spans="1:32" ht="24.95" customHeight="1">
      <c r="A66" s="11" t="s">
        <v>29</v>
      </c>
      <c r="B66" s="12">
        <v>120</v>
      </c>
      <c r="C66" s="19" t="s">
        <v>93</v>
      </c>
      <c r="D66" s="19" t="s">
        <v>101</v>
      </c>
      <c r="E66" s="15">
        <v>53</v>
      </c>
      <c r="F66" s="15">
        <v>55</v>
      </c>
      <c r="G66" s="16">
        <v>108</v>
      </c>
      <c r="H66" s="16">
        <f t="shared" si="0"/>
        <v>101</v>
      </c>
      <c r="I66" s="16">
        <f t="shared" si="1"/>
        <v>209</v>
      </c>
      <c r="J66" s="16">
        <v>6</v>
      </c>
      <c r="K66" s="16">
        <v>6</v>
      </c>
      <c r="L66" s="16">
        <v>6</v>
      </c>
      <c r="M66" s="16">
        <v>6</v>
      </c>
      <c r="N66" s="16">
        <v>5</v>
      </c>
      <c r="O66" s="16">
        <v>5</v>
      </c>
      <c r="P66" s="16">
        <v>6</v>
      </c>
      <c r="Q66" s="16">
        <v>6</v>
      </c>
      <c r="R66" s="16">
        <v>2</v>
      </c>
      <c r="S66" s="16">
        <f t="shared" si="2"/>
        <v>48</v>
      </c>
      <c r="T66" s="16">
        <v>7</v>
      </c>
      <c r="U66" s="16">
        <v>6</v>
      </c>
      <c r="V66" s="16">
        <v>4</v>
      </c>
      <c r="W66" s="16">
        <v>6</v>
      </c>
      <c r="X66" s="16">
        <v>5</v>
      </c>
      <c r="Y66" s="16">
        <v>8</v>
      </c>
      <c r="Z66" s="16">
        <v>5</v>
      </c>
      <c r="AA66" s="16">
        <v>6</v>
      </c>
      <c r="AB66" s="16">
        <v>6</v>
      </c>
      <c r="AC66" s="16">
        <f t="shared" si="3"/>
        <v>53</v>
      </c>
      <c r="AD66" s="16">
        <f t="shared" si="4"/>
        <v>36</v>
      </c>
      <c r="AE66" s="16">
        <f t="shared" si="5"/>
        <v>17</v>
      </c>
      <c r="AF66" s="20"/>
    </row>
    <row r="67" spans="1:32" ht="24.95" customHeight="1">
      <c r="A67" s="11" t="s">
        <v>31</v>
      </c>
      <c r="B67" s="14">
        <v>117</v>
      </c>
      <c r="C67" s="19" t="s">
        <v>93</v>
      </c>
      <c r="D67" s="19" t="s">
        <v>102</v>
      </c>
      <c r="E67" s="15">
        <v>55</v>
      </c>
      <c r="F67" s="15">
        <v>51</v>
      </c>
      <c r="G67" s="16">
        <v>106</v>
      </c>
      <c r="H67" s="16">
        <f t="shared" si="0"/>
        <v>107</v>
      </c>
      <c r="I67" s="16">
        <f t="shared" si="1"/>
        <v>213</v>
      </c>
      <c r="J67" s="16">
        <v>7</v>
      </c>
      <c r="K67" s="16">
        <v>6</v>
      </c>
      <c r="L67" s="16">
        <v>6</v>
      </c>
      <c r="M67" s="16">
        <v>7</v>
      </c>
      <c r="N67" s="16">
        <v>6</v>
      </c>
      <c r="O67" s="16">
        <v>4</v>
      </c>
      <c r="P67" s="16">
        <v>6</v>
      </c>
      <c r="Q67" s="16">
        <v>8</v>
      </c>
      <c r="R67" s="16">
        <v>4</v>
      </c>
      <c r="S67" s="16">
        <f t="shared" si="2"/>
        <v>54</v>
      </c>
      <c r="T67" s="16">
        <v>8</v>
      </c>
      <c r="U67" s="16">
        <v>6</v>
      </c>
      <c r="V67" s="16">
        <v>4</v>
      </c>
      <c r="W67" s="16">
        <v>7</v>
      </c>
      <c r="X67" s="16">
        <v>4</v>
      </c>
      <c r="Y67" s="16">
        <v>5</v>
      </c>
      <c r="Z67" s="16">
        <v>7</v>
      </c>
      <c r="AA67" s="16">
        <v>6</v>
      </c>
      <c r="AB67" s="16">
        <v>6</v>
      </c>
      <c r="AC67" s="16">
        <f t="shared" si="3"/>
        <v>53</v>
      </c>
      <c r="AD67" s="16">
        <f t="shared" si="4"/>
        <v>35</v>
      </c>
      <c r="AE67" s="16">
        <f t="shared" si="5"/>
        <v>19</v>
      </c>
      <c r="AF67" s="20"/>
    </row>
    <row r="68" spans="1:32" ht="21.75" customHeight="1">
      <c r="A68" s="11" t="s">
        <v>33</v>
      </c>
      <c r="B68" s="23">
        <v>106</v>
      </c>
      <c r="C68" s="19" t="s">
        <v>93</v>
      </c>
      <c r="D68" s="19" t="s">
        <v>103</v>
      </c>
      <c r="E68" s="15">
        <v>59</v>
      </c>
      <c r="F68" s="15">
        <v>56</v>
      </c>
      <c r="G68" s="16">
        <v>115</v>
      </c>
      <c r="H68" s="16">
        <f t="shared" si="0"/>
        <v>105</v>
      </c>
      <c r="I68" s="16">
        <f t="shared" si="1"/>
        <v>220</v>
      </c>
      <c r="J68" s="16">
        <v>7</v>
      </c>
      <c r="K68" s="16">
        <v>6</v>
      </c>
      <c r="L68" s="16">
        <v>6</v>
      </c>
      <c r="M68" s="16">
        <v>7</v>
      </c>
      <c r="N68" s="16">
        <v>6</v>
      </c>
      <c r="O68" s="16">
        <v>4</v>
      </c>
      <c r="P68" s="16">
        <v>6</v>
      </c>
      <c r="Q68" s="16">
        <v>6</v>
      </c>
      <c r="R68" s="16">
        <v>6</v>
      </c>
      <c r="S68" s="16">
        <f t="shared" si="2"/>
        <v>54</v>
      </c>
      <c r="T68" s="16">
        <v>6</v>
      </c>
      <c r="U68" s="16">
        <v>6</v>
      </c>
      <c r="V68" s="16">
        <v>4</v>
      </c>
      <c r="W68" s="16">
        <v>6</v>
      </c>
      <c r="X68" s="16">
        <v>5</v>
      </c>
      <c r="Y68" s="16">
        <v>5</v>
      </c>
      <c r="Z68" s="16">
        <v>6</v>
      </c>
      <c r="AA68" s="16">
        <v>7</v>
      </c>
      <c r="AB68" s="16">
        <v>6</v>
      </c>
      <c r="AC68" s="16">
        <f t="shared" si="3"/>
        <v>51</v>
      </c>
      <c r="AD68" s="16">
        <f t="shared" si="4"/>
        <v>35</v>
      </c>
      <c r="AE68" s="16">
        <f t="shared" si="5"/>
        <v>19</v>
      </c>
      <c r="AF68" s="20"/>
    </row>
    <row r="69" spans="1:32" ht="21.75" customHeight="1">
      <c r="A69" s="11" t="s">
        <v>35</v>
      </c>
      <c r="B69" s="23">
        <v>111</v>
      </c>
      <c r="C69" s="19" t="s">
        <v>93</v>
      </c>
      <c r="D69" s="19" t="s">
        <v>104</v>
      </c>
      <c r="E69" s="15">
        <v>63</v>
      </c>
      <c r="F69" s="15">
        <v>65</v>
      </c>
      <c r="G69" s="16">
        <v>128</v>
      </c>
      <c r="H69" s="16">
        <f t="shared" ref="H69:H84" si="6">S69+AC69</f>
        <v>120</v>
      </c>
      <c r="I69" s="16">
        <f t="shared" ref="I69:I84" si="7">G69+H69</f>
        <v>248</v>
      </c>
      <c r="J69" s="16">
        <v>8</v>
      </c>
      <c r="K69" s="16">
        <v>6</v>
      </c>
      <c r="L69" s="16">
        <v>6</v>
      </c>
      <c r="M69" s="16">
        <v>9</v>
      </c>
      <c r="N69" s="16">
        <v>6</v>
      </c>
      <c r="O69" s="16">
        <v>4</v>
      </c>
      <c r="P69" s="16">
        <v>8</v>
      </c>
      <c r="Q69" s="16">
        <v>7</v>
      </c>
      <c r="R69" s="16">
        <v>4</v>
      </c>
      <c r="S69" s="16">
        <f t="shared" ref="S69:S100" si="8">SUM(J69:R69)</f>
        <v>58</v>
      </c>
      <c r="T69" s="16">
        <v>7</v>
      </c>
      <c r="U69" s="16">
        <v>9</v>
      </c>
      <c r="V69" s="16">
        <v>5</v>
      </c>
      <c r="W69" s="16">
        <v>9</v>
      </c>
      <c r="X69" s="16">
        <v>4</v>
      </c>
      <c r="Y69" s="16">
        <v>6</v>
      </c>
      <c r="Z69" s="16">
        <v>6</v>
      </c>
      <c r="AA69" s="16">
        <v>8</v>
      </c>
      <c r="AB69" s="16">
        <v>8</v>
      </c>
      <c r="AC69" s="16">
        <f t="shared" ref="AC69:AC101" si="9">SUM(T69:AB69)</f>
        <v>62</v>
      </c>
      <c r="AD69" s="16">
        <f t="shared" ref="AD69:AD101" si="10">SUM(W69:AB69)</f>
        <v>41</v>
      </c>
      <c r="AE69" s="16">
        <f t="shared" ref="AE69:AE101" si="11">SUM(Z69:AB69)</f>
        <v>22</v>
      </c>
      <c r="AF69" s="20"/>
    </row>
    <row r="70" spans="1:32" ht="21.75" customHeight="1">
      <c r="A70" s="11"/>
      <c r="B70" s="23"/>
      <c r="C70" s="19"/>
      <c r="D70" s="19"/>
      <c r="E70" s="15"/>
      <c r="F70" s="15"/>
      <c r="G70" s="16"/>
      <c r="H70" s="16">
        <f t="shared" si="6"/>
        <v>0</v>
      </c>
      <c r="I70" s="16">
        <f t="shared" si="7"/>
        <v>0</v>
      </c>
      <c r="J70" s="16"/>
      <c r="K70" s="16"/>
      <c r="L70" s="16"/>
      <c r="M70" s="16"/>
      <c r="N70" s="16"/>
      <c r="O70" s="16"/>
      <c r="P70" s="16"/>
      <c r="Q70" s="16"/>
      <c r="R70" s="16"/>
      <c r="S70" s="16">
        <f t="shared" si="8"/>
        <v>0</v>
      </c>
      <c r="T70" s="16"/>
      <c r="U70" s="16"/>
      <c r="V70" s="16"/>
      <c r="W70" s="16"/>
      <c r="X70" s="16"/>
      <c r="Y70" s="16"/>
      <c r="Z70" s="16"/>
      <c r="AA70" s="16"/>
      <c r="AB70" s="16"/>
      <c r="AC70" s="16">
        <f t="shared" si="9"/>
        <v>0</v>
      </c>
      <c r="AD70" s="16">
        <f t="shared" si="10"/>
        <v>0</v>
      </c>
      <c r="AE70" s="16">
        <f t="shared" si="11"/>
        <v>0</v>
      </c>
      <c r="AF70" s="20"/>
    </row>
    <row r="71" spans="1:32" ht="21.75" customHeight="1">
      <c r="A71" s="11" t="s">
        <v>14</v>
      </c>
      <c r="B71" s="23">
        <v>121</v>
      </c>
      <c r="C71" s="19" t="s">
        <v>105</v>
      </c>
      <c r="D71" s="19" t="s">
        <v>106</v>
      </c>
      <c r="E71" s="15">
        <v>45</v>
      </c>
      <c r="F71" s="15">
        <v>41</v>
      </c>
      <c r="G71" s="16">
        <v>86</v>
      </c>
      <c r="H71" s="16">
        <f t="shared" si="6"/>
        <v>80</v>
      </c>
      <c r="I71" s="16">
        <f t="shared" si="7"/>
        <v>166</v>
      </c>
      <c r="J71" s="16">
        <v>5</v>
      </c>
      <c r="K71" s="16">
        <v>4</v>
      </c>
      <c r="L71" s="16">
        <v>5</v>
      </c>
      <c r="M71" s="16">
        <v>5</v>
      </c>
      <c r="N71" s="16">
        <v>4</v>
      </c>
      <c r="O71" s="16">
        <v>4</v>
      </c>
      <c r="P71" s="16">
        <v>5</v>
      </c>
      <c r="Q71" s="16">
        <v>5</v>
      </c>
      <c r="R71" s="16">
        <v>2</v>
      </c>
      <c r="S71" s="16">
        <f t="shared" si="8"/>
        <v>39</v>
      </c>
      <c r="T71" s="16">
        <v>5</v>
      </c>
      <c r="U71" s="16">
        <v>6</v>
      </c>
      <c r="V71" s="16">
        <v>4</v>
      </c>
      <c r="W71" s="16">
        <v>5</v>
      </c>
      <c r="X71" s="16">
        <v>3</v>
      </c>
      <c r="Y71" s="16">
        <v>4</v>
      </c>
      <c r="Z71" s="16">
        <v>5</v>
      </c>
      <c r="AA71" s="16">
        <v>5</v>
      </c>
      <c r="AB71" s="16">
        <v>4</v>
      </c>
      <c r="AC71" s="16">
        <f t="shared" si="9"/>
        <v>41</v>
      </c>
      <c r="AD71" s="16">
        <f t="shared" si="10"/>
        <v>26</v>
      </c>
      <c r="AE71" s="16">
        <f t="shared" si="11"/>
        <v>14</v>
      </c>
      <c r="AF71" s="20"/>
    </row>
    <row r="72" spans="1:32" ht="24.95" customHeight="1">
      <c r="A72" s="11" t="s">
        <v>57</v>
      </c>
      <c r="B72" s="23">
        <v>126</v>
      </c>
      <c r="C72" s="19" t="s">
        <v>105</v>
      </c>
      <c r="D72" s="19" t="s">
        <v>107</v>
      </c>
      <c r="E72" s="15">
        <v>42</v>
      </c>
      <c r="F72" s="15">
        <v>43</v>
      </c>
      <c r="G72" s="16">
        <v>85</v>
      </c>
      <c r="H72" s="16">
        <f t="shared" si="6"/>
        <v>84</v>
      </c>
      <c r="I72" s="16">
        <f t="shared" si="7"/>
        <v>169</v>
      </c>
      <c r="J72" s="16">
        <v>6</v>
      </c>
      <c r="K72" s="16">
        <v>5</v>
      </c>
      <c r="L72" s="16">
        <v>5</v>
      </c>
      <c r="M72" s="16">
        <v>6</v>
      </c>
      <c r="N72" s="16">
        <v>5</v>
      </c>
      <c r="O72" s="16">
        <v>3</v>
      </c>
      <c r="P72" s="16">
        <v>5</v>
      </c>
      <c r="Q72" s="16">
        <v>5</v>
      </c>
      <c r="R72" s="16">
        <v>3</v>
      </c>
      <c r="S72" s="16">
        <f t="shared" si="8"/>
        <v>43</v>
      </c>
      <c r="T72" s="16">
        <v>6</v>
      </c>
      <c r="U72" s="16">
        <v>5</v>
      </c>
      <c r="V72" s="16">
        <v>4</v>
      </c>
      <c r="W72" s="16">
        <v>4</v>
      </c>
      <c r="X72" s="16">
        <v>4</v>
      </c>
      <c r="Y72" s="16">
        <v>5</v>
      </c>
      <c r="Z72" s="16">
        <v>4</v>
      </c>
      <c r="AA72" s="16">
        <v>4</v>
      </c>
      <c r="AB72" s="16">
        <v>5</v>
      </c>
      <c r="AC72" s="16">
        <f t="shared" si="9"/>
        <v>41</v>
      </c>
      <c r="AD72" s="16">
        <f t="shared" si="10"/>
        <v>26</v>
      </c>
      <c r="AE72" s="16">
        <f t="shared" si="11"/>
        <v>13</v>
      </c>
      <c r="AF72" s="20"/>
    </row>
    <row r="73" spans="1:32" ht="24.95" customHeight="1">
      <c r="A73" s="11" t="s">
        <v>19</v>
      </c>
      <c r="B73" s="23">
        <v>123</v>
      </c>
      <c r="C73" s="19" t="s">
        <v>105</v>
      </c>
      <c r="D73" s="19" t="s">
        <v>108</v>
      </c>
      <c r="E73" s="15">
        <v>55</v>
      </c>
      <c r="F73" s="15">
        <v>53</v>
      </c>
      <c r="G73" s="16">
        <v>108</v>
      </c>
      <c r="H73" s="16">
        <f t="shared" si="6"/>
        <v>100</v>
      </c>
      <c r="I73" s="16">
        <f t="shared" si="7"/>
        <v>208</v>
      </c>
      <c r="J73" s="16">
        <v>6</v>
      </c>
      <c r="K73" s="16">
        <v>5</v>
      </c>
      <c r="L73" s="16">
        <v>5</v>
      </c>
      <c r="M73" s="16">
        <v>6</v>
      </c>
      <c r="N73" s="16">
        <v>6</v>
      </c>
      <c r="O73" s="16">
        <v>5</v>
      </c>
      <c r="P73" s="16">
        <v>6</v>
      </c>
      <c r="Q73" s="16">
        <v>5</v>
      </c>
      <c r="R73" s="16">
        <v>5</v>
      </c>
      <c r="S73" s="16">
        <f t="shared" si="8"/>
        <v>49</v>
      </c>
      <c r="T73" s="16">
        <v>7</v>
      </c>
      <c r="U73" s="16">
        <v>6</v>
      </c>
      <c r="V73" s="16">
        <v>5</v>
      </c>
      <c r="W73" s="16">
        <v>6</v>
      </c>
      <c r="X73" s="16">
        <v>5</v>
      </c>
      <c r="Y73" s="16">
        <v>7</v>
      </c>
      <c r="Z73" s="16">
        <v>6</v>
      </c>
      <c r="AA73" s="16">
        <v>5</v>
      </c>
      <c r="AB73" s="16">
        <v>4</v>
      </c>
      <c r="AC73" s="16">
        <f t="shared" si="9"/>
        <v>51</v>
      </c>
      <c r="AD73" s="16">
        <f t="shared" si="10"/>
        <v>33</v>
      </c>
      <c r="AE73" s="16">
        <f t="shared" si="11"/>
        <v>15</v>
      </c>
      <c r="AF73" s="20"/>
    </row>
    <row r="74" spans="1:32" ht="24.95" customHeight="1">
      <c r="A74" s="11" t="s">
        <v>21</v>
      </c>
      <c r="B74" s="23">
        <v>125</v>
      </c>
      <c r="C74" s="19" t="s">
        <v>105</v>
      </c>
      <c r="D74" s="19" t="s">
        <v>109</v>
      </c>
      <c r="E74" s="15">
        <v>61</v>
      </c>
      <c r="F74" s="15">
        <v>66</v>
      </c>
      <c r="G74" s="16">
        <v>127</v>
      </c>
      <c r="H74" s="16">
        <f t="shared" si="6"/>
        <v>145</v>
      </c>
      <c r="I74" s="16">
        <f t="shared" si="7"/>
        <v>272</v>
      </c>
      <c r="J74" s="16">
        <v>12</v>
      </c>
      <c r="K74" s="16">
        <v>8</v>
      </c>
      <c r="L74" s="16">
        <v>6</v>
      </c>
      <c r="M74" s="16">
        <v>6</v>
      </c>
      <c r="N74" s="16">
        <v>6</v>
      </c>
      <c r="O74" s="16">
        <v>6</v>
      </c>
      <c r="P74" s="16">
        <v>7</v>
      </c>
      <c r="Q74" s="16">
        <v>7</v>
      </c>
      <c r="R74" s="16">
        <v>6</v>
      </c>
      <c r="S74" s="16">
        <f t="shared" si="8"/>
        <v>64</v>
      </c>
      <c r="T74" s="16">
        <v>10</v>
      </c>
      <c r="U74" s="16">
        <v>15</v>
      </c>
      <c r="V74" s="16">
        <v>5</v>
      </c>
      <c r="W74" s="16">
        <v>7</v>
      </c>
      <c r="X74" s="16">
        <v>5</v>
      </c>
      <c r="Y74" s="16">
        <v>8</v>
      </c>
      <c r="Z74" s="16">
        <v>8</v>
      </c>
      <c r="AA74" s="16">
        <v>7</v>
      </c>
      <c r="AB74" s="16">
        <v>16</v>
      </c>
      <c r="AC74" s="16">
        <f t="shared" si="9"/>
        <v>81</v>
      </c>
      <c r="AD74" s="16">
        <f t="shared" si="10"/>
        <v>51</v>
      </c>
      <c r="AE74" s="16">
        <f t="shared" si="11"/>
        <v>31</v>
      </c>
      <c r="AF74" s="20"/>
    </row>
    <row r="75" spans="1:32" ht="24.95" customHeight="1">
      <c r="A75" s="11" t="s">
        <v>23</v>
      </c>
      <c r="B75" s="23"/>
      <c r="C75" s="19"/>
      <c r="D75" s="19"/>
      <c r="E75" s="15"/>
      <c r="F75" s="15"/>
      <c r="G75" s="16"/>
      <c r="H75" s="16">
        <f t="shared" si="6"/>
        <v>0</v>
      </c>
      <c r="I75" s="16">
        <f t="shared" si="7"/>
        <v>0</v>
      </c>
      <c r="J75" s="16"/>
      <c r="K75" s="16"/>
      <c r="L75" s="16"/>
      <c r="M75" s="16"/>
      <c r="N75" s="16"/>
      <c r="O75" s="16"/>
      <c r="P75" s="16"/>
      <c r="Q75" s="16"/>
      <c r="R75" s="16"/>
      <c r="S75" s="16">
        <f t="shared" si="8"/>
        <v>0</v>
      </c>
      <c r="T75" s="16"/>
      <c r="U75" s="16"/>
      <c r="V75" s="16"/>
      <c r="W75" s="16"/>
      <c r="X75" s="16"/>
      <c r="Y75" s="16"/>
      <c r="Z75" s="16"/>
      <c r="AA75" s="16"/>
      <c r="AB75" s="16"/>
      <c r="AC75" s="16">
        <f t="shared" si="9"/>
        <v>0</v>
      </c>
      <c r="AD75" s="16">
        <f t="shared" si="10"/>
        <v>0</v>
      </c>
      <c r="AE75" s="16">
        <f t="shared" si="11"/>
        <v>0</v>
      </c>
      <c r="AF75" s="20"/>
    </row>
    <row r="76" spans="1:32" ht="24.95" customHeight="1">
      <c r="A76" s="11" t="s">
        <v>14</v>
      </c>
      <c r="B76" s="12">
        <v>135</v>
      </c>
      <c r="C76" s="19" t="s">
        <v>110</v>
      </c>
      <c r="D76" s="19" t="s">
        <v>111</v>
      </c>
      <c r="E76" s="15">
        <v>38</v>
      </c>
      <c r="F76" s="15">
        <v>40</v>
      </c>
      <c r="G76" s="16">
        <v>78</v>
      </c>
      <c r="H76" s="16">
        <f t="shared" si="6"/>
        <v>79</v>
      </c>
      <c r="I76" s="16">
        <f t="shared" si="7"/>
        <v>157</v>
      </c>
      <c r="J76" s="21">
        <v>6</v>
      </c>
      <c r="K76" s="21">
        <v>4</v>
      </c>
      <c r="L76" s="21">
        <v>5</v>
      </c>
      <c r="M76" s="21">
        <v>6</v>
      </c>
      <c r="N76" s="21">
        <v>4</v>
      </c>
      <c r="O76" s="21">
        <v>3</v>
      </c>
      <c r="P76" s="21">
        <v>5</v>
      </c>
      <c r="Q76" s="21">
        <v>4</v>
      </c>
      <c r="R76" s="21">
        <v>4</v>
      </c>
      <c r="S76" s="21">
        <f t="shared" si="8"/>
        <v>41</v>
      </c>
      <c r="T76" s="21">
        <v>5</v>
      </c>
      <c r="U76" s="21">
        <v>5</v>
      </c>
      <c r="V76" s="21">
        <v>3</v>
      </c>
      <c r="W76" s="21">
        <v>5</v>
      </c>
      <c r="X76" s="21">
        <v>3</v>
      </c>
      <c r="Y76" s="21">
        <v>5</v>
      </c>
      <c r="Z76" s="21">
        <v>4</v>
      </c>
      <c r="AA76" s="21">
        <v>4</v>
      </c>
      <c r="AB76" s="21">
        <v>4</v>
      </c>
      <c r="AC76" s="21">
        <f t="shared" si="9"/>
        <v>38</v>
      </c>
      <c r="AD76" s="21">
        <f t="shared" si="10"/>
        <v>25</v>
      </c>
      <c r="AE76" s="21">
        <f t="shared" si="11"/>
        <v>12</v>
      </c>
      <c r="AF76" s="20"/>
    </row>
    <row r="77" spans="1:32" ht="24.95" customHeight="1">
      <c r="A77" s="11" t="s">
        <v>57</v>
      </c>
      <c r="B77" s="12">
        <v>130</v>
      </c>
      <c r="C77" s="19" t="s">
        <v>110</v>
      </c>
      <c r="D77" s="19" t="s">
        <v>112</v>
      </c>
      <c r="E77" s="15">
        <v>39</v>
      </c>
      <c r="F77" s="15">
        <v>39</v>
      </c>
      <c r="G77" s="16">
        <v>78</v>
      </c>
      <c r="H77" s="16">
        <f t="shared" si="6"/>
        <v>80</v>
      </c>
      <c r="I77" s="16">
        <f t="shared" si="7"/>
        <v>158</v>
      </c>
      <c r="J77" s="16">
        <v>5</v>
      </c>
      <c r="K77" s="16">
        <v>4</v>
      </c>
      <c r="L77" s="16">
        <v>4</v>
      </c>
      <c r="M77" s="16">
        <v>6</v>
      </c>
      <c r="N77" s="16">
        <v>4</v>
      </c>
      <c r="O77" s="16">
        <v>3</v>
      </c>
      <c r="P77" s="16">
        <v>5</v>
      </c>
      <c r="Q77" s="16">
        <v>5</v>
      </c>
      <c r="R77" s="16">
        <v>3</v>
      </c>
      <c r="S77" s="16">
        <f t="shared" si="8"/>
        <v>39</v>
      </c>
      <c r="T77" s="16">
        <v>5</v>
      </c>
      <c r="U77" s="16">
        <v>5</v>
      </c>
      <c r="V77" s="16">
        <v>3</v>
      </c>
      <c r="W77" s="16">
        <v>6</v>
      </c>
      <c r="X77" s="16">
        <v>4</v>
      </c>
      <c r="Y77" s="16">
        <v>5</v>
      </c>
      <c r="Z77" s="16">
        <v>4</v>
      </c>
      <c r="AA77" s="16">
        <v>5</v>
      </c>
      <c r="AB77" s="16">
        <v>4</v>
      </c>
      <c r="AC77" s="16">
        <f t="shared" si="9"/>
        <v>41</v>
      </c>
      <c r="AD77" s="16">
        <f t="shared" si="10"/>
        <v>28</v>
      </c>
      <c r="AE77" s="16">
        <f t="shared" si="11"/>
        <v>13</v>
      </c>
      <c r="AF77" s="20"/>
    </row>
    <row r="78" spans="1:32" ht="24.95" customHeight="1">
      <c r="A78" s="11" t="s">
        <v>19</v>
      </c>
      <c r="B78" s="12">
        <v>141</v>
      </c>
      <c r="C78" s="19" t="s">
        <v>110</v>
      </c>
      <c r="D78" s="19" t="s">
        <v>113</v>
      </c>
      <c r="E78" s="15">
        <v>42</v>
      </c>
      <c r="F78" s="15">
        <v>37</v>
      </c>
      <c r="G78" s="16">
        <v>79</v>
      </c>
      <c r="H78" s="16">
        <f t="shared" si="6"/>
        <v>80</v>
      </c>
      <c r="I78" s="16">
        <f t="shared" si="7"/>
        <v>159</v>
      </c>
      <c r="J78" s="16">
        <v>5</v>
      </c>
      <c r="K78" s="16">
        <v>4</v>
      </c>
      <c r="L78" s="16">
        <v>5</v>
      </c>
      <c r="M78" s="16">
        <v>5</v>
      </c>
      <c r="N78" s="16">
        <v>4</v>
      </c>
      <c r="O78" s="16">
        <v>3</v>
      </c>
      <c r="P78" s="16">
        <v>4</v>
      </c>
      <c r="Q78" s="16">
        <v>4</v>
      </c>
      <c r="R78" s="16">
        <v>4</v>
      </c>
      <c r="S78" s="16">
        <f t="shared" si="8"/>
        <v>38</v>
      </c>
      <c r="T78" s="16">
        <v>6</v>
      </c>
      <c r="U78" s="16">
        <v>6</v>
      </c>
      <c r="V78" s="16">
        <v>4</v>
      </c>
      <c r="W78" s="16">
        <v>5</v>
      </c>
      <c r="X78" s="16">
        <v>4</v>
      </c>
      <c r="Y78" s="16">
        <v>4</v>
      </c>
      <c r="Z78" s="16">
        <v>4</v>
      </c>
      <c r="AA78" s="16">
        <v>4</v>
      </c>
      <c r="AB78" s="16">
        <v>5</v>
      </c>
      <c r="AC78" s="16">
        <f t="shared" si="9"/>
        <v>42</v>
      </c>
      <c r="AD78" s="16">
        <f t="shared" si="10"/>
        <v>26</v>
      </c>
      <c r="AE78" s="16">
        <f t="shared" si="11"/>
        <v>13</v>
      </c>
      <c r="AF78" s="20"/>
    </row>
    <row r="79" spans="1:32" ht="24.95" customHeight="1">
      <c r="A79" s="11" t="s">
        <v>21</v>
      </c>
      <c r="B79" s="12">
        <v>140</v>
      </c>
      <c r="C79" s="19" t="s">
        <v>110</v>
      </c>
      <c r="D79" s="19" t="s">
        <v>114</v>
      </c>
      <c r="E79" s="15">
        <v>39</v>
      </c>
      <c r="F79" s="15">
        <v>37</v>
      </c>
      <c r="G79" s="16">
        <v>76</v>
      </c>
      <c r="H79" s="16">
        <f t="shared" si="6"/>
        <v>84</v>
      </c>
      <c r="I79" s="16">
        <f t="shared" si="7"/>
        <v>160</v>
      </c>
      <c r="J79" s="16">
        <v>5</v>
      </c>
      <c r="K79" s="16">
        <v>5</v>
      </c>
      <c r="L79" s="16">
        <v>6</v>
      </c>
      <c r="M79" s="16">
        <v>6</v>
      </c>
      <c r="N79" s="16">
        <v>5</v>
      </c>
      <c r="O79" s="16">
        <v>4</v>
      </c>
      <c r="P79" s="16">
        <v>4</v>
      </c>
      <c r="Q79" s="16">
        <v>5</v>
      </c>
      <c r="R79" s="16">
        <v>3</v>
      </c>
      <c r="S79" s="16">
        <f t="shared" si="8"/>
        <v>43</v>
      </c>
      <c r="T79" s="16">
        <v>7</v>
      </c>
      <c r="U79" s="16">
        <v>4</v>
      </c>
      <c r="V79" s="16">
        <v>3</v>
      </c>
      <c r="W79" s="16">
        <v>5</v>
      </c>
      <c r="X79" s="16">
        <v>3</v>
      </c>
      <c r="Y79" s="16">
        <v>5</v>
      </c>
      <c r="Z79" s="16">
        <v>5</v>
      </c>
      <c r="AA79" s="16">
        <v>5</v>
      </c>
      <c r="AB79" s="16">
        <v>4</v>
      </c>
      <c r="AC79" s="16">
        <f t="shared" si="9"/>
        <v>41</v>
      </c>
      <c r="AD79" s="16">
        <f t="shared" si="10"/>
        <v>27</v>
      </c>
      <c r="AE79" s="16">
        <f t="shared" si="11"/>
        <v>14</v>
      </c>
      <c r="AF79" s="20"/>
    </row>
    <row r="80" spans="1:32" ht="24.95" customHeight="1">
      <c r="A80" s="11" t="s">
        <v>23</v>
      </c>
      <c r="B80" s="12">
        <v>136</v>
      </c>
      <c r="C80" s="19" t="s">
        <v>110</v>
      </c>
      <c r="D80" s="19" t="s">
        <v>115</v>
      </c>
      <c r="E80" s="15">
        <v>43</v>
      </c>
      <c r="F80" s="15">
        <v>39</v>
      </c>
      <c r="G80" s="16">
        <v>82</v>
      </c>
      <c r="H80" s="16">
        <f t="shared" si="6"/>
        <v>83</v>
      </c>
      <c r="I80" s="16">
        <f t="shared" si="7"/>
        <v>165</v>
      </c>
      <c r="J80" s="16">
        <v>6</v>
      </c>
      <c r="K80" s="16">
        <v>5</v>
      </c>
      <c r="L80" s="16">
        <v>4</v>
      </c>
      <c r="M80" s="16">
        <v>6</v>
      </c>
      <c r="N80" s="16">
        <v>4</v>
      </c>
      <c r="O80" s="16">
        <v>3</v>
      </c>
      <c r="P80" s="16">
        <v>5</v>
      </c>
      <c r="Q80" s="16">
        <v>6</v>
      </c>
      <c r="R80" s="16">
        <v>4</v>
      </c>
      <c r="S80" s="16">
        <f t="shared" si="8"/>
        <v>43</v>
      </c>
      <c r="T80" s="16">
        <v>7</v>
      </c>
      <c r="U80" s="16">
        <v>5</v>
      </c>
      <c r="V80" s="16">
        <v>4</v>
      </c>
      <c r="W80" s="16">
        <v>5</v>
      </c>
      <c r="X80" s="16">
        <v>3</v>
      </c>
      <c r="Y80" s="16">
        <v>4</v>
      </c>
      <c r="Z80" s="16">
        <v>4</v>
      </c>
      <c r="AA80" s="16">
        <v>4</v>
      </c>
      <c r="AB80" s="16">
        <v>4</v>
      </c>
      <c r="AC80" s="16">
        <f t="shared" si="9"/>
        <v>40</v>
      </c>
      <c r="AD80" s="16">
        <f t="shared" si="10"/>
        <v>24</v>
      </c>
      <c r="AE80" s="16">
        <f t="shared" si="11"/>
        <v>12</v>
      </c>
      <c r="AF80" s="20"/>
    </row>
    <row r="81" spans="1:32" ht="24.95" customHeight="1">
      <c r="A81" s="11" t="s">
        <v>25</v>
      </c>
      <c r="B81" s="12">
        <v>143</v>
      </c>
      <c r="C81" s="19" t="s">
        <v>110</v>
      </c>
      <c r="D81" s="19" t="s">
        <v>116</v>
      </c>
      <c r="E81" s="15">
        <v>49</v>
      </c>
      <c r="F81" s="15">
        <v>44</v>
      </c>
      <c r="G81" s="16">
        <v>93</v>
      </c>
      <c r="H81" s="16">
        <f t="shared" si="6"/>
        <v>101</v>
      </c>
      <c r="I81" s="16">
        <f t="shared" si="7"/>
        <v>194</v>
      </c>
      <c r="J81" s="21">
        <v>6</v>
      </c>
      <c r="K81" s="21">
        <v>4</v>
      </c>
      <c r="L81" s="21">
        <v>5</v>
      </c>
      <c r="M81" s="21">
        <v>9</v>
      </c>
      <c r="N81" s="21">
        <v>5</v>
      </c>
      <c r="O81" s="21">
        <v>5</v>
      </c>
      <c r="P81" s="21">
        <v>5</v>
      </c>
      <c r="Q81" s="21">
        <v>7</v>
      </c>
      <c r="R81" s="21">
        <v>5</v>
      </c>
      <c r="S81" s="21">
        <f t="shared" si="8"/>
        <v>51</v>
      </c>
      <c r="T81" s="21">
        <v>9</v>
      </c>
      <c r="U81" s="21">
        <v>5</v>
      </c>
      <c r="V81" s="21">
        <v>3</v>
      </c>
      <c r="W81" s="21">
        <v>8</v>
      </c>
      <c r="X81" s="21">
        <v>5</v>
      </c>
      <c r="Y81" s="21">
        <v>5</v>
      </c>
      <c r="Z81" s="21">
        <v>5</v>
      </c>
      <c r="AA81" s="21">
        <v>6</v>
      </c>
      <c r="AB81" s="21">
        <v>4</v>
      </c>
      <c r="AC81" s="21">
        <f t="shared" si="9"/>
        <v>50</v>
      </c>
      <c r="AD81" s="21">
        <f t="shared" si="10"/>
        <v>33</v>
      </c>
      <c r="AE81" s="21">
        <f t="shared" si="11"/>
        <v>15</v>
      </c>
      <c r="AF81" s="20"/>
    </row>
    <row r="82" spans="1:32" ht="24.95" customHeight="1">
      <c r="A82" s="11" t="s">
        <v>27</v>
      </c>
      <c r="B82" s="12">
        <v>144</v>
      </c>
      <c r="C82" s="19" t="s">
        <v>110</v>
      </c>
      <c r="D82" s="19" t="s">
        <v>117</v>
      </c>
      <c r="E82" s="15">
        <v>56</v>
      </c>
      <c r="F82" s="15">
        <v>49</v>
      </c>
      <c r="G82" s="16">
        <v>105</v>
      </c>
      <c r="H82" s="16">
        <f t="shared" si="6"/>
        <v>108</v>
      </c>
      <c r="I82" s="16">
        <f t="shared" si="7"/>
        <v>213</v>
      </c>
      <c r="J82" s="16">
        <v>11</v>
      </c>
      <c r="K82" s="16">
        <v>6</v>
      </c>
      <c r="L82" s="16">
        <v>6</v>
      </c>
      <c r="M82" s="16">
        <v>6</v>
      </c>
      <c r="N82" s="16">
        <v>5</v>
      </c>
      <c r="O82" s="16">
        <v>4</v>
      </c>
      <c r="P82" s="16">
        <v>6</v>
      </c>
      <c r="Q82" s="16">
        <v>5</v>
      </c>
      <c r="R82" s="16">
        <v>4</v>
      </c>
      <c r="S82" s="16">
        <f t="shared" si="8"/>
        <v>53</v>
      </c>
      <c r="T82" s="16">
        <v>8</v>
      </c>
      <c r="U82" s="16">
        <v>6</v>
      </c>
      <c r="V82" s="16">
        <v>4</v>
      </c>
      <c r="W82" s="16">
        <v>7</v>
      </c>
      <c r="X82" s="16">
        <v>4</v>
      </c>
      <c r="Y82" s="16">
        <v>6</v>
      </c>
      <c r="Z82" s="16">
        <v>6</v>
      </c>
      <c r="AA82" s="16">
        <v>9</v>
      </c>
      <c r="AB82" s="16">
        <v>5</v>
      </c>
      <c r="AC82" s="16">
        <f t="shared" si="9"/>
        <v>55</v>
      </c>
      <c r="AD82" s="16">
        <f t="shared" si="10"/>
        <v>37</v>
      </c>
      <c r="AE82" s="16">
        <f t="shared" si="11"/>
        <v>20</v>
      </c>
      <c r="AF82" s="20"/>
    </row>
    <row r="83" spans="1:32" ht="24.95" customHeight="1">
      <c r="A83" s="11" t="s">
        <v>29</v>
      </c>
      <c r="B83" s="12"/>
      <c r="C83" s="19"/>
      <c r="D83" s="19"/>
      <c r="E83" s="15"/>
      <c r="F83" s="15"/>
      <c r="G83" s="16"/>
      <c r="H83" s="16">
        <f t="shared" si="6"/>
        <v>0</v>
      </c>
      <c r="I83" s="16">
        <f t="shared" si="7"/>
        <v>0</v>
      </c>
      <c r="J83" s="16"/>
      <c r="K83" s="16"/>
      <c r="L83" s="16"/>
      <c r="M83" s="16"/>
      <c r="N83" s="16"/>
      <c r="O83" s="16"/>
      <c r="P83" s="16"/>
      <c r="Q83" s="16"/>
      <c r="R83" s="16"/>
      <c r="S83" s="16">
        <f t="shared" si="8"/>
        <v>0</v>
      </c>
      <c r="T83" s="16"/>
      <c r="U83" s="16"/>
      <c r="V83" s="16"/>
      <c r="W83" s="16"/>
      <c r="X83" s="16"/>
      <c r="Y83" s="16"/>
      <c r="Z83" s="16"/>
      <c r="AA83" s="16"/>
      <c r="AB83" s="16"/>
      <c r="AC83" s="16">
        <f t="shared" si="9"/>
        <v>0</v>
      </c>
      <c r="AD83" s="16">
        <f t="shared" si="10"/>
        <v>0</v>
      </c>
      <c r="AE83" s="16">
        <f t="shared" si="11"/>
        <v>0</v>
      </c>
      <c r="AF83" s="20"/>
    </row>
    <row r="84" spans="1:32" ht="24.95" customHeight="1">
      <c r="A84" s="11" t="s">
        <v>31</v>
      </c>
      <c r="B84" s="12"/>
      <c r="C84" s="19"/>
      <c r="D84" s="19"/>
      <c r="E84" s="15"/>
      <c r="F84" s="15"/>
      <c r="G84" s="16"/>
      <c r="H84" s="16">
        <f t="shared" si="6"/>
        <v>0</v>
      </c>
      <c r="I84" s="16">
        <f t="shared" si="7"/>
        <v>0</v>
      </c>
      <c r="J84" s="16"/>
      <c r="K84" s="16"/>
      <c r="L84" s="16"/>
      <c r="M84" s="16"/>
      <c r="N84" s="16"/>
      <c r="O84" s="16"/>
      <c r="P84" s="16"/>
      <c r="Q84" s="16"/>
      <c r="R84" s="16"/>
      <c r="S84" s="16">
        <f t="shared" si="8"/>
        <v>0</v>
      </c>
      <c r="T84" s="16"/>
      <c r="U84" s="16"/>
      <c r="V84" s="16"/>
      <c r="W84" s="16"/>
      <c r="X84" s="16"/>
      <c r="Y84" s="16"/>
      <c r="Z84" s="16"/>
      <c r="AA84" s="16"/>
      <c r="AB84" s="16"/>
      <c r="AC84" s="16">
        <f t="shared" si="9"/>
        <v>0</v>
      </c>
      <c r="AD84" s="16">
        <f t="shared" si="10"/>
        <v>0</v>
      </c>
      <c r="AE84" s="16">
        <f t="shared" si="11"/>
        <v>0</v>
      </c>
      <c r="AF84" s="20"/>
    </row>
    <row r="85" spans="1:32" ht="24.95" customHeight="1">
      <c r="A85" s="11" t="s">
        <v>33</v>
      </c>
      <c r="B85" s="12"/>
      <c r="C85" s="19"/>
      <c r="D85" s="19"/>
      <c r="E85" s="15"/>
      <c r="F85" s="15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>
        <f t="shared" si="8"/>
        <v>0</v>
      </c>
      <c r="T85" s="16"/>
      <c r="U85" s="16"/>
      <c r="V85" s="16"/>
      <c r="W85" s="16"/>
      <c r="X85" s="16"/>
      <c r="Y85" s="16"/>
      <c r="Z85" s="16"/>
      <c r="AA85" s="16"/>
      <c r="AB85" s="16"/>
      <c r="AC85" s="16">
        <f t="shared" si="9"/>
        <v>0</v>
      </c>
      <c r="AD85" s="16">
        <f t="shared" si="10"/>
        <v>0</v>
      </c>
      <c r="AE85" s="16">
        <f t="shared" si="11"/>
        <v>0</v>
      </c>
      <c r="AF85" s="20"/>
    </row>
    <row r="86" spans="1:32" ht="24.95" customHeight="1">
      <c r="A86" s="11"/>
      <c r="B86" s="12"/>
      <c r="C86" s="19"/>
      <c r="D86" s="19"/>
      <c r="E86" s="15"/>
      <c r="F86" s="15"/>
      <c r="G86" s="16"/>
      <c r="H86" s="16">
        <f t="shared" ref="H86:H101" si="12">S86+AC86</f>
        <v>0</v>
      </c>
      <c r="I86" s="16">
        <f t="shared" ref="I86:I101" si="13">G86+H86</f>
        <v>0</v>
      </c>
      <c r="J86" s="16"/>
      <c r="K86" s="16"/>
      <c r="L86" s="16"/>
      <c r="M86" s="16"/>
      <c r="N86" s="16"/>
      <c r="O86" s="16"/>
      <c r="P86" s="16"/>
      <c r="Q86" s="16"/>
      <c r="R86" s="16"/>
      <c r="S86" s="16">
        <f t="shared" si="8"/>
        <v>0</v>
      </c>
      <c r="T86" s="16"/>
      <c r="U86" s="16"/>
      <c r="V86" s="16"/>
      <c r="W86" s="16"/>
      <c r="X86" s="16"/>
      <c r="Y86" s="16"/>
      <c r="Z86" s="16"/>
      <c r="AA86" s="16"/>
      <c r="AB86" s="16"/>
      <c r="AC86" s="16">
        <f t="shared" si="9"/>
        <v>0</v>
      </c>
      <c r="AD86" s="16">
        <f t="shared" si="10"/>
        <v>0</v>
      </c>
      <c r="AE86" s="16">
        <f t="shared" si="11"/>
        <v>0</v>
      </c>
      <c r="AF86" s="20"/>
    </row>
    <row r="87" spans="1:32" ht="24.95" customHeight="1">
      <c r="A87" s="11" t="s">
        <v>14</v>
      </c>
      <c r="B87" s="12">
        <v>145</v>
      </c>
      <c r="C87" s="19" t="s">
        <v>118</v>
      </c>
      <c r="D87" s="19" t="s">
        <v>119</v>
      </c>
      <c r="E87" s="15">
        <v>40</v>
      </c>
      <c r="F87" s="15">
        <v>38</v>
      </c>
      <c r="G87" s="16">
        <v>78</v>
      </c>
      <c r="H87" s="16">
        <f t="shared" si="12"/>
        <v>80</v>
      </c>
      <c r="I87" s="16">
        <f t="shared" si="13"/>
        <v>158</v>
      </c>
      <c r="J87" s="16">
        <v>5</v>
      </c>
      <c r="K87" s="16">
        <v>4</v>
      </c>
      <c r="L87" s="16">
        <v>5</v>
      </c>
      <c r="M87" s="16">
        <v>6</v>
      </c>
      <c r="N87" s="16">
        <v>5</v>
      </c>
      <c r="O87" s="16">
        <v>4</v>
      </c>
      <c r="P87" s="16">
        <v>5</v>
      </c>
      <c r="Q87" s="16">
        <v>4</v>
      </c>
      <c r="R87" s="16">
        <v>3</v>
      </c>
      <c r="S87" s="16">
        <f t="shared" si="8"/>
        <v>41</v>
      </c>
      <c r="T87" s="16">
        <v>6</v>
      </c>
      <c r="U87" s="16">
        <v>4</v>
      </c>
      <c r="V87" s="16">
        <v>3</v>
      </c>
      <c r="W87" s="16">
        <v>5</v>
      </c>
      <c r="X87" s="16">
        <v>3</v>
      </c>
      <c r="Y87" s="16">
        <v>4</v>
      </c>
      <c r="Z87" s="16">
        <v>5</v>
      </c>
      <c r="AA87" s="16">
        <v>5</v>
      </c>
      <c r="AB87" s="16">
        <v>4</v>
      </c>
      <c r="AC87" s="16">
        <f t="shared" si="9"/>
        <v>39</v>
      </c>
      <c r="AD87" s="16">
        <f t="shared" si="10"/>
        <v>26</v>
      </c>
      <c r="AE87" s="16">
        <f t="shared" si="11"/>
        <v>14</v>
      </c>
      <c r="AF87" s="20"/>
    </row>
    <row r="88" spans="1:32" ht="24.95" customHeight="1">
      <c r="A88" s="11" t="s">
        <v>57</v>
      </c>
      <c r="B88" s="12">
        <v>156</v>
      </c>
      <c r="C88" s="19" t="s">
        <v>118</v>
      </c>
      <c r="D88" s="19" t="s">
        <v>120</v>
      </c>
      <c r="E88" s="15">
        <v>40</v>
      </c>
      <c r="F88" s="15">
        <v>38</v>
      </c>
      <c r="G88" s="16">
        <v>78</v>
      </c>
      <c r="H88" s="16">
        <f t="shared" si="12"/>
        <v>84</v>
      </c>
      <c r="I88" s="16">
        <f t="shared" si="13"/>
        <v>162</v>
      </c>
      <c r="J88" s="16">
        <v>6</v>
      </c>
      <c r="K88" s="16">
        <v>4</v>
      </c>
      <c r="L88" s="16">
        <v>4</v>
      </c>
      <c r="M88" s="16">
        <v>7</v>
      </c>
      <c r="N88" s="16">
        <v>5</v>
      </c>
      <c r="O88" s="16">
        <v>3</v>
      </c>
      <c r="P88" s="16">
        <v>5</v>
      </c>
      <c r="Q88" s="16">
        <v>4</v>
      </c>
      <c r="R88" s="16">
        <v>3</v>
      </c>
      <c r="S88" s="16">
        <f t="shared" si="8"/>
        <v>41</v>
      </c>
      <c r="T88" s="16">
        <v>6</v>
      </c>
      <c r="U88" s="16">
        <v>4</v>
      </c>
      <c r="V88" s="16">
        <v>3</v>
      </c>
      <c r="W88" s="16">
        <v>6</v>
      </c>
      <c r="X88" s="16">
        <v>3</v>
      </c>
      <c r="Y88" s="16">
        <v>5</v>
      </c>
      <c r="Z88" s="16">
        <v>4</v>
      </c>
      <c r="AA88" s="16">
        <v>6</v>
      </c>
      <c r="AB88" s="16">
        <v>6</v>
      </c>
      <c r="AC88" s="16">
        <f t="shared" si="9"/>
        <v>43</v>
      </c>
      <c r="AD88" s="16">
        <f t="shared" si="10"/>
        <v>30</v>
      </c>
      <c r="AE88" s="16">
        <f t="shared" si="11"/>
        <v>16</v>
      </c>
      <c r="AF88" s="20"/>
    </row>
    <row r="89" spans="1:32" ht="24.95" customHeight="1">
      <c r="A89" s="11" t="s">
        <v>19</v>
      </c>
      <c r="B89" s="12">
        <v>149</v>
      </c>
      <c r="C89" s="19" t="s">
        <v>118</v>
      </c>
      <c r="D89" s="19" t="s">
        <v>121</v>
      </c>
      <c r="E89" s="15">
        <v>42</v>
      </c>
      <c r="F89" s="15">
        <v>41</v>
      </c>
      <c r="G89" s="16">
        <v>83</v>
      </c>
      <c r="H89" s="16">
        <f t="shared" si="12"/>
        <v>84</v>
      </c>
      <c r="I89" s="16">
        <f t="shared" si="13"/>
        <v>167</v>
      </c>
      <c r="J89" s="16">
        <v>6</v>
      </c>
      <c r="K89" s="16">
        <v>4</v>
      </c>
      <c r="L89" s="16">
        <v>4</v>
      </c>
      <c r="M89" s="16">
        <v>6</v>
      </c>
      <c r="N89" s="16">
        <v>4</v>
      </c>
      <c r="O89" s="16">
        <v>4</v>
      </c>
      <c r="P89" s="16">
        <v>4</v>
      </c>
      <c r="Q89" s="16">
        <v>5</v>
      </c>
      <c r="R89" s="16">
        <v>3</v>
      </c>
      <c r="S89" s="16">
        <f t="shared" si="8"/>
        <v>40</v>
      </c>
      <c r="T89" s="16">
        <v>6</v>
      </c>
      <c r="U89" s="16">
        <v>7</v>
      </c>
      <c r="V89" s="16">
        <v>3</v>
      </c>
      <c r="W89" s="16">
        <v>5</v>
      </c>
      <c r="X89" s="16">
        <v>4</v>
      </c>
      <c r="Y89" s="16">
        <v>4</v>
      </c>
      <c r="Z89" s="16">
        <v>5</v>
      </c>
      <c r="AA89" s="16">
        <v>5</v>
      </c>
      <c r="AB89" s="16">
        <v>5</v>
      </c>
      <c r="AC89" s="16">
        <f t="shared" si="9"/>
        <v>44</v>
      </c>
      <c r="AD89" s="16">
        <f t="shared" si="10"/>
        <v>28</v>
      </c>
      <c r="AE89" s="16">
        <f t="shared" si="11"/>
        <v>15</v>
      </c>
      <c r="AF89" s="20"/>
    </row>
    <row r="90" spans="1:32" ht="24.95" customHeight="1">
      <c r="A90" s="11" t="s">
        <v>21</v>
      </c>
      <c r="B90" s="12">
        <v>158</v>
      </c>
      <c r="C90" s="19" t="s">
        <v>118</v>
      </c>
      <c r="D90" s="19" t="s">
        <v>122</v>
      </c>
      <c r="E90" s="15">
        <v>47</v>
      </c>
      <c r="F90" s="15">
        <v>47</v>
      </c>
      <c r="G90" s="16">
        <v>94</v>
      </c>
      <c r="H90" s="16">
        <f t="shared" si="12"/>
        <v>88</v>
      </c>
      <c r="I90" s="16">
        <f t="shared" si="13"/>
        <v>182</v>
      </c>
      <c r="J90" s="16">
        <v>6</v>
      </c>
      <c r="K90" s="16">
        <v>5</v>
      </c>
      <c r="L90" s="16">
        <v>4</v>
      </c>
      <c r="M90" s="16">
        <v>6</v>
      </c>
      <c r="N90" s="16">
        <v>4</v>
      </c>
      <c r="O90" s="16">
        <v>3</v>
      </c>
      <c r="P90" s="16">
        <v>6</v>
      </c>
      <c r="Q90" s="16">
        <v>5</v>
      </c>
      <c r="R90" s="16">
        <v>4</v>
      </c>
      <c r="S90" s="16">
        <f t="shared" si="8"/>
        <v>43</v>
      </c>
      <c r="T90" s="16">
        <v>6</v>
      </c>
      <c r="U90" s="16">
        <v>5</v>
      </c>
      <c r="V90" s="16">
        <v>4</v>
      </c>
      <c r="W90" s="16">
        <v>6</v>
      </c>
      <c r="X90" s="16">
        <v>3</v>
      </c>
      <c r="Y90" s="16">
        <v>4</v>
      </c>
      <c r="Z90" s="16">
        <v>5</v>
      </c>
      <c r="AA90" s="16">
        <v>5</v>
      </c>
      <c r="AB90" s="16">
        <v>7</v>
      </c>
      <c r="AC90" s="16">
        <f t="shared" si="9"/>
        <v>45</v>
      </c>
      <c r="AD90" s="16">
        <f t="shared" si="10"/>
        <v>30</v>
      </c>
      <c r="AE90" s="16">
        <f t="shared" si="11"/>
        <v>17</v>
      </c>
      <c r="AF90" s="20"/>
    </row>
    <row r="91" spans="1:32" ht="24.95" customHeight="1">
      <c r="A91" s="11" t="s">
        <v>23</v>
      </c>
      <c r="B91" s="12">
        <v>148</v>
      </c>
      <c r="C91" s="19" t="s">
        <v>118</v>
      </c>
      <c r="D91" s="22" t="s">
        <v>123</v>
      </c>
      <c r="E91" s="15">
        <v>45</v>
      </c>
      <c r="F91" s="15">
        <v>50</v>
      </c>
      <c r="G91" s="16">
        <v>95</v>
      </c>
      <c r="H91" s="16">
        <f t="shared" si="12"/>
        <v>95</v>
      </c>
      <c r="I91" s="16">
        <f t="shared" si="13"/>
        <v>190</v>
      </c>
      <c r="J91" s="16">
        <v>7</v>
      </c>
      <c r="K91" s="16">
        <v>5</v>
      </c>
      <c r="L91" s="16">
        <v>4</v>
      </c>
      <c r="M91" s="16">
        <v>6</v>
      </c>
      <c r="N91" s="16">
        <v>5</v>
      </c>
      <c r="O91" s="16">
        <v>4</v>
      </c>
      <c r="P91" s="16">
        <v>5</v>
      </c>
      <c r="Q91" s="16">
        <v>5</v>
      </c>
      <c r="R91" s="16">
        <v>4</v>
      </c>
      <c r="S91" s="16">
        <f t="shared" si="8"/>
        <v>45</v>
      </c>
      <c r="T91" s="16">
        <v>6</v>
      </c>
      <c r="U91" s="16">
        <v>6</v>
      </c>
      <c r="V91" s="16">
        <v>5</v>
      </c>
      <c r="W91" s="16">
        <v>6</v>
      </c>
      <c r="X91" s="16">
        <v>5</v>
      </c>
      <c r="Y91" s="16">
        <v>6</v>
      </c>
      <c r="Z91" s="16">
        <v>5</v>
      </c>
      <c r="AA91" s="16">
        <v>6</v>
      </c>
      <c r="AB91" s="16">
        <v>5</v>
      </c>
      <c r="AC91" s="16">
        <f t="shared" si="9"/>
        <v>50</v>
      </c>
      <c r="AD91" s="16">
        <f t="shared" si="10"/>
        <v>33</v>
      </c>
      <c r="AE91" s="16">
        <f t="shared" si="11"/>
        <v>16</v>
      </c>
      <c r="AF91" s="20"/>
    </row>
    <row r="92" spans="1:32" ht="24.95" customHeight="1">
      <c r="A92" s="11" t="s">
        <v>25</v>
      </c>
      <c r="B92" s="12">
        <v>150</v>
      </c>
      <c r="C92" s="19" t="s">
        <v>118</v>
      </c>
      <c r="D92" s="19" t="s">
        <v>124</v>
      </c>
      <c r="E92" s="15">
        <v>48</v>
      </c>
      <c r="F92" s="15">
        <v>48</v>
      </c>
      <c r="G92" s="16">
        <v>96</v>
      </c>
      <c r="H92" s="16">
        <f t="shared" si="12"/>
        <v>95</v>
      </c>
      <c r="I92" s="16">
        <f t="shared" si="13"/>
        <v>191</v>
      </c>
      <c r="J92" s="16">
        <v>7</v>
      </c>
      <c r="K92" s="16">
        <v>5</v>
      </c>
      <c r="L92" s="16">
        <v>4</v>
      </c>
      <c r="M92" s="16">
        <v>6</v>
      </c>
      <c r="N92" s="16">
        <v>5</v>
      </c>
      <c r="O92" s="16">
        <v>4</v>
      </c>
      <c r="P92" s="16">
        <v>6</v>
      </c>
      <c r="Q92" s="16">
        <v>7</v>
      </c>
      <c r="R92" s="16">
        <v>2</v>
      </c>
      <c r="S92" s="16">
        <f t="shared" si="8"/>
        <v>46</v>
      </c>
      <c r="T92" s="16">
        <v>6</v>
      </c>
      <c r="U92" s="16">
        <v>5</v>
      </c>
      <c r="V92" s="16">
        <v>4</v>
      </c>
      <c r="W92" s="16">
        <v>7</v>
      </c>
      <c r="X92" s="16">
        <v>5</v>
      </c>
      <c r="Y92" s="16">
        <v>4</v>
      </c>
      <c r="Z92" s="16">
        <v>7</v>
      </c>
      <c r="AA92" s="16">
        <v>7</v>
      </c>
      <c r="AB92" s="16">
        <v>4</v>
      </c>
      <c r="AC92" s="16">
        <f t="shared" si="9"/>
        <v>49</v>
      </c>
      <c r="AD92" s="16">
        <f t="shared" si="10"/>
        <v>34</v>
      </c>
      <c r="AE92" s="16">
        <f t="shared" si="11"/>
        <v>18</v>
      </c>
      <c r="AF92" s="20"/>
    </row>
    <row r="93" spans="1:32" ht="24.95" customHeight="1">
      <c r="A93" s="11" t="s">
        <v>27</v>
      </c>
      <c r="B93" s="12">
        <v>153</v>
      </c>
      <c r="C93" s="19" t="s">
        <v>118</v>
      </c>
      <c r="D93" s="22" t="s">
        <v>125</v>
      </c>
      <c r="E93" s="15">
        <v>57</v>
      </c>
      <c r="F93" s="15">
        <v>48</v>
      </c>
      <c r="G93" s="16">
        <v>105</v>
      </c>
      <c r="H93" s="16">
        <f t="shared" si="12"/>
        <v>106</v>
      </c>
      <c r="I93" s="16">
        <f t="shared" si="13"/>
        <v>211</v>
      </c>
      <c r="J93" s="16">
        <v>6</v>
      </c>
      <c r="K93" s="16">
        <v>7</v>
      </c>
      <c r="L93" s="16">
        <v>6</v>
      </c>
      <c r="M93" s="16">
        <v>7</v>
      </c>
      <c r="N93" s="16">
        <v>5</v>
      </c>
      <c r="O93" s="16">
        <v>4</v>
      </c>
      <c r="P93" s="16">
        <v>6</v>
      </c>
      <c r="Q93" s="16">
        <v>6</v>
      </c>
      <c r="R93" s="16">
        <v>4</v>
      </c>
      <c r="S93" s="16">
        <f t="shared" si="8"/>
        <v>51</v>
      </c>
      <c r="T93" s="16">
        <v>6</v>
      </c>
      <c r="U93" s="16">
        <v>5</v>
      </c>
      <c r="V93" s="16">
        <v>4</v>
      </c>
      <c r="W93" s="16">
        <v>7</v>
      </c>
      <c r="X93" s="16">
        <v>5</v>
      </c>
      <c r="Y93" s="16">
        <v>5</v>
      </c>
      <c r="Z93" s="16">
        <v>11</v>
      </c>
      <c r="AA93" s="16">
        <v>7</v>
      </c>
      <c r="AB93" s="16">
        <v>5</v>
      </c>
      <c r="AC93" s="16">
        <f t="shared" si="9"/>
        <v>55</v>
      </c>
      <c r="AD93" s="16">
        <f t="shared" si="10"/>
        <v>40</v>
      </c>
      <c r="AE93" s="16">
        <f t="shared" si="11"/>
        <v>23</v>
      </c>
      <c r="AF93" s="20"/>
    </row>
    <row r="94" spans="1:32" ht="24.95" customHeight="1">
      <c r="A94" s="11"/>
      <c r="B94" s="12"/>
      <c r="C94" s="19"/>
      <c r="D94" s="22"/>
      <c r="E94" s="15"/>
      <c r="F94" s="15"/>
      <c r="G94" s="16"/>
      <c r="H94" s="16">
        <f t="shared" si="12"/>
        <v>0</v>
      </c>
      <c r="I94" s="16">
        <f t="shared" si="13"/>
        <v>0</v>
      </c>
      <c r="J94" s="16"/>
      <c r="K94" s="16"/>
      <c r="L94" s="16"/>
      <c r="M94" s="16"/>
      <c r="N94" s="16"/>
      <c r="O94" s="16"/>
      <c r="P94" s="16"/>
      <c r="Q94" s="16"/>
      <c r="R94" s="16"/>
      <c r="S94" s="16">
        <f t="shared" si="8"/>
        <v>0</v>
      </c>
      <c r="T94" s="16"/>
      <c r="U94" s="16"/>
      <c r="V94" s="16"/>
      <c r="W94" s="16"/>
      <c r="X94" s="16"/>
      <c r="Y94" s="16"/>
      <c r="Z94" s="16"/>
      <c r="AA94" s="16"/>
      <c r="AB94" s="16"/>
      <c r="AC94" s="16">
        <f t="shared" si="9"/>
        <v>0</v>
      </c>
      <c r="AD94" s="16">
        <f t="shared" si="10"/>
        <v>0</v>
      </c>
      <c r="AE94" s="16">
        <f t="shared" si="11"/>
        <v>0</v>
      </c>
      <c r="AF94" s="20"/>
    </row>
    <row r="95" spans="1:32" ht="24.95" customHeight="1">
      <c r="A95" s="11"/>
      <c r="B95" s="12"/>
      <c r="C95" s="19"/>
      <c r="D95" s="22"/>
      <c r="E95" s="15"/>
      <c r="F95" s="15"/>
      <c r="G95" s="16"/>
      <c r="H95" s="16">
        <f t="shared" si="12"/>
        <v>0</v>
      </c>
      <c r="I95" s="16">
        <f t="shared" si="13"/>
        <v>0</v>
      </c>
      <c r="J95" s="16"/>
      <c r="K95" s="16"/>
      <c r="L95" s="16"/>
      <c r="M95" s="16"/>
      <c r="N95" s="16"/>
      <c r="O95" s="16"/>
      <c r="P95" s="16"/>
      <c r="Q95" s="16"/>
      <c r="R95" s="16"/>
      <c r="S95" s="16">
        <f t="shared" si="8"/>
        <v>0</v>
      </c>
      <c r="T95" s="16"/>
      <c r="U95" s="16"/>
      <c r="V95" s="16"/>
      <c r="W95" s="16"/>
      <c r="X95" s="16"/>
      <c r="Y95" s="16"/>
      <c r="Z95" s="16"/>
      <c r="AA95" s="16"/>
      <c r="AB95" s="16"/>
      <c r="AC95" s="16">
        <f t="shared" si="9"/>
        <v>0</v>
      </c>
      <c r="AD95" s="16">
        <f t="shared" si="10"/>
        <v>0</v>
      </c>
      <c r="AE95" s="16">
        <f t="shared" si="11"/>
        <v>0</v>
      </c>
      <c r="AF95" s="20"/>
    </row>
    <row r="96" spans="1:32" ht="24.95" customHeight="1">
      <c r="A96" s="11" t="s">
        <v>126</v>
      </c>
      <c r="B96" s="12">
        <v>163</v>
      </c>
      <c r="C96" s="19" t="s">
        <v>127</v>
      </c>
      <c r="D96" s="19" t="s">
        <v>128</v>
      </c>
      <c r="E96" s="15">
        <v>49</v>
      </c>
      <c r="F96" s="15">
        <v>53</v>
      </c>
      <c r="G96" s="16">
        <v>102</v>
      </c>
      <c r="H96" s="16">
        <f t="shared" si="12"/>
        <v>92</v>
      </c>
      <c r="I96" s="16">
        <f t="shared" si="13"/>
        <v>194</v>
      </c>
      <c r="J96" s="16">
        <v>7</v>
      </c>
      <c r="K96" s="16">
        <v>5</v>
      </c>
      <c r="L96" s="16">
        <v>5</v>
      </c>
      <c r="M96" s="16">
        <v>6</v>
      </c>
      <c r="N96" s="16">
        <v>6</v>
      </c>
      <c r="O96" s="16">
        <v>3</v>
      </c>
      <c r="P96" s="16">
        <v>5</v>
      </c>
      <c r="Q96" s="16">
        <v>6</v>
      </c>
      <c r="R96" s="16">
        <v>4</v>
      </c>
      <c r="S96" s="16">
        <f t="shared" si="8"/>
        <v>47</v>
      </c>
      <c r="T96" s="16">
        <v>7</v>
      </c>
      <c r="U96" s="16">
        <v>4</v>
      </c>
      <c r="V96" s="16">
        <v>3</v>
      </c>
      <c r="W96" s="16">
        <v>5</v>
      </c>
      <c r="X96" s="16">
        <v>5</v>
      </c>
      <c r="Y96" s="16">
        <v>6</v>
      </c>
      <c r="Z96" s="16">
        <v>5</v>
      </c>
      <c r="AA96" s="16">
        <v>5</v>
      </c>
      <c r="AB96" s="16">
        <v>5</v>
      </c>
      <c r="AC96" s="16">
        <f t="shared" si="9"/>
        <v>45</v>
      </c>
      <c r="AD96" s="16">
        <f t="shared" si="10"/>
        <v>31</v>
      </c>
      <c r="AE96" s="16">
        <f t="shared" si="11"/>
        <v>15</v>
      </c>
      <c r="AF96" s="20"/>
    </row>
    <row r="97" spans="1:32" ht="24.95" customHeight="1">
      <c r="A97" s="11" t="s">
        <v>57</v>
      </c>
      <c r="B97" s="12">
        <v>161</v>
      </c>
      <c r="C97" s="19" t="s">
        <v>127</v>
      </c>
      <c r="D97" s="19" t="s">
        <v>129</v>
      </c>
      <c r="E97" s="15">
        <v>54</v>
      </c>
      <c r="F97" s="15">
        <v>52</v>
      </c>
      <c r="G97" s="16">
        <v>106</v>
      </c>
      <c r="H97" s="16">
        <f t="shared" si="12"/>
        <v>102</v>
      </c>
      <c r="I97" s="16">
        <f t="shared" si="13"/>
        <v>208</v>
      </c>
      <c r="J97" s="16">
        <v>7</v>
      </c>
      <c r="K97" s="16">
        <v>7</v>
      </c>
      <c r="L97" s="16">
        <v>7</v>
      </c>
      <c r="M97" s="16">
        <v>6</v>
      </c>
      <c r="N97" s="16">
        <v>8</v>
      </c>
      <c r="O97" s="16">
        <v>3</v>
      </c>
      <c r="P97" s="16">
        <v>6</v>
      </c>
      <c r="Q97" s="16">
        <v>6</v>
      </c>
      <c r="R97" s="16">
        <v>4</v>
      </c>
      <c r="S97" s="16">
        <f t="shared" si="8"/>
        <v>54</v>
      </c>
      <c r="T97" s="16">
        <v>6</v>
      </c>
      <c r="U97" s="16">
        <v>6</v>
      </c>
      <c r="V97" s="16">
        <v>4</v>
      </c>
      <c r="W97" s="16">
        <v>5</v>
      </c>
      <c r="X97" s="16">
        <v>4</v>
      </c>
      <c r="Y97" s="16">
        <v>6</v>
      </c>
      <c r="Z97" s="16">
        <v>6</v>
      </c>
      <c r="AA97" s="16">
        <v>6</v>
      </c>
      <c r="AB97" s="16">
        <v>5</v>
      </c>
      <c r="AC97" s="16">
        <f t="shared" si="9"/>
        <v>48</v>
      </c>
      <c r="AD97" s="16">
        <f t="shared" si="10"/>
        <v>32</v>
      </c>
      <c r="AE97" s="16">
        <f t="shared" si="11"/>
        <v>17</v>
      </c>
      <c r="AF97" s="20"/>
    </row>
    <row r="98" spans="1:32" ht="24.95" customHeight="1">
      <c r="A98" s="11" t="s">
        <v>19</v>
      </c>
      <c r="B98" s="12"/>
      <c r="C98" s="19"/>
      <c r="D98" s="19"/>
      <c r="E98" s="15"/>
      <c r="F98" s="15"/>
      <c r="G98" s="16"/>
      <c r="H98" s="16">
        <f t="shared" si="12"/>
        <v>0</v>
      </c>
      <c r="I98" s="16">
        <f t="shared" si="13"/>
        <v>0</v>
      </c>
      <c r="J98" s="16"/>
      <c r="K98" s="16"/>
      <c r="L98" s="16"/>
      <c r="M98" s="16"/>
      <c r="N98" s="16"/>
      <c r="O98" s="16"/>
      <c r="P98" s="16"/>
      <c r="Q98" s="16"/>
      <c r="R98" s="16"/>
      <c r="S98" s="16">
        <f t="shared" si="8"/>
        <v>0</v>
      </c>
      <c r="T98" s="16"/>
      <c r="U98" s="16"/>
      <c r="V98" s="16"/>
      <c r="W98" s="16"/>
      <c r="X98" s="16"/>
      <c r="Y98" s="16"/>
      <c r="Z98" s="16"/>
      <c r="AA98" s="16"/>
      <c r="AB98" s="16"/>
      <c r="AC98" s="16">
        <f t="shared" si="9"/>
        <v>0</v>
      </c>
      <c r="AD98" s="16">
        <f t="shared" si="10"/>
        <v>0</v>
      </c>
      <c r="AE98" s="16">
        <f t="shared" si="11"/>
        <v>0</v>
      </c>
      <c r="AF98" s="20"/>
    </row>
    <row r="99" spans="1:32" ht="24.75" customHeight="1">
      <c r="A99" s="11" t="s">
        <v>21</v>
      </c>
      <c r="B99" s="12"/>
      <c r="C99" s="19"/>
      <c r="D99" s="19"/>
      <c r="E99" s="15"/>
      <c r="F99" s="15"/>
      <c r="G99" s="16"/>
      <c r="H99" s="16">
        <f t="shared" si="12"/>
        <v>0</v>
      </c>
      <c r="I99" s="16">
        <f t="shared" si="13"/>
        <v>0</v>
      </c>
      <c r="J99" s="16"/>
      <c r="K99" s="16"/>
      <c r="L99" s="16"/>
      <c r="M99" s="16"/>
      <c r="N99" s="16"/>
      <c r="O99" s="16"/>
      <c r="P99" s="16"/>
      <c r="Q99" s="16"/>
      <c r="R99" s="16"/>
      <c r="S99" s="16">
        <f t="shared" si="8"/>
        <v>0</v>
      </c>
      <c r="T99" s="16"/>
      <c r="U99" s="16"/>
      <c r="V99" s="16"/>
      <c r="W99" s="16"/>
      <c r="X99" s="16"/>
      <c r="Y99" s="16"/>
      <c r="Z99" s="16"/>
      <c r="AA99" s="16"/>
      <c r="AB99" s="16"/>
      <c r="AC99" s="16">
        <f t="shared" si="9"/>
        <v>0</v>
      </c>
      <c r="AD99" s="16">
        <f t="shared" si="10"/>
        <v>0</v>
      </c>
      <c r="AE99" s="16">
        <f t="shared" si="11"/>
        <v>0</v>
      </c>
      <c r="AF99" s="20"/>
    </row>
    <row r="100" spans="1:32" ht="24.75" customHeight="1">
      <c r="A100" s="11" t="s">
        <v>23</v>
      </c>
      <c r="B100" s="12"/>
      <c r="C100" s="19"/>
      <c r="D100" s="19"/>
      <c r="E100" s="15"/>
      <c r="F100" s="15"/>
      <c r="G100" s="16"/>
      <c r="H100" s="16">
        <f t="shared" si="12"/>
        <v>0</v>
      </c>
      <c r="I100" s="16">
        <f t="shared" si="13"/>
        <v>0</v>
      </c>
      <c r="J100" s="16"/>
      <c r="K100" s="16"/>
      <c r="L100" s="16"/>
      <c r="M100" s="16"/>
      <c r="N100" s="16"/>
      <c r="O100" s="16"/>
      <c r="P100" s="16"/>
      <c r="Q100" s="16"/>
      <c r="R100" s="16"/>
      <c r="S100" s="16">
        <f t="shared" si="8"/>
        <v>0</v>
      </c>
      <c r="T100" s="16"/>
      <c r="U100" s="16"/>
      <c r="V100" s="16"/>
      <c r="W100" s="16"/>
      <c r="X100" s="16"/>
      <c r="Y100" s="16"/>
      <c r="Z100" s="16"/>
      <c r="AA100" s="16"/>
      <c r="AB100" s="16"/>
      <c r="AC100" s="16">
        <f t="shared" si="9"/>
        <v>0</v>
      </c>
      <c r="AD100" s="16">
        <f t="shared" si="10"/>
        <v>0</v>
      </c>
      <c r="AE100" s="16">
        <f t="shared" si="11"/>
        <v>0</v>
      </c>
      <c r="AF100" s="20"/>
    </row>
    <row r="101" spans="1:32" ht="24.75" customHeight="1">
      <c r="A101" s="11" t="s">
        <v>25</v>
      </c>
      <c r="B101" s="12"/>
      <c r="C101" s="19"/>
      <c r="D101" s="19"/>
      <c r="E101" s="15"/>
      <c r="F101" s="15"/>
      <c r="G101" s="16"/>
      <c r="H101" s="16">
        <f t="shared" si="12"/>
        <v>0</v>
      </c>
      <c r="I101" s="16">
        <f t="shared" si="13"/>
        <v>0</v>
      </c>
      <c r="J101" s="16"/>
      <c r="K101" s="16"/>
      <c r="L101" s="16"/>
      <c r="M101" s="16"/>
      <c r="N101" s="16"/>
      <c r="O101" s="16"/>
      <c r="P101" s="16"/>
      <c r="Q101" s="16"/>
      <c r="R101" s="16"/>
      <c r="S101" s="16">
        <f>SUM(J101:R101)</f>
        <v>0</v>
      </c>
      <c r="T101" s="16"/>
      <c r="U101" s="16"/>
      <c r="V101" s="16"/>
      <c r="W101" s="16"/>
      <c r="X101" s="16"/>
      <c r="Y101" s="16"/>
      <c r="Z101" s="16"/>
      <c r="AA101" s="16"/>
      <c r="AB101" s="16"/>
      <c r="AC101" s="16">
        <f t="shared" si="9"/>
        <v>0</v>
      </c>
      <c r="AD101" s="16">
        <f t="shared" si="10"/>
        <v>0</v>
      </c>
      <c r="AE101" s="16">
        <f t="shared" si="11"/>
        <v>0</v>
      </c>
      <c r="AF101" s="20"/>
    </row>
    <row r="102" spans="1:32" ht="24.75" customHeight="1">
      <c r="A102" s="11"/>
      <c r="B102" s="12"/>
      <c r="C102" s="19"/>
      <c r="D102" s="19"/>
      <c r="E102" s="15"/>
      <c r="F102" s="15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>
        <f t="shared" ref="S102:S128" si="14">SUM(J102:R102)</f>
        <v>0</v>
      </c>
      <c r="T102" s="16"/>
      <c r="U102" s="16"/>
      <c r="V102" s="16"/>
      <c r="W102" s="16"/>
      <c r="X102" s="16"/>
      <c r="Y102" s="16"/>
      <c r="Z102" s="16"/>
      <c r="AA102" s="16"/>
      <c r="AB102" s="16"/>
      <c r="AC102" s="16">
        <f>SUM(T102:AB102)</f>
        <v>0</v>
      </c>
      <c r="AD102" s="16">
        <f>SUM(W102:AB102)</f>
        <v>0</v>
      </c>
      <c r="AE102" s="16">
        <f>SUM(Z102:AB102)</f>
        <v>0</v>
      </c>
      <c r="AF102" s="20"/>
    </row>
    <row r="103" spans="1:32" ht="24.75" customHeight="1">
      <c r="A103" s="11" t="s">
        <v>126</v>
      </c>
      <c r="B103" s="12">
        <v>172</v>
      </c>
      <c r="C103" s="19" t="s">
        <v>130</v>
      </c>
      <c r="D103" s="19" t="s">
        <v>131</v>
      </c>
      <c r="E103" s="15">
        <v>59</v>
      </c>
      <c r="F103" s="15">
        <v>53</v>
      </c>
      <c r="G103" s="16">
        <v>112</v>
      </c>
      <c r="H103" s="16">
        <f>S103+AC103</f>
        <v>105</v>
      </c>
      <c r="I103" s="16">
        <f>G103+H103</f>
        <v>217</v>
      </c>
      <c r="J103" s="16">
        <v>8</v>
      </c>
      <c r="K103" s="16">
        <v>6</v>
      </c>
      <c r="L103" s="16">
        <v>6</v>
      </c>
      <c r="M103" s="16">
        <v>7</v>
      </c>
      <c r="N103" s="16">
        <v>6</v>
      </c>
      <c r="O103" s="16">
        <v>5</v>
      </c>
      <c r="P103" s="16">
        <v>6</v>
      </c>
      <c r="Q103" s="16">
        <v>6</v>
      </c>
      <c r="R103" s="16">
        <v>3</v>
      </c>
      <c r="S103" s="16">
        <f>SUM(J103:R103)</f>
        <v>53</v>
      </c>
      <c r="T103" s="16">
        <v>6</v>
      </c>
      <c r="U103" s="16">
        <v>6</v>
      </c>
      <c r="V103" s="16">
        <v>6</v>
      </c>
      <c r="W103" s="16">
        <v>6</v>
      </c>
      <c r="X103" s="16">
        <v>5</v>
      </c>
      <c r="Y103" s="16">
        <v>7</v>
      </c>
      <c r="Z103" s="16">
        <v>5</v>
      </c>
      <c r="AA103" s="16">
        <v>6</v>
      </c>
      <c r="AB103" s="16">
        <v>5</v>
      </c>
      <c r="AC103" s="16">
        <f>SUM(T103:AB103)</f>
        <v>52</v>
      </c>
      <c r="AD103" s="16">
        <f>SUM(W103:AB103)</f>
        <v>34</v>
      </c>
      <c r="AE103" s="16">
        <f>SUM(Z103:AB103)</f>
        <v>16</v>
      </c>
      <c r="AF103" s="20"/>
    </row>
    <row r="104" spans="1:32" ht="24.75" customHeight="1">
      <c r="A104" s="11" t="s">
        <v>57</v>
      </c>
      <c r="B104" s="12">
        <v>171</v>
      </c>
      <c r="C104" s="19" t="s">
        <v>130</v>
      </c>
      <c r="D104" s="19" t="s">
        <v>132</v>
      </c>
      <c r="E104" s="15">
        <v>50</v>
      </c>
      <c r="F104" s="15">
        <v>48</v>
      </c>
      <c r="G104" s="16">
        <v>98</v>
      </c>
      <c r="H104" s="16">
        <f>S104+AC104</f>
        <v>121</v>
      </c>
      <c r="I104" s="16">
        <f>G104+H104</f>
        <v>219</v>
      </c>
      <c r="J104" s="16">
        <v>10</v>
      </c>
      <c r="K104" s="16">
        <v>7</v>
      </c>
      <c r="L104" s="16">
        <v>7</v>
      </c>
      <c r="M104" s="16">
        <v>7</v>
      </c>
      <c r="N104" s="16">
        <v>7</v>
      </c>
      <c r="O104" s="16">
        <v>3</v>
      </c>
      <c r="P104" s="16">
        <v>7</v>
      </c>
      <c r="Q104" s="16">
        <v>5</v>
      </c>
      <c r="R104" s="16">
        <v>7</v>
      </c>
      <c r="S104" s="16">
        <f>SUM(J104:R104)</f>
        <v>60</v>
      </c>
      <c r="T104" s="16">
        <v>7</v>
      </c>
      <c r="U104" s="16">
        <v>8</v>
      </c>
      <c r="V104" s="16">
        <v>4</v>
      </c>
      <c r="W104" s="16">
        <v>7</v>
      </c>
      <c r="X104" s="16">
        <v>4</v>
      </c>
      <c r="Y104" s="16">
        <v>7</v>
      </c>
      <c r="Z104" s="16">
        <v>6</v>
      </c>
      <c r="AA104" s="16">
        <v>10</v>
      </c>
      <c r="AB104" s="16">
        <v>8</v>
      </c>
      <c r="AC104" s="16">
        <f>SUM(T104:AB104)</f>
        <v>61</v>
      </c>
      <c r="AD104" s="16">
        <f>SUM(W104:AB104)</f>
        <v>42</v>
      </c>
      <c r="AE104" s="16">
        <f>SUM(Z104:AB104)</f>
        <v>24</v>
      </c>
      <c r="AF104" s="20"/>
    </row>
    <row r="105" spans="1:32" ht="24.75" customHeight="1">
      <c r="A105" s="11" t="s">
        <v>19</v>
      </c>
      <c r="B105" s="12"/>
      <c r="C105" s="19"/>
      <c r="D105" s="19"/>
      <c r="E105" s="15"/>
      <c r="F105" s="15"/>
      <c r="G105" s="16"/>
      <c r="H105" s="16">
        <f t="shared" ref="H105:H132" si="15">S105+AC105</f>
        <v>0</v>
      </c>
      <c r="I105" s="16">
        <f t="shared" ref="I105:I133" si="16">G105+H105</f>
        <v>0</v>
      </c>
      <c r="J105" s="16"/>
      <c r="K105" s="16"/>
      <c r="L105" s="16"/>
      <c r="M105" s="16"/>
      <c r="N105" s="16"/>
      <c r="O105" s="16"/>
      <c r="P105" s="16"/>
      <c r="Q105" s="16"/>
      <c r="R105" s="16"/>
      <c r="S105" s="16">
        <f t="shared" si="14"/>
        <v>0</v>
      </c>
      <c r="T105" s="16"/>
      <c r="U105" s="16"/>
      <c r="V105" s="16"/>
      <c r="W105" s="16"/>
      <c r="X105" s="16"/>
      <c r="Y105" s="16"/>
      <c r="Z105" s="16"/>
      <c r="AA105" s="16"/>
      <c r="AB105" s="16"/>
      <c r="AC105" s="16">
        <f>SUM(T105:AB105)</f>
        <v>0</v>
      </c>
      <c r="AD105" s="16">
        <f>SUM(W105:AB105)</f>
        <v>0</v>
      </c>
      <c r="AE105" s="16">
        <f>SUM(Z105:AB105)</f>
        <v>0</v>
      </c>
      <c r="AF105" s="20"/>
    </row>
    <row r="106" spans="1:32" ht="24.75" customHeight="1">
      <c r="A106" s="11" t="s">
        <v>21</v>
      </c>
      <c r="B106" s="12"/>
      <c r="C106" s="19"/>
      <c r="D106" s="19"/>
      <c r="E106" s="15"/>
      <c r="F106" s="15"/>
      <c r="G106" s="16"/>
      <c r="H106" s="16">
        <f t="shared" si="15"/>
        <v>0</v>
      </c>
      <c r="I106" s="16">
        <f t="shared" si="16"/>
        <v>0</v>
      </c>
      <c r="J106" s="16"/>
      <c r="K106" s="16"/>
      <c r="L106" s="16"/>
      <c r="M106" s="16"/>
      <c r="N106" s="16"/>
      <c r="O106" s="16"/>
      <c r="P106" s="16"/>
      <c r="Q106" s="16"/>
      <c r="R106" s="16"/>
      <c r="S106" s="16">
        <f t="shared" si="14"/>
        <v>0</v>
      </c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20"/>
    </row>
    <row r="107" spans="1:32" ht="24.75" customHeight="1">
      <c r="A107" s="11"/>
      <c r="B107" s="12"/>
      <c r="C107" s="19"/>
      <c r="D107" s="19"/>
      <c r="E107" s="15"/>
      <c r="F107" s="15"/>
      <c r="G107" s="16"/>
      <c r="H107" s="16">
        <f t="shared" si="15"/>
        <v>0</v>
      </c>
      <c r="I107" s="16">
        <f t="shared" si="16"/>
        <v>0</v>
      </c>
      <c r="J107" s="16"/>
      <c r="K107" s="16"/>
      <c r="L107" s="16"/>
      <c r="M107" s="16"/>
      <c r="N107" s="16"/>
      <c r="O107" s="16"/>
      <c r="P107" s="16"/>
      <c r="Q107" s="16"/>
      <c r="R107" s="16"/>
      <c r="S107" s="16">
        <f t="shared" si="14"/>
        <v>0</v>
      </c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20"/>
    </row>
    <row r="108" spans="1:32" ht="24.95" customHeight="1">
      <c r="A108" s="24" t="s">
        <v>133</v>
      </c>
      <c r="B108" s="25"/>
      <c r="C108" s="26"/>
      <c r="D108" s="26"/>
      <c r="E108" s="27"/>
      <c r="F108" s="27"/>
      <c r="G108" s="28"/>
      <c r="H108" s="16">
        <f t="shared" si="15"/>
        <v>0</v>
      </c>
      <c r="I108" s="16">
        <f t="shared" si="16"/>
        <v>0</v>
      </c>
      <c r="J108" s="28"/>
      <c r="K108" s="28"/>
      <c r="L108" s="28"/>
      <c r="M108" s="28"/>
      <c r="N108" s="28"/>
      <c r="O108" s="28"/>
      <c r="P108" s="28"/>
      <c r="Q108" s="28"/>
      <c r="R108" s="28"/>
      <c r="S108" s="28">
        <f t="shared" si="14"/>
        <v>0</v>
      </c>
      <c r="T108" s="28"/>
      <c r="U108" s="28"/>
      <c r="V108" s="28"/>
      <c r="W108" s="28"/>
      <c r="X108" s="28"/>
      <c r="Y108" s="28"/>
      <c r="Z108" s="28"/>
      <c r="AA108" s="28"/>
      <c r="AB108" s="28"/>
      <c r="AC108" s="28">
        <f>SUM(T108:AB108)</f>
        <v>0</v>
      </c>
      <c r="AD108" s="28">
        <f>SUM(W108:AB108)</f>
        <v>0</v>
      </c>
      <c r="AE108" s="28">
        <f>SUM(Z108:AB108)</f>
        <v>0</v>
      </c>
      <c r="AF108" s="29"/>
    </row>
    <row r="109" spans="1:32" s="32" customFormat="1" ht="24.95" customHeight="1">
      <c r="A109" s="30" t="s">
        <v>14</v>
      </c>
      <c r="B109" s="12">
        <v>173</v>
      </c>
      <c r="C109" s="13" t="s">
        <v>134</v>
      </c>
      <c r="D109" s="19" t="s">
        <v>135</v>
      </c>
      <c r="E109" s="15">
        <v>46</v>
      </c>
      <c r="F109" s="15">
        <v>55</v>
      </c>
      <c r="G109" s="16">
        <v>101</v>
      </c>
      <c r="H109" s="16">
        <f t="shared" si="15"/>
        <v>98</v>
      </c>
      <c r="I109" s="16">
        <f t="shared" si="16"/>
        <v>199</v>
      </c>
      <c r="J109" s="16">
        <v>6</v>
      </c>
      <c r="K109" s="16">
        <v>5</v>
      </c>
      <c r="L109" s="16">
        <v>5</v>
      </c>
      <c r="M109" s="16">
        <v>6</v>
      </c>
      <c r="N109" s="16">
        <v>5</v>
      </c>
      <c r="O109" s="16">
        <v>5</v>
      </c>
      <c r="P109" s="16">
        <v>6</v>
      </c>
      <c r="Q109" s="16">
        <v>5</v>
      </c>
      <c r="R109" s="16">
        <v>5</v>
      </c>
      <c r="S109" s="16">
        <f t="shared" si="14"/>
        <v>48</v>
      </c>
      <c r="T109" s="16">
        <v>7</v>
      </c>
      <c r="U109" s="16">
        <v>5</v>
      </c>
      <c r="V109" s="16">
        <v>6</v>
      </c>
      <c r="W109" s="16">
        <v>6</v>
      </c>
      <c r="X109" s="16">
        <v>4</v>
      </c>
      <c r="Y109" s="16">
        <v>4</v>
      </c>
      <c r="Z109" s="16">
        <v>5</v>
      </c>
      <c r="AA109" s="16">
        <v>9</v>
      </c>
      <c r="AB109" s="16">
        <v>4</v>
      </c>
      <c r="AC109" s="16">
        <f>SUM(T109:AB109)</f>
        <v>50</v>
      </c>
      <c r="AD109" s="16">
        <f>SUM(W109:AB109)</f>
        <v>32</v>
      </c>
      <c r="AE109" s="16">
        <f>SUM(Z109:AB109)</f>
        <v>18</v>
      </c>
      <c r="AF109" s="31"/>
    </row>
    <row r="110" spans="1:32" ht="24.95" customHeight="1">
      <c r="A110" s="30" t="s">
        <v>57</v>
      </c>
      <c r="B110" s="12">
        <v>174</v>
      </c>
      <c r="C110" s="13" t="s">
        <v>134</v>
      </c>
      <c r="D110" s="19" t="s">
        <v>136</v>
      </c>
      <c r="E110" s="15">
        <v>54</v>
      </c>
      <c r="F110" s="15">
        <v>45</v>
      </c>
      <c r="G110" s="16">
        <v>99</v>
      </c>
      <c r="H110" s="16">
        <f t="shared" si="15"/>
        <v>96</v>
      </c>
      <c r="I110" s="16">
        <f t="shared" si="16"/>
        <v>195</v>
      </c>
      <c r="J110" s="16">
        <v>5</v>
      </c>
      <c r="K110" s="16">
        <v>5</v>
      </c>
      <c r="L110" s="16">
        <v>5</v>
      </c>
      <c r="M110" s="16">
        <v>7</v>
      </c>
      <c r="N110" s="16">
        <v>5</v>
      </c>
      <c r="O110" s="16">
        <v>3</v>
      </c>
      <c r="P110" s="16">
        <v>9</v>
      </c>
      <c r="Q110" s="16">
        <v>5</v>
      </c>
      <c r="R110" s="16">
        <v>5</v>
      </c>
      <c r="S110" s="16">
        <f t="shared" si="14"/>
        <v>49</v>
      </c>
      <c r="T110" s="16">
        <v>5</v>
      </c>
      <c r="U110" s="16">
        <v>6</v>
      </c>
      <c r="V110" s="16">
        <v>5</v>
      </c>
      <c r="W110" s="16">
        <v>6</v>
      </c>
      <c r="X110" s="16">
        <v>4</v>
      </c>
      <c r="Y110" s="16">
        <v>5</v>
      </c>
      <c r="Z110" s="16">
        <v>5</v>
      </c>
      <c r="AA110" s="16">
        <v>5</v>
      </c>
      <c r="AB110" s="16">
        <v>6</v>
      </c>
      <c r="AC110" s="16">
        <f>SUM(T110:AB110)</f>
        <v>47</v>
      </c>
      <c r="AD110" s="16">
        <f>SUM(W110:AB110)</f>
        <v>31</v>
      </c>
      <c r="AE110" s="16">
        <f>SUM(Z110:AB110)</f>
        <v>16</v>
      </c>
      <c r="AF110" s="31"/>
    </row>
    <row r="111" spans="1:32" ht="24.95" customHeight="1">
      <c r="A111" s="30" t="s">
        <v>19</v>
      </c>
      <c r="B111" s="12">
        <v>177</v>
      </c>
      <c r="C111" s="13" t="s">
        <v>134</v>
      </c>
      <c r="D111" s="19" t="s">
        <v>137</v>
      </c>
      <c r="E111" s="15">
        <v>48</v>
      </c>
      <c r="F111" s="15">
        <v>48</v>
      </c>
      <c r="G111" s="16">
        <v>96</v>
      </c>
      <c r="H111" s="16">
        <f t="shared" si="15"/>
        <v>97</v>
      </c>
      <c r="I111" s="16">
        <f t="shared" si="16"/>
        <v>193</v>
      </c>
      <c r="J111" s="16">
        <v>9</v>
      </c>
      <c r="K111" s="16">
        <v>6</v>
      </c>
      <c r="L111" s="16">
        <v>6</v>
      </c>
      <c r="M111" s="16">
        <v>7</v>
      </c>
      <c r="N111" s="16">
        <v>7</v>
      </c>
      <c r="O111" s="16">
        <v>3</v>
      </c>
      <c r="P111" s="16">
        <v>5</v>
      </c>
      <c r="Q111" s="16">
        <v>4</v>
      </c>
      <c r="R111" s="16">
        <v>3</v>
      </c>
      <c r="S111" s="16">
        <f t="shared" si="14"/>
        <v>50</v>
      </c>
      <c r="T111" s="16">
        <v>6</v>
      </c>
      <c r="U111" s="16">
        <v>5</v>
      </c>
      <c r="V111" s="16">
        <v>6</v>
      </c>
      <c r="W111" s="16">
        <v>5</v>
      </c>
      <c r="X111" s="16">
        <v>6</v>
      </c>
      <c r="Y111" s="16">
        <v>4</v>
      </c>
      <c r="Z111" s="16">
        <v>6</v>
      </c>
      <c r="AA111" s="16">
        <v>4</v>
      </c>
      <c r="AB111" s="16">
        <v>5</v>
      </c>
      <c r="AC111" s="16">
        <f>SUM(T111:AB111)</f>
        <v>47</v>
      </c>
      <c r="AD111" s="16">
        <f>SUM(W111:AB111)</f>
        <v>30</v>
      </c>
      <c r="AE111" s="16">
        <f>SUM(Z111:AB111)</f>
        <v>15</v>
      </c>
      <c r="AF111" s="31"/>
    </row>
    <row r="112" spans="1:32" ht="24.95" customHeight="1">
      <c r="A112" s="30" t="s">
        <v>21</v>
      </c>
      <c r="B112" s="12">
        <v>201</v>
      </c>
      <c r="C112" s="13" t="s">
        <v>134</v>
      </c>
      <c r="D112" s="19" t="s">
        <v>138</v>
      </c>
      <c r="E112" s="15">
        <v>58</v>
      </c>
      <c r="F112" s="15">
        <v>53</v>
      </c>
      <c r="G112" s="16">
        <v>111</v>
      </c>
      <c r="H112" s="16">
        <f t="shared" si="15"/>
        <v>111</v>
      </c>
      <c r="I112" s="16">
        <f t="shared" si="16"/>
        <v>222</v>
      </c>
      <c r="J112" s="16">
        <v>8</v>
      </c>
      <c r="K112" s="16">
        <v>8</v>
      </c>
      <c r="L112" s="16">
        <v>6</v>
      </c>
      <c r="M112" s="16">
        <v>8</v>
      </c>
      <c r="N112" s="16">
        <v>7</v>
      </c>
      <c r="O112" s="16">
        <v>4</v>
      </c>
      <c r="P112" s="16">
        <v>5</v>
      </c>
      <c r="Q112" s="16">
        <v>7</v>
      </c>
      <c r="R112" s="16">
        <v>5</v>
      </c>
      <c r="S112" s="16">
        <f t="shared" si="14"/>
        <v>58</v>
      </c>
      <c r="T112" s="16">
        <v>7</v>
      </c>
      <c r="U112" s="16">
        <v>6</v>
      </c>
      <c r="V112" s="16">
        <v>5</v>
      </c>
      <c r="W112" s="16">
        <v>7</v>
      </c>
      <c r="X112" s="16">
        <v>5</v>
      </c>
      <c r="Y112" s="16">
        <v>6</v>
      </c>
      <c r="Z112" s="16">
        <v>6</v>
      </c>
      <c r="AA112" s="16">
        <v>6</v>
      </c>
      <c r="AB112" s="16">
        <v>5</v>
      </c>
      <c r="AC112" s="16">
        <f t="shared" ref="AC112:AC130" si="17">SUM(T112:AB112)</f>
        <v>53</v>
      </c>
      <c r="AD112" s="16">
        <f t="shared" ref="AD112:AD130" si="18">SUM(W112:AB112)</f>
        <v>35</v>
      </c>
      <c r="AE112" s="16">
        <f t="shared" ref="AE112:AE130" si="19">SUM(Z112:AB112)</f>
        <v>17</v>
      </c>
      <c r="AF112" s="31"/>
    </row>
    <row r="113" spans="1:32" ht="24.95" customHeight="1">
      <c r="A113" s="30" t="s">
        <v>23</v>
      </c>
      <c r="B113" s="12">
        <v>182</v>
      </c>
      <c r="C113" s="13" t="s">
        <v>139</v>
      </c>
      <c r="D113" s="13" t="s">
        <v>140</v>
      </c>
      <c r="E113" s="15">
        <v>51</v>
      </c>
      <c r="F113" s="15">
        <v>52</v>
      </c>
      <c r="G113" s="16">
        <v>103</v>
      </c>
      <c r="H113" s="16">
        <f t="shared" si="15"/>
        <v>107</v>
      </c>
      <c r="I113" s="16">
        <f t="shared" si="16"/>
        <v>210</v>
      </c>
      <c r="J113" s="16">
        <v>10</v>
      </c>
      <c r="K113" s="16">
        <v>5</v>
      </c>
      <c r="L113" s="16">
        <v>4</v>
      </c>
      <c r="M113" s="16">
        <v>7</v>
      </c>
      <c r="N113" s="16">
        <v>5</v>
      </c>
      <c r="O113" s="16">
        <v>4</v>
      </c>
      <c r="P113" s="16">
        <v>6</v>
      </c>
      <c r="Q113" s="16">
        <v>6</v>
      </c>
      <c r="R113" s="16">
        <v>3</v>
      </c>
      <c r="S113" s="16">
        <f t="shared" si="14"/>
        <v>50</v>
      </c>
      <c r="T113" s="16">
        <v>8</v>
      </c>
      <c r="U113" s="16">
        <v>7</v>
      </c>
      <c r="V113" s="16">
        <v>6</v>
      </c>
      <c r="W113" s="16">
        <v>6</v>
      </c>
      <c r="X113" s="16">
        <v>4</v>
      </c>
      <c r="Y113" s="16">
        <v>8</v>
      </c>
      <c r="Z113" s="16">
        <v>7</v>
      </c>
      <c r="AA113" s="16">
        <v>6</v>
      </c>
      <c r="AB113" s="16">
        <v>5</v>
      </c>
      <c r="AC113" s="16">
        <f t="shared" si="17"/>
        <v>57</v>
      </c>
      <c r="AD113" s="16">
        <f t="shared" si="18"/>
        <v>36</v>
      </c>
      <c r="AE113" s="16">
        <f t="shared" si="19"/>
        <v>18</v>
      </c>
      <c r="AF113" s="31"/>
    </row>
    <row r="114" spans="1:32" ht="24.95" customHeight="1">
      <c r="A114" s="30" t="s">
        <v>25</v>
      </c>
      <c r="B114" s="12">
        <v>186</v>
      </c>
      <c r="C114" s="13" t="s">
        <v>139</v>
      </c>
      <c r="D114" s="19" t="s">
        <v>141</v>
      </c>
      <c r="E114" s="15">
        <v>57</v>
      </c>
      <c r="F114" s="15">
        <v>62</v>
      </c>
      <c r="G114" s="16">
        <v>119</v>
      </c>
      <c r="H114" s="16">
        <f t="shared" si="15"/>
        <v>109</v>
      </c>
      <c r="I114" s="16">
        <f t="shared" si="16"/>
        <v>228</v>
      </c>
      <c r="J114" s="16">
        <v>8</v>
      </c>
      <c r="K114" s="16">
        <v>6</v>
      </c>
      <c r="L114" s="16">
        <v>6</v>
      </c>
      <c r="M114" s="16">
        <v>6</v>
      </c>
      <c r="N114" s="16">
        <v>7</v>
      </c>
      <c r="O114" s="16">
        <v>5</v>
      </c>
      <c r="P114" s="16">
        <v>7</v>
      </c>
      <c r="Q114" s="16">
        <v>6</v>
      </c>
      <c r="R114" s="16">
        <v>5</v>
      </c>
      <c r="S114" s="16">
        <f t="shared" si="14"/>
        <v>56</v>
      </c>
      <c r="T114" s="16">
        <v>8</v>
      </c>
      <c r="U114" s="16">
        <v>7</v>
      </c>
      <c r="V114" s="16">
        <v>5</v>
      </c>
      <c r="W114" s="16">
        <v>6</v>
      </c>
      <c r="X114" s="16">
        <v>4</v>
      </c>
      <c r="Y114" s="16">
        <v>5</v>
      </c>
      <c r="Z114" s="16">
        <v>6</v>
      </c>
      <c r="AA114" s="16">
        <v>6</v>
      </c>
      <c r="AB114" s="16">
        <v>6</v>
      </c>
      <c r="AC114" s="16">
        <f t="shared" si="17"/>
        <v>53</v>
      </c>
      <c r="AD114" s="16">
        <f t="shared" si="18"/>
        <v>33</v>
      </c>
      <c r="AE114" s="16">
        <f t="shared" si="19"/>
        <v>18</v>
      </c>
      <c r="AF114" s="31"/>
    </row>
    <row r="115" spans="1:32" ht="24.95" customHeight="1">
      <c r="A115" s="30" t="s">
        <v>27</v>
      </c>
      <c r="B115" s="12">
        <v>188</v>
      </c>
      <c r="C115" s="13" t="s">
        <v>142</v>
      </c>
      <c r="D115" s="19" t="s">
        <v>143</v>
      </c>
      <c r="E115" s="15">
        <v>70</v>
      </c>
      <c r="F115" s="15">
        <v>57</v>
      </c>
      <c r="G115" s="16">
        <v>127</v>
      </c>
      <c r="H115" s="16">
        <f t="shared" si="15"/>
        <v>108</v>
      </c>
      <c r="I115" s="16">
        <f t="shared" si="16"/>
        <v>235</v>
      </c>
      <c r="J115" s="16">
        <v>7</v>
      </c>
      <c r="K115" s="16">
        <v>5</v>
      </c>
      <c r="L115" s="16">
        <v>5</v>
      </c>
      <c r="M115" s="16">
        <v>7</v>
      </c>
      <c r="N115" s="16">
        <v>6</v>
      </c>
      <c r="O115" s="16">
        <v>4</v>
      </c>
      <c r="P115" s="16">
        <v>5</v>
      </c>
      <c r="Q115" s="16">
        <v>6</v>
      </c>
      <c r="R115" s="16">
        <v>4</v>
      </c>
      <c r="S115" s="16">
        <f t="shared" si="14"/>
        <v>49</v>
      </c>
      <c r="T115" s="16">
        <v>8</v>
      </c>
      <c r="U115" s="16">
        <v>6</v>
      </c>
      <c r="V115" s="16">
        <v>7</v>
      </c>
      <c r="W115" s="16">
        <v>7</v>
      </c>
      <c r="X115" s="16">
        <v>4</v>
      </c>
      <c r="Y115" s="16">
        <v>7</v>
      </c>
      <c r="Z115" s="16">
        <v>7</v>
      </c>
      <c r="AA115" s="16">
        <v>7</v>
      </c>
      <c r="AB115" s="16">
        <v>6</v>
      </c>
      <c r="AC115" s="16">
        <f t="shared" si="17"/>
        <v>59</v>
      </c>
      <c r="AD115" s="16">
        <f t="shared" si="18"/>
        <v>38</v>
      </c>
      <c r="AE115" s="16">
        <f t="shared" si="19"/>
        <v>20</v>
      </c>
      <c r="AF115" s="31"/>
    </row>
    <row r="116" spans="1:32" ht="24.95" customHeight="1">
      <c r="A116" s="30" t="s">
        <v>29</v>
      </c>
      <c r="B116" s="12">
        <v>189</v>
      </c>
      <c r="C116" s="13" t="s">
        <v>142</v>
      </c>
      <c r="D116" s="19" t="s">
        <v>144</v>
      </c>
      <c r="E116" s="15">
        <v>74</v>
      </c>
      <c r="F116" s="15">
        <v>58</v>
      </c>
      <c r="G116" s="16">
        <v>132</v>
      </c>
      <c r="H116" s="16">
        <f t="shared" si="15"/>
        <v>108</v>
      </c>
      <c r="I116" s="16">
        <f t="shared" si="16"/>
        <v>240</v>
      </c>
      <c r="J116" s="16">
        <v>6</v>
      </c>
      <c r="K116" s="16">
        <v>6</v>
      </c>
      <c r="L116" s="16">
        <v>4</v>
      </c>
      <c r="M116" s="16">
        <v>6</v>
      </c>
      <c r="N116" s="16">
        <v>5</v>
      </c>
      <c r="O116" s="16">
        <v>4</v>
      </c>
      <c r="P116" s="16">
        <v>6</v>
      </c>
      <c r="Q116" s="16">
        <v>6</v>
      </c>
      <c r="R116" s="16">
        <v>4</v>
      </c>
      <c r="S116" s="16">
        <f t="shared" si="14"/>
        <v>47</v>
      </c>
      <c r="T116" s="16">
        <v>8</v>
      </c>
      <c r="U116" s="16">
        <v>6</v>
      </c>
      <c r="V116" s="16">
        <v>7</v>
      </c>
      <c r="W116" s="16">
        <v>7</v>
      </c>
      <c r="X116" s="16">
        <v>4</v>
      </c>
      <c r="Y116" s="16">
        <v>9</v>
      </c>
      <c r="Z116" s="16">
        <v>7</v>
      </c>
      <c r="AA116" s="16">
        <v>7</v>
      </c>
      <c r="AB116" s="16">
        <v>6</v>
      </c>
      <c r="AC116" s="16">
        <f t="shared" si="17"/>
        <v>61</v>
      </c>
      <c r="AD116" s="16">
        <f t="shared" si="18"/>
        <v>40</v>
      </c>
      <c r="AE116" s="16">
        <f t="shared" si="19"/>
        <v>20</v>
      </c>
      <c r="AF116" s="31"/>
    </row>
    <row r="117" spans="1:32" ht="24.95" customHeight="1">
      <c r="A117" s="30" t="s">
        <v>31</v>
      </c>
      <c r="B117" s="12">
        <v>195</v>
      </c>
      <c r="C117" s="13" t="s">
        <v>145</v>
      </c>
      <c r="D117" s="19" t="s">
        <v>146</v>
      </c>
      <c r="E117" s="15">
        <v>52</v>
      </c>
      <c r="F117" s="15">
        <v>58</v>
      </c>
      <c r="G117" s="16">
        <v>110</v>
      </c>
      <c r="H117" s="16">
        <f t="shared" si="15"/>
        <v>97</v>
      </c>
      <c r="I117" s="16">
        <f t="shared" si="16"/>
        <v>207</v>
      </c>
      <c r="J117" s="16">
        <v>6</v>
      </c>
      <c r="K117" s="16">
        <v>7</v>
      </c>
      <c r="L117" s="16">
        <v>7</v>
      </c>
      <c r="M117" s="16">
        <v>6</v>
      </c>
      <c r="N117" s="16">
        <v>4</v>
      </c>
      <c r="O117" s="16">
        <v>4</v>
      </c>
      <c r="P117" s="16">
        <v>5</v>
      </c>
      <c r="Q117" s="16">
        <v>5</v>
      </c>
      <c r="R117" s="16">
        <v>5</v>
      </c>
      <c r="S117" s="16">
        <f t="shared" si="14"/>
        <v>49</v>
      </c>
      <c r="T117" s="16">
        <v>5</v>
      </c>
      <c r="U117" s="16">
        <v>5</v>
      </c>
      <c r="V117" s="16">
        <v>5</v>
      </c>
      <c r="W117" s="16">
        <v>5</v>
      </c>
      <c r="X117" s="16">
        <v>3</v>
      </c>
      <c r="Y117" s="16">
        <v>6</v>
      </c>
      <c r="Z117" s="16">
        <v>6</v>
      </c>
      <c r="AA117" s="16">
        <v>6</v>
      </c>
      <c r="AB117" s="16">
        <v>7</v>
      </c>
      <c r="AC117" s="16">
        <f t="shared" si="17"/>
        <v>48</v>
      </c>
      <c r="AD117" s="16">
        <f t="shared" si="18"/>
        <v>33</v>
      </c>
      <c r="AE117" s="16">
        <f t="shared" si="19"/>
        <v>19</v>
      </c>
      <c r="AF117" s="31"/>
    </row>
    <row r="118" spans="1:32" ht="24.95" customHeight="1">
      <c r="A118" s="30" t="s">
        <v>33</v>
      </c>
      <c r="B118" s="12">
        <v>199</v>
      </c>
      <c r="C118" s="13" t="s">
        <v>145</v>
      </c>
      <c r="D118" s="19" t="s">
        <v>147</v>
      </c>
      <c r="E118" s="15">
        <v>59</v>
      </c>
      <c r="F118" s="15">
        <v>58</v>
      </c>
      <c r="G118" s="16">
        <v>117</v>
      </c>
      <c r="H118" s="16">
        <f t="shared" si="15"/>
        <v>109</v>
      </c>
      <c r="I118" s="16">
        <f t="shared" si="16"/>
        <v>226</v>
      </c>
      <c r="J118" s="16">
        <v>8</v>
      </c>
      <c r="K118" s="16">
        <v>7</v>
      </c>
      <c r="L118" s="16">
        <v>6</v>
      </c>
      <c r="M118" s="16">
        <v>7</v>
      </c>
      <c r="N118" s="16">
        <v>4</v>
      </c>
      <c r="O118" s="16">
        <v>5</v>
      </c>
      <c r="P118" s="16">
        <v>7</v>
      </c>
      <c r="Q118" s="16">
        <v>5</v>
      </c>
      <c r="R118" s="16">
        <v>5</v>
      </c>
      <c r="S118" s="16">
        <f t="shared" si="14"/>
        <v>54</v>
      </c>
      <c r="T118" s="16">
        <v>7</v>
      </c>
      <c r="U118" s="16">
        <v>7</v>
      </c>
      <c r="V118" s="16">
        <v>4</v>
      </c>
      <c r="W118" s="16">
        <v>7</v>
      </c>
      <c r="X118" s="16">
        <v>5</v>
      </c>
      <c r="Y118" s="16">
        <v>6</v>
      </c>
      <c r="Z118" s="16">
        <v>7</v>
      </c>
      <c r="AA118" s="16">
        <v>7</v>
      </c>
      <c r="AB118" s="16">
        <v>5</v>
      </c>
      <c r="AC118" s="16">
        <f t="shared" si="17"/>
        <v>55</v>
      </c>
      <c r="AD118" s="16">
        <f t="shared" si="18"/>
        <v>37</v>
      </c>
      <c r="AE118" s="16">
        <f t="shared" si="19"/>
        <v>19</v>
      </c>
      <c r="AF118" s="31"/>
    </row>
    <row r="119" spans="1:32" ht="24.95" customHeight="1">
      <c r="A119" s="30" t="s">
        <v>35</v>
      </c>
      <c r="B119" s="12"/>
      <c r="C119" s="13"/>
      <c r="D119" s="19"/>
      <c r="E119" s="15"/>
      <c r="F119" s="15"/>
      <c r="G119" s="16"/>
      <c r="H119" s="16">
        <f t="shared" si="15"/>
        <v>0</v>
      </c>
      <c r="I119" s="16">
        <f t="shared" si="16"/>
        <v>0</v>
      </c>
      <c r="J119" s="16"/>
      <c r="K119" s="16"/>
      <c r="L119" s="16"/>
      <c r="M119" s="16"/>
      <c r="N119" s="16"/>
      <c r="O119" s="16"/>
      <c r="P119" s="16"/>
      <c r="Q119" s="16"/>
      <c r="R119" s="16"/>
      <c r="S119" s="16">
        <f t="shared" si="14"/>
        <v>0</v>
      </c>
      <c r="T119" s="16"/>
      <c r="U119" s="16"/>
      <c r="V119" s="16"/>
      <c r="W119" s="16"/>
      <c r="X119" s="16"/>
      <c r="Y119" s="16"/>
      <c r="Z119" s="16"/>
      <c r="AA119" s="16"/>
      <c r="AB119" s="16"/>
      <c r="AC119" s="16">
        <f t="shared" si="17"/>
        <v>0</v>
      </c>
      <c r="AD119" s="16">
        <f t="shared" si="18"/>
        <v>0</v>
      </c>
      <c r="AE119" s="16">
        <f t="shared" si="19"/>
        <v>0</v>
      </c>
      <c r="AF119" s="31"/>
    </row>
    <row r="120" spans="1:32" ht="24.95" customHeight="1">
      <c r="A120" s="30" t="s">
        <v>37</v>
      </c>
      <c r="B120" s="12"/>
      <c r="C120" s="13"/>
      <c r="D120" s="19"/>
      <c r="E120" s="15"/>
      <c r="F120" s="15"/>
      <c r="G120" s="16"/>
      <c r="H120" s="16">
        <f t="shared" si="15"/>
        <v>0</v>
      </c>
      <c r="I120" s="16">
        <f t="shared" si="16"/>
        <v>0</v>
      </c>
      <c r="J120" s="16"/>
      <c r="K120" s="16"/>
      <c r="L120" s="16"/>
      <c r="M120" s="16"/>
      <c r="N120" s="16"/>
      <c r="O120" s="16"/>
      <c r="P120" s="16"/>
      <c r="Q120" s="16"/>
      <c r="R120" s="16"/>
      <c r="S120" s="16">
        <f t="shared" si="14"/>
        <v>0</v>
      </c>
      <c r="T120" s="16"/>
      <c r="U120" s="16"/>
      <c r="V120" s="16"/>
      <c r="W120" s="16"/>
      <c r="X120" s="16"/>
      <c r="Y120" s="16"/>
      <c r="Z120" s="16"/>
      <c r="AA120" s="16"/>
      <c r="AB120" s="16"/>
      <c r="AC120" s="16">
        <f t="shared" si="17"/>
        <v>0</v>
      </c>
      <c r="AD120" s="16">
        <f t="shared" si="18"/>
        <v>0</v>
      </c>
      <c r="AE120" s="16">
        <f t="shared" si="19"/>
        <v>0</v>
      </c>
      <c r="AF120" s="31"/>
    </row>
    <row r="121" spans="1:32" ht="24.95" customHeight="1">
      <c r="A121" s="30" t="s">
        <v>39</v>
      </c>
      <c r="B121" s="12"/>
      <c r="C121" s="13"/>
      <c r="D121" s="19"/>
      <c r="E121" s="15"/>
      <c r="F121" s="15"/>
      <c r="G121" s="16"/>
      <c r="H121" s="16">
        <f t="shared" si="15"/>
        <v>0</v>
      </c>
      <c r="I121" s="16">
        <f t="shared" si="16"/>
        <v>0</v>
      </c>
      <c r="J121" s="16"/>
      <c r="K121" s="16"/>
      <c r="L121" s="16"/>
      <c r="M121" s="16"/>
      <c r="N121" s="16"/>
      <c r="O121" s="16"/>
      <c r="P121" s="16"/>
      <c r="Q121" s="16"/>
      <c r="R121" s="16"/>
      <c r="S121" s="16">
        <f t="shared" si="14"/>
        <v>0</v>
      </c>
      <c r="T121" s="16"/>
      <c r="U121" s="16"/>
      <c r="V121" s="16"/>
      <c r="W121" s="16"/>
      <c r="X121" s="16"/>
      <c r="Y121" s="16"/>
      <c r="Z121" s="16"/>
      <c r="AA121" s="16"/>
      <c r="AB121" s="16"/>
      <c r="AC121" s="16">
        <f t="shared" si="17"/>
        <v>0</v>
      </c>
      <c r="AD121" s="16">
        <f t="shared" si="18"/>
        <v>0</v>
      </c>
      <c r="AE121" s="16">
        <f t="shared" si="19"/>
        <v>0</v>
      </c>
      <c r="AF121" s="31"/>
    </row>
    <row r="122" spans="1:32" ht="24.95" customHeight="1">
      <c r="A122" s="30" t="s">
        <v>41</v>
      </c>
      <c r="B122" s="12"/>
      <c r="C122" s="13"/>
      <c r="D122" s="19"/>
      <c r="E122" s="15"/>
      <c r="F122" s="15"/>
      <c r="G122" s="16"/>
      <c r="H122" s="16">
        <f t="shared" si="15"/>
        <v>0</v>
      </c>
      <c r="I122" s="16">
        <f t="shared" si="16"/>
        <v>0</v>
      </c>
      <c r="J122" s="16"/>
      <c r="K122" s="16"/>
      <c r="L122" s="16"/>
      <c r="M122" s="16"/>
      <c r="N122" s="16"/>
      <c r="O122" s="16"/>
      <c r="P122" s="16"/>
      <c r="Q122" s="16"/>
      <c r="R122" s="16"/>
      <c r="S122" s="16">
        <f t="shared" si="14"/>
        <v>0</v>
      </c>
      <c r="T122" s="16"/>
      <c r="U122" s="16"/>
      <c r="V122" s="16"/>
      <c r="W122" s="16"/>
      <c r="X122" s="16"/>
      <c r="Y122" s="16"/>
      <c r="Z122" s="16"/>
      <c r="AA122" s="16"/>
      <c r="AB122" s="16"/>
      <c r="AC122" s="16">
        <f t="shared" si="17"/>
        <v>0</v>
      </c>
      <c r="AD122" s="16">
        <f t="shared" si="18"/>
        <v>0</v>
      </c>
      <c r="AE122" s="16">
        <f t="shared" si="19"/>
        <v>0</v>
      </c>
      <c r="AF122" s="31"/>
    </row>
    <row r="123" spans="1:32" ht="24.95" customHeight="1">
      <c r="A123" s="30" t="s">
        <v>43</v>
      </c>
      <c r="B123" s="12"/>
      <c r="C123" s="13"/>
      <c r="D123" s="19"/>
      <c r="E123" s="15"/>
      <c r="F123" s="15"/>
      <c r="G123" s="16"/>
      <c r="H123" s="16">
        <f t="shared" si="15"/>
        <v>0</v>
      </c>
      <c r="I123" s="16">
        <f t="shared" si="16"/>
        <v>0</v>
      </c>
      <c r="J123" s="16"/>
      <c r="K123" s="16"/>
      <c r="L123" s="16"/>
      <c r="M123" s="16"/>
      <c r="N123" s="16"/>
      <c r="O123" s="16"/>
      <c r="P123" s="16"/>
      <c r="Q123" s="16"/>
      <c r="R123" s="16"/>
      <c r="S123" s="16">
        <f t="shared" si="14"/>
        <v>0</v>
      </c>
      <c r="T123" s="16"/>
      <c r="U123" s="16"/>
      <c r="V123" s="16"/>
      <c r="W123" s="16"/>
      <c r="X123" s="16"/>
      <c r="Y123" s="16"/>
      <c r="Z123" s="16"/>
      <c r="AA123" s="16"/>
      <c r="AB123" s="16"/>
      <c r="AC123" s="16">
        <f t="shared" si="17"/>
        <v>0</v>
      </c>
      <c r="AD123" s="16">
        <f t="shared" si="18"/>
        <v>0</v>
      </c>
      <c r="AE123" s="16">
        <f t="shared" si="19"/>
        <v>0</v>
      </c>
      <c r="AF123" s="31"/>
    </row>
    <row r="124" spans="1:32" ht="24.95" customHeight="1">
      <c r="A124" s="30" t="s">
        <v>45</v>
      </c>
      <c r="B124" s="12"/>
      <c r="C124" s="13"/>
      <c r="D124" s="19"/>
      <c r="E124" s="15"/>
      <c r="F124" s="15"/>
      <c r="G124" s="16"/>
      <c r="H124" s="16">
        <f t="shared" si="15"/>
        <v>0</v>
      </c>
      <c r="I124" s="16">
        <f t="shared" si="16"/>
        <v>0</v>
      </c>
      <c r="J124" s="16"/>
      <c r="K124" s="16"/>
      <c r="L124" s="16"/>
      <c r="M124" s="16"/>
      <c r="N124" s="16"/>
      <c r="O124" s="16"/>
      <c r="P124" s="16"/>
      <c r="Q124" s="16"/>
      <c r="R124" s="16"/>
      <c r="S124" s="16">
        <f t="shared" si="14"/>
        <v>0</v>
      </c>
      <c r="T124" s="16"/>
      <c r="U124" s="16"/>
      <c r="V124" s="16"/>
      <c r="W124" s="16"/>
      <c r="X124" s="16"/>
      <c r="Y124" s="16"/>
      <c r="Z124" s="16"/>
      <c r="AA124" s="16"/>
      <c r="AB124" s="16"/>
      <c r="AC124" s="16">
        <f t="shared" si="17"/>
        <v>0</v>
      </c>
      <c r="AD124" s="16">
        <f t="shared" si="18"/>
        <v>0</v>
      </c>
      <c r="AE124" s="16">
        <f t="shared" si="19"/>
        <v>0</v>
      </c>
      <c r="AF124" s="31"/>
    </row>
    <row r="125" spans="1:32" ht="24.95" customHeight="1">
      <c r="A125" s="30" t="s">
        <v>47</v>
      </c>
      <c r="B125" s="12"/>
      <c r="C125" s="13" t="str">
        <f>IF(B125="","",VLOOKUP(B125,[1]球員資料表!$A$2:$P$202,2,FALSE))</f>
        <v/>
      </c>
      <c r="D125" s="22" t="str">
        <f>IF(B125="","",VLOOKUP(B125,[1]球員資料表!$A$2:$P$202,3,FALSE))</f>
        <v/>
      </c>
      <c r="E125" s="15"/>
      <c r="F125" s="15"/>
      <c r="G125" s="16"/>
      <c r="H125" s="16">
        <f t="shared" si="15"/>
        <v>0</v>
      </c>
      <c r="I125" s="16">
        <f t="shared" si="16"/>
        <v>0</v>
      </c>
      <c r="J125" s="16"/>
      <c r="K125" s="16"/>
      <c r="L125" s="16"/>
      <c r="M125" s="16"/>
      <c r="N125" s="16"/>
      <c r="O125" s="16"/>
      <c r="P125" s="16"/>
      <c r="Q125" s="16"/>
      <c r="R125" s="16"/>
      <c r="S125" s="16">
        <f t="shared" si="14"/>
        <v>0</v>
      </c>
      <c r="T125" s="16"/>
      <c r="U125" s="16"/>
      <c r="V125" s="16"/>
      <c r="W125" s="16"/>
      <c r="X125" s="16"/>
      <c r="Y125" s="16"/>
      <c r="Z125" s="16"/>
      <c r="AA125" s="16"/>
      <c r="AB125" s="16"/>
      <c r="AC125" s="16">
        <f t="shared" si="17"/>
        <v>0</v>
      </c>
      <c r="AD125" s="16">
        <f t="shared" si="18"/>
        <v>0</v>
      </c>
      <c r="AE125" s="16">
        <f t="shared" si="19"/>
        <v>0</v>
      </c>
      <c r="AF125" s="31"/>
    </row>
    <row r="126" spans="1:32" ht="24.95" customHeight="1">
      <c r="A126" s="30" t="s">
        <v>49</v>
      </c>
      <c r="B126" s="12"/>
      <c r="C126" s="13" t="str">
        <f>IF(B126="","",VLOOKUP(B126,[1]球員資料表!$A$2:$P$202,2,FALSE))</f>
        <v/>
      </c>
      <c r="D126" s="19" t="str">
        <f>IF(B126="","",VLOOKUP(B126,[1]球員資料表!$A$2:$P$202,3,FALSE))</f>
        <v/>
      </c>
      <c r="E126" s="15"/>
      <c r="F126" s="15"/>
      <c r="G126" s="16"/>
      <c r="H126" s="16">
        <f t="shared" si="15"/>
        <v>0</v>
      </c>
      <c r="I126" s="16">
        <f t="shared" si="16"/>
        <v>0</v>
      </c>
      <c r="J126" s="16"/>
      <c r="K126" s="16"/>
      <c r="L126" s="16"/>
      <c r="M126" s="16"/>
      <c r="N126" s="16"/>
      <c r="O126" s="16"/>
      <c r="P126" s="16"/>
      <c r="Q126" s="16"/>
      <c r="R126" s="16"/>
      <c r="S126" s="16">
        <f t="shared" si="14"/>
        <v>0</v>
      </c>
      <c r="T126" s="16"/>
      <c r="U126" s="16"/>
      <c r="V126" s="16"/>
      <c r="W126" s="16"/>
      <c r="X126" s="16"/>
      <c r="Y126" s="16"/>
      <c r="Z126" s="16"/>
      <c r="AA126" s="16"/>
      <c r="AB126" s="16"/>
      <c r="AC126" s="16">
        <f t="shared" si="17"/>
        <v>0</v>
      </c>
      <c r="AD126" s="16">
        <f t="shared" si="18"/>
        <v>0</v>
      </c>
      <c r="AE126" s="16">
        <f t="shared" si="19"/>
        <v>0</v>
      </c>
      <c r="AF126" s="31"/>
    </row>
    <row r="127" spans="1:32" ht="24.95" customHeight="1">
      <c r="A127" s="30" t="s">
        <v>51</v>
      </c>
      <c r="B127" s="12"/>
      <c r="C127" s="13" t="str">
        <f>IF(B127="","",VLOOKUP(B127,[1]球員資料表!$A$2:$P$202,2,FALSE))</f>
        <v/>
      </c>
      <c r="D127" s="19" t="str">
        <f>IF(B127="","",VLOOKUP(B127,[1]球員資料表!$A$2:$P$202,3,FALSE))</f>
        <v/>
      </c>
      <c r="E127" s="15"/>
      <c r="F127" s="15"/>
      <c r="G127" s="16"/>
      <c r="H127" s="16">
        <f t="shared" si="15"/>
        <v>0</v>
      </c>
      <c r="I127" s="16">
        <f t="shared" si="16"/>
        <v>0</v>
      </c>
      <c r="J127" s="16"/>
      <c r="K127" s="16"/>
      <c r="L127" s="16"/>
      <c r="M127" s="16"/>
      <c r="N127" s="16"/>
      <c r="O127" s="16"/>
      <c r="P127" s="16"/>
      <c r="Q127" s="16"/>
      <c r="R127" s="16"/>
      <c r="S127" s="16">
        <f t="shared" si="14"/>
        <v>0</v>
      </c>
      <c r="T127" s="16"/>
      <c r="U127" s="16"/>
      <c r="V127" s="16"/>
      <c r="W127" s="16"/>
      <c r="X127" s="16"/>
      <c r="Y127" s="16"/>
      <c r="Z127" s="16"/>
      <c r="AA127" s="16"/>
      <c r="AB127" s="16"/>
      <c r="AC127" s="16">
        <f t="shared" si="17"/>
        <v>0</v>
      </c>
      <c r="AD127" s="16">
        <f t="shared" si="18"/>
        <v>0</v>
      </c>
      <c r="AE127" s="16">
        <f t="shared" si="19"/>
        <v>0</v>
      </c>
      <c r="AF127" s="31"/>
    </row>
    <row r="128" spans="1:32" ht="24.95" customHeight="1">
      <c r="A128" s="30" t="s">
        <v>54</v>
      </c>
      <c r="B128" s="12"/>
      <c r="C128" s="19" t="str">
        <f>IF(B128="","",VLOOKUP(B128,[1]球員資料表!$A$2:$P$202,2,FALSE))</f>
        <v/>
      </c>
      <c r="D128" s="19" t="str">
        <f>IF(B128="","",VLOOKUP(B128,[1]球員資料表!$A$2:$P$202,3,FALSE))</f>
        <v/>
      </c>
      <c r="E128" s="15"/>
      <c r="F128" s="15"/>
      <c r="G128" s="16"/>
      <c r="H128" s="16">
        <f t="shared" si="15"/>
        <v>0</v>
      </c>
      <c r="I128" s="16">
        <f t="shared" si="16"/>
        <v>0</v>
      </c>
      <c r="J128" s="16"/>
      <c r="K128" s="16"/>
      <c r="L128" s="16"/>
      <c r="M128" s="16"/>
      <c r="N128" s="16"/>
      <c r="O128" s="16"/>
      <c r="P128" s="16"/>
      <c r="Q128" s="16"/>
      <c r="R128" s="16"/>
      <c r="S128" s="16">
        <f t="shared" si="14"/>
        <v>0</v>
      </c>
      <c r="T128" s="16"/>
      <c r="U128" s="16"/>
      <c r="V128" s="16"/>
      <c r="W128" s="16"/>
      <c r="X128" s="16"/>
      <c r="Y128" s="16"/>
      <c r="Z128" s="16"/>
      <c r="AA128" s="16"/>
      <c r="AB128" s="16"/>
      <c r="AC128" s="16">
        <f t="shared" si="17"/>
        <v>0</v>
      </c>
      <c r="AD128" s="16">
        <f t="shared" si="18"/>
        <v>0</v>
      </c>
      <c r="AE128" s="16">
        <f t="shared" si="19"/>
        <v>0</v>
      </c>
      <c r="AF128" s="31"/>
    </row>
    <row r="129" spans="1:32" ht="24.95" customHeight="1">
      <c r="A129" s="30" t="s">
        <v>77</v>
      </c>
      <c r="B129" s="12"/>
      <c r="C129" s="19" t="str">
        <f>IF(B129="","",VLOOKUP(B129,[1]球員資料表!$A$2:$P$202,2,FALSE))</f>
        <v/>
      </c>
      <c r="D129" s="19" t="str">
        <f>IF(B129="","",VLOOKUP(B129,[1]球員資料表!$A$2:$P$202,3,FALSE))</f>
        <v/>
      </c>
      <c r="E129" s="15"/>
      <c r="F129" s="15"/>
      <c r="G129" s="16"/>
      <c r="H129" s="16">
        <f t="shared" si="15"/>
        <v>0</v>
      </c>
      <c r="I129" s="16">
        <f t="shared" si="16"/>
        <v>0</v>
      </c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>
        <f t="shared" si="17"/>
        <v>0</v>
      </c>
      <c r="AD129" s="16">
        <f t="shared" si="18"/>
        <v>0</v>
      </c>
      <c r="AE129" s="16">
        <f t="shared" si="19"/>
        <v>0</v>
      </c>
      <c r="AF129" s="31"/>
    </row>
    <row r="130" spans="1:32" ht="24.95" customHeight="1">
      <c r="A130" s="30" t="s">
        <v>79</v>
      </c>
      <c r="B130" s="12"/>
      <c r="C130" s="19" t="str">
        <f>IF(B130="","",VLOOKUP(B130,[1]球員資料表!$A$2:$P$202,2,FALSE))</f>
        <v/>
      </c>
      <c r="D130" s="19" t="str">
        <f>IF(B130="","",VLOOKUP(B130,[1]球員資料表!$A$2:$P$202,3,FALSE))</f>
        <v/>
      </c>
      <c r="E130" s="15"/>
      <c r="F130" s="15"/>
      <c r="G130" s="16"/>
      <c r="H130" s="16">
        <f t="shared" si="15"/>
        <v>0</v>
      </c>
      <c r="I130" s="16">
        <f t="shared" si="16"/>
        <v>0</v>
      </c>
      <c r="J130" s="16"/>
      <c r="K130" s="16"/>
      <c r="L130" s="16"/>
      <c r="M130" s="16"/>
      <c r="N130" s="16"/>
      <c r="O130" s="16"/>
      <c r="P130" s="16"/>
      <c r="Q130" s="16"/>
      <c r="R130" s="16"/>
      <c r="S130" s="16">
        <f>SUM(J130:R130)</f>
        <v>0</v>
      </c>
      <c r="T130" s="16"/>
      <c r="U130" s="16"/>
      <c r="V130" s="16"/>
      <c r="W130" s="16"/>
      <c r="X130" s="16"/>
      <c r="Y130" s="16"/>
      <c r="Z130" s="16"/>
      <c r="AA130" s="16"/>
      <c r="AB130" s="16"/>
      <c r="AC130" s="16">
        <f t="shared" si="17"/>
        <v>0</v>
      </c>
      <c r="AD130" s="16">
        <f t="shared" si="18"/>
        <v>0</v>
      </c>
      <c r="AE130" s="16">
        <f t="shared" si="19"/>
        <v>0</v>
      </c>
      <c r="AF130" s="31"/>
    </row>
    <row r="131" spans="1:32" ht="24.95" customHeight="1">
      <c r="A131" s="30" t="s">
        <v>81</v>
      </c>
      <c r="B131" s="12"/>
      <c r="C131" s="19" t="str">
        <f>IF(B131="","",VLOOKUP(B131,[1]球員資料表!$A$2:$P$202,2,FALSE))</f>
        <v/>
      </c>
      <c r="D131" s="19" t="str">
        <f>IF(B131="","",VLOOKUP(B131,[1]球員資料表!$A$2:$P$202,3,FALSE))</f>
        <v/>
      </c>
      <c r="E131" s="15"/>
      <c r="F131" s="15"/>
      <c r="G131" s="16"/>
      <c r="H131" s="16">
        <f t="shared" si="15"/>
        <v>0</v>
      </c>
      <c r="I131" s="16">
        <f t="shared" si="16"/>
        <v>0</v>
      </c>
      <c r="J131" s="16"/>
      <c r="K131" s="16"/>
      <c r="L131" s="16"/>
      <c r="M131" s="16"/>
      <c r="N131" s="16"/>
      <c r="O131" s="16"/>
      <c r="P131" s="16"/>
      <c r="Q131" s="16"/>
      <c r="R131" s="16"/>
      <c r="S131" s="16">
        <f>SUM(J131:R131)</f>
        <v>0</v>
      </c>
      <c r="T131" s="16"/>
      <c r="U131" s="16"/>
      <c r="V131" s="16"/>
      <c r="W131" s="16"/>
      <c r="X131" s="16"/>
      <c r="Y131" s="16"/>
      <c r="Z131" s="16"/>
      <c r="AA131" s="16"/>
      <c r="AB131" s="16"/>
      <c r="AC131" s="16">
        <f>SUM(T131:AB131)</f>
        <v>0</v>
      </c>
      <c r="AD131" s="16">
        <f>SUM(W131:AB131)</f>
        <v>0</v>
      </c>
      <c r="AE131" s="16">
        <f>SUM(Z131:AB131)</f>
        <v>0</v>
      </c>
      <c r="AF131" s="31"/>
    </row>
    <row r="132" spans="1:32" ht="24.95" customHeight="1" thickBot="1">
      <c r="A132" s="30" t="s">
        <v>83</v>
      </c>
      <c r="B132" s="12"/>
      <c r="C132" s="19" t="str">
        <f>IF(B132="","",VLOOKUP(B132,[1]球員資料表!$A$2:$P$202,2,FALSE))</f>
        <v/>
      </c>
      <c r="D132" s="19" t="str">
        <f>IF(B132="","",VLOOKUP(B132,[1]球員資料表!$A$2:$P$202,3,FALSE))</f>
        <v/>
      </c>
      <c r="E132" s="33">
        <f>S132</f>
        <v>0</v>
      </c>
      <c r="F132" s="33">
        <f>AC132</f>
        <v>0</v>
      </c>
      <c r="G132" s="34">
        <f>E132+F132</f>
        <v>0</v>
      </c>
      <c r="H132" s="16">
        <f t="shared" si="15"/>
        <v>0</v>
      </c>
      <c r="I132" s="16">
        <f t="shared" si="16"/>
        <v>0</v>
      </c>
      <c r="J132" s="34"/>
      <c r="K132" s="34"/>
      <c r="L132" s="34"/>
      <c r="M132" s="34"/>
      <c r="N132" s="34"/>
      <c r="O132" s="34"/>
      <c r="P132" s="34"/>
      <c r="Q132" s="34"/>
      <c r="R132" s="34"/>
      <c r="S132" s="16">
        <f>SUM(J132:R132)</f>
        <v>0</v>
      </c>
      <c r="T132" s="34"/>
      <c r="U132" s="34"/>
      <c r="V132" s="34"/>
      <c r="W132" s="34"/>
      <c r="X132" s="34"/>
      <c r="Y132" s="34"/>
      <c r="Z132" s="34"/>
      <c r="AA132" s="34"/>
      <c r="AB132" s="34"/>
      <c r="AC132" s="34">
        <f>SUM(T132:AB132)</f>
        <v>0</v>
      </c>
      <c r="AD132" s="34">
        <f>SUM(W132:AB132)</f>
        <v>0</v>
      </c>
      <c r="AE132" s="34">
        <f>SUM(Z132:AB132)</f>
        <v>0</v>
      </c>
      <c r="AF132" s="35"/>
    </row>
    <row r="133" spans="1:32" ht="24.95" hidden="1" customHeight="1">
      <c r="A133" s="36"/>
      <c r="B133" s="25"/>
      <c r="C133" s="26"/>
      <c r="D133" s="26" t="str">
        <f>IF(B133="","",VLOOKUP(B133,[1]球員資料表!$A$2:$P$128,3,FALSE))</f>
        <v/>
      </c>
      <c r="E133" s="27">
        <f>S133</f>
        <v>0</v>
      </c>
      <c r="F133" s="27">
        <f>AC133</f>
        <v>0</v>
      </c>
      <c r="G133" s="28">
        <f>E133+F133</f>
        <v>0</v>
      </c>
      <c r="H133" s="28"/>
      <c r="I133" s="28">
        <f t="shared" si="16"/>
        <v>0</v>
      </c>
      <c r="J133" s="28"/>
      <c r="K133" s="28"/>
      <c r="L133" s="28"/>
      <c r="M133" s="28"/>
      <c r="N133" s="28"/>
      <c r="O133" s="28"/>
      <c r="P133" s="28"/>
      <c r="Q133" s="28"/>
      <c r="R133" s="28"/>
      <c r="S133" s="16">
        <f>SUM(J133:R133)</f>
        <v>0</v>
      </c>
      <c r="T133" s="28"/>
      <c r="U133" s="28"/>
      <c r="V133" s="28"/>
      <c r="W133" s="28"/>
      <c r="X133" s="28"/>
      <c r="Y133" s="28"/>
      <c r="Z133" s="28"/>
      <c r="AA133" s="28"/>
      <c r="AB133" s="28"/>
      <c r="AC133" s="28">
        <f>SUM(T133:AB133)</f>
        <v>0</v>
      </c>
      <c r="AD133" s="28">
        <f>SUM(W133:AB133)</f>
        <v>0</v>
      </c>
      <c r="AE133" s="28">
        <f>SUM(Z133:AB133)</f>
        <v>0</v>
      </c>
      <c r="AF133" s="37"/>
    </row>
  </sheetData>
  <mergeCells count="10">
    <mergeCell ref="H3:H4"/>
    <mergeCell ref="I3:I4"/>
    <mergeCell ref="J3:AE3"/>
    <mergeCell ref="AF3:AF4"/>
    <mergeCell ref="A1:AF1"/>
    <mergeCell ref="A3:A4"/>
    <mergeCell ref="B3:B4"/>
    <mergeCell ref="C3:C4"/>
    <mergeCell ref="D3:D4"/>
    <mergeCell ref="E3:G3"/>
  </mergeCells>
  <phoneticPr fontId="2" type="noConversion"/>
  <printOptions horizontalCentered="1"/>
  <pageMargins left="0.35433070866141736" right="0.35433070866141736" top="0.53" bottom="0" header="0.35" footer="0.19685039370078741"/>
  <pageSetup paperSize="9" scale="64" orientation="landscape" horizontalDpi="360" verticalDpi="360" r:id="rId1"/>
  <headerFooter alignWithMargins="0"/>
  <rowBreaks count="4" manualBreakCount="4">
    <brk id="27" max="15" man="1"/>
    <brk id="58" max="16383" man="1"/>
    <brk id="75" max="16383" man="1"/>
    <brk id="1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成績表2</vt:lpstr>
      <vt:lpstr>成績表2!Print_Area</vt:lpstr>
      <vt:lpstr>成績表2!Print_Titles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NPG</dc:creator>
  <cp:lastModifiedBy>Heidi</cp:lastModifiedBy>
  <dcterms:created xsi:type="dcterms:W3CDTF">2015-04-08T05:07:49Z</dcterms:created>
  <dcterms:modified xsi:type="dcterms:W3CDTF">2015-04-10T03:36:41Z</dcterms:modified>
</cp:coreProperties>
</file>