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第一天" sheetId="6" r:id="rId1"/>
    <sheet name="第二天" sheetId="5" r:id="rId2"/>
  </sheets>
  <externalReferences>
    <externalReference r:id="rId3"/>
  </externalReferences>
  <definedNames>
    <definedName name="_xlnm._FilterDatabase" localSheetId="0" hidden="1">第一天!$A$81:$P$83</definedName>
    <definedName name="_xlnm._FilterDatabase" localSheetId="1" hidden="1">第二天!$A$83:$P$86</definedName>
    <definedName name="_xlnm.Print_Titles" localSheetId="0">第一天!$1:$4</definedName>
    <definedName name="_xlnm.Print_Titles" localSheetId="1">第二天!$1:$4</definedName>
  </definedNames>
  <calcPr calcId="152511"/>
</workbook>
</file>

<file path=xl/calcChain.xml><?xml version="1.0" encoding="utf-8"?>
<calcChain xmlns="http://schemas.openxmlformats.org/spreadsheetml/2006/main">
  <c r="L93" i="5" l="1"/>
  <c r="K93" i="5"/>
  <c r="D93" i="5"/>
  <c r="C93" i="5"/>
  <c r="L92" i="5"/>
  <c r="K92" i="5"/>
  <c r="M92" i="5" s="1"/>
  <c r="F92" i="5"/>
  <c r="E92" i="5"/>
  <c r="D92" i="5"/>
  <c r="C92" i="5"/>
  <c r="M91" i="5"/>
  <c r="L91" i="5"/>
  <c r="K91" i="5"/>
  <c r="F91" i="5"/>
  <c r="E91" i="5"/>
  <c r="D91" i="5"/>
  <c r="C91" i="5"/>
  <c r="L90" i="5"/>
  <c r="J90" i="5"/>
  <c r="I90" i="5"/>
  <c r="K90" i="5" s="1"/>
  <c r="M90" i="5" s="1"/>
  <c r="F90" i="5"/>
  <c r="E90" i="5"/>
  <c r="D90" i="5"/>
  <c r="C90" i="5"/>
  <c r="AI89" i="5"/>
  <c r="AH89" i="5"/>
  <c r="AG89" i="5"/>
  <c r="W89" i="5"/>
  <c r="L89" i="5" s="1"/>
  <c r="J89" i="5"/>
  <c r="I89" i="5"/>
  <c r="K89" i="5" s="1"/>
  <c r="M89" i="5" s="1"/>
  <c r="F89" i="5"/>
  <c r="E89" i="5"/>
  <c r="D89" i="5"/>
  <c r="C89" i="5"/>
  <c r="AI88" i="5"/>
  <c r="AH88" i="5"/>
  <c r="AG88" i="5"/>
  <c r="W88" i="5"/>
  <c r="J88" i="5"/>
  <c r="F88" i="5"/>
  <c r="E88" i="5"/>
  <c r="D88" i="5"/>
  <c r="C88" i="5"/>
  <c r="AI87" i="5"/>
  <c r="AH87" i="5"/>
  <c r="AG87" i="5"/>
  <c r="W87" i="5"/>
  <c r="I87" i="5"/>
  <c r="F87" i="5"/>
  <c r="E87" i="5"/>
  <c r="D87" i="5"/>
  <c r="C87" i="5"/>
  <c r="AI86" i="5"/>
  <c r="AH86" i="5"/>
  <c r="AG86" i="5"/>
  <c r="W86" i="5"/>
  <c r="L86" i="5"/>
  <c r="M86" i="5" s="1"/>
  <c r="K86" i="5"/>
  <c r="H86" i="5"/>
  <c r="F86" i="5"/>
  <c r="E86" i="5"/>
  <c r="D86" i="5"/>
  <c r="C86" i="5"/>
  <c r="L85" i="5"/>
  <c r="K85" i="5"/>
  <c r="L84" i="5"/>
  <c r="K84" i="5"/>
  <c r="L83" i="5"/>
  <c r="K83" i="5"/>
  <c r="L82" i="5"/>
  <c r="K82" i="5"/>
  <c r="AI81" i="5"/>
  <c r="AH81" i="5"/>
  <c r="AG81" i="5"/>
  <c r="W81" i="5"/>
  <c r="L81" i="5"/>
  <c r="M81" i="5" s="1"/>
  <c r="K81" i="5"/>
  <c r="F81" i="5"/>
  <c r="E81" i="5"/>
  <c r="D81" i="5"/>
  <c r="C81" i="5"/>
  <c r="AI80" i="5"/>
  <c r="AH80" i="5"/>
  <c r="AG80" i="5"/>
  <c r="L80" i="5" s="1"/>
  <c r="W80" i="5"/>
  <c r="K80" i="5"/>
  <c r="M80" i="5" s="1"/>
  <c r="F80" i="5"/>
  <c r="E80" i="5"/>
  <c r="D80" i="5"/>
  <c r="C80" i="5"/>
  <c r="AI79" i="5"/>
  <c r="AH79" i="5"/>
  <c r="AG79" i="5"/>
  <c r="W79" i="5"/>
  <c r="L79" i="5" s="1"/>
  <c r="K79" i="5"/>
  <c r="F79" i="5"/>
  <c r="E79" i="5"/>
  <c r="D79" i="5"/>
  <c r="C79" i="5"/>
  <c r="L78" i="5"/>
  <c r="K78" i="5"/>
  <c r="D78" i="5"/>
  <c r="C78" i="5"/>
  <c r="AI77" i="5"/>
  <c r="AH77" i="5"/>
  <c r="AG77" i="5"/>
  <c r="W77" i="5"/>
  <c r="L77" i="5" s="1"/>
  <c r="M77" i="5"/>
  <c r="K77" i="5"/>
  <c r="D77" i="5"/>
  <c r="C77" i="5"/>
  <c r="AI76" i="5"/>
  <c r="AH76" i="5"/>
  <c r="AG76" i="5"/>
  <c r="W76" i="5"/>
  <c r="L76" i="5" s="1"/>
  <c r="K76" i="5"/>
  <c r="M76" i="5" s="1"/>
  <c r="D76" i="5"/>
  <c r="C76" i="5"/>
  <c r="AI75" i="5"/>
  <c r="AH75" i="5"/>
  <c r="AG75" i="5"/>
  <c r="L75" i="5" s="1"/>
  <c r="W75" i="5"/>
  <c r="K75" i="5"/>
  <c r="H75" i="5"/>
  <c r="F75" i="5"/>
  <c r="E75" i="5"/>
  <c r="D75" i="5"/>
  <c r="C75" i="5"/>
  <c r="L74" i="5"/>
  <c r="K74" i="5"/>
  <c r="D74" i="5"/>
  <c r="C74" i="5"/>
  <c r="L73" i="5"/>
  <c r="K73" i="5"/>
  <c r="D73" i="5"/>
  <c r="C73" i="5"/>
  <c r="AI72" i="5"/>
  <c r="AH72" i="5"/>
  <c r="AG72" i="5"/>
  <c r="L72" i="5" s="1"/>
  <c r="W72" i="5"/>
  <c r="K72" i="5"/>
  <c r="M72" i="5" s="1"/>
  <c r="D72" i="5"/>
  <c r="C72" i="5"/>
  <c r="AI71" i="5"/>
  <c r="AH71" i="5"/>
  <c r="AG71" i="5"/>
  <c r="W71" i="5"/>
  <c r="L71" i="5"/>
  <c r="M71" i="5" s="1"/>
  <c r="K71" i="5"/>
  <c r="D71" i="5"/>
  <c r="C71" i="5"/>
  <c r="AI70" i="5"/>
  <c r="AH70" i="5"/>
  <c r="AG70" i="5"/>
  <c r="W70" i="5"/>
  <c r="L70" i="5" s="1"/>
  <c r="M70" i="5"/>
  <c r="K70" i="5"/>
  <c r="H70" i="5"/>
  <c r="F70" i="5"/>
  <c r="E70" i="5"/>
  <c r="D70" i="5"/>
  <c r="C70" i="5"/>
  <c r="AI69" i="5"/>
  <c r="AH69" i="5"/>
  <c r="AG69" i="5"/>
  <c r="L69" i="5"/>
  <c r="M69" i="5" s="1"/>
  <c r="K69" i="5"/>
  <c r="F69" i="5"/>
  <c r="E69" i="5"/>
  <c r="D69" i="5"/>
  <c r="C69" i="5"/>
  <c r="AI68" i="5"/>
  <c r="AH68" i="5"/>
  <c r="AG68" i="5"/>
  <c r="L68" i="5" s="1"/>
  <c r="W68" i="5"/>
  <c r="K68" i="5"/>
  <c r="F68" i="5"/>
  <c r="E68" i="5"/>
  <c r="D68" i="5"/>
  <c r="C68" i="5"/>
  <c r="AI67" i="5"/>
  <c r="AH67" i="5"/>
  <c r="AG67" i="5"/>
  <c r="W67" i="5"/>
  <c r="L67" i="5" s="1"/>
  <c r="K67" i="5"/>
  <c r="M67" i="5" s="1"/>
  <c r="H67" i="5"/>
  <c r="F67" i="5"/>
  <c r="E67" i="5"/>
  <c r="D67" i="5"/>
  <c r="C67" i="5"/>
  <c r="AI66" i="5"/>
  <c r="AH66" i="5"/>
  <c r="AG66" i="5"/>
  <c r="W66" i="5"/>
  <c r="L66" i="5" s="1"/>
  <c r="K66" i="5"/>
  <c r="F66" i="5"/>
  <c r="E66" i="5"/>
  <c r="D66" i="5"/>
  <c r="C66" i="5"/>
  <c r="AI65" i="5"/>
  <c r="AH65" i="5"/>
  <c r="AG65" i="5"/>
  <c r="W65" i="5"/>
  <c r="L65" i="5" s="1"/>
  <c r="M65" i="5"/>
  <c r="K65" i="5"/>
  <c r="F65" i="5"/>
  <c r="E65" i="5"/>
  <c r="D65" i="5"/>
  <c r="C65" i="5"/>
  <c r="AG64" i="5"/>
  <c r="W64" i="5"/>
  <c r="L64" i="5" s="1"/>
  <c r="K64" i="5"/>
  <c r="M64" i="5" s="1"/>
  <c r="H64" i="5"/>
  <c r="F64" i="5"/>
  <c r="E64" i="5"/>
  <c r="D64" i="5"/>
  <c r="C64" i="5"/>
  <c r="AG63" i="5"/>
  <c r="W63" i="5"/>
  <c r="L63" i="5"/>
  <c r="M63" i="5" s="1"/>
  <c r="K63" i="5"/>
  <c r="H63" i="5"/>
  <c r="F63" i="5"/>
  <c r="E63" i="5"/>
  <c r="D63" i="5"/>
  <c r="C63" i="5"/>
  <c r="AG62" i="5"/>
  <c r="W62" i="5"/>
  <c r="L62" i="5" s="1"/>
  <c r="K62" i="5"/>
  <c r="M62" i="5" s="1"/>
  <c r="F62" i="5"/>
  <c r="E62" i="5"/>
  <c r="D62" i="5"/>
  <c r="C62" i="5"/>
  <c r="AG61" i="5"/>
  <c r="L61" i="5" s="1"/>
  <c r="W61" i="5"/>
  <c r="K61" i="5"/>
  <c r="H61" i="5"/>
  <c r="F61" i="5"/>
  <c r="E61" i="5"/>
  <c r="D61" i="5"/>
  <c r="C61" i="5"/>
  <c r="AI60" i="5"/>
  <c r="AH60" i="5"/>
  <c r="AG60" i="5"/>
  <c r="L60" i="5" s="1"/>
  <c r="W60" i="5"/>
  <c r="K60" i="5"/>
  <c r="M60" i="5" s="1"/>
  <c r="H60" i="5"/>
  <c r="F60" i="5"/>
  <c r="E60" i="5"/>
  <c r="D60" i="5"/>
  <c r="C60" i="5"/>
  <c r="AI59" i="5"/>
  <c r="AH59" i="5"/>
  <c r="AG59" i="5"/>
  <c r="L59" i="5" s="1"/>
  <c r="W59" i="5"/>
  <c r="K59" i="5"/>
  <c r="D59" i="5"/>
  <c r="C59" i="5"/>
  <c r="AI58" i="5"/>
  <c r="AH58" i="5"/>
  <c r="AG58" i="5"/>
  <c r="W58" i="5"/>
  <c r="L58" i="5"/>
  <c r="M58" i="5" s="1"/>
  <c r="K58" i="5"/>
  <c r="D58" i="5"/>
  <c r="C58" i="5"/>
  <c r="AI57" i="5"/>
  <c r="AH57" i="5"/>
  <c r="AG57" i="5"/>
  <c r="W57" i="5"/>
  <c r="L57" i="5" s="1"/>
  <c r="M57" i="5" s="1"/>
  <c r="K57" i="5"/>
  <c r="D57" i="5"/>
  <c r="C57" i="5"/>
  <c r="J87" i="5" l="1"/>
  <c r="K87" i="5" s="1"/>
  <c r="L87" i="5"/>
  <c r="I88" i="5"/>
  <c r="K88" i="5" s="1"/>
  <c r="L88" i="5"/>
  <c r="M59" i="5"/>
  <c r="M61" i="5"/>
  <c r="M68" i="5"/>
  <c r="M66" i="5"/>
  <c r="M75" i="5"/>
  <c r="M79" i="5"/>
  <c r="M88" i="5" l="1"/>
  <c r="M87" i="5"/>
</calcChain>
</file>

<file path=xl/sharedStrings.xml><?xml version="1.0" encoding="utf-8"?>
<sst xmlns="http://schemas.openxmlformats.org/spreadsheetml/2006/main" count="470" uniqueCount="86">
  <si>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</si>
  <si>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</si>
  <si>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</si>
  <si>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</si>
  <si>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</si>
  <si>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</si>
  <si>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</si>
  <si>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</si>
  <si>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</si>
  <si>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</si>
  <si>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</si>
  <si>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</si>
  <si>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</si>
  <si>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</si>
  <si>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</si>
  <si>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24</t>
  </si>
  <si>
    <t>23</t>
  </si>
  <si>
    <t>22</t>
  </si>
  <si>
    <t>21</t>
  </si>
  <si>
    <t>20</t>
  </si>
  <si>
    <t>19</t>
  </si>
  <si>
    <t>18</t>
  </si>
  <si>
    <t>17</t>
  </si>
  <si>
    <t>出生日期</t>
    <phoneticPr fontId="4" type="noConversion"/>
  </si>
  <si>
    <t>2015年南寶盃夏季業餘高爾夫錦標賽成績表</t>
    <phoneticPr fontId="4" type="noConversion"/>
  </si>
  <si>
    <t>比賽日期：104年06月18日</t>
    <phoneticPr fontId="9" type="noConversion"/>
  </si>
  <si>
    <t>名次</t>
    <phoneticPr fontId="4" type="noConversion"/>
  </si>
  <si>
    <t>編號</t>
    <phoneticPr fontId="4" type="noConversion"/>
  </si>
  <si>
    <t>組別</t>
    <phoneticPr fontId="4" type="noConversion"/>
  </si>
  <si>
    <t>姓 名</t>
    <phoneticPr fontId="4" type="noConversion"/>
  </si>
  <si>
    <t>性別</t>
    <phoneticPr fontId="4" type="noConversion"/>
  </si>
  <si>
    <t>年齡</t>
    <phoneticPr fontId="9" type="noConversion"/>
  </si>
  <si>
    <t>所屬球場</t>
    <phoneticPr fontId="4" type="noConversion"/>
  </si>
  <si>
    <t>第一回合</t>
    <phoneticPr fontId="9" type="noConversion"/>
  </si>
  <si>
    <t>第二回合</t>
    <phoneticPr fontId="9" type="noConversion"/>
  </si>
  <si>
    <t>總桿</t>
    <phoneticPr fontId="4" type="noConversion"/>
  </si>
  <si>
    <r>
      <t xml:space="preserve">備註         </t>
    </r>
    <r>
      <rPr>
        <sz val="10"/>
        <rFont val="標楷體"/>
        <family val="4"/>
        <charset val="136"/>
      </rPr>
      <t xml:space="preserve"> No..18.17.16.15…</t>
    </r>
    <phoneticPr fontId="4" type="noConversion"/>
  </si>
  <si>
    <t>前九</t>
    <phoneticPr fontId="9" type="noConversion"/>
  </si>
  <si>
    <t>後九</t>
    <phoneticPr fontId="9" type="noConversion"/>
  </si>
  <si>
    <t>總桿</t>
    <phoneticPr fontId="9" type="noConversion"/>
  </si>
  <si>
    <t>後六</t>
    <phoneticPr fontId="9" type="noConversion"/>
  </si>
  <si>
    <t>後三</t>
    <phoneticPr fontId="9" type="noConversion"/>
  </si>
  <si>
    <t>1</t>
    <phoneticPr fontId="9" type="noConversion"/>
  </si>
  <si>
    <t>比賽日期：104年06月17日</t>
    <phoneticPr fontId="9" type="noConversion"/>
  </si>
  <si>
    <t>1</t>
    <phoneticPr fontId="9" type="noConversion"/>
  </si>
  <si>
    <t>公開組</t>
  </si>
  <si>
    <t>賴嘉一</t>
  </si>
  <si>
    <t>方泓崴</t>
  </si>
  <si>
    <t>黃議平</t>
  </si>
  <si>
    <t>洪嘉駿</t>
  </si>
  <si>
    <t>黃議增</t>
  </si>
  <si>
    <t>卓傑生</t>
  </si>
  <si>
    <t>馬家富</t>
  </si>
  <si>
    <t>曾譯慶</t>
  </si>
  <si>
    <t>宋奕賢</t>
  </si>
  <si>
    <t>劉獻文</t>
  </si>
  <si>
    <t/>
  </si>
  <si>
    <t>男A組</t>
  </si>
  <si>
    <t>林則甫</t>
  </si>
  <si>
    <t>謝品濬</t>
  </si>
  <si>
    <t>邱昱嘉</t>
  </si>
  <si>
    <t>男B組</t>
  </si>
  <si>
    <t>蘇柏瑋</t>
  </si>
  <si>
    <t>蘇宥睿</t>
  </si>
  <si>
    <t>洪之奇</t>
  </si>
  <si>
    <t>林楷傑</t>
  </si>
  <si>
    <t>吳俊翰</t>
  </si>
  <si>
    <t>男C組</t>
  </si>
  <si>
    <t>陳柏睿</t>
  </si>
  <si>
    <t>男D組</t>
  </si>
  <si>
    <t>胡宇棠</t>
  </si>
  <si>
    <t>楊宸南</t>
  </si>
  <si>
    <t>邱振宇</t>
  </si>
  <si>
    <t>林潔心</t>
  </si>
  <si>
    <t>楊子瑩</t>
  </si>
  <si>
    <t>楊子儀</t>
  </si>
  <si>
    <t>江雨璇</t>
  </si>
  <si>
    <t>女A組</t>
  </si>
  <si>
    <t>莊淳雯</t>
  </si>
  <si>
    <t>林薇妮</t>
  </si>
  <si>
    <t>女B組</t>
  </si>
  <si>
    <t>張卉妤</t>
  </si>
  <si>
    <t>李映彤</t>
  </si>
  <si>
    <t>沈文琪</t>
  </si>
  <si>
    <t>女D組</t>
  </si>
  <si>
    <t>莊雅茜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</si>
</sst>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"/>
    <numFmt numFmtId="177" formatCode="[$-404]e/mm/dd;@"/>
    <numFmt numFmtId="178" formatCode="#,###;\-#,##0,"/>
  </numFmts>
  <fonts count="16" x14ac:knownFonts="1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b/>
      <sz val="24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b/>
      <sz val="16"/>
      <color indexed="8"/>
      <name val="標楷體"/>
      <family val="4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name val="標楷體"/>
      <family val="4"/>
      <charset val="136"/>
    </font>
    <font>
      <sz val="14"/>
      <color indexed="8"/>
      <name val="標楷體"/>
      <family val="4"/>
      <charset val="136"/>
    </font>
    <font>
      <sz val="16"/>
      <color indexed="10"/>
      <name val="標楷體"/>
      <family val="4"/>
      <charset val="136"/>
    </font>
    <font>
      <sz val="12"/>
      <color indexed="1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5" fillId="0" borderId="0" xfId="1" applyFont="1" applyBorder="1"/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/>
    </xf>
    <xf numFmtId="0" fontId="12" fillId="0" borderId="1" xfId="1" applyFont="1" applyBorder="1" applyAlignment="1">
      <alignment horizontal="center" vertical="center" justifyLastLine="1"/>
    </xf>
    <xf numFmtId="176" fontId="11" fillId="0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177" fontId="13" fillId="0" borderId="1" xfId="1" applyNumberFormat="1" applyFont="1" applyFill="1" applyBorder="1" applyAlignment="1">
      <alignment horizontal="center" vertical="center"/>
    </xf>
    <xf numFmtId="0" fontId="11" fillId="2" borderId="1" xfId="1" applyNumberFormat="1" applyFont="1" applyFill="1" applyBorder="1" applyAlignment="1">
      <alignment horizontal="distributed" vertical="center" justifyLastLine="1"/>
    </xf>
    <xf numFmtId="178" fontId="11" fillId="0" borderId="1" xfId="1" applyNumberFormat="1" applyFont="1" applyFill="1" applyBorder="1" applyAlignment="1">
      <alignment horizontal="center" vertical="center" wrapText="1"/>
    </xf>
    <xf numFmtId="178" fontId="5" fillId="2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/>
    <xf numFmtId="0" fontId="5" fillId="2" borderId="1" xfId="1" applyNumberFormat="1" applyFont="1" applyFill="1" applyBorder="1" applyAlignment="1">
      <alignment horizontal="distributed" vertical="center" justifyLastLine="1"/>
    </xf>
    <xf numFmtId="176" fontId="5" fillId="0" borderId="1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77" fontId="10" fillId="0" borderId="1" xfId="1" applyNumberFormat="1" applyFont="1" applyFill="1" applyBorder="1" applyAlignment="1">
      <alignment horizontal="center" vertical="center"/>
    </xf>
    <xf numFmtId="178" fontId="5" fillId="0" borderId="1" xfId="1" applyNumberFormat="1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distributed" vertical="center" justifyLastLine="1"/>
    </xf>
    <xf numFmtId="178" fontId="5" fillId="0" borderId="2" xfId="1" applyNumberFormat="1" applyFont="1" applyFill="1" applyBorder="1" applyAlignment="1">
      <alignment horizontal="center" vertical="center" wrapText="1"/>
    </xf>
    <xf numFmtId="178" fontId="5" fillId="2" borderId="2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177" fontId="10" fillId="0" borderId="2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1" fillId="0" borderId="0" xfId="1"/>
    <xf numFmtId="0" fontId="5" fillId="0" borderId="0" xfId="1" applyFont="1" applyFill="1" applyBorder="1" applyAlignment="1">
      <alignment horizontal="center" vertical="center"/>
    </xf>
    <xf numFmtId="0" fontId="11" fillId="0" borderId="0" xfId="1" applyFont="1" applyBorder="1"/>
    <xf numFmtId="0" fontId="11" fillId="0" borderId="1" xfId="1" applyFont="1" applyBorder="1" applyAlignment="1">
      <alignment horizontal="center" vertical="center" justifyLastLine="1"/>
    </xf>
    <xf numFmtId="0" fontId="5" fillId="0" borderId="1" xfId="1" applyFont="1" applyBorder="1" applyAlignment="1">
      <alignment horizontal="center" vertical="center" justifyLastLine="1"/>
    </xf>
    <xf numFmtId="0" fontId="6" fillId="2" borderId="0" xfId="1" applyFont="1" applyFill="1" applyBorder="1" applyAlignment="1">
      <alignment vertical="center"/>
    </xf>
    <xf numFmtId="0" fontId="14" fillId="3" borderId="1" xfId="1" quotePrefix="1" applyNumberFormat="1" applyFont="1" applyFill="1" applyBorder="1" applyAlignment="1">
      <alignment horizontal="center" vertical="center"/>
    </xf>
    <xf numFmtId="49" fontId="14" fillId="3" borderId="1" xfId="1" applyNumberFormat="1" applyFont="1" applyFill="1" applyBorder="1" applyAlignment="1">
      <alignment horizontal="center" vertical="center"/>
    </xf>
    <xf numFmtId="49" fontId="14" fillId="2" borderId="1" xfId="1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177" fontId="13" fillId="2" borderId="1" xfId="1" applyNumberFormat="1" applyFont="1" applyFill="1" applyBorder="1" applyAlignment="1">
      <alignment horizontal="center" vertical="center"/>
    </xf>
    <xf numFmtId="178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176" fontId="11" fillId="2" borderId="1" xfId="1" applyNumberFormat="1" applyFont="1" applyFill="1" applyBorder="1" applyAlignment="1">
      <alignment horizontal="center" vertical="center"/>
    </xf>
    <xf numFmtId="178" fontId="11" fillId="2" borderId="1" xfId="1" applyNumberFormat="1" applyFont="1" applyFill="1" applyBorder="1" applyAlignment="1">
      <alignment horizontal="center" vertical="center" wrapText="1"/>
    </xf>
    <xf numFmtId="49" fontId="14" fillId="0" borderId="1" xfId="1" applyNumberFormat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177" fontId="13" fillId="0" borderId="2" xfId="1" applyNumberFormat="1" applyFont="1" applyFill="1" applyBorder="1" applyAlignment="1">
      <alignment horizontal="center" vertical="center"/>
    </xf>
    <xf numFmtId="49" fontId="14" fillId="3" borderId="2" xfId="1" applyNumberFormat="1" applyFont="1" applyFill="1" applyBorder="1" applyAlignment="1">
      <alignment horizontal="center" vertical="center"/>
    </xf>
    <xf numFmtId="49" fontId="14" fillId="0" borderId="2" xfId="1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>
      <alignment horizontal="distributed" vertical="center" justifyLastLine="1"/>
    </xf>
    <xf numFmtId="178" fontId="15" fillId="0" borderId="1" xfId="1" applyNumberFormat="1" applyFont="1" applyFill="1" applyBorder="1" applyAlignment="1">
      <alignment horizontal="center" vertical="center" wrapText="1"/>
    </xf>
    <xf numFmtId="178" fontId="15" fillId="2" borderId="1" xfId="1" applyNumberFormat="1" applyFont="1" applyFill="1" applyBorder="1" applyAlignment="1">
      <alignment horizontal="center" vertical="center"/>
    </xf>
    <xf numFmtId="0" fontId="14" fillId="3" borderId="1" xfId="1" applyNumberFormat="1" applyFont="1" applyFill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justifyLastLine="1"/>
    </xf>
    <xf numFmtId="0" fontId="10" fillId="0" borderId="1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justifyLastLine="1"/>
    </xf>
    <xf numFmtId="0" fontId="5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justifyLastLine="1"/>
    </xf>
    <xf numFmtId="0" fontId="1" fillId="0" borderId="1" xfId="1" applyBorder="1"/>
    <xf numFmtId="0" fontId="5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justifyLastLine="1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3459;&#38639;1040208\&#34892;&#37559;\&#38738;&#23569;&#24180;\&#25104;&#32318;\104&#24180;&#21335;&#23542;&#30403;&#22799;&#23395;&#26989;&#39192;&#39640;&#29246;&#22827;&#37670;&#27161;&#3609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球員資料表"/>
      <sheetName val="當月報名資料"/>
      <sheetName val="橫式信封(C45)"/>
      <sheetName val="編組表1"/>
      <sheetName val="成績表"/>
      <sheetName val="編組表2"/>
      <sheetName val="成績表 (2)"/>
      <sheetName val="榮譽榜"/>
      <sheetName val="獎狀"/>
      <sheetName val="獎金信封"/>
      <sheetName val="奨學金"/>
      <sheetName val="計分卡 (2)"/>
    </sheetNames>
    <sheetDataSet>
      <sheetData sheetId="0">
        <row r="2">
          <cell r="A2" t="str">
            <v>編號</v>
          </cell>
          <cell r="B2" t="str">
            <v>組別</v>
          </cell>
          <cell r="C2" t="str">
            <v>姓 名</v>
          </cell>
          <cell r="D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E2" t="str">
            <v>性別</v>
          </cell>
          <cell r="F2" t="str">
            <v>出生日期</v>
          </cell>
          <cell r="G2" t="str">
            <v>培訓球場</v>
          </cell>
          <cell r="H2" t="str">
            <v>所屬縣市</v>
          </cell>
          <cell r="I2" t="str">
            <v>學校</v>
          </cell>
          <cell r="J2" t="str">
            <v>年級</v>
          </cell>
          <cell r="K2" t="str">
            <v>電  話</v>
          </cell>
          <cell r="L2" t="str">
            <v>行動電話</v>
          </cell>
          <cell r="M2" t="str">
            <v>地址</v>
          </cell>
          <cell r="N2" t="str">
            <v>E-mail</v>
          </cell>
        </row>
        <row r="3">
          <cell r="A3">
            <v>1</v>
          </cell>
          <cell r="B3" t="str">
            <v>公開組</v>
          </cell>
          <cell r="C3" t="str">
            <v>劉博承</v>
          </cell>
          <cell r="D3" t="str">
            <v>劉博承(公開組)</v>
          </cell>
          <cell r="E3" t="str">
            <v>男</v>
          </cell>
          <cell r="F3">
            <v>33153</v>
          </cell>
          <cell r="J3" t="str">
            <v>4</v>
          </cell>
          <cell r="L3" t="str">
            <v>0939-203893
0922-130736</v>
          </cell>
          <cell r="M3" t="str">
            <v>83045高雄市鳳山區建國路三段291號10樓</v>
          </cell>
        </row>
        <row r="4">
          <cell r="A4">
            <v>2</v>
          </cell>
          <cell r="B4" t="str">
            <v>公開組</v>
          </cell>
          <cell r="C4" t="str">
            <v>蔡信憲</v>
          </cell>
          <cell r="D4" t="str">
            <v>蔡信憲(公開組)</v>
          </cell>
          <cell r="E4" t="str">
            <v>男</v>
          </cell>
          <cell r="F4">
            <v>34520</v>
          </cell>
          <cell r="G4" t="str">
            <v>信誼球場</v>
          </cell>
          <cell r="H4" t="str">
            <v>高雄</v>
          </cell>
          <cell r="I4" t="str">
            <v>中正國中</v>
          </cell>
          <cell r="J4" t="str">
            <v>1</v>
          </cell>
          <cell r="K4" t="str">
            <v>(H)07-7232909</v>
          </cell>
          <cell r="L4" t="str">
            <v>0935915312信憲</v>
          </cell>
          <cell r="M4" t="str">
            <v>806 高雄市前鎮區崗山南街304-2號</v>
          </cell>
        </row>
        <row r="5">
          <cell r="A5">
            <v>3</v>
          </cell>
          <cell r="B5" t="str">
            <v>公開組</v>
          </cell>
          <cell r="C5" t="str">
            <v>黃議平</v>
          </cell>
          <cell r="D5" t="str">
            <v>黃議平(公開組)</v>
          </cell>
          <cell r="E5" t="str">
            <v>男</v>
          </cell>
          <cell r="F5">
            <v>34615</v>
          </cell>
          <cell r="G5" t="str">
            <v>無</v>
          </cell>
          <cell r="H5" t="str">
            <v>嘉義</v>
          </cell>
          <cell r="I5" t="str">
            <v>嘉義高工</v>
          </cell>
          <cell r="J5" t="str">
            <v>1</v>
          </cell>
          <cell r="K5" t="str">
            <v>05-2335145    0939521246</v>
          </cell>
          <cell r="L5" t="str">
            <v>0912131456        0915184220林志陽</v>
          </cell>
          <cell r="M5" t="str">
            <v>600 嘉義市八德路324號6樓之1</v>
          </cell>
        </row>
        <row r="6">
          <cell r="A6">
            <v>4</v>
          </cell>
          <cell r="B6" t="str">
            <v>公開組</v>
          </cell>
          <cell r="C6" t="str">
            <v>孫仟</v>
          </cell>
          <cell r="D6" t="str">
            <v>孫仟(公開組)</v>
          </cell>
          <cell r="E6" t="str">
            <v>男</v>
          </cell>
          <cell r="F6">
            <v>34637</v>
          </cell>
          <cell r="H6" t="str">
            <v>高雄</v>
          </cell>
          <cell r="I6" t="str">
            <v>鳥松國中</v>
          </cell>
          <cell r="J6" t="str">
            <v>2</v>
          </cell>
          <cell r="K6" t="str">
            <v>0911378896</v>
          </cell>
          <cell r="L6" t="str">
            <v>0911378896</v>
          </cell>
          <cell r="M6" t="str">
            <v>833 高雄市烏松區松埔北巷2-207號</v>
          </cell>
        </row>
        <row r="7">
          <cell r="A7">
            <v>5</v>
          </cell>
          <cell r="B7" t="str">
            <v>公開組</v>
          </cell>
          <cell r="C7" t="str">
            <v>曾晟</v>
          </cell>
          <cell r="D7" t="str">
            <v>曾晟(公開組)</v>
          </cell>
          <cell r="E7" t="str">
            <v>男</v>
          </cell>
          <cell r="F7">
            <v>34640</v>
          </cell>
          <cell r="H7" t="str">
            <v>嘉義</v>
          </cell>
          <cell r="I7" t="str">
            <v>輔仁中學</v>
          </cell>
          <cell r="J7" t="str">
            <v>3</v>
          </cell>
          <cell r="K7" t="str">
            <v>05-271877</v>
          </cell>
          <cell r="L7" t="str">
            <v>0930572820     0910766968</v>
          </cell>
          <cell r="M7" t="str">
            <v>600 嘉義市台林街122-3號</v>
          </cell>
        </row>
        <row r="8">
          <cell r="A8">
            <v>6</v>
          </cell>
          <cell r="B8" t="str">
            <v>公開組</v>
          </cell>
          <cell r="C8" t="str">
            <v>傅英峰</v>
          </cell>
          <cell r="D8" t="str">
            <v>傅英峰(公開組)</v>
          </cell>
          <cell r="E8" t="str">
            <v>男</v>
          </cell>
          <cell r="F8">
            <v>34668</v>
          </cell>
          <cell r="G8" t="str">
            <v>無</v>
          </cell>
          <cell r="H8" t="str">
            <v>高雄</v>
          </cell>
          <cell r="I8" t="str">
            <v>瑞祥高中</v>
          </cell>
          <cell r="J8" t="str">
            <v>1</v>
          </cell>
          <cell r="K8" t="str">
            <v>07-7636742          FAX:07-7651376</v>
          </cell>
          <cell r="L8" t="str">
            <v>0920916157父     0988006438</v>
          </cell>
          <cell r="M8" t="str">
            <v>830 高雄市鳳山區凱旋路222號12F</v>
          </cell>
          <cell r="N8" t="str">
            <v>f5530@ms3.hinet.net</v>
          </cell>
        </row>
        <row r="9">
          <cell r="A9">
            <v>7</v>
          </cell>
          <cell r="B9" t="str">
            <v>公開組</v>
          </cell>
          <cell r="C9" t="str">
            <v>湯燿嘉</v>
          </cell>
          <cell r="D9" t="str">
            <v>湯燿嘉(公開組)</v>
          </cell>
          <cell r="E9" t="str">
            <v>男</v>
          </cell>
          <cell r="F9">
            <v>34671</v>
          </cell>
          <cell r="G9" t="str">
            <v>永安球場</v>
          </cell>
          <cell r="H9" t="str">
            <v>嘉義</v>
          </cell>
          <cell r="I9" t="str">
            <v>HILL</v>
          </cell>
          <cell r="J9" t="str">
            <v>3</v>
          </cell>
          <cell r="L9" t="str">
            <v>0988277199        0935622911陳文楨</v>
          </cell>
          <cell r="M9" t="str">
            <v>612 嘉義縣太保市埤鄉里埤麻腳29-2號</v>
          </cell>
        </row>
        <row r="10">
          <cell r="A10">
            <v>8</v>
          </cell>
          <cell r="B10" t="str">
            <v>公開組</v>
          </cell>
          <cell r="C10" t="str">
            <v>謝帛憲</v>
          </cell>
          <cell r="D10" t="str">
            <v>謝帛憲(公開組)</v>
          </cell>
          <cell r="E10" t="str">
            <v>男</v>
          </cell>
          <cell r="F10">
            <v>34675</v>
          </cell>
          <cell r="H10" t="str">
            <v>高雄</v>
          </cell>
          <cell r="I10" t="str">
            <v>立德國中</v>
          </cell>
          <cell r="J10" t="str">
            <v>3</v>
          </cell>
          <cell r="K10" t="str">
            <v>白天07-382569
晚上075819872</v>
          </cell>
          <cell r="M10" t="str">
            <v>807 高雄市三民區建工路449號</v>
          </cell>
        </row>
        <row r="11">
          <cell r="A11">
            <v>9</v>
          </cell>
          <cell r="B11" t="str">
            <v>公開組</v>
          </cell>
          <cell r="C11" t="str">
            <v>張景棠</v>
          </cell>
          <cell r="D11" t="str">
            <v>張景棠(公開組)</v>
          </cell>
          <cell r="E11" t="str">
            <v>男</v>
          </cell>
          <cell r="F11">
            <v>34685</v>
          </cell>
          <cell r="G11" t="str">
            <v>無</v>
          </cell>
          <cell r="H11" t="str">
            <v>屏東</v>
          </cell>
          <cell r="I11" t="str">
            <v>中正國中</v>
          </cell>
          <cell r="J11" t="str">
            <v>3</v>
          </cell>
          <cell r="K11" t="str">
            <v>(白)08-7386677          (晚)08-7342164</v>
          </cell>
          <cell r="L11" t="str">
            <v>0912787232家長    0919755295林有信</v>
          </cell>
          <cell r="M11" t="str">
            <v>900 屏東市成功路5-1號</v>
          </cell>
        </row>
        <row r="12">
          <cell r="A12">
            <v>10</v>
          </cell>
          <cell r="B12" t="str">
            <v>公開組</v>
          </cell>
          <cell r="C12" t="str">
            <v>陳思翰</v>
          </cell>
          <cell r="D12" t="str">
            <v>陳思翰(公開組)</v>
          </cell>
          <cell r="E12" t="str">
            <v>男</v>
          </cell>
          <cell r="F12">
            <v>34685</v>
          </cell>
          <cell r="G12" t="str">
            <v>無</v>
          </cell>
          <cell r="H12" t="str">
            <v>高雄</v>
          </cell>
          <cell r="I12" t="str">
            <v>中正高中</v>
          </cell>
          <cell r="J12" t="str">
            <v>3</v>
          </cell>
          <cell r="K12" t="str">
            <v>07-5572211   0958522377</v>
          </cell>
          <cell r="L12" t="str">
            <v>0956-522376        0988221567林教練</v>
          </cell>
          <cell r="M12" t="str">
            <v>813 高雄市左營區辛亥路62巷6號</v>
          </cell>
          <cell r="N12" t="str">
            <v>windows1002000@yahoo.com.tw</v>
          </cell>
        </row>
        <row r="13">
          <cell r="A13">
            <v>11</v>
          </cell>
          <cell r="B13" t="str">
            <v>公開組</v>
          </cell>
          <cell r="C13" t="str">
            <v>林奕宏</v>
          </cell>
          <cell r="D13" t="str">
            <v>林奕宏(公開組)</v>
          </cell>
          <cell r="E13" t="str">
            <v>男</v>
          </cell>
          <cell r="F13">
            <v>34707</v>
          </cell>
          <cell r="H13" t="str">
            <v>高雄</v>
          </cell>
          <cell r="I13" t="str">
            <v>中正高中</v>
          </cell>
          <cell r="J13" t="str">
            <v>1</v>
          </cell>
          <cell r="K13" t="str">
            <v>07-3959855</v>
          </cell>
          <cell r="L13" t="str">
            <v>0931728899</v>
          </cell>
          <cell r="M13" t="str">
            <v>832 高雄市三民區黃興路50巷1號9樓之2</v>
          </cell>
        </row>
        <row r="14">
          <cell r="A14">
            <v>12</v>
          </cell>
          <cell r="B14" t="str">
            <v>公開組</v>
          </cell>
          <cell r="C14" t="str">
            <v>藍士勋</v>
          </cell>
          <cell r="D14" t="str">
            <v>藍士勋(公開組)</v>
          </cell>
          <cell r="E14" t="str">
            <v>男</v>
          </cell>
          <cell r="F14">
            <v>34710</v>
          </cell>
          <cell r="H14" t="str">
            <v>屏東</v>
          </cell>
          <cell r="I14" t="str">
            <v>南榮國中</v>
          </cell>
          <cell r="J14" t="str">
            <v>2</v>
          </cell>
          <cell r="K14" t="str">
            <v>(白)08-7383959</v>
          </cell>
          <cell r="L14" t="str">
            <v>0936366451</v>
          </cell>
          <cell r="M14" t="str">
            <v>900 屏東市海豐鄉仁義里1-4號</v>
          </cell>
        </row>
        <row r="15">
          <cell r="A15">
            <v>13</v>
          </cell>
          <cell r="B15" t="str">
            <v>公開組</v>
          </cell>
          <cell r="C15" t="str">
            <v>陳建宏</v>
          </cell>
          <cell r="D15" t="str">
            <v>陳建宏(公開組)</v>
          </cell>
          <cell r="E15" t="str">
            <v>男</v>
          </cell>
          <cell r="F15">
            <v>34733</v>
          </cell>
          <cell r="G15" t="str">
            <v>永安球場</v>
          </cell>
          <cell r="H15" t="str">
            <v>高雄</v>
          </cell>
          <cell r="I15" t="str">
            <v>中正高中</v>
          </cell>
          <cell r="J15" t="str">
            <v>1</v>
          </cell>
          <cell r="K15" t="str">
            <v>(白)07-7886363          (晚)07-7875021</v>
          </cell>
          <cell r="L15" t="str">
            <v>0913840203          0971019999</v>
          </cell>
          <cell r="M15" t="str">
            <v>831 高雄市大寮區過溪里濃公路256巷65號</v>
          </cell>
        </row>
        <row r="16">
          <cell r="A16">
            <v>14</v>
          </cell>
          <cell r="B16" t="str">
            <v>公開組</v>
          </cell>
          <cell r="C16" t="str">
            <v>蔡尹晨</v>
          </cell>
          <cell r="D16" t="str">
            <v>蔡尹晨公開組)</v>
          </cell>
          <cell r="E16" t="str">
            <v>男</v>
          </cell>
          <cell r="F16">
            <v>34747</v>
          </cell>
          <cell r="G16" t="str">
            <v>無</v>
          </cell>
          <cell r="H16" t="str">
            <v>高雄</v>
          </cell>
          <cell r="I16" t="str">
            <v>中正國中</v>
          </cell>
          <cell r="J16" t="str">
            <v>2</v>
          </cell>
          <cell r="K16" t="str">
            <v>07-2613647          FAX:07-2611877</v>
          </cell>
          <cell r="L16" t="str">
            <v>0935172312母      0987187767</v>
          </cell>
          <cell r="M16" t="str">
            <v>807 高雄市三民區中庸街51巷4號</v>
          </cell>
          <cell r="N16" t="str">
            <v>danice@csu.edu.tw</v>
          </cell>
        </row>
        <row r="17">
          <cell r="A17">
            <v>15</v>
          </cell>
          <cell r="B17" t="str">
            <v>公開組</v>
          </cell>
          <cell r="C17" t="str">
            <v>張哲軒</v>
          </cell>
          <cell r="D17" t="str">
            <v>張哲軒(公開組)</v>
          </cell>
          <cell r="E17" t="str">
            <v>男</v>
          </cell>
          <cell r="F17">
            <v>34763</v>
          </cell>
          <cell r="H17" t="str">
            <v>高雄</v>
          </cell>
          <cell r="J17" t="str">
            <v>2</v>
          </cell>
          <cell r="K17" t="str">
            <v xml:space="preserve">07-7215463 </v>
          </cell>
          <cell r="L17" t="str">
            <v>0932863062母     0988170356</v>
          </cell>
          <cell r="M17" t="str">
            <v>806  高雄市前鎮區和平二路126號</v>
          </cell>
        </row>
        <row r="18">
          <cell r="A18">
            <v>16</v>
          </cell>
          <cell r="B18" t="str">
            <v>公開組</v>
          </cell>
          <cell r="C18" t="str">
            <v>田家瑜</v>
          </cell>
          <cell r="D18" t="str">
            <v>田家瑜(公開組)</v>
          </cell>
          <cell r="E18" t="str">
            <v>男</v>
          </cell>
          <cell r="F18">
            <v>34770</v>
          </cell>
          <cell r="G18" t="str">
            <v>無</v>
          </cell>
          <cell r="H18" t="str">
            <v>嘉義</v>
          </cell>
          <cell r="I18" t="str">
            <v>嘉華國中</v>
          </cell>
          <cell r="J18" t="str">
            <v>2</v>
          </cell>
          <cell r="K18" t="str">
            <v>(白)05-2779533       (晚)05-2386998</v>
          </cell>
          <cell r="L18" t="str">
            <v>0932879898母        0934008589</v>
          </cell>
          <cell r="M18" t="str">
            <v>60097 嘉義市竹村里竹子腳20-48號</v>
          </cell>
        </row>
        <row r="19">
          <cell r="A19">
            <v>17</v>
          </cell>
          <cell r="B19" t="str">
            <v>公開組</v>
          </cell>
          <cell r="C19" t="str">
            <v>陳宗鈺</v>
          </cell>
          <cell r="D19" t="str">
            <v>陳宗鈺(公開組)</v>
          </cell>
          <cell r="E19" t="str">
            <v>男</v>
          </cell>
          <cell r="F19">
            <v>34770</v>
          </cell>
          <cell r="G19" t="str">
            <v>無</v>
          </cell>
          <cell r="H19" t="str">
            <v>高雄</v>
          </cell>
          <cell r="I19" t="str">
            <v>道明國小</v>
          </cell>
          <cell r="J19" t="str">
            <v>6</v>
          </cell>
          <cell r="K19" t="str">
            <v>07-5533855          FAX:07-5537701</v>
          </cell>
          <cell r="L19" t="str">
            <v>0929521441       0910811305蔡教練</v>
          </cell>
          <cell r="M19" t="str">
            <v>804 高雄市鼓山區文忠路66號11樓</v>
          </cell>
          <cell r="N19" t="str">
            <v>yushian@ksts.seed.net.tw</v>
          </cell>
        </row>
        <row r="20">
          <cell r="A20">
            <v>18</v>
          </cell>
          <cell r="B20" t="str">
            <v>公開組</v>
          </cell>
          <cell r="C20" t="str">
            <v>康子賢</v>
          </cell>
          <cell r="D20" t="str">
            <v>康子賢(公開組)</v>
          </cell>
          <cell r="E20" t="str">
            <v>男</v>
          </cell>
          <cell r="F20">
            <v>34847</v>
          </cell>
          <cell r="H20" t="str">
            <v>高雄</v>
          </cell>
          <cell r="I20" t="str">
            <v>復華中學</v>
          </cell>
          <cell r="J20" t="str">
            <v>1</v>
          </cell>
          <cell r="K20" t="str">
            <v xml:space="preserve"> 07-322-4909 
 </v>
          </cell>
          <cell r="L20" t="str">
            <v>0973151877</v>
          </cell>
          <cell r="M20" t="str">
            <v>807 高雄市三民區開原街23號</v>
          </cell>
        </row>
        <row r="21">
          <cell r="A21">
            <v>19</v>
          </cell>
          <cell r="B21" t="str">
            <v>公開組</v>
          </cell>
          <cell r="C21" t="str">
            <v>許齊霖</v>
          </cell>
          <cell r="D21" t="str">
            <v>許齊霖(公開組)</v>
          </cell>
          <cell r="E21" t="str">
            <v>男</v>
          </cell>
          <cell r="F21">
            <v>34851</v>
          </cell>
          <cell r="G21" t="str">
            <v>無</v>
          </cell>
          <cell r="H21" t="str">
            <v>屏東</v>
          </cell>
          <cell r="I21" t="str">
            <v>陸興中學</v>
          </cell>
          <cell r="J21" t="str">
            <v>1</v>
          </cell>
          <cell r="K21" t="str">
            <v>08-7520935           (O)08-7550401</v>
          </cell>
          <cell r="L21" t="str">
            <v xml:space="preserve">0932120896  0931955975父     </v>
          </cell>
          <cell r="M21" t="str">
            <v>90081 屏東市光明街113號</v>
          </cell>
          <cell r="N21" t="str">
            <v>mi47162001@yahoo.com.tw</v>
          </cell>
        </row>
        <row r="22">
          <cell r="A22">
            <v>20</v>
          </cell>
          <cell r="B22" t="str">
            <v>公開組</v>
          </cell>
          <cell r="C22" t="str">
            <v>鄭基鎧</v>
          </cell>
          <cell r="D22" t="str">
            <v>鄭基鎧(公開組)</v>
          </cell>
          <cell r="E22" t="str">
            <v>男</v>
          </cell>
          <cell r="F22">
            <v>34855</v>
          </cell>
          <cell r="G22" t="str">
            <v>無</v>
          </cell>
          <cell r="H22" t="str">
            <v>屏東</v>
          </cell>
          <cell r="I22" t="str">
            <v>大同高中</v>
          </cell>
          <cell r="J22" t="str">
            <v>3</v>
          </cell>
          <cell r="K22" t="str">
            <v>08-7210577           FAX:08-7215056</v>
          </cell>
          <cell r="L22" t="str">
            <v>0922-684366       0922-934366父</v>
          </cell>
          <cell r="M22" t="str">
            <v>90044 屏東市瑞光里田中一橫巷241號</v>
          </cell>
        </row>
        <row r="23">
          <cell r="A23">
            <v>21</v>
          </cell>
          <cell r="B23" t="str">
            <v>公開組</v>
          </cell>
          <cell r="C23" t="str">
            <v>方泓崴</v>
          </cell>
          <cell r="D23" t="str">
            <v>方泓崴(公開組)</v>
          </cell>
          <cell r="E23" t="str">
            <v>男</v>
          </cell>
          <cell r="F23">
            <v>34965</v>
          </cell>
          <cell r="H23" t="str">
            <v>高雄</v>
          </cell>
          <cell r="I23" t="str">
            <v>嘉義大學</v>
          </cell>
          <cell r="J23" t="str">
            <v>1</v>
          </cell>
          <cell r="K23" t="str">
            <v>07-2298382
F:07-3721072</v>
          </cell>
          <cell r="L23" t="str">
            <v>0983-165815</v>
          </cell>
          <cell r="M23" t="str">
            <v>814高雄市仁武區鳳仁路275號</v>
          </cell>
        </row>
        <row r="24">
          <cell r="A24">
            <v>22</v>
          </cell>
          <cell r="B24" t="str">
            <v>公開組</v>
          </cell>
          <cell r="C24" t="str">
            <v>陳冠州</v>
          </cell>
          <cell r="D24" t="str">
            <v>陳冠州(公開組)</v>
          </cell>
          <cell r="E24" t="str">
            <v>男</v>
          </cell>
          <cell r="F24">
            <v>35104</v>
          </cell>
          <cell r="G24" t="str">
            <v>無</v>
          </cell>
          <cell r="H24" t="str">
            <v>高雄</v>
          </cell>
          <cell r="I24" t="str">
            <v>三民高中</v>
          </cell>
          <cell r="J24" t="str">
            <v>3</v>
          </cell>
          <cell r="K24" t="str">
            <v>07-3127188          (O)07-3559802</v>
          </cell>
          <cell r="L24" t="str">
            <v>0937555427父           0917-778232</v>
          </cell>
          <cell r="M24" t="str">
            <v>81545 高雄市大社區中正路572號</v>
          </cell>
          <cell r="N24" t="str">
            <v>ting6699s69@yahoo.com.tw</v>
          </cell>
        </row>
        <row r="25">
          <cell r="A25">
            <v>23</v>
          </cell>
          <cell r="B25" t="str">
            <v>公開組</v>
          </cell>
          <cell r="C25" t="str">
            <v>黃鈺倫</v>
          </cell>
          <cell r="D25" t="str">
            <v>黃鈺倫(公開組)</v>
          </cell>
          <cell r="E25" t="str">
            <v>男</v>
          </cell>
          <cell r="F25">
            <v>35126</v>
          </cell>
          <cell r="G25" t="str">
            <v>無</v>
          </cell>
          <cell r="H25" t="str">
            <v>高雄</v>
          </cell>
          <cell r="I25" t="str">
            <v>瑞祥高中</v>
          </cell>
          <cell r="J25" t="str">
            <v>3</v>
          </cell>
          <cell r="K25" t="str">
            <v xml:space="preserve">(晚)07-8417425    </v>
          </cell>
          <cell r="L25" t="str">
            <v>0910-754080   0972327666父</v>
          </cell>
          <cell r="M25" t="str">
            <v>806 高雄市前鎮區康定路150巷1弄3號3樓</v>
          </cell>
        </row>
        <row r="26">
          <cell r="A26">
            <v>24</v>
          </cell>
          <cell r="B26" t="str">
            <v>公開組</v>
          </cell>
          <cell r="C26" t="str">
            <v>張哲瑜</v>
          </cell>
          <cell r="D26" t="str">
            <v>張哲瑜(公開組)</v>
          </cell>
          <cell r="E26" t="str">
            <v>男</v>
          </cell>
          <cell r="F26">
            <v>35132</v>
          </cell>
          <cell r="H26" t="str">
            <v>台中</v>
          </cell>
          <cell r="K26" t="str">
            <v>04-22129612
F:04-22131019</v>
          </cell>
          <cell r="L26" t="str">
            <v>0970-935452</v>
          </cell>
          <cell r="M26" t="str">
            <v>401台中市東區自由路4段383號</v>
          </cell>
        </row>
        <row r="27">
          <cell r="A27">
            <v>25</v>
          </cell>
          <cell r="B27" t="str">
            <v>公開組</v>
          </cell>
          <cell r="C27" t="str">
            <v>林張恒</v>
          </cell>
          <cell r="D27" t="str">
            <v>林張恒公開組)</v>
          </cell>
          <cell r="E27" t="str">
            <v>男</v>
          </cell>
          <cell r="F27">
            <v>35155</v>
          </cell>
          <cell r="G27" t="str">
            <v>無</v>
          </cell>
          <cell r="H27" t="str">
            <v>高雄</v>
          </cell>
          <cell r="I27" t="str">
            <v>前峰國中</v>
          </cell>
          <cell r="J27" t="str">
            <v>3</v>
          </cell>
          <cell r="K27" t="str">
            <v>07-6257946         FAX:07-6262479</v>
          </cell>
          <cell r="L27" t="str">
            <v>0938259533父</v>
          </cell>
          <cell r="M27" t="str">
            <v>820 高雄市岡山區光潭路134巷49號</v>
          </cell>
          <cell r="N27" t="str">
            <v>mst0938@yahoo.com.tw</v>
          </cell>
        </row>
        <row r="28">
          <cell r="A28">
            <v>26</v>
          </cell>
          <cell r="B28" t="str">
            <v>公開組</v>
          </cell>
          <cell r="C28" t="str">
            <v>簡佑勳</v>
          </cell>
          <cell r="D28" t="str">
            <v>簡佑勳(公開組)</v>
          </cell>
          <cell r="E28" t="str">
            <v>男</v>
          </cell>
          <cell r="F28">
            <v>35157</v>
          </cell>
          <cell r="H28" t="str">
            <v>高雄</v>
          </cell>
          <cell r="I28" t="str">
            <v>三民高中</v>
          </cell>
          <cell r="J28" t="str">
            <v>3</v>
          </cell>
          <cell r="K28" t="str">
            <v>07-7877132</v>
          </cell>
          <cell r="L28">
            <v>936821890</v>
          </cell>
          <cell r="M28" t="str">
            <v>831  高雄市大寮區潮寮里河堤路三段288號</v>
          </cell>
        </row>
        <row r="29">
          <cell r="A29">
            <v>27</v>
          </cell>
          <cell r="B29" t="str">
            <v>公開組</v>
          </cell>
          <cell r="C29" t="str">
            <v>洪嘉駿</v>
          </cell>
          <cell r="D29" t="str">
            <v>洪嘉駿(公開組)</v>
          </cell>
          <cell r="E29" t="str">
            <v>男</v>
          </cell>
          <cell r="F29">
            <v>35204</v>
          </cell>
          <cell r="H29" t="str">
            <v>嘉義</v>
          </cell>
          <cell r="I29" t="str">
            <v>嘉華中學</v>
          </cell>
          <cell r="J29" t="str">
            <v>3</v>
          </cell>
          <cell r="K29" t="str">
            <v>0922091118  FAX:(05)2770261</v>
          </cell>
          <cell r="L29" t="str">
            <v>0935630998  0952813888</v>
          </cell>
          <cell r="M29" t="str">
            <v>600 嘉義市金山路108號6樓-3</v>
          </cell>
          <cell r="N29" t="str">
            <v>ch70032@kimo.com</v>
          </cell>
        </row>
        <row r="30">
          <cell r="A30">
            <v>28</v>
          </cell>
          <cell r="B30" t="str">
            <v>公開組</v>
          </cell>
          <cell r="C30" t="str">
            <v>鍾沛龍</v>
          </cell>
          <cell r="D30" t="str">
            <v>鍾沛龍(公開組)</v>
          </cell>
          <cell r="E30" t="str">
            <v>男</v>
          </cell>
          <cell r="F30">
            <v>35249</v>
          </cell>
          <cell r="H30" t="str">
            <v>高雄</v>
          </cell>
          <cell r="I30" t="str">
            <v>三民國中</v>
          </cell>
          <cell r="J30" t="str">
            <v>1</v>
          </cell>
          <cell r="K30" t="str">
            <v>07-3927778         F:07-5225055</v>
          </cell>
          <cell r="L30" t="str">
            <v>0988-105365母      0925-727378陳教練</v>
          </cell>
          <cell r="M30" t="str">
            <v>807 高雄市三民區鼎愛街16號10樓</v>
          </cell>
        </row>
        <row r="31">
          <cell r="A31">
            <v>29</v>
          </cell>
          <cell r="B31" t="str">
            <v>公開組</v>
          </cell>
          <cell r="C31" t="str">
            <v>陳俊宏</v>
          </cell>
          <cell r="D31" t="str">
            <v>陳俊宏(公開組)</v>
          </cell>
          <cell r="E31" t="str">
            <v>男</v>
          </cell>
          <cell r="F31">
            <v>35255</v>
          </cell>
          <cell r="G31" t="str">
            <v>山湖觀球場</v>
          </cell>
          <cell r="H31" t="str">
            <v>高雄</v>
          </cell>
          <cell r="I31" t="str">
            <v>旗山農工</v>
          </cell>
          <cell r="J31" t="str">
            <v>3</v>
          </cell>
          <cell r="K31" t="str">
            <v>07-3724179晚          F:07-3711447</v>
          </cell>
          <cell r="L31" t="str">
            <v>0937-24179          0936-539819</v>
          </cell>
          <cell r="M31" t="str">
            <v>814 高雄市仁武區八卦里八德西路2283號</v>
          </cell>
        </row>
        <row r="32">
          <cell r="A32">
            <v>30</v>
          </cell>
          <cell r="B32" t="str">
            <v>公開組</v>
          </cell>
          <cell r="C32" t="str">
            <v>黃議增</v>
          </cell>
          <cell r="D32" t="str">
            <v>黃議增(公開組)</v>
          </cell>
          <cell r="E32" t="str">
            <v>男</v>
          </cell>
          <cell r="F32">
            <v>35274</v>
          </cell>
          <cell r="G32" t="str">
            <v>無</v>
          </cell>
          <cell r="H32" t="str">
            <v>嘉義</v>
          </cell>
          <cell r="I32" t="str">
            <v>嘉義高工</v>
          </cell>
          <cell r="J32" t="str">
            <v>2</v>
          </cell>
          <cell r="K32" t="str">
            <v>05-2335145                  0911158245</v>
          </cell>
          <cell r="L32" t="str">
            <v>0911-158245        0915184220林志陽</v>
          </cell>
          <cell r="M32" t="str">
            <v>600 嘉義市日新街113巷13號</v>
          </cell>
        </row>
        <row r="33">
          <cell r="A33">
            <v>31</v>
          </cell>
          <cell r="B33" t="str">
            <v>公開組</v>
          </cell>
          <cell r="C33" t="str">
            <v>顏偉丞</v>
          </cell>
          <cell r="D33" t="str">
            <v>顏偉丞(公開組)</v>
          </cell>
          <cell r="E33" t="str">
            <v>男</v>
          </cell>
          <cell r="F33">
            <v>35274</v>
          </cell>
          <cell r="G33" t="str">
            <v>山湖觀球場</v>
          </cell>
          <cell r="H33" t="str">
            <v>高雄</v>
          </cell>
          <cell r="I33" t="str">
            <v>東方設計學院</v>
          </cell>
          <cell r="J33" t="str">
            <v>3</v>
          </cell>
          <cell r="K33" t="str">
            <v>07-3710959晚          F:07-3711447</v>
          </cell>
          <cell r="L33" t="str">
            <v xml:space="preserve">0938-476666       0931-859999 父   </v>
          </cell>
          <cell r="M33" t="str">
            <v>814 高雄市仁武區八卦里八德西路2283號</v>
          </cell>
        </row>
        <row r="34">
          <cell r="A34">
            <v>32</v>
          </cell>
          <cell r="B34" t="str">
            <v>公開組</v>
          </cell>
          <cell r="C34" t="str">
            <v>蔡瑞杰</v>
          </cell>
          <cell r="D34" t="str">
            <v>蔡瑞杰(公開組)</v>
          </cell>
          <cell r="E34" t="str">
            <v>男</v>
          </cell>
          <cell r="F34">
            <v>35284</v>
          </cell>
          <cell r="H34" t="str">
            <v>高雄</v>
          </cell>
          <cell r="I34" t="str">
            <v>三民高中</v>
          </cell>
          <cell r="J34" t="str">
            <v>3</v>
          </cell>
          <cell r="K34" t="str">
            <v xml:space="preserve">07-3624957 </v>
          </cell>
          <cell r="L34" t="str">
            <v>0929095583  0988248834</v>
          </cell>
          <cell r="M34" t="str">
            <v>811 高雄市楠梓區新昌街178-6號7F</v>
          </cell>
          <cell r="N34" t="str">
            <v>hp178_6@yahoo.com.tw</v>
          </cell>
        </row>
        <row r="35">
          <cell r="A35">
            <v>33</v>
          </cell>
          <cell r="B35" t="str">
            <v>公開組</v>
          </cell>
          <cell r="C35" t="str">
            <v>楊昌學</v>
          </cell>
          <cell r="D35" t="str">
            <v>楊昌學(公開組)</v>
          </cell>
          <cell r="E35" t="str">
            <v>男</v>
          </cell>
          <cell r="F35">
            <v>35287</v>
          </cell>
          <cell r="G35" t="str">
            <v>新化球場</v>
          </cell>
          <cell r="H35" t="str">
            <v>台南</v>
          </cell>
          <cell r="I35" t="str">
            <v>醒吾高中</v>
          </cell>
          <cell r="J35" t="str">
            <v>2</v>
          </cell>
          <cell r="K35" t="str">
            <v>06-2214563           FAX:06-2050543</v>
          </cell>
          <cell r="L35" t="str">
            <v>0927685677父  0988709090</v>
          </cell>
          <cell r="M35" t="str">
            <v>70448 台南市公園路128號4樓之9</v>
          </cell>
          <cell r="N35" t="str">
            <v>mkc@mail.ksu.edu.tw</v>
          </cell>
        </row>
        <row r="36">
          <cell r="A36">
            <v>34</v>
          </cell>
          <cell r="B36" t="str">
            <v>公開組</v>
          </cell>
          <cell r="C36" t="str">
            <v>賴嘉一</v>
          </cell>
          <cell r="D36" t="str">
            <v>賴嘉一(公開組)</v>
          </cell>
          <cell r="E36" t="str">
            <v>男</v>
          </cell>
          <cell r="F36">
            <v>35304</v>
          </cell>
          <cell r="G36" t="str">
            <v>永安球場</v>
          </cell>
          <cell r="H36" t="str">
            <v>嘉義</v>
          </cell>
          <cell r="I36" t="str">
            <v>民雄農工</v>
          </cell>
          <cell r="J36" t="str">
            <v>3</v>
          </cell>
          <cell r="K36" t="str">
            <v>05-2334953         05-2323920</v>
          </cell>
          <cell r="L36" t="str">
            <v>0932832531家長      0911738149</v>
          </cell>
          <cell r="M36" t="str">
            <v>60092 嘉義市北興街398-6號</v>
          </cell>
        </row>
        <row r="37">
          <cell r="A37">
            <v>35</v>
          </cell>
          <cell r="B37" t="str">
            <v>公開組</v>
          </cell>
          <cell r="C37" t="str">
            <v>馬家富</v>
          </cell>
          <cell r="D37" t="str">
            <v>馬家富(公開組)</v>
          </cell>
          <cell r="E37" t="str">
            <v>男</v>
          </cell>
          <cell r="F37">
            <v>35308</v>
          </cell>
          <cell r="H37" t="str">
            <v>嘉義</v>
          </cell>
          <cell r="I37" t="str">
            <v>嘉義大學</v>
          </cell>
          <cell r="J37" t="str">
            <v>1</v>
          </cell>
          <cell r="K37" t="str">
            <v>07-5532077</v>
          </cell>
          <cell r="L37" t="str">
            <v>0911-836827馬家富
0933-321089母</v>
          </cell>
          <cell r="M37" t="str">
            <v>804 高雄市鼓山區中華一路258號2樓
高雄市前金區民生二路76號7樓之3(陳錦珠)</v>
          </cell>
        </row>
        <row r="38">
          <cell r="A38">
            <v>36</v>
          </cell>
          <cell r="B38" t="str">
            <v>公開組</v>
          </cell>
          <cell r="C38" t="str">
            <v>施俊宇</v>
          </cell>
          <cell r="D38" t="str">
            <v>施俊宇(公開組)</v>
          </cell>
          <cell r="E38" t="str">
            <v>男</v>
          </cell>
          <cell r="F38">
            <v>35316</v>
          </cell>
          <cell r="H38" t="str">
            <v>高雄</v>
          </cell>
          <cell r="I38" t="str">
            <v>三民高中</v>
          </cell>
          <cell r="J38" t="str">
            <v>2</v>
          </cell>
          <cell r="K38" t="str">
            <v>07-3412488</v>
          </cell>
          <cell r="L38" t="str">
            <v>0919125966</v>
          </cell>
          <cell r="M38" t="str">
            <v>813 高雄市左營區榮佑路11號7樓</v>
          </cell>
          <cell r="N38" t="str">
            <v>ivy_tsai2001@yahoo.com.tw</v>
          </cell>
        </row>
        <row r="39">
          <cell r="A39">
            <v>37</v>
          </cell>
          <cell r="B39" t="str">
            <v>公開組</v>
          </cell>
          <cell r="C39" t="str">
            <v>翁秉浩</v>
          </cell>
          <cell r="D39" t="str">
            <v>翁秉浩(公開組)</v>
          </cell>
          <cell r="E39" t="str">
            <v>男</v>
          </cell>
          <cell r="F39">
            <v>35321</v>
          </cell>
          <cell r="H39" t="str">
            <v>高雄</v>
          </cell>
          <cell r="I39" t="str">
            <v>餐旅國中</v>
          </cell>
          <cell r="J39" t="str">
            <v>2</v>
          </cell>
          <cell r="K39" t="str">
            <v>07-7962638   0987284499</v>
          </cell>
          <cell r="L39" t="str">
            <v>0921557798  0931780020母</v>
          </cell>
          <cell r="M39" t="str">
            <v>830 高雄市前鎮區二聖二路313號15樓</v>
          </cell>
        </row>
        <row r="40">
          <cell r="A40">
            <v>38</v>
          </cell>
          <cell r="B40" t="str">
            <v>公開組</v>
          </cell>
          <cell r="C40" t="str">
            <v>王伯峰</v>
          </cell>
          <cell r="D40" t="str">
            <v>王伯峰(公開組)</v>
          </cell>
          <cell r="E40" t="str">
            <v>男</v>
          </cell>
          <cell r="F40">
            <v>35331</v>
          </cell>
          <cell r="G40" t="str">
            <v>南一球場</v>
          </cell>
          <cell r="H40" t="str">
            <v>台南</v>
          </cell>
          <cell r="I40" t="str">
            <v>黎明高級中學</v>
          </cell>
          <cell r="J40" t="str">
            <v>一年級</v>
          </cell>
          <cell r="K40" t="str">
            <v>06-7223626</v>
          </cell>
          <cell r="L40">
            <v>920216668</v>
          </cell>
          <cell r="M40" t="str">
            <v>722 台南市佳里區安西里安西13-11號</v>
          </cell>
        </row>
        <row r="41">
          <cell r="A41">
            <v>39</v>
          </cell>
          <cell r="B41" t="str">
            <v>公開組</v>
          </cell>
          <cell r="C41" t="str">
            <v>陳瑞誌</v>
          </cell>
          <cell r="D41" t="str">
            <v>陳瑞誌(公開組)</v>
          </cell>
          <cell r="E41" t="str">
            <v>男</v>
          </cell>
          <cell r="F41">
            <v>32777</v>
          </cell>
          <cell r="K41" t="str">
            <v>04-8853814</v>
          </cell>
          <cell r="L41" t="str">
            <v>0912-399449</v>
          </cell>
          <cell r="M41" t="str">
            <v>51448彰化縣溪鎮忠覺里忠工路35號</v>
          </cell>
        </row>
        <row r="42">
          <cell r="A42">
            <v>40</v>
          </cell>
          <cell r="B42" t="str">
            <v>公開組</v>
          </cell>
          <cell r="C42" t="str">
            <v>張文揚</v>
          </cell>
          <cell r="D42" t="str">
            <v>張文揚(公開組)</v>
          </cell>
          <cell r="E42" t="str">
            <v>男</v>
          </cell>
        </row>
        <row r="43">
          <cell r="A43">
            <v>41</v>
          </cell>
          <cell r="B43" t="str">
            <v>公開組</v>
          </cell>
          <cell r="C43" t="str">
            <v>宋奕賢</v>
          </cell>
          <cell r="D43" t="str">
            <v>宋奕賢(公開組)</v>
          </cell>
          <cell r="E43" t="str">
            <v>男</v>
          </cell>
          <cell r="F43">
            <v>35362</v>
          </cell>
          <cell r="G43" t="str">
            <v>高雄球場</v>
          </cell>
          <cell r="H43" t="str">
            <v>高雄</v>
          </cell>
          <cell r="I43" t="str">
            <v>中正高中</v>
          </cell>
          <cell r="J43" t="str">
            <v>2</v>
          </cell>
          <cell r="K43" t="str">
            <v>07-7258866*301白
07-7258866*711晚</v>
          </cell>
          <cell r="L43" t="str">
            <v>0911-886602(賢)
0932-851723父</v>
          </cell>
          <cell r="M43" t="str">
            <v>802 高雄市苓雅區武廟路66號</v>
          </cell>
        </row>
        <row r="44">
          <cell r="A44">
            <v>42</v>
          </cell>
          <cell r="B44" t="str">
            <v>公開組</v>
          </cell>
          <cell r="C44" t="str">
            <v>曾譯慶</v>
          </cell>
          <cell r="D44" t="str">
            <v>曾譯慶(公開組)</v>
          </cell>
          <cell r="E44" t="str">
            <v>男</v>
          </cell>
          <cell r="F44">
            <v>35370</v>
          </cell>
          <cell r="H44" t="str">
            <v>屏東</v>
          </cell>
          <cell r="I44" t="str">
            <v>中正高中</v>
          </cell>
          <cell r="J44" t="str">
            <v>1</v>
          </cell>
          <cell r="K44" t="str">
            <v>08-8331369</v>
          </cell>
          <cell r="L44" t="str">
            <v>0930-605091</v>
          </cell>
          <cell r="M44" t="str">
            <v>93248  屏東縣新園鄉光復路17-6號</v>
          </cell>
        </row>
        <row r="45">
          <cell r="A45">
            <v>43</v>
          </cell>
          <cell r="B45" t="str">
            <v>公開組</v>
          </cell>
          <cell r="C45" t="str">
            <v>陳威任</v>
          </cell>
          <cell r="D45" t="str">
            <v>陳威任(公開組)</v>
          </cell>
          <cell r="E45" t="str">
            <v>男</v>
          </cell>
          <cell r="F45">
            <v>35402</v>
          </cell>
          <cell r="H45" t="str">
            <v>高雄</v>
          </cell>
          <cell r="I45" t="str">
            <v>三民高中</v>
          </cell>
          <cell r="J45" t="str">
            <v>1</v>
          </cell>
          <cell r="K45" t="str">
            <v>07-3722966</v>
          </cell>
          <cell r="L45" t="str">
            <v>0970-650670</v>
          </cell>
          <cell r="M45" t="str">
            <v>814  高雄市仁武區文武里新庄巷117之1號</v>
          </cell>
        </row>
        <row r="46">
          <cell r="A46">
            <v>44</v>
          </cell>
          <cell r="B46" t="str">
            <v>公開組</v>
          </cell>
          <cell r="C46" t="str">
            <v>陳炳榮</v>
          </cell>
          <cell r="D46" t="str">
            <v>陳炳榮(公開組)</v>
          </cell>
          <cell r="E46" t="str">
            <v>男</v>
          </cell>
        </row>
        <row r="47">
          <cell r="A47">
            <v>45</v>
          </cell>
          <cell r="B47" t="str">
            <v>公開組</v>
          </cell>
          <cell r="C47" t="str">
            <v>鍾又新</v>
          </cell>
          <cell r="D47" t="str">
            <v>鍾又新(公開組)</v>
          </cell>
          <cell r="E47" t="str">
            <v>男</v>
          </cell>
          <cell r="F47">
            <v>34946</v>
          </cell>
          <cell r="L47" t="str">
            <v>0929-152388</v>
          </cell>
          <cell r="M47" t="str">
            <v>苗栗市名門路45號</v>
          </cell>
        </row>
        <row r="48">
          <cell r="A48">
            <v>46</v>
          </cell>
          <cell r="B48" t="str">
            <v>公開組</v>
          </cell>
          <cell r="C48" t="str">
            <v>詹尚岳</v>
          </cell>
          <cell r="D48" t="str">
            <v>詹尚岳(公開組)</v>
          </cell>
          <cell r="E48" t="str">
            <v>男</v>
          </cell>
          <cell r="F48">
            <v>33526</v>
          </cell>
          <cell r="H48" t="str">
            <v>台南</v>
          </cell>
          <cell r="L48" t="str">
            <v>0916-772141</v>
          </cell>
          <cell r="M48" t="str">
            <v>台南市南區竹溪里竹溪街66號6樓</v>
          </cell>
        </row>
        <row r="49">
          <cell r="A49">
            <v>47</v>
          </cell>
          <cell r="B49" t="str">
            <v>公開組</v>
          </cell>
          <cell r="C49" t="str">
            <v>秦勉</v>
          </cell>
          <cell r="D49" t="str">
            <v>秦勉(公開組)</v>
          </cell>
          <cell r="E49" t="str">
            <v>男</v>
          </cell>
          <cell r="F49">
            <v>34463</v>
          </cell>
          <cell r="L49" t="str">
            <v>0973-288736</v>
          </cell>
          <cell r="M49" t="str">
            <v>嘉義縣民雄鄉豐收村好收路73-8號1-16室</v>
          </cell>
        </row>
        <row r="50">
          <cell r="A50">
            <v>48</v>
          </cell>
          <cell r="B50" t="str">
            <v>公開組</v>
          </cell>
          <cell r="C50" t="str">
            <v>林冠亨</v>
          </cell>
          <cell r="D50" t="str">
            <v>林冠亨(公開組)</v>
          </cell>
          <cell r="E50" t="str">
            <v>男</v>
          </cell>
          <cell r="F50">
            <v>33948</v>
          </cell>
          <cell r="K50" t="str">
            <v>02-89516862</v>
          </cell>
          <cell r="L50" t="str">
            <v>0935-635890</v>
          </cell>
          <cell r="M50" t="str">
            <v>新竹市板橋區民族路52號</v>
          </cell>
        </row>
        <row r="51">
          <cell r="A51">
            <v>49</v>
          </cell>
          <cell r="B51" t="str">
            <v>公開組</v>
          </cell>
          <cell r="C51" t="str">
            <v>劉威毅</v>
          </cell>
          <cell r="D51" t="str">
            <v>劉威毅(公開組)</v>
          </cell>
          <cell r="E51" t="str">
            <v>男</v>
          </cell>
          <cell r="F51">
            <v>33488</v>
          </cell>
          <cell r="L51" t="str">
            <v>0988-275437</v>
          </cell>
          <cell r="M51" t="str">
            <v>台北市信義區大道路47號1樓</v>
          </cell>
        </row>
        <row r="52">
          <cell r="A52">
            <v>50</v>
          </cell>
          <cell r="B52" t="str">
            <v>公開組</v>
          </cell>
          <cell r="C52" t="str">
            <v>孫薰懋</v>
          </cell>
          <cell r="D52" t="str">
            <v>孫薰懋(公開組)</v>
          </cell>
          <cell r="E52" t="str">
            <v>男</v>
          </cell>
          <cell r="F52">
            <v>33861</v>
          </cell>
          <cell r="L52" t="str">
            <v>0973-547090</v>
          </cell>
          <cell r="M52" t="str">
            <v>台北市中山區北安路622號2樓</v>
          </cell>
        </row>
        <row r="53">
          <cell r="A53">
            <v>51</v>
          </cell>
          <cell r="B53" t="str">
            <v>公開組</v>
          </cell>
          <cell r="C53" t="str">
            <v>蕭毓緯</v>
          </cell>
          <cell r="D53" t="str">
            <v>蕭毓緯(公開組)</v>
          </cell>
          <cell r="E53" t="str">
            <v>男</v>
          </cell>
          <cell r="F53">
            <v>33145</v>
          </cell>
          <cell r="L53" t="str">
            <v>0960-100203</v>
          </cell>
          <cell r="M53" t="str">
            <v>802 高雄市苓雅區凱旋三路869號4樓</v>
          </cell>
        </row>
        <row r="54">
          <cell r="A54">
            <v>52</v>
          </cell>
          <cell r="B54" t="str">
            <v>公開組</v>
          </cell>
          <cell r="C54" t="str">
            <v>駱則維</v>
          </cell>
          <cell r="D54" t="str">
            <v>駱則維(公開組)</v>
          </cell>
          <cell r="E54" t="str">
            <v>男</v>
          </cell>
          <cell r="F54">
            <v>35384</v>
          </cell>
          <cell r="L54" t="str">
            <v>0937-666822</v>
          </cell>
          <cell r="M54" t="str">
            <v>33859 桃園市蘆竹區錦中里南崁路一段210號5樓之2</v>
          </cell>
        </row>
        <row r="55">
          <cell r="A55">
            <v>53</v>
          </cell>
          <cell r="B55" t="str">
            <v>公開組</v>
          </cell>
          <cell r="C55" t="str">
            <v>駱承佑</v>
          </cell>
          <cell r="D55" t="str">
            <v>駱承佑(公開組)</v>
          </cell>
          <cell r="E55" t="str">
            <v>男</v>
          </cell>
          <cell r="F55">
            <v>35012</v>
          </cell>
          <cell r="L55" t="str">
            <v>0983-302770</v>
          </cell>
          <cell r="M55" t="str">
            <v>244 新北市林口區仁愛路一段211巷97號</v>
          </cell>
        </row>
        <row r="56">
          <cell r="A56">
            <v>54</v>
          </cell>
          <cell r="B56" t="str">
            <v>公開組</v>
          </cell>
          <cell r="C56" t="str">
            <v>呂孟恒</v>
          </cell>
          <cell r="D56" t="str">
            <v>呂孟恒(公開組)</v>
          </cell>
          <cell r="E56" t="str">
            <v>男</v>
          </cell>
          <cell r="F56">
            <v>34919</v>
          </cell>
          <cell r="L56" t="str">
            <v>0982-215964</v>
          </cell>
          <cell r="M56" t="str">
            <v>新北市永和區永元路95巷12號4樓</v>
          </cell>
        </row>
        <row r="57">
          <cell r="A57">
            <v>55</v>
          </cell>
          <cell r="B57" t="str">
            <v>公開組</v>
          </cell>
          <cell r="C57" t="str">
            <v>林毓斌</v>
          </cell>
          <cell r="D57" t="str">
            <v>林毓斌(公開組)</v>
          </cell>
          <cell r="E57" t="str">
            <v>男</v>
          </cell>
          <cell r="F57">
            <v>35157</v>
          </cell>
          <cell r="L57" t="str">
            <v>0932-115576</v>
          </cell>
          <cell r="M57" t="str">
            <v>30063 新竹市振興路99巷12號3樓</v>
          </cell>
        </row>
        <row r="58">
          <cell r="A58">
            <v>56</v>
          </cell>
          <cell r="B58" t="str">
            <v>公開組</v>
          </cell>
          <cell r="C58" t="str">
            <v>陳柏亦</v>
          </cell>
          <cell r="D58" t="str">
            <v>陳柏亦(公開組)</v>
          </cell>
          <cell r="E58" t="str">
            <v>男</v>
          </cell>
          <cell r="F58">
            <v>34253</v>
          </cell>
          <cell r="L58" t="str">
            <v>0963-511333</v>
          </cell>
          <cell r="M58" t="str">
            <v>500 彰化市南瑤里民族路97巷2弄7號6樓</v>
          </cell>
        </row>
        <row r="59">
          <cell r="A59">
            <v>57</v>
          </cell>
          <cell r="B59" t="str">
            <v>公開組</v>
          </cell>
          <cell r="C59" t="str">
            <v>鄭名谷</v>
          </cell>
          <cell r="D59" t="str">
            <v>鄭名谷(公開組)</v>
          </cell>
          <cell r="E59" t="str">
            <v>男</v>
          </cell>
          <cell r="F59">
            <v>34686</v>
          </cell>
          <cell r="L59" t="str">
            <v>0933-518125</v>
          </cell>
          <cell r="M59" t="str">
            <v>台中市北屯區軍和街404號</v>
          </cell>
        </row>
        <row r="60">
          <cell r="A60">
            <v>58</v>
          </cell>
          <cell r="B60" t="str">
            <v>男A組</v>
          </cell>
          <cell r="C60" t="str">
            <v>顏志儒</v>
          </cell>
          <cell r="D60" t="str">
            <v>顏志儒(男A組)</v>
          </cell>
          <cell r="E60" t="str">
            <v>男</v>
          </cell>
          <cell r="F60">
            <v>35464</v>
          </cell>
          <cell r="H60" t="str">
            <v>台南</v>
          </cell>
          <cell r="I60" t="str">
            <v>崇明國中</v>
          </cell>
          <cell r="J60" t="str">
            <v>3</v>
          </cell>
          <cell r="K60" t="str">
            <v>06-2361840</v>
          </cell>
          <cell r="L60">
            <v>989712984</v>
          </cell>
          <cell r="M60" t="str">
            <v>700  台南市東光路二段121巷51號3樓</v>
          </cell>
        </row>
        <row r="61">
          <cell r="A61">
            <v>59</v>
          </cell>
          <cell r="B61" t="str">
            <v>男A組</v>
          </cell>
          <cell r="C61" t="str">
            <v>劉永華</v>
          </cell>
          <cell r="D61" t="str">
            <v>劉永華(男A組)</v>
          </cell>
          <cell r="E61" t="str">
            <v>男</v>
          </cell>
          <cell r="F61">
            <v>35465</v>
          </cell>
          <cell r="G61" t="str">
            <v>信誼球場</v>
          </cell>
          <cell r="H61" t="str">
            <v>屏東</v>
          </cell>
          <cell r="I61" t="str">
            <v>三民高中</v>
          </cell>
          <cell r="J61" t="str">
            <v>2</v>
          </cell>
          <cell r="K61" t="str">
            <v>08-8720888</v>
          </cell>
          <cell r="L61" t="str">
            <v>0935-004921母         0924111156</v>
          </cell>
          <cell r="M61" t="str">
            <v>807 高雄市三民區鼎新路199號11樓-3</v>
          </cell>
        </row>
        <row r="62">
          <cell r="A62">
            <v>60</v>
          </cell>
          <cell r="B62" t="str">
            <v>男A組</v>
          </cell>
          <cell r="C62" t="str">
            <v>謝主典</v>
          </cell>
          <cell r="D62" t="str">
            <v>謝主典(男A組)</v>
          </cell>
          <cell r="E62" t="str">
            <v>男</v>
          </cell>
          <cell r="F62">
            <v>35473</v>
          </cell>
          <cell r="G62" t="str">
            <v>觀音山球場</v>
          </cell>
          <cell r="H62" t="str">
            <v>高雄</v>
          </cell>
          <cell r="I62" t="str">
            <v>高苑工商</v>
          </cell>
          <cell r="J62" t="str">
            <v>2</v>
          </cell>
          <cell r="K62" t="str">
            <v>07-8225779
FAX:07-8225377</v>
          </cell>
          <cell r="L62" t="str">
            <v>0915432777父       0930552262</v>
          </cell>
          <cell r="M62" t="str">
            <v>80662 高雄市前鎮區鎮興路69號</v>
          </cell>
        </row>
        <row r="63">
          <cell r="A63">
            <v>61</v>
          </cell>
          <cell r="B63" t="str">
            <v>男A組</v>
          </cell>
          <cell r="C63" t="str">
            <v>陳俊佑</v>
          </cell>
          <cell r="D63" t="str">
            <v>陳俊佑(男A組)</v>
          </cell>
          <cell r="E63" t="str">
            <v>男</v>
          </cell>
          <cell r="F63">
            <v>35479</v>
          </cell>
          <cell r="H63" t="str">
            <v>台南</v>
          </cell>
          <cell r="I63" t="str">
            <v>新化高工</v>
          </cell>
          <cell r="J63" t="str">
            <v>1</v>
          </cell>
          <cell r="K63" t="str">
            <v>06-2315794
F:06-2034699</v>
          </cell>
          <cell r="L63" t="str">
            <v>0932-701225        0931-739739蘇文河</v>
          </cell>
          <cell r="M63" t="str">
            <v>710 台南市永康區中山北路164巷114號-1(2樓)</v>
          </cell>
        </row>
        <row r="64">
          <cell r="A64">
            <v>62</v>
          </cell>
          <cell r="B64" t="str">
            <v>男A組</v>
          </cell>
          <cell r="C64" t="str">
            <v>鄭宇翔</v>
          </cell>
          <cell r="D64" t="str">
            <v>鄭宇翔(男A組)</v>
          </cell>
          <cell r="E64" t="str">
            <v>男</v>
          </cell>
          <cell r="F64">
            <v>35521</v>
          </cell>
          <cell r="G64" t="str">
            <v>南一球場</v>
          </cell>
          <cell r="H64" t="str">
            <v>台南</v>
          </cell>
          <cell r="I64" t="str">
            <v>南英工商</v>
          </cell>
          <cell r="J64" t="str">
            <v>1</v>
          </cell>
          <cell r="K64" t="str">
            <v>06-5957115白        06-5962835晚</v>
          </cell>
          <cell r="L64">
            <v>963309029</v>
          </cell>
          <cell r="M64" t="str">
            <v>718 台南市關廟區五義街90號</v>
          </cell>
        </row>
        <row r="65">
          <cell r="A65">
            <v>63</v>
          </cell>
          <cell r="B65" t="str">
            <v>男A組</v>
          </cell>
          <cell r="C65" t="str">
            <v>王晟合</v>
          </cell>
          <cell r="D65" t="str">
            <v>王晟合(男A組)</v>
          </cell>
          <cell r="E65" t="str">
            <v>男</v>
          </cell>
          <cell r="F65">
            <v>35562</v>
          </cell>
          <cell r="G65" t="str">
            <v>無</v>
          </cell>
          <cell r="H65" t="str">
            <v>高雄</v>
          </cell>
          <cell r="I65" t="str">
            <v>道明中學</v>
          </cell>
          <cell r="J65" t="str">
            <v>2</v>
          </cell>
          <cell r="K65" t="str">
            <v>07-7450389
FAX:07-7522052</v>
          </cell>
          <cell r="L65" t="str">
            <v>0932065313母
0937-679910晟合</v>
          </cell>
          <cell r="M65" t="str">
            <v>83063 高雄市鳳山區曹公里開明街20號</v>
          </cell>
          <cell r="N65" t="str">
            <v>ireneliou@hotmail.com</v>
          </cell>
        </row>
        <row r="66">
          <cell r="A66">
            <v>64</v>
          </cell>
          <cell r="B66" t="str">
            <v>男A組</v>
          </cell>
          <cell r="C66" t="str">
            <v>林辛豪</v>
          </cell>
          <cell r="D66" t="str">
            <v>林辛豪(男A組)</v>
          </cell>
          <cell r="E66" t="str">
            <v>男</v>
          </cell>
          <cell r="F66">
            <v>35609</v>
          </cell>
          <cell r="G66" t="str">
            <v>高雄球場</v>
          </cell>
          <cell r="H66" t="str">
            <v>高雄</v>
          </cell>
          <cell r="I66" t="str">
            <v>七賢國中</v>
          </cell>
          <cell r="J66" t="str">
            <v>3</v>
          </cell>
          <cell r="K66" t="str">
            <v xml:space="preserve">白天07-5225471  </v>
          </cell>
          <cell r="L66" t="str">
            <v>0983-234552   0920-910628</v>
          </cell>
          <cell r="M66" t="str">
            <v>804 高雄市鼓山區美術東四路293號4樓</v>
          </cell>
        </row>
        <row r="67">
          <cell r="A67">
            <v>65</v>
          </cell>
          <cell r="B67" t="str">
            <v>男A組</v>
          </cell>
          <cell r="C67" t="str">
            <v>周豪</v>
          </cell>
          <cell r="D67" t="str">
            <v>周  豪(男A組)</v>
          </cell>
          <cell r="E67" t="str">
            <v>男</v>
          </cell>
          <cell r="F67">
            <v>35634</v>
          </cell>
          <cell r="H67" t="str">
            <v>屏東</v>
          </cell>
          <cell r="I67" t="str">
            <v>三民高中</v>
          </cell>
          <cell r="J67" t="str">
            <v>1</v>
          </cell>
          <cell r="K67" t="str">
            <v>08-8862177
傳真-8862177</v>
          </cell>
          <cell r="L67" t="str">
            <v>0935-838567父            0920-476259母</v>
          </cell>
          <cell r="M67" t="str">
            <v>946 屏東縣恆春鎮墾丁里墾丁路201號</v>
          </cell>
          <cell r="N67" t="str">
            <v>0920476259母</v>
          </cell>
        </row>
        <row r="68">
          <cell r="A68">
            <v>66</v>
          </cell>
          <cell r="B68" t="str">
            <v>男A組</v>
          </cell>
          <cell r="C68" t="str">
            <v>周威丞</v>
          </cell>
          <cell r="D68" t="str">
            <v>周威丞(男A組)</v>
          </cell>
          <cell r="E68" t="str">
            <v>男</v>
          </cell>
          <cell r="F68">
            <v>35655</v>
          </cell>
          <cell r="G68" t="str">
            <v>無</v>
          </cell>
          <cell r="H68" t="str">
            <v>台南</v>
          </cell>
          <cell r="I68" t="str">
            <v>長榮中學</v>
          </cell>
          <cell r="J68" t="str">
            <v>3</v>
          </cell>
          <cell r="K68" t="str">
            <v>06-2562608
0937335560張教練</v>
          </cell>
          <cell r="L68" t="str">
            <v>0933-593650
0918-081396</v>
          </cell>
          <cell r="M68" t="str">
            <v>70958 台南市安南區安和路一段159巷12號</v>
          </cell>
          <cell r="N68" t="str">
            <v>ch2562608@yahoo.com</v>
          </cell>
        </row>
        <row r="69">
          <cell r="A69">
            <v>67</v>
          </cell>
          <cell r="B69" t="str">
            <v>男A組</v>
          </cell>
          <cell r="C69" t="str">
            <v>洪昭鑫</v>
          </cell>
          <cell r="D69" t="str">
            <v>洪昭鑫(男A組)</v>
          </cell>
          <cell r="E69" t="str">
            <v>男</v>
          </cell>
          <cell r="F69">
            <v>35683</v>
          </cell>
          <cell r="G69" t="str">
            <v>永安球場</v>
          </cell>
          <cell r="H69" t="str">
            <v>雲林</v>
          </cell>
          <cell r="I69" t="str">
            <v>民生國中</v>
          </cell>
          <cell r="J69" t="str">
            <v>3</v>
          </cell>
          <cell r="K69" t="str">
            <v>0928165440
0929-156689</v>
          </cell>
          <cell r="L69" t="str">
            <v>0928165440
0929-156689</v>
          </cell>
          <cell r="M69" t="str">
            <v>600 嘉義市新建街8巷17號4樓之1</v>
          </cell>
          <cell r="N69" t="str">
            <v>a0928165440@yahoo.com.tw</v>
          </cell>
        </row>
        <row r="70">
          <cell r="A70">
            <v>68</v>
          </cell>
          <cell r="B70" t="str">
            <v>男A組</v>
          </cell>
          <cell r="C70" t="str">
            <v>許閎軒</v>
          </cell>
          <cell r="D70" t="str">
            <v>許閎軒(男A組)</v>
          </cell>
          <cell r="E70" t="str">
            <v>男</v>
          </cell>
          <cell r="F70">
            <v>35703</v>
          </cell>
          <cell r="G70" t="str">
            <v>無</v>
          </cell>
          <cell r="H70" t="str">
            <v>高雄</v>
          </cell>
          <cell r="I70" t="str">
            <v>和春技術學院</v>
          </cell>
          <cell r="J70" t="str">
            <v>2</v>
          </cell>
          <cell r="K70" t="str">
            <v xml:space="preserve">07-7211250(白)
07-7534524(晚)          </v>
          </cell>
          <cell r="L70" t="str">
            <v>FAX:07-8062900  0916301259父</v>
          </cell>
          <cell r="M70" t="str">
            <v>80647 高市前鎮區瑞文街54號</v>
          </cell>
          <cell r="N70" t="str">
            <v>may@honglon.com.tw</v>
          </cell>
        </row>
        <row r="71">
          <cell r="A71">
            <v>69</v>
          </cell>
          <cell r="B71" t="str">
            <v>男A組</v>
          </cell>
          <cell r="C71" t="str">
            <v>何昱震</v>
          </cell>
          <cell r="D71" t="str">
            <v>何昱震(男A組)</v>
          </cell>
          <cell r="E71" t="str">
            <v>男</v>
          </cell>
          <cell r="F71">
            <v>35711</v>
          </cell>
          <cell r="H71" t="str">
            <v>高雄</v>
          </cell>
          <cell r="I71" t="str">
            <v>中正高中</v>
          </cell>
          <cell r="J71" t="str">
            <v>1</v>
          </cell>
          <cell r="K71" t="str">
            <v>07-7557766</v>
          </cell>
          <cell r="L71" t="str">
            <v>0929-896166</v>
          </cell>
          <cell r="M71" t="str">
            <v>830 高雄市鳳山區中崙四路86號</v>
          </cell>
        </row>
        <row r="72">
          <cell r="A72">
            <v>70</v>
          </cell>
          <cell r="B72" t="str">
            <v>男A組</v>
          </cell>
          <cell r="C72" t="str">
            <v>張勛宸</v>
          </cell>
          <cell r="D72" t="str">
            <v>張勛宸(男A組)</v>
          </cell>
          <cell r="E72" t="str">
            <v>男</v>
          </cell>
          <cell r="F72">
            <v>35712</v>
          </cell>
          <cell r="H72" t="str">
            <v>台中</v>
          </cell>
          <cell r="K72" t="str">
            <v>04-22399837
F:04-22397314</v>
          </cell>
          <cell r="L72" t="str">
            <v>0937-027110</v>
          </cell>
          <cell r="M72" t="str">
            <v>台中市北屯區廍子里廍子路700巷36號</v>
          </cell>
        </row>
        <row r="73">
          <cell r="A73">
            <v>71</v>
          </cell>
          <cell r="B73" t="str">
            <v>男A組</v>
          </cell>
          <cell r="C73" t="str">
            <v>黃韋豪</v>
          </cell>
          <cell r="D73" t="str">
            <v>黃韋豪(男A組)</v>
          </cell>
          <cell r="E73" t="str">
            <v>男</v>
          </cell>
          <cell r="F73">
            <v>35733</v>
          </cell>
          <cell r="H73" t="str">
            <v>高雄</v>
          </cell>
          <cell r="I73" t="str">
            <v>鳳甲國中</v>
          </cell>
          <cell r="J73" t="str">
            <v>3</v>
          </cell>
          <cell r="K73" t="str">
            <v xml:space="preserve">(白)07-7969667
傳真:07-7969606  </v>
          </cell>
          <cell r="L73" t="str">
            <v>0988660067母    0989-368677</v>
          </cell>
          <cell r="M73" t="str">
            <v>830 高雄市鳳山區頂庄路358號</v>
          </cell>
        </row>
        <row r="74">
          <cell r="A74">
            <v>72</v>
          </cell>
          <cell r="B74" t="str">
            <v>男A組</v>
          </cell>
          <cell r="C74" t="str">
            <v>劉至遠</v>
          </cell>
          <cell r="D74" t="str">
            <v>劉至遠(男A組)</v>
          </cell>
          <cell r="E74" t="str">
            <v>男</v>
          </cell>
          <cell r="F74">
            <v>35734</v>
          </cell>
          <cell r="G74" t="str">
            <v>無</v>
          </cell>
          <cell r="H74" t="str">
            <v>嘉義</v>
          </cell>
          <cell r="I74" t="str">
            <v>民雄國中</v>
          </cell>
          <cell r="J74" t="str">
            <v>1</v>
          </cell>
          <cell r="K74" t="str">
            <v>(白)05-2720411*51107    (晚)05-2268001</v>
          </cell>
          <cell r="L74" t="str">
            <v>0922570824父</v>
          </cell>
          <cell r="M74" t="str">
            <v>62143 嘉義縣民雄鄉頂崙村崙仔頂21-2號</v>
          </cell>
          <cell r="N74" t="str">
            <v>890014tw@yahoo.com.tw</v>
          </cell>
        </row>
        <row r="75">
          <cell r="A75">
            <v>73</v>
          </cell>
          <cell r="B75" t="str">
            <v>男A組</v>
          </cell>
          <cell r="C75" t="str">
            <v>何祐誠</v>
          </cell>
          <cell r="D75" t="str">
            <v>何祐誠(男A組)</v>
          </cell>
          <cell r="E75" t="str">
            <v>男</v>
          </cell>
          <cell r="F75">
            <v>35765</v>
          </cell>
          <cell r="H75" t="str">
            <v>台中</v>
          </cell>
          <cell r="K75" t="str">
            <v>04-25313811
F:04-25313813</v>
          </cell>
          <cell r="L75" t="str">
            <v>0932-695382</v>
          </cell>
          <cell r="M75" t="str">
            <v>427台中市潭子區大富路一段345-3號</v>
          </cell>
        </row>
        <row r="76">
          <cell r="A76">
            <v>74</v>
          </cell>
          <cell r="B76" t="str">
            <v>男A組</v>
          </cell>
          <cell r="C76" t="str">
            <v>顏宏源</v>
          </cell>
          <cell r="D76" t="str">
            <v>顏宏源(男A組)</v>
          </cell>
          <cell r="E76" t="str">
            <v>男</v>
          </cell>
          <cell r="F76">
            <v>35768</v>
          </cell>
          <cell r="H76" t="str">
            <v>嘉義</v>
          </cell>
          <cell r="I76" t="str">
            <v>七賢國中</v>
          </cell>
          <cell r="J76" t="str">
            <v>1</v>
          </cell>
          <cell r="K76" t="str">
            <v xml:space="preserve"> 07-5557712 
 07-5531313</v>
          </cell>
          <cell r="L76" t="str">
            <v>0916631588父</v>
          </cell>
          <cell r="M76" t="str">
            <v>804 高雄市鼓山區明誠四路308號11樓</v>
          </cell>
        </row>
        <row r="77">
          <cell r="A77">
            <v>75</v>
          </cell>
          <cell r="B77" t="str">
            <v>男A組</v>
          </cell>
          <cell r="C77" t="str">
            <v>張  群</v>
          </cell>
          <cell r="D77" t="str">
            <v>張  群(男A組)</v>
          </cell>
          <cell r="E77" t="str">
            <v>男</v>
          </cell>
          <cell r="F77">
            <v>35853</v>
          </cell>
          <cell r="H77" t="str">
            <v>台南</v>
          </cell>
          <cell r="I77" t="str">
            <v>東原國中</v>
          </cell>
          <cell r="J77" t="str">
            <v>3</v>
          </cell>
          <cell r="K77" t="str">
            <v>06-6861426</v>
          </cell>
          <cell r="L77" t="str">
            <v>0956-160227</v>
          </cell>
          <cell r="M77" t="str">
            <v>73350  台南市東山區南勢里大洋1鄰8號</v>
          </cell>
        </row>
        <row r="78">
          <cell r="A78">
            <v>76</v>
          </cell>
          <cell r="B78" t="str">
            <v>男A組</v>
          </cell>
          <cell r="C78" t="str">
            <v>呂承學</v>
          </cell>
          <cell r="D78" t="str">
            <v>呂承學(男A組)</v>
          </cell>
          <cell r="E78" t="str">
            <v>男</v>
          </cell>
          <cell r="F78">
            <v>35897</v>
          </cell>
          <cell r="H78" t="str">
            <v>高雄</v>
          </cell>
          <cell r="I78" t="str">
            <v>中正高中</v>
          </cell>
          <cell r="J78" t="str">
            <v>1</v>
          </cell>
          <cell r="K78" t="str">
            <v>07-2356929</v>
          </cell>
          <cell r="L78">
            <v>988720381</v>
          </cell>
          <cell r="M78" t="str">
            <v>80053 高雄市新興區南華橫二路81號</v>
          </cell>
        </row>
        <row r="79">
          <cell r="A79">
            <v>77</v>
          </cell>
          <cell r="B79" t="str">
            <v>男A組</v>
          </cell>
          <cell r="C79" t="str">
            <v>戴陽庭</v>
          </cell>
          <cell r="D79" t="str">
            <v>戴陽庭(男A組)</v>
          </cell>
          <cell r="E79" t="str">
            <v>男</v>
          </cell>
          <cell r="F79">
            <v>35898</v>
          </cell>
          <cell r="G79" t="str">
            <v>無</v>
          </cell>
          <cell r="H79" t="str">
            <v>高雄</v>
          </cell>
          <cell r="I79" t="str">
            <v>福山國中</v>
          </cell>
          <cell r="J79" t="str">
            <v>1</v>
          </cell>
          <cell r="K79" t="str">
            <v>07-8714077</v>
          </cell>
          <cell r="L79" t="str">
            <v>0929555065</v>
          </cell>
          <cell r="M79" t="str">
            <v>812  高雄市小港區山明路431-3號4樓</v>
          </cell>
        </row>
        <row r="80">
          <cell r="A80">
            <v>78</v>
          </cell>
          <cell r="B80" t="str">
            <v>男A組</v>
          </cell>
          <cell r="C80" t="str">
            <v>李俊翰</v>
          </cell>
          <cell r="D80" t="str">
            <v>李俊翰(男A組)</v>
          </cell>
          <cell r="E80" t="str">
            <v>男</v>
          </cell>
          <cell r="F80">
            <v>35933</v>
          </cell>
          <cell r="G80" t="str">
            <v>永安球場</v>
          </cell>
          <cell r="H80" t="str">
            <v>嘉義</v>
          </cell>
          <cell r="I80" t="str">
            <v>民生國中</v>
          </cell>
          <cell r="J80" t="str">
            <v>1</v>
          </cell>
          <cell r="K80" t="str">
            <v xml:space="preserve">0922870518     </v>
          </cell>
          <cell r="L80" t="str">
            <v>0935622911陳文楨</v>
          </cell>
          <cell r="M80" t="str">
            <v>600 嘉義市大富路大富西街20號</v>
          </cell>
          <cell r="N80" t="str">
            <v>superchen1120@yahoo.com.tw</v>
          </cell>
        </row>
        <row r="81">
          <cell r="A81">
            <v>79</v>
          </cell>
          <cell r="B81" t="str">
            <v>男A組</v>
          </cell>
          <cell r="C81" t="str">
            <v>周德</v>
          </cell>
          <cell r="D81" t="str">
            <v>周  德(男A組)</v>
          </cell>
          <cell r="E81" t="str">
            <v>男</v>
          </cell>
          <cell r="F81">
            <v>35937</v>
          </cell>
          <cell r="G81" t="str">
            <v>南一球場</v>
          </cell>
          <cell r="H81" t="str">
            <v>台南</v>
          </cell>
          <cell r="K81" t="str">
            <v>07-350-3924</v>
          </cell>
          <cell r="L81">
            <v>970556415</v>
          </cell>
          <cell r="M81" t="str">
            <v>813 高雄市左營區文奇路110巷27號</v>
          </cell>
        </row>
        <row r="82">
          <cell r="A82">
            <v>80</v>
          </cell>
          <cell r="B82" t="str">
            <v>男A組</v>
          </cell>
          <cell r="C82" t="str">
            <v>黃柏叡87</v>
          </cell>
          <cell r="D82" t="str">
            <v>黃柏叡87(男A組)</v>
          </cell>
          <cell r="E82" t="str">
            <v>男</v>
          </cell>
          <cell r="F82">
            <v>35965</v>
          </cell>
          <cell r="G82" t="str">
            <v>高雄球場</v>
          </cell>
          <cell r="H82" t="str">
            <v>高雄</v>
          </cell>
          <cell r="I82" t="str">
            <v>中正高中</v>
          </cell>
          <cell r="J82" t="str">
            <v>1</v>
          </cell>
          <cell r="K82" t="str">
            <v>07-3870855</v>
          </cell>
          <cell r="L82">
            <v>929606506</v>
          </cell>
          <cell r="M82" t="str">
            <v>807 高雄市三民區陽明路65號4樓之1</v>
          </cell>
        </row>
        <row r="83">
          <cell r="A83">
            <v>81</v>
          </cell>
          <cell r="B83" t="str">
            <v>男A組</v>
          </cell>
          <cell r="C83" t="str">
            <v>黃冠勳</v>
          </cell>
          <cell r="D83" t="str">
            <v>黃冠勳(男A組)</v>
          </cell>
          <cell r="E83" t="str">
            <v>男</v>
          </cell>
          <cell r="F83">
            <v>35999</v>
          </cell>
          <cell r="H83" t="str">
            <v>桃園縣</v>
          </cell>
          <cell r="I83" t="str">
            <v>泉橋高中</v>
          </cell>
          <cell r="J83" t="str">
            <v>1</v>
          </cell>
          <cell r="K83" t="str">
            <v>03-3809258</v>
          </cell>
          <cell r="L83" t="str">
            <v>0955-830485</v>
          </cell>
          <cell r="M83" t="str">
            <v>桃園縣大溪鎮員林路二段215號</v>
          </cell>
        </row>
        <row r="84">
          <cell r="A84">
            <v>82</v>
          </cell>
          <cell r="B84" t="str">
            <v>男A組</v>
          </cell>
          <cell r="C84" t="str">
            <v>王文暘</v>
          </cell>
          <cell r="D84" t="str">
            <v>王文暘(男A組)</v>
          </cell>
          <cell r="E84" t="str">
            <v>男</v>
          </cell>
          <cell r="F84">
            <v>36006</v>
          </cell>
          <cell r="H84" t="str">
            <v>高雄</v>
          </cell>
          <cell r="I84" t="str">
            <v>三民高中</v>
          </cell>
          <cell r="J84" t="str">
            <v>1</v>
          </cell>
          <cell r="K84" t="str">
            <v>07-3503205</v>
          </cell>
          <cell r="L84" t="str">
            <v>0931-991227      0960-332132</v>
          </cell>
          <cell r="M84" t="str">
            <v>813 高雄市左營區新莊一路135號13樓之5</v>
          </cell>
          <cell r="N84" t="str">
            <v>tcwang0806@yahoo.com.tw</v>
          </cell>
        </row>
        <row r="85">
          <cell r="A85">
            <v>83</v>
          </cell>
          <cell r="B85" t="str">
            <v>男A組</v>
          </cell>
          <cell r="C85" t="str">
            <v>林則甫</v>
          </cell>
          <cell r="D85" t="str">
            <v>林則甫(男A組)</v>
          </cell>
          <cell r="E85" t="str">
            <v>男</v>
          </cell>
          <cell r="F85">
            <v>36006</v>
          </cell>
          <cell r="G85" t="str">
            <v>高雄球場</v>
          </cell>
          <cell r="H85" t="str">
            <v>高雄</v>
          </cell>
          <cell r="I85" t="str">
            <v>七賢國中</v>
          </cell>
          <cell r="J85" t="str">
            <v>1</v>
          </cell>
          <cell r="K85" t="str">
            <v>07-5580459</v>
          </cell>
          <cell r="L85" t="str">
            <v>0928850657 0968991602</v>
          </cell>
          <cell r="M85" t="str">
            <v>813 高雄市左營區博愛二路450號28樓之1</v>
          </cell>
        </row>
        <row r="86">
          <cell r="A86">
            <v>84</v>
          </cell>
          <cell r="B86" t="str">
            <v>男A組</v>
          </cell>
          <cell r="C86" t="str">
            <v>黃意恩</v>
          </cell>
          <cell r="D86" t="str">
            <v>黃意恩(甄試男A組)</v>
          </cell>
          <cell r="E86" t="str">
            <v>男</v>
          </cell>
          <cell r="F86">
            <v>36022</v>
          </cell>
          <cell r="G86" t="str">
            <v>港都練習場</v>
          </cell>
          <cell r="H86" t="str">
            <v>高雄</v>
          </cell>
          <cell r="I86" t="str">
            <v>文山國中</v>
          </cell>
          <cell r="K86" t="str">
            <v xml:space="preserve">07-7352255                </v>
          </cell>
          <cell r="L86" t="str">
            <v>0919-519616</v>
          </cell>
          <cell r="M86" t="str">
            <v>833 高雄市鳥松區文前路文北巷68號</v>
          </cell>
        </row>
        <row r="87">
          <cell r="A87">
            <v>85</v>
          </cell>
          <cell r="B87" t="str">
            <v>男A組</v>
          </cell>
          <cell r="C87" t="str">
            <v>陳嘉隆</v>
          </cell>
          <cell r="D87" t="str">
            <v>陳嘉隆(男A組)</v>
          </cell>
          <cell r="E87" t="str">
            <v>男</v>
          </cell>
          <cell r="F87">
            <v>36047</v>
          </cell>
          <cell r="H87" t="str">
            <v>高雄</v>
          </cell>
          <cell r="I87" t="str">
            <v>七賢國中</v>
          </cell>
          <cell r="J87" t="str">
            <v>2</v>
          </cell>
          <cell r="K87" t="str">
            <v>07-5333340</v>
          </cell>
          <cell r="L87" t="str">
            <v>0930-776786</v>
          </cell>
          <cell r="M87" t="str">
            <v>804  高雄市鼓山區青海路82號9樓</v>
          </cell>
        </row>
        <row r="88">
          <cell r="A88">
            <v>86</v>
          </cell>
          <cell r="B88" t="str">
            <v>男A組</v>
          </cell>
          <cell r="C88" t="str">
            <v>王力偉</v>
          </cell>
          <cell r="D88" t="str">
            <v>王力偉(男A組)</v>
          </cell>
          <cell r="E88" t="str">
            <v>男</v>
          </cell>
          <cell r="F88">
            <v>36049</v>
          </cell>
          <cell r="H88" t="str">
            <v>高雄</v>
          </cell>
          <cell r="I88" t="str">
            <v>五福國中</v>
          </cell>
          <cell r="J88" t="str">
            <v>3</v>
          </cell>
          <cell r="K88" t="str">
            <v>07-2368861</v>
          </cell>
          <cell r="L88" t="str">
            <v>0988-923508        0935404780黃振豐</v>
          </cell>
          <cell r="M88" t="str">
            <v>800 高雄市新興區七賢一路301號7樓之1</v>
          </cell>
        </row>
        <row r="89">
          <cell r="A89">
            <v>87</v>
          </cell>
          <cell r="B89" t="str">
            <v>男A組</v>
          </cell>
          <cell r="C89" t="str">
            <v>蔡証皓</v>
          </cell>
          <cell r="D89" t="str">
            <v>蔡証皓(男A組)</v>
          </cell>
          <cell r="E89" t="str">
            <v>男</v>
          </cell>
          <cell r="F89">
            <v>36062</v>
          </cell>
          <cell r="G89" t="str">
            <v>永安球場</v>
          </cell>
          <cell r="H89" t="str">
            <v>台南</v>
          </cell>
          <cell r="I89" t="str">
            <v>東原國中</v>
          </cell>
          <cell r="J89" t="str">
            <v>2</v>
          </cell>
          <cell r="K89" t="str">
            <v>0937-660667</v>
          </cell>
          <cell r="L89" t="str">
            <v>0937-660667</v>
          </cell>
          <cell r="M89" t="str">
            <v>720 台南市官田區南部里107-1號</v>
          </cell>
        </row>
        <row r="90">
          <cell r="A90">
            <v>88</v>
          </cell>
          <cell r="B90" t="str">
            <v>男A組</v>
          </cell>
          <cell r="C90" t="str">
            <v>鄭嵩育</v>
          </cell>
          <cell r="D90" t="str">
            <v>鄭嵩育(男A組)</v>
          </cell>
          <cell r="E90" t="str">
            <v>男</v>
          </cell>
          <cell r="F90">
            <v>36065</v>
          </cell>
          <cell r="H90" t="str">
            <v>屏東</v>
          </cell>
          <cell r="J90" t="str">
            <v>1</v>
          </cell>
          <cell r="K90" t="str">
            <v>08-7370803</v>
          </cell>
          <cell r="L90">
            <v>913350981</v>
          </cell>
          <cell r="M90" t="str">
            <v>900  屏東市公裕街383巷39弄6號</v>
          </cell>
        </row>
        <row r="91">
          <cell r="A91">
            <v>89</v>
          </cell>
          <cell r="B91" t="str">
            <v>男A組</v>
          </cell>
          <cell r="C91" t="str">
            <v>邱昱嘉</v>
          </cell>
          <cell r="D91" t="str">
            <v>邱昱嘉(男A組)</v>
          </cell>
          <cell r="E91" t="str">
            <v>男</v>
          </cell>
          <cell r="F91">
            <v>36076</v>
          </cell>
          <cell r="H91" t="str">
            <v>嘉義</v>
          </cell>
          <cell r="I91" t="str">
            <v>嘉華中學</v>
          </cell>
          <cell r="J91" t="str">
            <v>3</v>
          </cell>
          <cell r="K91" t="str">
            <v>05-2233389            F:05-2252093</v>
          </cell>
          <cell r="L91" t="str">
            <v>0932773828     0921117797</v>
          </cell>
          <cell r="M91" t="str">
            <v>600 嘉義市興業新村41號</v>
          </cell>
        </row>
        <row r="92">
          <cell r="A92">
            <v>90</v>
          </cell>
          <cell r="B92" t="str">
            <v>男A組</v>
          </cell>
          <cell r="C92" t="str">
            <v>劉昭廷</v>
          </cell>
          <cell r="D92" t="str">
            <v>劉昭廷(男A組)</v>
          </cell>
          <cell r="E92" t="str">
            <v>男</v>
          </cell>
          <cell r="F92">
            <v>36077</v>
          </cell>
          <cell r="H92" t="str">
            <v>嘉義</v>
          </cell>
          <cell r="I92" t="str">
            <v>同濟中學</v>
          </cell>
          <cell r="J92" t="str">
            <v>1</v>
          </cell>
          <cell r="K92" t="str">
            <v xml:space="preserve">05-2657425 </v>
          </cell>
          <cell r="L92">
            <v>939815536</v>
          </cell>
          <cell r="M92" t="str">
            <v>600  嘉義縣大林鎮中興路282之11號</v>
          </cell>
        </row>
        <row r="93">
          <cell r="A93">
            <v>91</v>
          </cell>
          <cell r="B93" t="str">
            <v>男A組</v>
          </cell>
          <cell r="C93" t="str">
            <v>蘇鈺恆</v>
          </cell>
          <cell r="D93" t="str">
            <v>蘇鈺恆(男A組)</v>
          </cell>
          <cell r="E93" t="str">
            <v>男</v>
          </cell>
          <cell r="F93">
            <v>36105</v>
          </cell>
          <cell r="H93" t="str">
            <v>高雄</v>
          </cell>
          <cell r="I93" t="str">
            <v>美國學校</v>
          </cell>
          <cell r="J93" t="str">
            <v>8</v>
          </cell>
          <cell r="K93" t="str">
            <v>07-7775125港都練習場</v>
          </cell>
          <cell r="L93">
            <v>920715571</v>
          </cell>
          <cell r="M93" t="str">
            <v>830 高雄市鳳山區文樂街30號12樓</v>
          </cell>
        </row>
        <row r="94">
          <cell r="A94">
            <v>92</v>
          </cell>
          <cell r="B94" t="str">
            <v>男A組</v>
          </cell>
          <cell r="C94" t="str">
            <v>吳心瑋</v>
          </cell>
          <cell r="D94" t="str">
            <v>吳心瑋(男A組)</v>
          </cell>
          <cell r="E94" t="str">
            <v>男</v>
          </cell>
          <cell r="F94">
            <v>36150</v>
          </cell>
          <cell r="H94" t="str">
            <v>高雄</v>
          </cell>
          <cell r="I94" t="str">
            <v>福山國中</v>
          </cell>
          <cell r="J94" t="str">
            <v>3</v>
          </cell>
          <cell r="K94" t="str">
            <v>07-3415353 --3415978  0916-218012</v>
          </cell>
          <cell r="L94" t="str">
            <v xml:space="preserve">0932-893419      0960-218012   </v>
          </cell>
          <cell r="M94" t="str">
            <v>81365 高雄市左營區政德路800號</v>
          </cell>
        </row>
        <row r="95">
          <cell r="A95">
            <v>93</v>
          </cell>
          <cell r="B95" t="str">
            <v>男A組</v>
          </cell>
          <cell r="C95" t="str">
            <v>何亭翰</v>
          </cell>
          <cell r="D95" t="str">
            <v>何亭翰(男A組)</v>
          </cell>
          <cell r="E95" t="str">
            <v>男</v>
          </cell>
          <cell r="F95">
            <v>36164</v>
          </cell>
          <cell r="H95" t="str">
            <v>台南</v>
          </cell>
          <cell r="I95" t="str">
            <v>東原國中</v>
          </cell>
          <cell r="J95" t="str">
            <v>4</v>
          </cell>
          <cell r="K95" t="str">
            <v>06-6861009</v>
          </cell>
          <cell r="L95">
            <v>919226139</v>
          </cell>
          <cell r="M95" t="str">
            <v>734  台南市東山區東原里20鄰瓦厝子49號之14</v>
          </cell>
        </row>
        <row r="96">
          <cell r="A96">
            <v>94</v>
          </cell>
          <cell r="B96" t="str">
            <v>男A組</v>
          </cell>
          <cell r="C96" t="str">
            <v>曾昶峰</v>
          </cell>
          <cell r="D96" t="str">
            <v>曾昶峰(男A組)</v>
          </cell>
          <cell r="E96" t="str">
            <v>男</v>
          </cell>
          <cell r="F96">
            <v>36165</v>
          </cell>
          <cell r="H96" t="str">
            <v>台南</v>
          </cell>
          <cell r="I96" t="str">
            <v>中山國中</v>
          </cell>
          <cell r="J96" t="str">
            <v>3</v>
          </cell>
          <cell r="K96" t="str">
            <v>06-2139499
06-2132255</v>
          </cell>
          <cell r="L96" t="str">
            <v>0929-605899       0975-125558</v>
          </cell>
          <cell r="M96" t="str">
            <v>701  台南市中西區南門路259巷2號3樓</v>
          </cell>
        </row>
        <row r="97">
          <cell r="A97">
            <v>95</v>
          </cell>
          <cell r="B97" t="str">
            <v>男A組</v>
          </cell>
          <cell r="C97" t="str">
            <v>周佑任</v>
          </cell>
          <cell r="D97" t="str">
            <v>周佑任(男A組)</v>
          </cell>
          <cell r="E97" t="str">
            <v>男</v>
          </cell>
          <cell r="F97">
            <v>36190</v>
          </cell>
          <cell r="H97" t="str">
            <v>高雄</v>
          </cell>
          <cell r="I97" t="str">
            <v>高雄市立龍華國中</v>
          </cell>
          <cell r="J97" t="str">
            <v>2</v>
          </cell>
          <cell r="K97" t="str">
            <v>07-5565638</v>
          </cell>
          <cell r="L97" t="str">
            <v>0915-815118          0915-568968</v>
          </cell>
          <cell r="M97" t="str">
            <v>813 高雄市左營區大順一路320號4樓</v>
          </cell>
        </row>
        <row r="98">
          <cell r="A98">
            <v>96</v>
          </cell>
          <cell r="B98" t="str">
            <v>男A組</v>
          </cell>
          <cell r="C98" t="str">
            <v>馬齊陽</v>
          </cell>
          <cell r="D98" t="str">
            <v>馬齊陽(男A組)</v>
          </cell>
          <cell r="E98" t="str">
            <v>男</v>
          </cell>
          <cell r="F98">
            <v>36242</v>
          </cell>
          <cell r="H98" t="str">
            <v>台北</v>
          </cell>
          <cell r="I98" t="str">
            <v>信義國中</v>
          </cell>
          <cell r="L98">
            <v>982511899</v>
          </cell>
          <cell r="M98" t="str">
            <v>201 台北市信義區松仁路158巷1號</v>
          </cell>
        </row>
        <row r="99">
          <cell r="A99">
            <v>97</v>
          </cell>
          <cell r="B99" t="str">
            <v>男A組</v>
          </cell>
          <cell r="C99" t="str">
            <v>蔡旻秩</v>
          </cell>
          <cell r="D99" t="str">
            <v>蔡旻秩(男A組)</v>
          </cell>
          <cell r="E99" t="str">
            <v>男</v>
          </cell>
          <cell r="F99">
            <v>36277</v>
          </cell>
          <cell r="G99" t="str">
            <v>十全練習場</v>
          </cell>
          <cell r="H99" t="str">
            <v>高雄</v>
          </cell>
          <cell r="I99" t="str">
            <v>明華國中</v>
          </cell>
          <cell r="J99" t="str">
            <v>3</v>
          </cell>
          <cell r="K99" t="str">
            <v>07-3758698(日)      FAX:07-3758696</v>
          </cell>
          <cell r="L99" t="str">
            <v>0937395098 0925727378</v>
          </cell>
          <cell r="M99" t="str">
            <v>804 高雄市鼓山區文信路218號7樓之1</v>
          </cell>
          <cell r="N99" t="str">
            <v xml:space="preserve"> </v>
          </cell>
        </row>
        <row r="100">
          <cell r="A100">
            <v>98</v>
          </cell>
          <cell r="B100" t="str">
            <v>男A組</v>
          </cell>
          <cell r="C100" t="str">
            <v>方柏評</v>
          </cell>
          <cell r="D100" t="str">
            <v>方柏評(男A組)</v>
          </cell>
          <cell r="E100" t="str">
            <v>男</v>
          </cell>
          <cell r="F100">
            <v>36301</v>
          </cell>
          <cell r="H100" t="str">
            <v>嘉義</v>
          </cell>
          <cell r="I100" t="str">
            <v>嘉華中學</v>
          </cell>
          <cell r="J100" t="str">
            <v>3</v>
          </cell>
          <cell r="K100" t="str">
            <v>05-2319030</v>
          </cell>
          <cell r="L100" t="str">
            <v>0988-610807         0986-303171</v>
          </cell>
          <cell r="M100" t="str">
            <v>600  嘉義市友愛路494號6樓之1</v>
          </cell>
        </row>
        <row r="101">
          <cell r="A101">
            <v>99</v>
          </cell>
          <cell r="B101" t="str">
            <v>男A組</v>
          </cell>
          <cell r="C101" t="str">
            <v>謝品濬</v>
          </cell>
          <cell r="D101" t="str">
            <v>謝品濬(男A組)</v>
          </cell>
          <cell r="E101" t="str">
            <v>男</v>
          </cell>
          <cell r="F101">
            <v>36303</v>
          </cell>
          <cell r="H101" t="str">
            <v>高雄</v>
          </cell>
          <cell r="I101" t="str">
            <v>福山國中</v>
          </cell>
          <cell r="J101" t="str">
            <v>3</v>
          </cell>
          <cell r="K101" t="str">
            <v>(白)07-3896992</v>
          </cell>
          <cell r="L101" t="str">
            <v>0955-180533</v>
          </cell>
          <cell r="M101" t="str">
            <v>807 高雄市三民區義德路85號7F</v>
          </cell>
        </row>
        <row r="102">
          <cell r="A102">
            <v>100</v>
          </cell>
          <cell r="B102" t="str">
            <v>男A組</v>
          </cell>
          <cell r="C102" t="str">
            <v>吳育愷</v>
          </cell>
          <cell r="D102" t="str">
            <v>吳育愷(男A組)</v>
          </cell>
          <cell r="E102" t="str">
            <v>男</v>
          </cell>
          <cell r="F102">
            <v>36323</v>
          </cell>
          <cell r="G102" t="str">
            <v>南一球場</v>
          </cell>
          <cell r="H102" t="str">
            <v>台南</v>
          </cell>
          <cell r="I102" t="str">
            <v>歸仁國中</v>
          </cell>
          <cell r="J102" t="str">
            <v>3</v>
          </cell>
          <cell r="K102" t="str">
            <v>白天06-5958118
晚上06-5965358</v>
          </cell>
          <cell r="L102" t="str">
            <v>0932829369
張教練0937335560</v>
          </cell>
          <cell r="M102" t="str">
            <v>718 台南市關廟區五甲里五義街67號</v>
          </cell>
        </row>
        <row r="103">
          <cell r="A103">
            <v>101</v>
          </cell>
          <cell r="B103" t="str">
            <v>男A組</v>
          </cell>
          <cell r="C103" t="str">
            <v>史哲宇</v>
          </cell>
          <cell r="D103" t="str">
            <v>史哲宇(男A組)</v>
          </cell>
          <cell r="E103" t="str">
            <v>男</v>
          </cell>
          <cell r="F103">
            <v>36330</v>
          </cell>
          <cell r="H103" t="str">
            <v>高雄</v>
          </cell>
          <cell r="I103" t="str">
            <v>七賢國中</v>
          </cell>
          <cell r="J103" t="str">
            <v>3</v>
          </cell>
          <cell r="K103" t="str">
            <v>07-7677529</v>
          </cell>
          <cell r="L103" t="str">
            <v>0986-529619</v>
          </cell>
          <cell r="M103" t="str">
            <v>屏東市建國路405巷78號</v>
          </cell>
          <cell r="N103" t="str">
            <v>paris20082008@yahoo.com.tw</v>
          </cell>
        </row>
        <row r="104">
          <cell r="A104">
            <v>102</v>
          </cell>
          <cell r="B104" t="str">
            <v>男A組</v>
          </cell>
          <cell r="C104" t="str">
            <v>蘇喬維</v>
          </cell>
          <cell r="D104" t="str">
            <v>蘇喬維(男B組)</v>
          </cell>
          <cell r="E104" t="str">
            <v>男</v>
          </cell>
          <cell r="F104">
            <v>36351</v>
          </cell>
          <cell r="H104" t="str">
            <v>高雄</v>
          </cell>
          <cell r="I104" t="str">
            <v>七賢國中</v>
          </cell>
          <cell r="J104" t="str">
            <v>2</v>
          </cell>
          <cell r="K104" t="str">
            <v>07-555-0781</v>
          </cell>
          <cell r="L104" t="str">
            <v>0976453356     0928723355</v>
          </cell>
          <cell r="M104" t="str">
            <v>804  高雄市鼓山區美術東二路46號13樓之1</v>
          </cell>
        </row>
        <row r="105">
          <cell r="A105">
            <v>103</v>
          </cell>
          <cell r="B105" t="str">
            <v>男A組</v>
          </cell>
          <cell r="C105" t="str">
            <v>盧彥融</v>
          </cell>
          <cell r="D105" t="str">
            <v>盧彥融(男B組)</v>
          </cell>
          <cell r="E105" t="str">
            <v>男</v>
          </cell>
          <cell r="F105">
            <v>36387</v>
          </cell>
          <cell r="H105" t="str">
            <v>台東</v>
          </cell>
          <cell r="I105" t="str">
            <v>新生國中</v>
          </cell>
          <cell r="J105" t="str">
            <v>3</v>
          </cell>
          <cell r="K105" t="str">
            <v>089-223161</v>
          </cell>
          <cell r="L105" t="str">
            <v>0912223161     0977-225890</v>
          </cell>
          <cell r="M105" t="str">
            <v>950 台東市更生路849巷10號</v>
          </cell>
          <cell r="N105" t="str">
            <v>senayan0515@yahoo.com.tw</v>
          </cell>
        </row>
        <row r="106">
          <cell r="A106">
            <v>104</v>
          </cell>
          <cell r="B106" t="str">
            <v>男A組</v>
          </cell>
          <cell r="C106" t="str">
            <v>顏博亨</v>
          </cell>
          <cell r="D106" t="str">
            <v>顏博亨(甄試男B組)</v>
          </cell>
          <cell r="E106" t="str">
            <v>男</v>
          </cell>
          <cell r="F106">
            <v>36406</v>
          </cell>
          <cell r="G106" t="str">
            <v>永安球場</v>
          </cell>
          <cell r="H106" t="str">
            <v>台南</v>
          </cell>
          <cell r="I106" t="str">
            <v>東原國中</v>
          </cell>
          <cell r="J106" t="str">
            <v>1</v>
          </cell>
          <cell r="K106" t="str">
            <v>06-6891191           0960-009150王雅芬</v>
          </cell>
          <cell r="L106" t="str">
            <v>0978-242067</v>
          </cell>
          <cell r="M106" t="str">
            <v>735 台南市下營區田中里73-1號</v>
          </cell>
        </row>
        <row r="107">
          <cell r="A107">
            <v>105</v>
          </cell>
          <cell r="B107" t="str">
            <v>男A組</v>
          </cell>
          <cell r="C107" t="str">
            <v>洪子傑</v>
          </cell>
          <cell r="D107" t="str">
            <v>洪子傑(男B組)</v>
          </cell>
          <cell r="E107" t="str">
            <v>男</v>
          </cell>
          <cell r="F107">
            <v>36419</v>
          </cell>
          <cell r="H107" t="str">
            <v>高雄</v>
          </cell>
          <cell r="I107" t="str">
            <v>七賢國中</v>
          </cell>
          <cell r="J107" t="str">
            <v>2</v>
          </cell>
          <cell r="K107" t="str">
            <v>07-5833358       F:07-5873352</v>
          </cell>
          <cell r="L107" t="str">
            <v>0937-693623母            0933-601665</v>
          </cell>
          <cell r="M107" t="str">
            <v>804 高雄市鼓山區逢甲路231號</v>
          </cell>
        </row>
        <row r="108">
          <cell r="A108">
            <v>106</v>
          </cell>
          <cell r="B108" t="str">
            <v>男B組</v>
          </cell>
          <cell r="C108" t="str">
            <v>王偉軒</v>
          </cell>
          <cell r="D108" t="str">
            <v>王偉軒(男B組)</v>
          </cell>
          <cell r="E108" t="str">
            <v>男</v>
          </cell>
          <cell r="F108">
            <v>36430</v>
          </cell>
          <cell r="G108" t="str">
            <v>無</v>
          </cell>
          <cell r="H108" t="str">
            <v>高雄</v>
          </cell>
          <cell r="I108" t="str">
            <v>中正國中</v>
          </cell>
          <cell r="J108" t="str">
            <v>2</v>
          </cell>
          <cell r="K108" t="str">
            <v>07-7417111          F:07-7411695</v>
          </cell>
          <cell r="L108" t="str">
            <v>0931-872266       0929288366林教練</v>
          </cell>
          <cell r="M108" t="str">
            <v>83064 高雄市鳳山區光遠路155巷73號</v>
          </cell>
          <cell r="N108" t="str">
            <v>db841206@yahoo.com.tw</v>
          </cell>
        </row>
        <row r="109">
          <cell r="A109">
            <v>107</v>
          </cell>
          <cell r="B109" t="str">
            <v>男B組</v>
          </cell>
          <cell r="C109" t="str">
            <v>黃紹恩</v>
          </cell>
          <cell r="D109" t="str">
            <v>黃紹恩(男B組)</v>
          </cell>
          <cell r="E109" t="str">
            <v>男</v>
          </cell>
          <cell r="F109">
            <v>36441</v>
          </cell>
          <cell r="G109" t="str">
            <v>揮展練習場</v>
          </cell>
          <cell r="H109" t="str">
            <v>台南</v>
          </cell>
          <cell r="I109" t="str">
            <v>海佃國中</v>
          </cell>
          <cell r="J109" t="str">
            <v>2</v>
          </cell>
          <cell r="K109" t="str">
            <v>06-2451866白        06-3582050晚</v>
          </cell>
          <cell r="L109" t="str">
            <v>0937-493126母</v>
          </cell>
          <cell r="M109" t="str">
            <v>709 台南市安南區海中街121巷100弄8號</v>
          </cell>
        </row>
        <row r="110">
          <cell r="A110">
            <v>108</v>
          </cell>
          <cell r="B110" t="str">
            <v>男B組</v>
          </cell>
          <cell r="C110" t="str">
            <v>李名祥</v>
          </cell>
          <cell r="D110" t="str">
            <v>李名祥(男B組)</v>
          </cell>
          <cell r="E110" t="str">
            <v>男</v>
          </cell>
          <cell r="F110">
            <v>36462</v>
          </cell>
          <cell r="H110" t="str">
            <v>南投</v>
          </cell>
          <cell r="K110" t="str">
            <v>049-2316287</v>
          </cell>
          <cell r="L110" t="str">
            <v>0922-102321</v>
          </cell>
          <cell r="M110" t="str">
            <v>542南投縣草屯鎮山腳里正興街187號6樓之3</v>
          </cell>
        </row>
        <row r="111">
          <cell r="A111">
            <v>109</v>
          </cell>
          <cell r="B111" t="str">
            <v>男B組</v>
          </cell>
          <cell r="C111" t="str">
            <v>黃曜霆</v>
          </cell>
          <cell r="D111" t="str">
            <v>黃曜霆(男B組)</v>
          </cell>
          <cell r="E111" t="str">
            <v>男</v>
          </cell>
          <cell r="F111">
            <v>36478</v>
          </cell>
          <cell r="H111" t="str">
            <v>高雄</v>
          </cell>
          <cell r="I111" t="str">
            <v>高雄美國學校</v>
          </cell>
          <cell r="J111" t="str">
            <v>8</v>
          </cell>
          <cell r="K111" t="str">
            <v>07-2354249           F:07-2368879</v>
          </cell>
          <cell r="L111" t="str">
            <v>0919-274487父     0932-723036母</v>
          </cell>
          <cell r="M111" t="str">
            <v>800 高雄市新興區中正三路158號6樓之1</v>
          </cell>
        </row>
        <row r="112">
          <cell r="A112">
            <v>110</v>
          </cell>
          <cell r="B112" t="str">
            <v>男B組</v>
          </cell>
          <cell r="C112" t="str">
            <v>陳定睿</v>
          </cell>
          <cell r="D112" t="str">
            <v>陳定睿(男B組)</v>
          </cell>
          <cell r="E112" t="str">
            <v>男</v>
          </cell>
          <cell r="F112">
            <v>36482</v>
          </cell>
          <cell r="H112" t="str">
            <v>高雄</v>
          </cell>
          <cell r="I112" t="str">
            <v>大同國小</v>
          </cell>
          <cell r="J112" t="str">
            <v>6</v>
          </cell>
          <cell r="K112" t="str">
            <v>07-2221010</v>
          </cell>
          <cell r="L112">
            <v>936150718</v>
          </cell>
          <cell r="M112" t="str">
            <v>800 高雄市新興區民生一路208號9樓</v>
          </cell>
          <cell r="N112" t="str">
            <v>atsu.chen@msa.hinet.net</v>
          </cell>
        </row>
        <row r="113">
          <cell r="A113">
            <v>111</v>
          </cell>
          <cell r="B113" t="str">
            <v>男B組</v>
          </cell>
          <cell r="C113" t="str">
            <v>蔡程洋</v>
          </cell>
          <cell r="D113" t="str">
            <v>蔡程洋(男B組)</v>
          </cell>
          <cell r="E113" t="str">
            <v>男</v>
          </cell>
          <cell r="F113">
            <v>36510</v>
          </cell>
          <cell r="L113" t="str">
            <v>0939-016419
0918-716599</v>
          </cell>
          <cell r="M113" t="str">
            <v>台北市士林區美德街53-1號4樓</v>
          </cell>
        </row>
        <row r="114">
          <cell r="A114">
            <v>112</v>
          </cell>
          <cell r="B114" t="str">
            <v>男B組</v>
          </cell>
          <cell r="C114" t="str">
            <v>王晸諺</v>
          </cell>
          <cell r="D114" t="str">
            <v>王晸諺(男B組)</v>
          </cell>
          <cell r="E114" t="str">
            <v>男</v>
          </cell>
          <cell r="F114">
            <v>36529</v>
          </cell>
          <cell r="G114" t="str">
            <v>永安球場</v>
          </cell>
          <cell r="H114" t="str">
            <v>台南</v>
          </cell>
          <cell r="I114" t="str">
            <v>東原國中</v>
          </cell>
          <cell r="J114" t="str">
            <v>1</v>
          </cell>
          <cell r="K114" t="str">
            <v>0960-009150王雅芬</v>
          </cell>
          <cell r="L114" t="str">
            <v>0989-629143</v>
          </cell>
          <cell r="M114" t="str">
            <v>735 台南市下營區田中里中庄子1-1號</v>
          </cell>
        </row>
        <row r="115">
          <cell r="A115">
            <v>113</v>
          </cell>
          <cell r="B115" t="str">
            <v>男B組</v>
          </cell>
          <cell r="C115" t="str">
            <v>黃柏祐</v>
          </cell>
          <cell r="D115" t="str">
            <v>黃柏祐(男B組)</v>
          </cell>
          <cell r="E115" t="str">
            <v>男</v>
          </cell>
          <cell r="F115">
            <v>36532</v>
          </cell>
          <cell r="H115" t="str">
            <v>屏東</v>
          </cell>
          <cell r="I115" t="str">
            <v>明正國中</v>
          </cell>
          <cell r="J115" t="str">
            <v>1</v>
          </cell>
          <cell r="K115" t="str">
            <v>08-7222575</v>
          </cell>
          <cell r="L115" t="str">
            <v>0929-433730</v>
          </cell>
          <cell r="M115" t="str">
            <v>900  屏東市歸仁路79之16號</v>
          </cell>
        </row>
        <row r="116">
          <cell r="A116">
            <v>114</v>
          </cell>
          <cell r="B116" t="str">
            <v>男B組</v>
          </cell>
          <cell r="C116" t="str">
            <v>黃柏叡89</v>
          </cell>
          <cell r="D116" t="str">
            <v>黃柏叡89(男B組)</v>
          </cell>
          <cell r="E116" t="str">
            <v>男</v>
          </cell>
          <cell r="F116">
            <v>36536</v>
          </cell>
          <cell r="G116" t="str">
            <v>港都練習場</v>
          </cell>
          <cell r="H116" t="str">
            <v>高雄</v>
          </cell>
          <cell r="I116" t="str">
            <v>道明中學</v>
          </cell>
          <cell r="J116" t="str">
            <v>2</v>
          </cell>
          <cell r="K116" t="str">
            <v>07-3531616          07-3525233</v>
          </cell>
          <cell r="L116" t="str">
            <v>FAX;07-3526262 0973331881</v>
          </cell>
          <cell r="M116" t="str">
            <v>815 高雄市大社區金龍路324號</v>
          </cell>
        </row>
        <row r="117">
          <cell r="A117">
            <v>115</v>
          </cell>
          <cell r="B117" t="str">
            <v>男B組</v>
          </cell>
          <cell r="C117" t="str">
            <v>王裕傑</v>
          </cell>
          <cell r="D117" t="str">
            <v>王裕傑(甄試男B組)</v>
          </cell>
          <cell r="E117" t="str">
            <v>男</v>
          </cell>
          <cell r="F117">
            <v>36583</v>
          </cell>
          <cell r="G117" t="str">
            <v>永安球場</v>
          </cell>
          <cell r="H117" t="str">
            <v>台南</v>
          </cell>
          <cell r="I117" t="str">
            <v>東原國中</v>
          </cell>
          <cell r="J117" t="str">
            <v>1</v>
          </cell>
          <cell r="K117" t="str">
            <v>0960-009150王雅芬</v>
          </cell>
          <cell r="L117" t="str">
            <v>0978-187049</v>
          </cell>
          <cell r="M117" t="str">
            <v>735 台南市下營區田中里中庄子1-3號</v>
          </cell>
        </row>
        <row r="118">
          <cell r="A118">
            <v>116</v>
          </cell>
          <cell r="B118" t="str">
            <v>男B組</v>
          </cell>
          <cell r="C118" t="str">
            <v>蔡博丞</v>
          </cell>
          <cell r="D118" t="str">
            <v>蔡博丞(甄試男B組)</v>
          </cell>
          <cell r="E118" t="str">
            <v>男</v>
          </cell>
          <cell r="F118">
            <v>36601</v>
          </cell>
          <cell r="H118" t="str">
            <v>高雄</v>
          </cell>
          <cell r="I118" t="str">
            <v>明華國中</v>
          </cell>
          <cell r="J118" t="str">
            <v>1</v>
          </cell>
          <cell r="K118" t="str">
            <v>07-3118667 白          07-5523966 晚</v>
          </cell>
          <cell r="L118" t="str">
            <v>F:3214067          0915-568968周教練</v>
          </cell>
          <cell r="M118" t="str">
            <v>807 高雄市三民區勇及街13-1號</v>
          </cell>
        </row>
        <row r="119">
          <cell r="A119">
            <v>117</v>
          </cell>
          <cell r="B119" t="str">
            <v>男B組</v>
          </cell>
          <cell r="C119" t="str">
            <v>林侑漢</v>
          </cell>
          <cell r="D119" t="str">
            <v>林侑漢(甄試男B組)</v>
          </cell>
          <cell r="E119" t="str">
            <v>男</v>
          </cell>
          <cell r="F119">
            <v>36622</v>
          </cell>
          <cell r="G119" t="str">
            <v>永安球場</v>
          </cell>
          <cell r="H119" t="str">
            <v>台南</v>
          </cell>
          <cell r="I119" t="str">
            <v>東原國中</v>
          </cell>
          <cell r="J119" t="str">
            <v>1</v>
          </cell>
          <cell r="K119" t="str">
            <v>0960-009150王雅芬</v>
          </cell>
          <cell r="L119" t="str">
            <v>0972-785567</v>
          </cell>
          <cell r="M119" t="str">
            <v>733 台南市東山區聖賢里73-6號</v>
          </cell>
        </row>
        <row r="120">
          <cell r="A120">
            <v>118</v>
          </cell>
          <cell r="B120" t="str">
            <v>男B組</v>
          </cell>
          <cell r="C120" t="str">
            <v>黃順亘</v>
          </cell>
          <cell r="D120" t="str">
            <v>黃順亘(男B組)</v>
          </cell>
          <cell r="E120" t="str">
            <v>男</v>
          </cell>
          <cell r="F120">
            <v>36624</v>
          </cell>
          <cell r="G120" t="str">
            <v>永新練習場</v>
          </cell>
          <cell r="H120" t="str">
            <v>台南</v>
          </cell>
          <cell r="I120" t="str">
            <v>後甲國中</v>
          </cell>
          <cell r="J120" t="str">
            <v>1</v>
          </cell>
          <cell r="K120" t="str">
            <v>06-2336842晚:2039858</v>
          </cell>
          <cell r="L120" t="str">
            <v>0963-221-222父    0932-700363陳教練</v>
          </cell>
          <cell r="M120" t="str">
            <v>710 台南市永康區國華街136巷13號</v>
          </cell>
        </row>
        <row r="121">
          <cell r="A121">
            <v>119</v>
          </cell>
          <cell r="B121" t="str">
            <v>男B組</v>
          </cell>
          <cell r="C121" t="str">
            <v>陳伯豪</v>
          </cell>
          <cell r="D121" t="str">
            <v>陳伯豪(男B組)</v>
          </cell>
          <cell r="E121" t="str">
            <v>男</v>
          </cell>
          <cell r="F121">
            <v>36641</v>
          </cell>
          <cell r="G121" t="str">
            <v>永安球場</v>
          </cell>
          <cell r="H121" t="str">
            <v>台南</v>
          </cell>
          <cell r="I121" t="str">
            <v>民德國中</v>
          </cell>
          <cell r="J121" t="str">
            <v>2</v>
          </cell>
          <cell r="K121" t="str">
            <v>06-3131487</v>
          </cell>
          <cell r="L121" t="str">
            <v>0988-736254</v>
          </cell>
          <cell r="M121" t="str">
            <v>714 台南市永康區復國二路108巷7-1號</v>
          </cell>
        </row>
        <row r="122">
          <cell r="A122">
            <v>120</v>
          </cell>
          <cell r="B122" t="str">
            <v>男B組</v>
          </cell>
          <cell r="C122" t="str">
            <v>陳敬仁</v>
          </cell>
          <cell r="D122" t="str">
            <v>陳敬仁(男B組)</v>
          </cell>
          <cell r="E122" t="str">
            <v>男</v>
          </cell>
          <cell r="F122">
            <v>36664</v>
          </cell>
          <cell r="G122" t="str">
            <v>無</v>
          </cell>
          <cell r="H122" t="str">
            <v>屏東</v>
          </cell>
          <cell r="I122" t="str">
            <v>明正國中</v>
          </cell>
          <cell r="J122" t="str">
            <v>2</v>
          </cell>
          <cell r="K122" t="str">
            <v>08-7326282          (家)08-7662328</v>
          </cell>
          <cell r="L122" t="str">
            <v>0932-808929        0922720668鄭恆昌</v>
          </cell>
          <cell r="M122" t="str">
            <v>900 屏東市公正四街128號7樓</v>
          </cell>
        </row>
        <row r="123">
          <cell r="A123">
            <v>121</v>
          </cell>
          <cell r="B123" t="str">
            <v>男B組</v>
          </cell>
          <cell r="C123" t="str">
            <v>陳敬文</v>
          </cell>
          <cell r="D123" t="str">
            <v>陳敬文(男B組)</v>
          </cell>
          <cell r="E123" t="str">
            <v>男</v>
          </cell>
          <cell r="F123">
            <v>36664</v>
          </cell>
          <cell r="H123" t="str">
            <v>屏東</v>
          </cell>
          <cell r="I123" t="str">
            <v>明正國中</v>
          </cell>
          <cell r="J123" t="str">
            <v>2</v>
          </cell>
          <cell r="K123" t="str">
            <v>08-7326282          (家)08-7662328</v>
          </cell>
          <cell r="L123" t="str">
            <v>0932-808929        0922720668鄭恆昌</v>
          </cell>
          <cell r="M123" t="str">
            <v>900 屏東市公正四街128號7樓</v>
          </cell>
        </row>
        <row r="124">
          <cell r="A124">
            <v>122</v>
          </cell>
          <cell r="B124" t="str">
            <v>男B組</v>
          </cell>
          <cell r="C124" t="str">
            <v>陳敬方</v>
          </cell>
          <cell r="D124" t="str">
            <v>陳敬方(男B組)</v>
          </cell>
          <cell r="E124" t="str">
            <v>男</v>
          </cell>
          <cell r="F124">
            <v>36664</v>
          </cell>
          <cell r="G124" t="str">
            <v>無</v>
          </cell>
          <cell r="H124" t="str">
            <v>屏東</v>
          </cell>
          <cell r="I124" t="str">
            <v>明正國中</v>
          </cell>
          <cell r="J124" t="str">
            <v>2</v>
          </cell>
          <cell r="K124" t="str">
            <v>08-7326282          (家)08-7662328</v>
          </cell>
          <cell r="L124" t="str">
            <v>0932-808929        0922720668鄭恆昌</v>
          </cell>
          <cell r="M124" t="str">
            <v>900 屏東市公正四街128號7樓</v>
          </cell>
        </row>
        <row r="125">
          <cell r="A125">
            <v>123</v>
          </cell>
          <cell r="B125" t="str">
            <v>男B組</v>
          </cell>
          <cell r="C125" t="str">
            <v>劉昱廷</v>
          </cell>
          <cell r="D125" t="str">
            <v>劉昱廷(男B組)</v>
          </cell>
          <cell r="E125" t="str">
            <v>男</v>
          </cell>
          <cell r="F125">
            <v>36670</v>
          </cell>
          <cell r="G125" t="str">
            <v>高雄球場</v>
          </cell>
          <cell r="H125" t="str">
            <v>高雄</v>
          </cell>
          <cell r="I125" t="str">
            <v>七賢國小</v>
          </cell>
          <cell r="J125" t="str">
            <v>2</v>
          </cell>
          <cell r="K125" t="str">
            <v>07-7159500</v>
          </cell>
          <cell r="L125" t="str">
            <v>0932763243        0933270664黃錦鵬</v>
          </cell>
          <cell r="M125" t="str">
            <v>802 高雄市苓雅區建國一路111號</v>
          </cell>
        </row>
        <row r="126">
          <cell r="A126">
            <v>124</v>
          </cell>
          <cell r="B126" t="str">
            <v>男B組</v>
          </cell>
          <cell r="C126" t="str">
            <v>周柏霖</v>
          </cell>
          <cell r="D126" t="str">
            <v>周柏霖(男B組)</v>
          </cell>
          <cell r="E126" t="str">
            <v>男</v>
          </cell>
          <cell r="F126">
            <v>36706</v>
          </cell>
          <cell r="H126" t="str">
            <v>高雄</v>
          </cell>
          <cell r="I126" t="str">
            <v>高雄市立龍華國中</v>
          </cell>
          <cell r="J126" t="str">
            <v>2</v>
          </cell>
          <cell r="K126" t="str">
            <v>07-5565638</v>
          </cell>
          <cell r="L126" t="str">
            <v>0915-815118</v>
          </cell>
          <cell r="M126" t="str">
            <v>813 高雄市左營區大順一路320號4樓</v>
          </cell>
        </row>
        <row r="127">
          <cell r="A127">
            <v>125</v>
          </cell>
          <cell r="B127" t="str">
            <v>男B組</v>
          </cell>
          <cell r="C127" t="str">
            <v>林洪鈺</v>
          </cell>
          <cell r="D127" t="str">
            <v>林洪鈺(男B組)</v>
          </cell>
          <cell r="E127" t="str">
            <v>男</v>
          </cell>
          <cell r="F127">
            <v>36764</v>
          </cell>
          <cell r="H127" t="str">
            <v>高雄</v>
          </cell>
          <cell r="I127" t="str">
            <v>道明中學</v>
          </cell>
          <cell r="J127" t="str">
            <v>2</v>
          </cell>
          <cell r="K127" t="str">
            <v>(白)07-7109925    (晚)07-3462943</v>
          </cell>
          <cell r="L127" t="str">
            <v xml:space="preserve">0932734821 </v>
          </cell>
          <cell r="M127" t="str">
            <v>813 高雄市左營區榮總路203巷16號11樓</v>
          </cell>
          <cell r="N127" t="str">
            <v>uj.king@msa.hinet.net</v>
          </cell>
        </row>
        <row r="128">
          <cell r="A128">
            <v>126</v>
          </cell>
          <cell r="B128" t="str">
            <v>男B組</v>
          </cell>
          <cell r="C128" t="str">
            <v>吳伊恩</v>
          </cell>
          <cell r="D128" t="str">
            <v>吳伊恩(男B組)</v>
          </cell>
          <cell r="E128" t="str">
            <v>男</v>
          </cell>
          <cell r="F128">
            <v>36779</v>
          </cell>
          <cell r="H128" t="str">
            <v>高雄</v>
          </cell>
          <cell r="I128" t="str">
            <v>陽明國小</v>
          </cell>
          <cell r="J128" t="str">
            <v>4</v>
          </cell>
          <cell r="K128" t="str">
            <v>07-3868367       07-3826201</v>
          </cell>
          <cell r="L128" t="str">
            <v>0931-911993</v>
          </cell>
          <cell r="M128" t="str">
            <v>807  高雄市三民區義明街2號16樓</v>
          </cell>
        </row>
        <row r="129">
          <cell r="A129">
            <v>127</v>
          </cell>
          <cell r="B129" t="str">
            <v>男B組</v>
          </cell>
          <cell r="C129" t="str">
            <v>楊浚濠</v>
          </cell>
          <cell r="D129" t="str">
            <v>楊浚濠(男B組)</v>
          </cell>
          <cell r="E129" t="str">
            <v>男</v>
          </cell>
          <cell r="F129">
            <v>36788</v>
          </cell>
          <cell r="K129" t="str">
            <v>04-7288888</v>
          </cell>
          <cell r="L129" t="str">
            <v>0953-888555</v>
          </cell>
          <cell r="M129" t="str">
            <v>彰化市中山路2段793號</v>
          </cell>
        </row>
        <row r="130">
          <cell r="A130">
            <v>128</v>
          </cell>
          <cell r="B130" t="str">
            <v>男B組</v>
          </cell>
          <cell r="C130" t="str">
            <v>蘇宥睿</v>
          </cell>
          <cell r="D130" t="str">
            <v>蘇宥睿(男B組)</v>
          </cell>
          <cell r="E130" t="str">
            <v>男</v>
          </cell>
          <cell r="F130">
            <v>36786</v>
          </cell>
          <cell r="H130" t="str">
            <v>高雄</v>
          </cell>
          <cell r="I130" t="str">
            <v>七賢國中</v>
          </cell>
          <cell r="J130" t="str">
            <v>1</v>
          </cell>
          <cell r="K130" t="str">
            <v>07-3135568  FAX:(07)3130086</v>
          </cell>
          <cell r="L130" t="str">
            <v>0937-329923</v>
          </cell>
          <cell r="M130" t="str">
            <v>80752 高雄市三民區遼北街177號</v>
          </cell>
          <cell r="N130" t="str">
            <v>kaach177@yahoo.com.tw</v>
          </cell>
        </row>
        <row r="131">
          <cell r="A131">
            <v>129</v>
          </cell>
          <cell r="B131" t="str">
            <v>男B組</v>
          </cell>
          <cell r="C131" t="str">
            <v>李維哲</v>
          </cell>
          <cell r="D131" t="str">
            <v>李維哲(甄試男B組)</v>
          </cell>
          <cell r="E131" t="str">
            <v>男</v>
          </cell>
          <cell r="F131">
            <v>36795</v>
          </cell>
          <cell r="I131" t="str">
            <v>七賢國中</v>
          </cell>
          <cell r="J131" t="str">
            <v>1</v>
          </cell>
          <cell r="L131" t="str">
            <v>0953-472345</v>
          </cell>
          <cell r="M131" t="str">
            <v>高雄市鼓山區明傳路24巷5號9樓</v>
          </cell>
        </row>
        <row r="132">
          <cell r="A132">
            <v>130</v>
          </cell>
          <cell r="B132" t="str">
            <v>男B組</v>
          </cell>
          <cell r="C132" t="str">
            <v>鄭丞宏</v>
          </cell>
          <cell r="D132" t="str">
            <v>鄭丞宏(男B組)</v>
          </cell>
          <cell r="E132" t="str">
            <v>男</v>
          </cell>
          <cell r="F132">
            <v>36804</v>
          </cell>
          <cell r="H132" t="str">
            <v>高雄</v>
          </cell>
          <cell r="I132" t="str">
            <v>五福國中</v>
          </cell>
          <cell r="J132" t="str">
            <v>1</v>
          </cell>
          <cell r="K132" t="str">
            <v>07-2228631</v>
          </cell>
          <cell r="L132" t="str">
            <v>0933-797193       0931-701600</v>
          </cell>
          <cell r="M132" t="str">
            <v>800 高雄市新興區民生一路201號5F之3</v>
          </cell>
        </row>
        <row r="133">
          <cell r="A133">
            <v>131</v>
          </cell>
          <cell r="B133" t="str">
            <v>男B組</v>
          </cell>
          <cell r="C133" t="str">
            <v>薛惟隆</v>
          </cell>
          <cell r="D133" t="str">
            <v>薛惟隆(男B組)</v>
          </cell>
          <cell r="E133" t="str">
            <v>男</v>
          </cell>
          <cell r="F133">
            <v>36813</v>
          </cell>
          <cell r="H133" t="str">
            <v>屏東</v>
          </cell>
          <cell r="I133" t="str">
            <v>文華國小</v>
          </cell>
          <cell r="J133" t="str">
            <v>6</v>
          </cell>
          <cell r="K133" t="str">
            <v>08-7234531</v>
          </cell>
          <cell r="L133" t="str">
            <v>0929-981998父  0918-057578母</v>
          </cell>
          <cell r="M133" t="str">
            <v>83044 高雄市鳳山區文化西路67號4樓</v>
          </cell>
        </row>
        <row r="134">
          <cell r="A134">
            <v>132</v>
          </cell>
          <cell r="B134" t="str">
            <v>男B組</v>
          </cell>
          <cell r="C134" t="str">
            <v>唐浦鈞</v>
          </cell>
          <cell r="D134" t="str">
            <v>唐浦鈞(甄試男B組)</v>
          </cell>
          <cell r="E134" t="str">
            <v>男</v>
          </cell>
          <cell r="F134">
            <v>36820</v>
          </cell>
          <cell r="G134" t="str">
            <v>中山練習場</v>
          </cell>
          <cell r="H134" t="str">
            <v>高雄</v>
          </cell>
          <cell r="I134" t="str">
            <v>瑞豐國小</v>
          </cell>
          <cell r="J134" t="str">
            <v>6</v>
          </cell>
          <cell r="K134" t="str">
            <v>07-7115763白         07-7135030晚</v>
          </cell>
          <cell r="L134" t="str">
            <v>0978-388821        F:07-8228669</v>
          </cell>
          <cell r="M134" t="str">
            <v>830 高雄市鳳山區漢慶街112巷19號</v>
          </cell>
        </row>
        <row r="135">
          <cell r="A135">
            <v>133</v>
          </cell>
          <cell r="B135" t="str">
            <v>男B組</v>
          </cell>
          <cell r="C135" t="str">
            <v>林義淵</v>
          </cell>
          <cell r="D135" t="str">
            <v>林義淵(男B組)</v>
          </cell>
          <cell r="E135" t="str">
            <v>男</v>
          </cell>
          <cell r="F135">
            <v>36822</v>
          </cell>
          <cell r="H135" t="str">
            <v>台南</v>
          </cell>
          <cell r="I135" t="str">
            <v>新化國中</v>
          </cell>
          <cell r="J135" t="str">
            <v>1</v>
          </cell>
          <cell r="K135" t="str">
            <v>06-5983597              0981-141513</v>
          </cell>
          <cell r="L135" t="str">
            <v xml:space="preserve">0958-100525母          0935-942568父   </v>
          </cell>
          <cell r="M135" t="str">
            <v>71250  台南市新化區太平街134巷70號</v>
          </cell>
          <cell r="N135" t="str">
            <v>lin_0912@yahoo.com.tw</v>
          </cell>
        </row>
        <row r="136">
          <cell r="A136">
            <v>134</v>
          </cell>
          <cell r="B136" t="str">
            <v>男B組</v>
          </cell>
          <cell r="C136" t="str">
            <v>劉丞恩</v>
          </cell>
          <cell r="D136" t="str">
            <v>劉丞恩(男B組)</v>
          </cell>
          <cell r="E136" t="str">
            <v>男</v>
          </cell>
          <cell r="F136">
            <v>36828</v>
          </cell>
          <cell r="G136" t="str">
            <v>港都練習場</v>
          </cell>
          <cell r="H136" t="str">
            <v>高雄</v>
          </cell>
          <cell r="I136" t="str">
            <v>青年國中</v>
          </cell>
          <cell r="J136" t="str">
            <v>1</v>
          </cell>
          <cell r="K136" t="str">
            <v>07-7356276         FAX:07-7356293</v>
          </cell>
          <cell r="L136" t="str">
            <v>0981-616391丞恩
0933-271113父</v>
          </cell>
          <cell r="M136" t="str">
            <v>833 高雄市鳥松區美山路37號</v>
          </cell>
          <cell r="N136" t="str">
            <v>jhliu731@gmail.com</v>
          </cell>
        </row>
        <row r="137">
          <cell r="A137">
            <v>135</v>
          </cell>
          <cell r="B137" t="str">
            <v>男B組</v>
          </cell>
          <cell r="C137" t="str">
            <v>陳嘉霖</v>
          </cell>
          <cell r="D137" t="str">
            <v>陳嘉霖(男B組)</v>
          </cell>
          <cell r="E137" t="str">
            <v>男</v>
          </cell>
          <cell r="F137">
            <v>36871</v>
          </cell>
          <cell r="H137" t="str">
            <v>高雄</v>
          </cell>
          <cell r="I137" t="str">
            <v>七賢國小</v>
          </cell>
          <cell r="J137" t="str">
            <v>4</v>
          </cell>
          <cell r="K137" t="str">
            <v>07-2353574</v>
          </cell>
          <cell r="L137">
            <v>929145168</v>
          </cell>
          <cell r="M137" t="str">
            <v>800  高雄市新興區新田路96號6樓之2</v>
          </cell>
        </row>
        <row r="138">
          <cell r="A138">
            <v>136</v>
          </cell>
          <cell r="B138" t="str">
            <v>男B組</v>
          </cell>
          <cell r="C138" t="str">
            <v>陳亦成</v>
          </cell>
          <cell r="D138" t="str">
            <v>陳亦成(男B組)</v>
          </cell>
          <cell r="E138" t="str">
            <v>男</v>
          </cell>
          <cell r="F138">
            <v>36897</v>
          </cell>
          <cell r="H138" t="str">
            <v>台南</v>
          </cell>
          <cell r="I138" t="str">
            <v>青山國小</v>
          </cell>
          <cell r="J138" t="str">
            <v>5</v>
          </cell>
          <cell r="K138" t="str">
            <v>07-6861279</v>
          </cell>
          <cell r="L138">
            <v>927659679</v>
          </cell>
          <cell r="M138" t="str">
            <v>733   台南市東山區高原里131號</v>
          </cell>
        </row>
        <row r="139">
          <cell r="A139">
            <v>137</v>
          </cell>
          <cell r="B139" t="str">
            <v>男B組</v>
          </cell>
          <cell r="C139" t="str">
            <v>許柏堯</v>
          </cell>
          <cell r="D139" t="str">
            <v>許柏堯(男B組)</v>
          </cell>
          <cell r="E139" t="str">
            <v>男</v>
          </cell>
          <cell r="F139">
            <v>36918</v>
          </cell>
          <cell r="H139" t="str">
            <v>高雄</v>
          </cell>
          <cell r="I139" t="str">
            <v>七賢國中</v>
          </cell>
          <cell r="J139" t="str">
            <v>1</v>
          </cell>
          <cell r="K139" t="str">
            <v>07-5362220</v>
          </cell>
          <cell r="L139" t="str">
            <v>0932809768母</v>
          </cell>
          <cell r="M139" t="str">
            <v>804 高雄市鼓山區美術東四路382號3樓</v>
          </cell>
        </row>
        <row r="140">
          <cell r="A140">
            <v>138</v>
          </cell>
          <cell r="B140" t="str">
            <v>男B組</v>
          </cell>
          <cell r="C140" t="str">
            <v>許柏舜</v>
          </cell>
          <cell r="D140" t="str">
            <v>許柏舜(男B組)</v>
          </cell>
          <cell r="E140" t="str">
            <v>男</v>
          </cell>
          <cell r="F140">
            <v>36918</v>
          </cell>
          <cell r="H140" t="str">
            <v>高雄</v>
          </cell>
          <cell r="I140" t="str">
            <v>七賢國中</v>
          </cell>
          <cell r="J140" t="str">
            <v>1</v>
          </cell>
          <cell r="K140" t="str">
            <v>07-5362220</v>
          </cell>
          <cell r="L140" t="str">
            <v>0932809768母</v>
          </cell>
          <cell r="M140" t="str">
            <v>804 高雄市鼓山區美術東四路382號3樓</v>
          </cell>
        </row>
        <row r="141">
          <cell r="A141">
            <v>139</v>
          </cell>
          <cell r="B141" t="str">
            <v>男B組</v>
          </cell>
          <cell r="C141" t="str">
            <v>邱士恩</v>
          </cell>
          <cell r="D141" t="str">
            <v>邱士恩(男B組)</v>
          </cell>
          <cell r="E141" t="str">
            <v>男</v>
          </cell>
          <cell r="F141">
            <v>36993</v>
          </cell>
          <cell r="G141" t="str">
            <v>永安球場</v>
          </cell>
          <cell r="H141" t="str">
            <v>台南</v>
          </cell>
          <cell r="I141" t="str">
            <v>東原國中</v>
          </cell>
          <cell r="J141" t="str">
            <v>1</v>
          </cell>
          <cell r="K141" t="str">
            <v>06-30253711</v>
          </cell>
          <cell r="L141" t="str">
            <v>0927-885898母     0932-700363陳教練</v>
          </cell>
          <cell r="M141" t="str">
            <v>710 台南市永康區中山東路177號</v>
          </cell>
        </row>
        <row r="142">
          <cell r="A142">
            <v>140</v>
          </cell>
          <cell r="B142" t="str">
            <v>男B組</v>
          </cell>
          <cell r="C142" t="str">
            <v>王小忠</v>
          </cell>
          <cell r="D142" t="str">
            <v>王小忠(男B組)</v>
          </cell>
          <cell r="E142" t="str">
            <v>男</v>
          </cell>
          <cell r="F142">
            <v>37019</v>
          </cell>
          <cell r="H142" t="str">
            <v>高雄</v>
          </cell>
          <cell r="I142" t="str">
            <v>福山國中</v>
          </cell>
          <cell r="J142" t="str">
            <v>1</v>
          </cell>
          <cell r="K142" t="str">
            <v>07-3108940</v>
          </cell>
          <cell r="L142" t="str">
            <v>0939-059781</v>
          </cell>
          <cell r="M142" t="str">
            <v>807 高雄市三民區鼎昌街53-1號9樓</v>
          </cell>
        </row>
        <row r="143">
          <cell r="A143">
            <v>141</v>
          </cell>
          <cell r="B143" t="str">
            <v>男B組</v>
          </cell>
          <cell r="C143" t="str">
            <v>林家睿</v>
          </cell>
          <cell r="D143" t="str">
            <v>林家睿(男B組)</v>
          </cell>
          <cell r="E143" t="str">
            <v>男</v>
          </cell>
          <cell r="F143">
            <v>37019</v>
          </cell>
          <cell r="H143" t="str">
            <v>高雄</v>
          </cell>
          <cell r="I143" t="str">
            <v>福山國中</v>
          </cell>
          <cell r="J143" t="str">
            <v>1</v>
          </cell>
          <cell r="K143" t="str">
            <v>07-5615485</v>
          </cell>
          <cell r="L143" t="str">
            <v>0983001198        0929-150508</v>
          </cell>
          <cell r="M143" t="str">
            <v>804 高雄市鼓山區九如四路933號6樓</v>
          </cell>
        </row>
        <row r="144">
          <cell r="A144">
            <v>142</v>
          </cell>
          <cell r="B144" t="str">
            <v>男B組</v>
          </cell>
          <cell r="C144" t="str">
            <v>簡振宇</v>
          </cell>
          <cell r="D144" t="str">
            <v>簡振宇(男B組)</v>
          </cell>
          <cell r="E144" t="str">
            <v>男</v>
          </cell>
          <cell r="F144">
            <v>37044</v>
          </cell>
          <cell r="H144" t="str">
            <v>高雄</v>
          </cell>
          <cell r="I144" t="str">
            <v>大華國小</v>
          </cell>
          <cell r="J144" t="str">
            <v>5</v>
          </cell>
          <cell r="K144" t="str">
            <v>07-3953861</v>
          </cell>
          <cell r="L144">
            <v>939938739</v>
          </cell>
          <cell r="M144" t="str">
            <v>807  高雄市三民區大順二路639號3樓</v>
          </cell>
        </row>
        <row r="145">
          <cell r="A145">
            <v>143</v>
          </cell>
          <cell r="B145" t="str">
            <v>男B組</v>
          </cell>
          <cell r="C145" t="str">
            <v>郭鉦唯</v>
          </cell>
          <cell r="D145" t="str">
            <v>郭鉦唯(男B組)</v>
          </cell>
          <cell r="E145" t="str">
            <v>男</v>
          </cell>
          <cell r="F145">
            <v>37063</v>
          </cell>
          <cell r="H145" t="str">
            <v>高雄</v>
          </cell>
          <cell r="I145" t="str">
            <v>福山國中</v>
          </cell>
          <cell r="J145" t="str">
            <v>1</v>
          </cell>
          <cell r="K145" t="str">
            <v>07-2373295白           07-3507031晚</v>
          </cell>
          <cell r="L145" t="str">
            <v>0978-315929         F:07-8628862</v>
          </cell>
          <cell r="M145" t="str">
            <v>807 高雄市三民區河北一路223巷5號</v>
          </cell>
        </row>
        <row r="146">
          <cell r="A146">
            <v>144</v>
          </cell>
          <cell r="B146" t="str">
            <v>男B組</v>
          </cell>
          <cell r="C146" t="str">
            <v>林宸駒</v>
          </cell>
          <cell r="D146" t="str">
            <v>林宸駒(男B組)</v>
          </cell>
          <cell r="E146" t="str">
            <v>男</v>
          </cell>
          <cell r="F146">
            <v>37070</v>
          </cell>
          <cell r="H146" t="str">
            <v>台南</v>
          </cell>
          <cell r="I146" t="str">
            <v>中山國中</v>
          </cell>
          <cell r="J146" t="str">
            <v>1</v>
          </cell>
          <cell r="K146" t="str">
            <v xml:space="preserve">(白)06-2293969  (晚)06-2882679  </v>
          </cell>
          <cell r="L146" t="str">
            <v>0938-620066
0956-333190</v>
          </cell>
          <cell r="M146" t="str">
            <v>701 台南市東區德光街15巷33號8樓</v>
          </cell>
        </row>
        <row r="147">
          <cell r="A147">
            <v>145</v>
          </cell>
          <cell r="C147" t="str">
            <v>廖煥鈞</v>
          </cell>
          <cell r="D147" t="str">
            <v>廖煥鈞(男B組)</v>
          </cell>
          <cell r="E147" t="str">
            <v>男</v>
          </cell>
          <cell r="F147">
            <v>37077</v>
          </cell>
          <cell r="H147" t="str">
            <v>台中</v>
          </cell>
          <cell r="K147" t="str">
            <v>042-2393713</v>
          </cell>
          <cell r="L147" t="str">
            <v>0936-497068</v>
          </cell>
          <cell r="M147" t="str">
            <v>406台中北屯區遼寧路一段146號7樓</v>
          </cell>
        </row>
        <row r="148">
          <cell r="A148">
            <v>146</v>
          </cell>
          <cell r="B148" t="str">
            <v>男B組</v>
          </cell>
          <cell r="C148" t="str">
            <v>柯柏州</v>
          </cell>
          <cell r="D148" t="str">
            <v>柯柏州(男B組)</v>
          </cell>
          <cell r="E148" t="str">
            <v>男</v>
          </cell>
          <cell r="F148">
            <v>37080</v>
          </cell>
          <cell r="J148" t="str">
            <v>5</v>
          </cell>
          <cell r="L148" t="str">
            <v>0931777908</v>
          </cell>
          <cell r="M148" t="str">
            <v>804  高雄市鼓山區神農路201號8樓</v>
          </cell>
        </row>
        <row r="149">
          <cell r="A149">
            <v>147</v>
          </cell>
          <cell r="B149" t="str">
            <v>男B組</v>
          </cell>
          <cell r="C149" t="str">
            <v>黃奕銘</v>
          </cell>
          <cell r="D149" t="str">
            <v>黃奕銘(男B組)</v>
          </cell>
          <cell r="E149" t="str">
            <v>男</v>
          </cell>
          <cell r="F149">
            <v>37127</v>
          </cell>
          <cell r="K149" t="str">
            <v>02-86666157</v>
          </cell>
          <cell r="L149" t="str">
            <v>0933-134609</v>
          </cell>
          <cell r="M149" t="str">
            <v>23159新北市新店區安民街190巷19號3樓</v>
          </cell>
        </row>
        <row r="150">
          <cell r="A150">
            <v>148</v>
          </cell>
          <cell r="B150" t="str">
            <v>男B組</v>
          </cell>
          <cell r="C150" t="str">
            <v>陳紫威</v>
          </cell>
          <cell r="D150" t="str">
            <v>陳紫威(男B組)</v>
          </cell>
          <cell r="E150" t="str">
            <v>男</v>
          </cell>
          <cell r="F150">
            <v>37148</v>
          </cell>
          <cell r="H150" t="str">
            <v>高雄</v>
          </cell>
          <cell r="I150" t="str">
            <v>大同國小</v>
          </cell>
          <cell r="J150" t="str">
            <v>5</v>
          </cell>
          <cell r="L150" t="str">
            <v>0936-150718</v>
          </cell>
          <cell r="M150" t="str">
            <v>800 高雄市新興區民生一路208號9樓</v>
          </cell>
        </row>
        <row r="151">
          <cell r="A151">
            <v>149</v>
          </cell>
          <cell r="B151" t="str">
            <v>男B組</v>
          </cell>
          <cell r="C151" t="str">
            <v>薛詠哲</v>
          </cell>
          <cell r="D151" t="str">
            <v>薛詠哲(甄試男B組)</v>
          </cell>
          <cell r="E151" t="str">
            <v>男</v>
          </cell>
          <cell r="F151">
            <v>37164</v>
          </cell>
          <cell r="I151" t="str">
            <v>明誠國小</v>
          </cell>
          <cell r="J151" t="str">
            <v>6</v>
          </cell>
          <cell r="K151" t="str">
            <v>07-5503395</v>
          </cell>
          <cell r="L151" t="str">
            <v>0931-868138</v>
          </cell>
          <cell r="M151" t="str">
            <v>高雄市美術東四路382號四樓</v>
          </cell>
        </row>
        <row r="152">
          <cell r="A152">
            <v>150</v>
          </cell>
          <cell r="B152" t="str">
            <v>男B組</v>
          </cell>
          <cell r="C152" t="str">
            <v>陳宗揚</v>
          </cell>
          <cell r="D152" t="str">
            <v>陳宗揚(男B組)</v>
          </cell>
          <cell r="E152" t="str">
            <v>男</v>
          </cell>
          <cell r="F152">
            <v>37166</v>
          </cell>
          <cell r="G152" t="str">
            <v>南一球場</v>
          </cell>
          <cell r="H152" t="str">
            <v>高雄</v>
          </cell>
          <cell r="I152" t="str">
            <v>四維國小</v>
          </cell>
          <cell r="J152" t="str">
            <v>5</v>
          </cell>
          <cell r="K152" t="str">
            <v>07-2364786</v>
          </cell>
          <cell r="L152" t="str">
            <v>0931-742771       0937-335560張玟珮</v>
          </cell>
          <cell r="M152" t="str">
            <v>800 高雄市新興區七賢一路176號11樓之2</v>
          </cell>
        </row>
        <row r="153">
          <cell r="A153">
            <v>151</v>
          </cell>
          <cell r="B153" t="str">
            <v>男B組</v>
          </cell>
          <cell r="C153" t="str">
            <v>石瑋岑</v>
          </cell>
          <cell r="D153" t="str">
            <v>石瑋岑(男B組)</v>
          </cell>
          <cell r="E153" t="str">
            <v>男</v>
          </cell>
          <cell r="F153">
            <v>37174</v>
          </cell>
          <cell r="K153" t="str">
            <v>049-2741254</v>
          </cell>
          <cell r="L153" t="str">
            <v>0977-133444
0978-708313</v>
          </cell>
          <cell r="M153" t="str">
            <v>南投縣信義鄉地利村46號</v>
          </cell>
        </row>
        <row r="154">
          <cell r="A154">
            <v>152</v>
          </cell>
          <cell r="B154" t="str">
            <v>男B組</v>
          </cell>
          <cell r="C154" t="str">
            <v>李柏緯</v>
          </cell>
          <cell r="D154" t="str">
            <v>李柏緯(男B組)</v>
          </cell>
          <cell r="E154" t="str">
            <v>男</v>
          </cell>
          <cell r="F154">
            <v>37184</v>
          </cell>
          <cell r="H154" t="str">
            <v>高雄</v>
          </cell>
          <cell r="I154" t="str">
            <v>四維國小</v>
          </cell>
          <cell r="J154" t="str">
            <v>6</v>
          </cell>
          <cell r="K154" t="str">
            <v>07-7231286</v>
          </cell>
          <cell r="L154" t="str">
            <v>0932-882869</v>
          </cell>
          <cell r="M154" t="str">
            <v>806 高雄市苓雅區英義街252號7樓-3</v>
          </cell>
        </row>
        <row r="155">
          <cell r="A155">
            <v>153</v>
          </cell>
          <cell r="B155" t="str">
            <v>男B組</v>
          </cell>
          <cell r="C155" t="str">
            <v>李威辰</v>
          </cell>
          <cell r="D155" t="str">
            <v>李威辰(甄試男A組)</v>
          </cell>
          <cell r="E155" t="str">
            <v>男</v>
          </cell>
          <cell r="F155">
            <v>37198</v>
          </cell>
          <cell r="H155" t="str">
            <v>高雄</v>
          </cell>
          <cell r="K155" t="str">
            <v>07-3590599</v>
          </cell>
          <cell r="L155">
            <v>919891111</v>
          </cell>
          <cell r="M155" t="str">
            <v>812 高雄市小港區孔鳳路10-2號</v>
          </cell>
        </row>
        <row r="156">
          <cell r="A156">
            <v>154</v>
          </cell>
          <cell r="B156" t="str">
            <v>男B組</v>
          </cell>
          <cell r="C156" t="str">
            <v>邱梓祐</v>
          </cell>
          <cell r="D156" t="str">
            <v>邱梓祐(男B組)</v>
          </cell>
          <cell r="E156" t="str">
            <v>男</v>
          </cell>
          <cell r="F156">
            <v>37221</v>
          </cell>
          <cell r="H156" t="str">
            <v>高雄</v>
          </cell>
          <cell r="I156" t="str">
            <v>義守國際學校</v>
          </cell>
          <cell r="J156" t="str">
            <v>6</v>
          </cell>
          <cell r="K156" t="str">
            <v>07-3639851</v>
          </cell>
          <cell r="L156" t="str">
            <v>0912-195196</v>
          </cell>
          <cell r="M156" t="str">
            <v>811  高雄市楠梓區智群路3號</v>
          </cell>
        </row>
        <row r="157">
          <cell r="A157">
            <v>155</v>
          </cell>
          <cell r="B157" t="str">
            <v>男B組</v>
          </cell>
          <cell r="C157" t="str">
            <v>王政勛</v>
          </cell>
          <cell r="D157" t="str">
            <v>王政勛(男B組)</v>
          </cell>
          <cell r="E157" t="str">
            <v>男</v>
          </cell>
          <cell r="F157">
            <v>37294</v>
          </cell>
          <cell r="H157" t="str">
            <v>台南</v>
          </cell>
          <cell r="I157" t="str">
            <v>立人國小</v>
          </cell>
          <cell r="J157" t="str">
            <v>6</v>
          </cell>
          <cell r="K157" t="str">
            <v xml:space="preserve">白06-2467125晚3559818                     F：06-2461525               </v>
          </cell>
          <cell r="L157" t="str">
            <v>0932-808188母    0916-595948張敬昂</v>
          </cell>
          <cell r="M157" t="str">
            <v>709 台南市長和路四段51號</v>
          </cell>
        </row>
        <row r="158">
          <cell r="A158">
            <v>156</v>
          </cell>
          <cell r="B158" t="str">
            <v>男B組</v>
          </cell>
          <cell r="C158" t="str">
            <v>黃曜陞</v>
          </cell>
          <cell r="D158" t="str">
            <v>黃曜陞(男B組)</v>
          </cell>
          <cell r="E158" t="str">
            <v>男</v>
          </cell>
          <cell r="F158">
            <v>37311</v>
          </cell>
          <cell r="H158" t="str">
            <v>高雄</v>
          </cell>
          <cell r="I158" t="str">
            <v>高雄美國學校</v>
          </cell>
          <cell r="J158" t="str">
            <v>5</v>
          </cell>
          <cell r="K158" t="str">
            <v>07-2354249           F:07-2368879</v>
          </cell>
          <cell r="L158" t="str">
            <v>0919-274487父     0932-723036母</v>
          </cell>
          <cell r="M158" t="str">
            <v>800 高雄市新興區中正三路158號6樓之1</v>
          </cell>
        </row>
        <row r="159">
          <cell r="A159">
            <v>157</v>
          </cell>
          <cell r="B159" t="str">
            <v>男B組</v>
          </cell>
          <cell r="C159" t="str">
            <v>許晉彰</v>
          </cell>
          <cell r="D159" t="str">
            <v>許晉彰(男B組)</v>
          </cell>
          <cell r="E159" t="str">
            <v>男</v>
          </cell>
          <cell r="F159">
            <v>37312</v>
          </cell>
          <cell r="G159" t="str">
            <v>揮展練習場</v>
          </cell>
          <cell r="H159" t="str">
            <v>台南</v>
          </cell>
          <cell r="I159" t="str">
            <v>安慶國小</v>
          </cell>
          <cell r="J159" t="str">
            <v>6</v>
          </cell>
          <cell r="K159" t="str">
            <v>06-2555395</v>
          </cell>
          <cell r="L159" t="str">
            <v>0920-885634</v>
          </cell>
          <cell r="M159" t="str">
            <v>709台南市安南區安中路二段2巷117弄23號</v>
          </cell>
        </row>
        <row r="160">
          <cell r="A160">
            <v>158</v>
          </cell>
          <cell r="B160" t="str">
            <v>男B組</v>
          </cell>
          <cell r="C160" t="str">
            <v>蔡士詮</v>
          </cell>
          <cell r="D160" t="str">
            <v>蔡士詮(男B組)</v>
          </cell>
          <cell r="E160" t="str">
            <v>男</v>
          </cell>
          <cell r="F160">
            <v>37314</v>
          </cell>
          <cell r="H160" t="str">
            <v>台南</v>
          </cell>
          <cell r="I160" t="str">
            <v>崇明國小</v>
          </cell>
          <cell r="J160" t="str">
            <v>5</v>
          </cell>
          <cell r="K160" t="str">
            <v>06-2693303</v>
          </cell>
          <cell r="L160" t="str">
            <v>0915-395089</v>
          </cell>
          <cell r="M160" t="str">
            <v>70157  台南市東區東門路3段98巷9號</v>
          </cell>
        </row>
        <row r="161">
          <cell r="A161">
            <v>159</v>
          </cell>
          <cell r="B161" t="str">
            <v>男B組</v>
          </cell>
          <cell r="C161" t="str">
            <v>楊英翰</v>
          </cell>
          <cell r="D161" t="str">
            <v>楊英翰(男B組)</v>
          </cell>
          <cell r="E161" t="str">
            <v>男</v>
          </cell>
          <cell r="F161">
            <v>37376</v>
          </cell>
          <cell r="H161" t="str">
            <v>台南</v>
          </cell>
          <cell r="I161" t="str">
            <v>寶仁國小</v>
          </cell>
          <cell r="J161" t="str">
            <v>5</v>
          </cell>
          <cell r="K161" t="str">
            <v>06-2220722             F:06-2220730</v>
          </cell>
          <cell r="L161">
            <v>910796450</v>
          </cell>
          <cell r="M161" t="str">
            <v>704 台南市北區公園南路378號19樓-1</v>
          </cell>
        </row>
        <row r="162">
          <cell r="A162">
            <v>160</v>
          </cell>
          <cell r="B162" t="str">
            <v>男B組</v>
          </cell>
          <cell r="C162" t="str">
            <v>蘇晉弘</v>
          </cell>
          <cell r="D162" t="str">
            <v>蘇晉弘(男B組)</v>
          </cell>
          <cell r="E162" t="str">
            <v>男</v>
          </cell>
          <cell r="F162">
            <v>37385</v>
          </cell>
          <cell r="H162" t="str">
            <v>屏東</v>
          </cell>
          <cell r="I162" t="str">
            <v>土庫國小</v>
          </cell>
          <cell r="J162" t="str">
            <v>5</v>
          </cell>
          <cell r="K162" t="str">
            <v xml:space="preserve">白08-7732688  </v>
          </cell>
          <cell r="L162" t="str">
            <v>0937687257    0938686828</v>
          </cell>
          <cell r="M162" t="str">
            <v>905 屏東縣里港鄉三廍村三和路90-2號</v>
          </cell>
        </row>
        <row r="163">
          <cell r="A163">
            <v>161</v>
          </cell>
          <cell r="B163" t="str">
            <v>男B組</v>
          </cell>
          <cell r="C163" t="str">
            <v>顏國湘</v>
          </cell>
          <cell r="D163" t="str">
            <v>顏國湘(男B組)</v>
          </cell>
          <cell r="E163" t="str">
            <v>男</v>
          </cell>
          <cell r="F163">
            <v>37392</v>
          </cell>
          <cell r="H163" t="str">
            <v>台南</v>
          </cell>
          <cell r="I163" t="str">
            <v>新市國小</v>
          </cell>
          <cell r="J163" t="str">
            <v>6</v>
          </cell>
          <cell r="K163" t="str">
            <v>06-5992870白         06-5890000晚</v>
          </cell>
          <cell r="L163" t="str">
            <v>0931-124560父     0931-739739蘇教練</v>
          </cell>
          <cell r="M163" t="str">
            <v>744 台南市新市區中興街7號</v>
          </cell>
        </row>
        <row r="164">
          <cell r="A164">
            <v>162</v>
          </cell>
          <cell r="B164" t="str">
            <v>男B組</v>
          </cell>
          <cell r="C164" t="str">
            <v>蘇柏瑋</v>
          </cell>
          <cell r="D164" t="str">
            <v>蘇柏瑋(男B組)</v>
          </cell>
          <cell r="E164" t="str">
            <v>男</v>
          </cell>
          <cell r="F164">
            <v>37393</v>
          </cell>
          <cell r="H164" t="str">
            <v>高雄</v>
          </cell>
          <cell r="I164" t="str">
            <v>九如國小</v>
          </cell>
          <cell r="J164" t="str">
            <v>6</v>
          </cell>
          <cell r="K164" t="str">
            <v>07-3135568  FAX:(07)3130086</v>
          </cell>
          <cell r="L164" t="str">
            <v xml:space="preserve">0937-329923    </v>
          </cell>
          <cell r="M164" t="str">
            <v>80752 高雄市三民區遼北街177號</v>
          </cell>
          <cell r="N164" t="str">
            <v>kssch177@yahoo.com.tw</v>
          </cell>
        </row>
        <row r="165">
          <cell r="A165">
            <v>163</v>
          </cell>
          <cell r="B165" t="str">
            <v>男B組</v>
          </cell>
          <cell r="C165" t="str">
            <v>洪之奇</v>
          </cell>
          <cell r="D165" t="str">
            <v>洪之奇(男B組)</v>
          </cell>
          <cell r="E165" t="str">
            <v>男</v>
          </cell>
          <cell r="F165">
            <v>37403</v>
          </cell>
          <cell r="H165" t="str">
            <v>台南</v>
          </cell>
          <cell r="I165" t="str">
            <v>新市國小</v>
          </cell>
          <cell r="J165" t="str">
            <v>5</v>
          </cell>
          <cell r="K165" t="str">
            <v>06-2433678          F:06-2436099</v>
          </cell>
          <cell r="L165" t="str">
            <v>0912-648558</v>
          </cell>
          <cell r="M165" t="str">
            <v>710 台南市永康區正北三路115號</v>
          </cell>
        </row>
        <row r="166">
          <cell r="A166">
            <v>164</v>
          </cell>
          <cell r="B166" t="str">
            <v>男B組</v>
          </cell>
          <cell r="C166" t="str">
            <v>林銓泰</v>
          </cell>
          <cell r="D166" t="str">
            <v>林銓泰(男B組)</v>
          </cell>
          <cell r="E166" t="str">
            <v>男</v>
          </cell>
          <cell r="F166">
            <v>37455</v>
          </cell>
          <cell r="L166" t="str">
            <v>0935-221954
0979-497497</v>
          </cell>
          <cell r="M166" t="str">
            <v>新北市淡水區新興街86號9樓</v>
          </cell>
        </row>
        <row r="167">
          <cell r="A167">
            <v>165</v>
          </cell>
          <cell r="B167" t="str">
            <v>男B組</v>
          </cell>
          <cell r="C167" t="str">
            <v>劉軒宇</v>
          </cell>
          <cell r="D167" t="str">
            <v>劉軒宇(男B組)</v>
          </cell>
          <cell r="E167" t="str">
            <v>男</v>
          </cell>
          <cell r="F167">
            <v>37482</v>
          </cell>
          <cell r="H167" t="str">
            <v>台南</v>
          </cell>
          <cell r="I167" t="str">
            <v>台南國小</v>
          </cell>
          <cell r="J167" t="str">
            <v>4</v>
          </cell>
          <cell r="K167" t="str">
            <v>06-2154608</v>
          </cell>
          <cell r="L167">
            <v>972306632</v>
          </cell>
          <cell r="M167" t="str">
            <v>700   台南市中西區大埔街97-27號</v>
          </cell>
        </row>
        <row r="168">
          <cell r="A168">
            <v>166</v>
          </cell>
          <cell r="B168" t="str">
            <v>男B組</v>
          </cell>
          <cell r="C168" t="str">
            <v>吳睿東</v>
          </cell>
          <cell r="D168" t="str">
            <v>吳睿東(男B組)</v>
          </cell>
          <cell r="E168" t="str">
            <v>男</v>
          </cell>
          <cell r="F168">
            <v>37549</v>
          </cell>
          <cell r="I168" t="str">
            <v>大榮小學</v>
          </cell>
          <cell r="J168" t="str">
            <v>5</v>
          </cell>
          <cell r="K168" t="str">
            <v>07-5522358</v>
          </cell>
          <cell r="L168" t="str">
            <v>0919-882689父
0919-722193母</v>
          </cell>
          <cell r="M168" t="str">
            <v>高雄市鼓山區文信路324號3樓</v>
          </cell>
        </row>
        <row r="169">
          <cell r="A169">
            <v>167</v>
          </cell>
          <cell r="B169" t="str">
            <v>男B組</v>
          </cell>
          <cell r="C169" t="str">
            <v>楊孝哲</v>
          </cell>
          <cell r="D169" t="str">
            <v>楊孝哲(男B組)</v>
          </cell>
          <cell r="E169" t="str">
            <v>男</v>
          </cell>
          <cell r="F169">
            <v>37565</v>
          </cell>
          <cell r="H169" t="str">
            <v>台南</v>
          </cell>
          <cell r="I169" t="str">
            <v>復興國小</v>
          </cell>
          <cell r="J169" t="str">
            <v>5</v>
          </cell>
          <cell r="K169" t="str">
            <v>06-3313199          06-3313506</v>
          </cell>
          <cell r="L169" t="str">
            <v>0931615612</v>
          </cell>
          <cell r="M169" t="str">
            <v>70163  台南市東區裕和三街178號</v>
          </cell>
        </row>
        <row r="170">
          <cell r="A170">
            <v>168</v>
          </cell>
          <cell r="B170" t="str">
            <v>男B組</v>
          </cell>
          <cell r="C170" t="str">
            <v>楊云睿</v>
          </cell>
          <cell r="D170" t="str">
            <v>楊云睿(男B組)</v>
          </cell>
          <cell r="E170" t="str">
            <v>男</v>
          </cell>
          <cell r="F170">
            <v>37569</v>
          </cell>
          <cell r="H170" t="str">
            <v>高雄</v>
          </cell>
          <cell r="I170" t="str">
            <v>大榮國小</v>
          </cell>
          <cell r="J170" t="str">
            <v>5</v>
          </cell>
          <cell r="K170" t="str">
            <v>07-</v>
          </cell>
          <cell r="L170" t="str">
            <v>0983-522296</v>
          </cell>
          <cell r="M170" t="str">
            <v>804 高雄市鼓山區美術東四路445號13樓</v>
          </cell>
        </row>
        <row r="171">
          <cell r="A171">
            <v>169</v>
          </cell>
          <cell r="B171" t="str">
            <v>男B組</v>
          </cell>
          <cell r="C171" t="str">
            <v>金翔承</v>
          </cell>
          <cell r="D171" t="str">
            <v>金翔承(男B組)</v>
          </cell>
          <cell r="E171" t="str">
            <v>男</v>
          </cell>
          <cell r="F171">
            <v>37582</v>
          </cell>
          <cell r="L171" t="str">
            <v>布農教練
0978708313</v>
          </cell>
          <cell r="M171" t="str">
            <v>556南投縣信義鄉地利村開信巷17號</v>
          </cell>
        </row>
        <row r="172">
          <cell r="A172">
            <v>170</v>
          </cell>
          <cell r="B172" t="str">
            <v>男B組</v>
          </cell>
          <cell r="C172" t="str">
            <v>吳俊翰</v>
          </cell>
          <cell r="D172" t="str">
            <v>吳俊翰(男B組)</v>
          </cell>
          <cell r="E172" t="str">
            <v>男</v>
          </cell>
          <cell r="F172">
            <v>37597</v>
          </cell>
          <cell r="H172" t="str">
            <v>高雄</v>
          </cell>
          <cell r="I172" t="str">
            <v>陽明國小</v>
          </cell>
          <cell r="J172" t="str">
            <v>5</v>
          </cell>
          <cell r="K172" t="str">
            <v>07-6112211-204</v>
          </cell>
          <cell r="L172" t="str">
            <v>0929-038248</v>
          </cell>
          <cell r="M172" t="str">
            <v>832  高雄市仁武區赤和街61號</v>
          </cell>
        </row>
        <row r="173">
          <cell r="A173">
            <v>171</v>
          </cell>
          <cell r="B173" t="str">
            <v>男B組</v>
          </cell>
          <cell r="C173" t="str">
            <v>林楷傑</v>
          </cell>
          <cell r="D173" t="str">
            <v>林楷傑(男B組)</v>
          </cell>
          <cell r="E173" t="str">
            <v>男</v>
          </cell>
          <cell r="F173">
            <v>37641</v>
          </cell>
          <cell r="H173" t="str">
            <v>台中</v>
          </cell>
          <cell r="K173" t="str">
            <v>04-24837186
F:04-24918732</v>
          </cell>
          <cell r="L173" t="str">
            <v>0927-008007</v>
          </cell>
          <cell r="M173" t="str">
            <v>412台中市大里區大明里中興路2段671巷30弄5號</v>
          </cell>
        </row>
        <row r="174">
          <cell r="A174">
            <v>172</v>
          </cell>
          <cell r="B174" t="str">
            <v>男B組</v>
          </cell>
          <cell r="C174" t="str">
            <v>郭致宏</v>
          </cell>
          <cell r="D174" t="str">
            <v>郭致宏(甄試男B組)</v>
          </cell>
          <cell r="E174" t="str">
            <v>男</v>
          </cell>
          <cell r="F174">
            <v>37671</v>
          </cell>
          <cell r="H174" t="str">
            <v>高雄</v>
          </cell>
          <cell r="I174" t="str">
            <v>博愛國小</v>
          </cell>
          <cell r="J174" t="str">
            <v>4</v>
          </cell>
          <cell r="K174" t="str">
            <v>07-3118667           F:07-3214067</v>
          </cell>
          <cell r="L174">
            <v>922677898</v>
          </cell>
          <cell r="M174" t="str">
            <v>807 高雄市三民區永吉街13-1號</v>
          </cell>
        </row>
        <row r="175">
          <cell r="A175">
            <v>173</v>
          </cell>
          <cell r="B175" t="str">
            <v>男B組</v>
          </cell>
          <cell r="C175" t="str">
            <v>郭力豪</v>
          </cell>
          <cell r="D175" t="str">
            <v>郭力豪(男B組)</v>
          </cell>
          <cell r="E175" t="str">
            <v>男</v>
          </cell>
          <cell r="F175">
            <v>37672</v>
          </cell>
          <cell r="H175" t="str">
            <v>高雄</v>
          </cell>
          <cell r="I175" t="str">
            <v>勝利國小</v>
          </cell>
          <cell r="J175" t="str">
            <v>2</v>
          </cell>
          <cell r="K175" t="str">
            <v>07-5524713</v>
          </cell>
          <cell r="L175" t="str">
            <v>0929233549</v>
          </cell>
          <cell r="M175" t="str">
            <v>804 高雄市鼓山區華泰路313號13樓</v>
          </cell>
        </row>
        <row r="176">
          <cell r="A176">
            <v>174</v>
          </cell>
          <cell r="B176" t="str">
            <v>男B組</v>
          </cell>
          <cell r="C176" t="str">
            <v>吳泓叡</v>
          </cell>
          <cell r="D176" t="str">
            <v>吳泓叡(甄試男B組)</v>
          </cell>
          <cell r="E176" t="str">
            <v>男</v>
          </cell>
          <cell r="F176">
            <v>37673</v>
          </cell>
          <cell r="H176" t="str">
            <v>高雄</v>
          </cell>
          <cell r="K176" t="str">
            <v>07-3981238</v>
          </cell>
          <cell r="L176">
            <v>917762177</v>
          </cell>
          <cell r="M176" t="str">
            <v>807 高雄市三民區義利街30號</v>
          </cell>
        </row>
        <row r="177">
          <cell r="A177">
            <v>175</v>
          </cell>
          <cell r="B177" t="str">
            <v>男B組</v>
          </cell>
          <cell r="C177" t="str">
            <v>黃學禹</v>
          </cell>
          <cell r="D177" t="str">
            <v>黃學禹(男B組)</v>
          </cell>
          <cell r="E177" t="str">
            <v>男</v>
          </cell>
          <cell r="F177">
            <v>37706</v>
          </cell>
          <cell r="H177" t="str">
            <v>高雄</v>
          </cell>
          <cell r="J177" t="str">
            <v>3</v>
          </cell>
          <cell r="K177" t="str">
            <v>07-3706111</v>
          </cell>
          <cell r="L177" t="str">
            <v>0918388528   0939167898</v>
          </cell>
          <cell r="M177" t="str">
            <v>833  高雄市鳥松區和盛東街17號8樓</v>
          </cell>
        </row>
        <row r="178">
          <cell r="A178">
            <v>176</v>
          </cell>
          <cell r="B178" t="str">
            <v>男B組</v>
          </cell>
          <cell r="C178" t="str">
            <v>劉閔盛</v>
          </cell>
          <cell r="D178" t="str">
            <v>劉閔盛(男B組)</v>
          </cell>
          <cell r="E178" t="str">
            <v>男</v>
          </cell>
          <cell r="F178">
            <v>37713</v>
          </cell>
          <cell r="H178" t="str">
            <v>高雄</v>
          </cell>
          <cell r="J178" t="str">
            <v>4</v>
          </cell>
          <cell r="K178" t="str">
            <v>07-3507788
F:07-3507671</v>
          </cell>
          <cell r="L178" t="str">
            <v>0931-725740</v>
          </cell>
          <cell r="M178" t="str">
            <v>813 高雄市左營區自由四路9號</v>
          </cell>
        </row>
        <row r="179">
          <cell r="A179">
            <v>177</v>
          </cell>
          <cell r="B179" t="str">
            <v>男B組</v>
          </cell>
          <cell r="C179" t="str">
            <v>王二忠</v>
          </cell>
          <cell r="D179" t="str">
            <v>王二忠(甄試男B組)</v>
          </cell>
          <cell r="E179" t="str">
            <v>男</v>
          </cell>
          <cell r="F179">
            <v>37731</v>
          </cell>
          <cell r="H179" t="str">
            <v>高雄</v>
          </cell>
          <cell r="I179" t="str">
            <v>文府國小</v>
          </cell>
          <cell r="J179" t="str">
            <v>5</v>
          </cell>
          <cell r="K179" t="str">
            <v>07-3108940</v>
          </cell>
          <cell r="L179" t="str">
            <v>0939-059781</v>
          </cell>
          <cell r="M179" t="str">
            <v>807 高雄市三民區鼎昌街53-1號9樓</v>
          </cell>
        </row>
        <row r="180">
          <cell r="A180">
            <v>178</v>
          </cell>
          <cell r="B180" t="str">
            <v>男B組</v>
          </cell>
          <cell r="C180" t="str">
            <v>陳芃翰</v>
          </cell>
          <cell r="D180" t="str">
            <v>陳芃翰(男B組)</v>
          </cell>
          <cell r="E180" t="str">
            <v>男</v>
          </cell>
          <cell r="F180">
            <v>37780</v>
          </cell>
          <cell r="H180" t="str">
            <v>台南</v>
          </cell>
          <cell r="I180" t="str">
            <v>裕文國小</v>
          </cell>
          <cell r="J180" t="str">
            <v>4</v>
          </cell>
          <cell r="K180" t="str">
            <v>06-3312885
F:06-3316750</v>
          </cell>
          <cell r="L180">
            <v>933337187</v>
          </cell>
          <cell r="M180" t="str">
            <v>701 台南市東區裕和路262巷10號</v>
          </cell>
        </row>
        <row r="181">
          <cell r="A181">
            <v>179</v>
          </cell>
          <cell r="B181" t="str">
            <v>男C組</v>
          </cell>
          <cell r="C181" t="str">
            <v>李尚融</v>
          </cell>
          <cell r="D181" t="str">
            <v>李尚融(男C組)</v>
          </cell>
          <cell r="E181" t="str">
            <v>男</v>
          </cell>
          <cell r="F181">
            <v>37826</v>
          </cell>
          <cell r="G181" t="str">
            <v>新化球場</v>
          </cell>
          <cell r="H181" t="str">
            <v>台南</v>
          </cell>
          <cell r="I181" t="str">
            <v>賢北國小</v>
          </cell>
          <cell r="J181" t="str">
            <v>5</v>
          </cell>
          <cell r="K181" t="str">
            <v>06-2597061
F:06-2593705</v>
          </cell>
          <cell r="L181" t="str">
            <v>0927802750 父   0931-739739蘇文河</v>
          </cell>
          <cell r="M181" t="str">
            <v>703 台南市西區武聖路235號</v>
          </cell>
        </row>
        <row r="182">
          <cell r="A182">
            <v>180</v>
          </cell>
          <cell r="B182" t="str">
            <v>男C組</v>
          </cell>
          <cell r="C182" t="str">
            <v>陳秉豪</v>
          </cell>
          <cell r="D182" t="str">
            <v>陳秉豪(男C組)</v>
          </cell>
          <cell r="E182" t="str">
            <v>男</v>
          </cell>
          <cell r="F182">
            <v>37837</v>
          </cell>
          <cell r="H182" t="str">
            <v>台南</v>
          </cell>
          <cell r="I182" t="str">
            <v>崇明國小</v>
          </cell>
          <cell r="K182" t="str">
            <v>06-2901620</v>
          </cell>
          <cell r="L182" t="str">
            <v>0921-610417父</v>
          </cell>
          <cell r="M182" t="str">
            <v>701 台南市東區崇道路19巷9號</v>
          </cell>
        </row>
        <row r="183">
          <cell r="A183">
            <v>181</v>
          </cell>
          <cell r="B183" t="str">
            <v>男C組</v>
          </cell>
          <cell r="C183" t="str">
            <v>李晧煬</v>
          </cell>
          <cell r="D183" t="str">
            <v>李皓煬(男C組)</v>
          </cell>
          <cell r="E183" t="str">
            <v>男</v>
          </cell>
          <cell r="F183">
            <v>37849</v>
          </cell>
          <cell r="H183" t="str">
            <v>高雄</v>
          </cell>
          <cell r="I183" t="str">
            <v>大華國小</v>
          </cell>
          <cell r="J183" t="str">
            <v>5</v>
          </cell>
          <cell r="K183" t="str">
            <v>07-7418151-3316   07-8221586</v>
          </cell>
          <cell r="L183" t="str">
            <v>0939765224
0921678655</v>
          </cell>
          <cell r="M183" t="str">
            <v>806  高雄市前鎮區明正一街30號</v>
          </cell>
        </row>
        <row r="184">
          <cell r="A184">
            <v>182</v>
          </cell>
          <cell r="B184" t="str">
            <v>男C組</v>
          </cell>
          <cell r="C184" t="str">
            <v>顏國翔</v>
          </cell>
          <cell r="D184" t="str">
            <v>顏國翔(男C組)</v>
          </cell>
          <cell r="E184" t="str">
            <v>男</v>
          </cell>
          <cell r="F184">
            <v>37917</v>
          </cell>
          <cell r="H184" t="str">
            <v>台南</v>
          </cell>
          <cell r="I184" t="str">
            <v>新市國小</v>
          </cell>
          <cell r="J184" t="str">
            <v>4</v>
          </cell>
          <cell r="K184" t="str">
            <v>06-5992870白
06-5890000晚</v>
          </cell>
          <cell r="L184" t="str">
            <v>0931-124560父     0931-739739蘇教練</v>
          </cell>
          <cell r="M184" t="str">
            <v>744 台南市新市區中興街7號</v>
          </cell>
        </row>
        <row r="185">
          <cell r="A185">
            <v>183</v>
          </cell>
          <cell r="B185" t="str">
            <v>男C組</v>
          </cell>
          <cell r="C185" t="str">
            <v>柯亮宇</v>
          </cell>
          <cell r="D185" t="str">
            <v>柯亮宇(男D組)</v>
          </cell>
          <cell r="E185" t="str">
            <v>男</v>
          </cell>
          <cell r="F185">
            <v>38105</v>
          </cell>
          <cell r="G185" t="str">
            <v>台南球場
虎山練習場</v>
          </cell>
          <cell r="H185" t="str">
            <v>台南</v>
          </cell>
          <cell r="I185" t="str">
            <v>億載國小</v>
          </cell>
          <cell r="J185" t="str">
            <v>4</v>
          </cell>
          <cell r="K185" t="str">
            <v>06-2956005</v>
          </cell>
          <cell r="L185" t="str">
            <v>0933-399630</v>
          </cell>
          <cell r="M185" t="str">
            <v>708  台南市安平區育平里郡平路181號12樓之30</v>
          </cell>
          <cell r="N185" t="str">
            <v>kochungi6005@tn.edu.tw</v>
          </cell>
        </row>
        <row r="186">
          <cell r="A186">
            <v>184</v>
          </cell>
          <cell r="B186" t="str">
            <v>男C組</v>
          </cell>
          <cell r="C186" t="str">
            <v>黃君宇</v>
          </cell>
          <cell r="D186" t="str">
            <v>黃君宇(男D組)</v>
          </cell>
          <cell r="E186" t="str">
            <v>男</v>
          </cell>
          <cell r="F186">
            <v>38215</v>
          </cell>
          <cell r="G186" t="str">
            <v>大崗山</v>
          </cell>
          <cell r="H186" t="str">
            <v>屏東</v>
          </cell>
          <cell r="I186" t="str">
            <v>新圍國小</v>
          </cell>
          <cell r="J186" t="str">
            <v>4</v>
          </cell>
          <cell r="K186" t="str">
            <v>08-7956991      08-7952897</v>
          </cell>
          <cell r="L186" t="str">
            <v>0911737105(媽)</v>
          </cell>
          <cell r="M186" t="str">
            <v>906  屏東縣高樹鄉南華村世一路94號</v>
          </cell>
        </row>
        <row r="187">
          <cell r="A187">
            <v>185</v>
          </cell>
          <cell r="B187" t="str">
            <v>男C組</v>
          </cell>
          <cell r="C187" t="str">
            <v>陳季群</v>
          </cell>
          <cell r="D187" t="str">
            <v>陳季群(男D組)</v>
          </cell>
          <cell r="E187" t="str">
            <v>男</v>
          </cell>
          <cell r="F187">
            <v>38240</v>
          </cell>
          <cell r="H187" t="str">
            <v>台南</v>
          </cell>
          <cell r="I187" t="str">
            <v>永康國小</v>
          </cell>
          <cell r="J187" t="str">
            <v>2</v>
          </cell>
          <cell r="K187" t="str">
            <v>06-2312012</v>
          </cell>
          <cell r="L187" t="str">
            <v>0931-739739蘇文河</v>
          </cell>
          <cell r="M187" t="str">
            <v>710 台南市永康區龍國街121號</v>
          </cell>
        </row>
        <row r="188">
          <cell r="A188">
            <v>186</v>
          </cell>
          <cell r="B188" t="str">
            <v>男C組</v>
          </cell>
          <cell r="C188" t="str">
            <v>李長祐</v>
          </cell>
          <cell r="D188" t="str">
            <v>李長祐(男C組)</v>
          </cell>
          <cell r="E188" t="str">
            <v>男</v>
          </cell>
          <cell r="F188">
            <v>38320</v>
          </cell>
          <cell r="G188" t="str">
            <v>高都練習場</v>
          </cell>
          <cell r="H188" t="str">
            <v>屏東</v>
          </cell>
          <cell r="I188" t="str">
            <v>仁愛國小</v>
          </cell>
          <cell r="J188" t="str">
            <v>2</v>
          </cell>
          <cell r="K188" t="str">
            <v>08-7538220</v>
          </cell>
          <cell r="L188" t="str">
            <v>9121327125鄭教練
0987-239299父</v>
          </cell>
          <cell r="M188" t="str">
            <v>900 屏東市仁愛路勝豐里謙明巷15-1號</v>
          </cell>
        </row>
        <row r="189">
          <cell r="A189">
            <v>187</v>
          </cell>
          <cell r="B189" t="str">
            <v>男C組</v>
          </cell>
          <cell r="C189" t="str">
            <v>陳柏睿</v>
          </cell>
          <cell r="D189" t="str">
            <v>陳柏睿(男C組)</v>
          </cell>
          <cell r="E189" t="str">
            <v>男</v>
          </cell>
          <cell r="F189">
            <v>38390</v>
          </cell>
          <cell r="H189" t="str">
            <v>台南</v>
          </cell>
          <cell r="I189" t="str">
            <v>永信國小</v>
          </cell>
          <cell r="K189" t="str">
            <v>06-3131487</v>
          </cell>
          <cell r="L189" t="str">
            <v>0988-736254</v>
          </cell>
          <cell r="M189" t="str">
            <v>台南市永康區復國二後108巷7-1號</v>
          </cell>
        </row>
        <row r="190">
          <cell r="A190">
            <v>188</v>
          </cell>
          <cell r="B190" t="str">
            <v>男D組</v>
          </cell>
          <cell r="C190" t="str">
            <v>楊宸南</v>
          </cell>
          <cell r="D190" t="str">
            <v>楊宸南(男D組)</v>
          </cell>
        </row>
        <row r="191">
          <cell r="A191">
            <v>189</v>
          </cell>
          <cell r="B191" t="str">
            <v>男D組</v>
          </cell>
          <cell r="C191" t="str">
            <v>邱振宇</v>
          </cell>
          <cell r="D191" t="str">
            <v>邱振宇(男D組)</v>
          </cell>
        </row>
        <row r="192">
          <cell r="A192">
            <v>190</v>
          </cell>
          <cell r="B192" t="str">
            <v>男D組</v>
          </cell>
          <cell r="C192" t="str">
            <v>吳秉駿</v>
          </cell>
          <cell r="D192" t="str">
            <v>吳秉駿(男D組)</v>
          </cell>
          <cell r="E192" t="str">
            <v>男</v>
          </cell>
          <cell r="F192">
            <v>38779</v>
          </cell>
          <cell r="J192" t="str">
            <v>2</v>
          </cell>
          <cell r="K192" t="str">
            <v>06-6856539白天</v>
          </cell>
          <cell r="L192" t="str">
            <v>0925-478555</v>
          </cell>
          <cell r="M192" t="str">
            <v>台南市白河區大林里檨仔林25號</v>
          </cell>
        </row>
        <row r="193">
          <cell r="A193">
            <v>191</v>
          </cell>
          <cell r="B193" t="str">
            <v>男D組</v>
          </cell>
          <cell r="C193" t="str">
            <v>簡士閔</v>
          </cell>
          <cell r="D193" t="str">
            <v>簡士閔(男D組)</v>
          </cell>
          <cell r="E193" t="str">
            <v>男</v>
          </cell>
          <cell r="F193">
            <v>38874</v>
          </cell>
          <cell r="H193" t="str">
            <v>嘉義</v>
          </cell>
          <cell r="I193" t="str">
            <v>大林國小</v>
          </cell>
          <cell r="J193" t="str">
            <v>3</v>
          </cell>
          <cell r="K193" t="str">
            <v xml:space="preserve">05-2652127                     FAX：05-2650154               </v>
          </cell>
          <cell r="L193">
            <v>939161068</v>
          </cell>
          <cell r="M193" t="str">
            <v>622 嘉義縣大林鎮中正路338號</v>
          </cell>
        </row>
        <row r="194">
          <cell r="A194">
            <v>192</v>
          </cell>
          <cell r="B194" t="str">
            <v>男D組</v>
          </cell>
          <cell r="C194" t="str">
            <v>胡宇棠</v>
          </cell>
          <cell r="D194" t="str">
            <v>胡宇棠(男D組)</v>
          </cell>
          <cell r="E194" t="str">
            <v>男</v>
          </cell>
          <cell r="F194">
            <v>38908</v>
          </cell>
          <cell r="H194" t="str">
            <v>高雄</v>
          </cell>
          <cell r="I194" t="str">
            <v>十全國小</v>
          </cell>
          <cell r="J194" t="str">
            <v>2</v>
          </cell>
          <cell r="K194" t="str">
            <v>07-5229243</v>
          </cell>
          <cell r="L194" t="str">
            <v>0961-219900</v>
          </cell>
          <cell r="M194" t="str">
            <v>804 高雄市鼓山區裕誠路2126號1樓</v>
          </cell>
        </row>
        <row r="195">
          <cell r="A195">
            <v>193</v>
          </cell>
          <cell r="B195" t="str">
            <v>男D組</v>
          </cell>
          <cell r="C195" t="str">
            <v>趙偉成</v>
          </cell>
          <cell r="D195" t="str">
            <v>趙偉成(男D組)</v>
          </cell>
          <cell r="E195" t="str">
            <v>男</v>
          </cell>
          <cell r="F195">
            <v>39044</v>
          </cell>
          <cell r="H195" t="str">
            <v>台南</v>
          </cell>
          <cell r="M195" t="str">
            <v>70464台南市北區大興街233巷56號</v>
          </cell>
        </row>
        <row r="196">
          <cell r="A196">
            <v>194</v>
          </cell>
          <cell r="C196" t="str">
            <v>張育僑</v>
          </cell>
          <cell r="E196" t="str">
            <v>男</v>
          </cell>
          <cell r="M196" t="str">
            <v>彰化市大埔路2巷101-22號</v>
          </cell>
        </row>
        <row r="197">
          <cell r="A197">
            <v>195</v>
          </cell>
          <cell r="B197" t="str">
            <v>公開組</v>
          </cell>
          <cell r="C197" t="str">
            <v>卓傑生</v>
          </cell>
          <cell r="D197" t="str">
            <v>卓傑生(公開組)</v>
          </cell>
          <cell r="E197" t="str">
            <v>男</v>
          </cell>
          <cell r="L197" t="str">
            <v>0970-638863</v>
          </cell>
        </row>
        <row r="198">
          <cell r="A198">
            <v>196</v>
          </cell>
          <cell r="B198" t="str">
            <v>公開組</v>
          </cell>
          <cell r="C198" t="str">
            <v>林大猷</v>
          </cell>
          <cell r="D198" t="str">
            <v>林大猷(公開組)</v>
          </cell>
          <cell r="E198" t="str">
            <v>男</v>
          </cell>
        </row>
        <row r="199">
          <cell r="A199">
            <v>197</v>
          </cell>
          <cell r="B199" t="str">
            <v>公開組</v>
          </cell>
          <cell r="C199" t="str">
            <v>林育揚</v>
          </cell>
          <cell r="D199" t="str">
            <v>林育揚(公開組)</v>
          </cell>
          <cell r="E199" t="str">
            <v>男</v>
          </cell>
        </row>
        <row r="200">
          <cell r="A200">
            <v>198</v>
          </cell>
          <cell r="B200" t="str">
            <v>公開組</v>
          </cell>
          <cell r="C200" t="str">
            <v>黃品瀚</v>
          </cell>
          <cell r="D200" t="str">
            <v>黃品瀚(公開組)</v>
          </cell>
          <cell r="E200" t="str">
            <v>男</v>
          </cell>
        </row>
        <row r="201">
          <cell r="A201">
            <v>199</v>
          </cell>
          <cell r="B201" t="str">
            <v>公開組</v>
          </cell>
          <cell r="C201" t="str">
            <v>劉獻文</v>
          </cell>
          <cell r="D201" t="str">
            <v>劉獻文(公開組)</v>
          </cell>
        </row>
        <row r="202">
          <cell r="A202">
            <v>200</v>
          </cell>
          <cell r="B202" t="str">
            <v>公開組</v>
          </cell>
          <cell r="C202" t="str">
            <v>楊子瑩</v>
          </cell>
          <cell r="D202" t="str">
            <v>楊子瑩(女公開組)</v>
          </cell>
        </row>
        <row r="203">
          <cell r="A203">
            <v>201</v>
          </cell>
          <cell r="B203" t="str">
            <v>公開組</v>
          </cell>
          <cell r="C203" t="str">
            <v>楊子儀</v>
          </cell>
          <cell r="D203" t="str">
            <v>楊子儀(女公開組)</v>
          </cell>
        </row>
        <row r="204">
          <cell r="A204">
            <v>202</v>
          </cell>
          <cell r="B204" t="str">
            <v>公開組</v>
          </cell>
          <cell r="C204" t="str">
            <v>黃郁寧</v>
          </cell>
          <cell r="E204" t="str">
            <v>女</v>
          </cell>
          <cell r="F204">
            <v>34653</v>
          </cell>
          <cell r="H204" t="str">
            <v>高雄</v>
          </cell>
          <cell r="I204" t="str">
            <v>醒吾高中</v>
          </cell>
          <cell r="J204" t="str">
            <v>2</v>
          </cell>
          <cell r="K204" t="str">
            <v>(白)07-7316080      (傳真)07-7331751</v>
          </cell>
          <cell r="L204" t="str">
            <v>0912158680</v>
          </cell>
          <cell r="M204" t="str">
            <v>801 高雄市前金區民生二路89號9F</v>
          </cell>
        </row>
        <row r="205">
          <cell r="A205">
            <v>203</v>
          </cell>
          <cell r="B205" t="str">
            <v>公開組</v>
          </cell>
          <cell r="C205" t="str">
            <v>洪琳雅</v>
          </cell>
          <cell r="E205" t="str">
            <v>女</v>
          </cell>
          <cell r="F205">
            <v>34669</v>
          </cell>
          <cell r="G205" t="str">
            <v>尚榮練習場</v>
          </cell>
          <cell r="H205" t="str">
            <v>高雄</v>
          </cell>
          <cell r="I205" t="str">
            <v>一甲國中</v>
          </cell>
          <cell r="J205" t="str">
            <v>3</v>
          </cell>
          <cell r="K205" t="str">
            <v xml:space="preserve">(白)07-6962621        (晚)07-6963622            </v>
          </cell>
          <cell r="L205" t="str">
            <v>0938393218母      0933333500黃教練</v>
          </cell>
          <cell r="M205" t="str">
            <v>821 高雄市路竹區延平路176號</v>
          </cell>
        </row>
        <row r="206">
          <cell r="A206">
            <v>204</v>
          </cell>
          <cell r="B206" t="str">
            <v>公開組</v>
          </cell>
          <cell r="C206" t="str">
            <v>簡宇婕</v>
          </cell>
          <cell r="E206" t="str">
            <v>女</v>
          </cell>
          <cell r="F206">
            <v>34772</v>
          </cell>
          <cell r="H206" t="str">
            <v>屏東</v>
          </cell>
          <cell r="I206" t="str">
            <v>明正國中</v>
          </cell>
          <cell r="J206" t="str">
            <v>8</v>
          </cell>
          <cell r="K206" t="str">
            <v>08-7075508                          08-7075920</v>
          </cell>
          <cell r="M206" t="str">
            <v>908 屏東縣萬丹鄉上村社皮路1段415號</v>
          </cell>
          <cell r="N206" t="str">
            <v>susan0900@yahoo.com.tw</v>
          </cell>
        </row>
        <row r="207">
          <cell r="A207">
            <v>205</v>
          </cell>
          <cell r="B207" t="str">
            <v>公開組</v>
          </cell>
          <cell r="C207" t="str">
            <v>曾翊寧</v>
          </cell>
          <cell r="D207" t="str">
            <v>曾翊寧(女公開組)</v>
          </cell>
          <cell r="E207" t="str">
            <v>女</v>
          </cell>
          <cell r="F207">
            <v>34816</v>
          </cell>
          <cell r="G207" t="str">
            <v>無</v>
          </cell>
          <cell r="H207" t="str">
            <v>屏東</v>
          </cell>
          <cell r="I207" t="str">
            <v>潮州高中</v>
          </cell>
          <cell r="J207" t="str">
            <v>1</v>
          </cell>
          <cell r="K207" t="str">
            <v>08-7381382</v>
          </cell>
          <cell r="L207" t="str">
            <v>0989533893       0930755322</v>
          </cell>
          <cell r="M207" t="str">
            <v>908 屏東縣長治鄉新潭村新生街24巷4號</v>
          </cell>
          <cell r="N207" t="str">
            <v>sinny427@yahoo.com.tw</v>
          </cell>
        </row>
        <row r="208">
          <cell r="A208">
            <v>206</v>
          </cell>
          <cell r="B208" t="str">
            <v>公開組</v>
          </cell>
          <cell r="C208" t="str">
            <v>林庭伃</v>
          </cell>
          <cell r="D208" t="str">
            <v>林庭伃(女公開組)</v>
          </cell>
          <cell r="E208" t="str">
            <v>女</v>
          </cell>
          <cell r="F208">
            <v>34500</v>
          </cell>
          <cell r="H208" t="str">
            <v>高雄</v>
          </cell>
          <cell r="L208" t="str">
            <v>0960-352358</v>
          </cell>
          <cell r="M208" t="str">
            <v>高雄市美濃區自強街一段143巷31號</v>
          </cell>
        </row>
        <row r="209">
          <cell r="A209">
            <v>207</v>
          </cell>
          <cell r="B209" t="str">
            <v>公開組</v>
          </cell>
          <cell r="C209" t="str">
            <v>楊宜煙</v>
          </cell>
          <cell r="D209" t="str">
            <v>楊宜煙(女公開組)</v>
          </cell>
          <cell r="E209" t="str">
            <v>女</v>
          </cell>
          <cell r="F209">
            <v>34823</v>
          </cell>
          <cell r="H209" t="str">
            <v>高雄</v>
          </cell>
          <cell r="I209" t="str">
            <v>seaquam seconpary</v>
          </cell>
          <cell r="J209" t="str">
            <v>1</v>
          </cell>
          <cell r="K209" t="str">
            <v>07-3700726</v>
          </cell>
          <cell r="L209" t="str">
            <v xml:space="preserve">0928731117       </v>
          </cell>
          <cell r="M209" t="str">
            <v>833 高雄市鳥松區本館路427巷6號</v>
          </cell>
          <cell r="N209" t="str">
            <v>anniee.yang@hotmail.com</v>
          </cell>
        </row>
        <row r="210">
          <cell r="A210">
            <v>208</v>
          </cell>
          <cell r="B210" t="str">
            <v>公開組</v>
          </cell>
          <cell r="C210" t="str">
            <v>羅尹楨</v>
          </cell>
          <cell r="D210" t="str">
            <v>羅尹楨(女公開組)</v>
          </cell>
          <cell r="E210" t="str">
            <v>女</v>
          </cell>
          <cell r="F210">
            <v>34895</v>
          </cell>
          <cell r="G210" t="str">
            <v>國際家庭高爾夫學苑</v>
          </cell>
          <cell r="H210" t="str">
            <v>台南</v>
          </cell>
          <cell r="I210" t="str">
            <v>後甲國中</v>
          </cell>
          <cell r="J210" t="str">
            <v>2</v>
          </cell>
          <cell r="K210" t="str">
            <v>(白)06-2672230         (晚)06-2673966</v>
          </cell>
          <cell r="L210" t="str">
            <v>0932735959父</v>
          </cell>
          <cell r="M210" t="str">
            <v>701 台南市東區東門路3段179巷147弄49號之6</v>
          </cell>
        </row>
        <row r="211">
          <cell r="A211">
            <v>209</v>
          </cell>
          <cell r="B211" t="str">
            <v>公開組</v>
          </cell>
          <cell r="C211" t="str">
            <v>江雨璇</v>
          </cell>
          <cell r="D211" t="str">
            <v>江雨璇(女公開組)</v>
          </cell>
          <cell r="E211" t="str">
            <v>女</v>
          </cell>
          <cell r="F211">
            <v>35137</v>
          </cell>
          <cell r="K211" t="str">
            <v>03-6669582
F:03-6669121</v>
          </cell>
          <cell r="L211" t="str">
            <v>0982-707180</v>
          </cell>
          <cell r="M211" t="str">
            <v>30442新竹市新豐鄉員山村133號</v>
          </cell>
        </row>
        <row r="212">
          <cell r="A212">
            <v>210</v>
          </cell>
          <cell r="B212" t="str">
            <v>公開組</v>
          </cell>
          <cell r="C212" t="str">
            <v>顏秀珊</v>
          </cell>
          <cell r="D212" t="str">
            <v>顏秀珊(女公開組)</v>
          </cell>
          <cell r="E212" t="str">
            <v>女</v>
          </cell>
          <cell r="F212">
            <v>35241</v>
          </cell>
          <cell r="H212" t="str">
            <v>高雄</v>
          </cell>
          <cell r="I212" t="str">
            <v>福山國中</v>
          </cell>
          <cell r="J212" t="str">
            <v>3</v>
          </cell>
          <cell r="K212" t="str">
            <v>07-5557712 
07-5531313</v>
          </cell>
          <cell r="L212" t="str">
            <v>0916631588父   0988188219</v>
          </cell>
          <cell r="M212" t="str">
            <v>804 高雄市鼓山區明誠四路308號11樓</v>
          </cell>
        </row>
        <row r="213">
          <cell r="A213">
            <v>211</v>
          </cell>
          <cell r="B213" t="str">
            <v>公開組</v>
          </cell>
          <cell r="C213" t="str">
            <v>蔡宜靜</v>
          </cell>
          <cell r="D213" t="str">
            <v>蔡宜靜(女公開組)</v>
          </cell>
          <cell r="E213" t="str">
            <v>女</v>
          </cell>
          <cell r="F213">
            <v>35285</v>
          </cell>
          <cell r="H213" t="str">
            <v>高雄</v>
          </cell>
          <cell r="J213" t="str">
            <v>1</v>
          </cell>
          <cell r="K213" t="str">
            <v xml:space="preserve">07-3833359   </v>
          </cell>
          <cell r="L213">
            <v>987607865</v>
          </cell>
          <cell r="M213" t="str">
            <v>807  高雄市三民區大福街146號4樓</v>
          </cell>
        </row>
        <row r="214">
          <cell r="A214">
            <v>212</v>
          </cell>
          <cell r="B214" t="str">
            <v>公開組</v>
          </cell>
          <cell r="C214" t="str">
            <v>江婉瑜</v>
          </cell>
          <cell r="D214" t="str">
            <v>江婉瑜(女公開組)</v>
          </cell>
          <cell r="E214" t="str">
            <v>女</v>
          </cell>
          <cell r="F214">
            <v>35297</v>
          </cell>
          <cell r="H214" t="str">
            <v>高雄</v>
          </cell>
          <cell r="I214" t="str">
            <v>大義國中</v>
          </cell>
          <cell r="J214" t="str">
            <v>3</v>
          </cell>
          <cell r="K214" t="str">
            <v>07-5528169</v>
          </cell>
          <cell r="L214" t="str">
            <v>0910-808446</v>
          </cell>
          <cell r="M214" t="str">
            <v>804 高雄市鼓山區華榮路608號</v>
          </cell>
        </row>
        <row r="215">
          <cell r="A215">
            <v>213</v>
          </cell>
          <cell r="B215" t="str">
            <v>公開組</v>
          </cell>
          <cell r="C215" t="str">
            <v>王思涵</v>
          </cell>
          <cell r="D215" t="str">
            <v>王思涵(女公開組)</v>
          </cell>
          <cell r="E215" t="str">
            <v>女</v>
          </cell>
          <cell r="F215">
            <v>35312</v>
          </cell>
          <cell r="H215" t="str">
            <v>高雄</v>
          </cell>
          <cell r="I215" t="str">
            <v>五福國中</v>
          </cell>
          <cell r="J215" t="str">
            <v>3</v>
          </cell>
          <cell r="K215" t="str">
            <v>07-2368861</v>
          </cell>
          <cell r="L215" t="str">
            <v>0910713760        0935404780黃振豐</v>
          </cell>
          <cell r="M215" t="str">
            <v>800 高雄市新興區七賢一路301號7樓之1</v>
          </cell>
        </row>
        <row r="216">
          <cell r="A216">
            <v>214</v>
          </cell>
          <cell r="B216" t="str">
            <v>公開組</v>
          </cell>
          <cell r="C216" t="str">
            <v>李黛翎</v>
          </cell>
          <cell r="D216" t="str">
            <v>李黛翎(女公開組)</v>
          </cell>
          <cell r="E216" t="str">
            <v>女</v>
          </cell>
          <cell r="F216">
            <v>35318</v>
          </cell>
          <cell r="H216" t="str">
            <v>高雄</v>
          </cell>
          <cell r="I216" t="str">
            <v>福山國小</v>
          </cell>
          <cell r="J216" t="str">
            <v>2</v>
          </cell>
          <cell r="K216" t="str">
            <v>07-7173869</v>
          </cell>
          <cell r="L216" t="str">
            <v>0933313050 父</v>
          </cell>
          <cell r="M216" t="str">
            <v>802 高雄市苓雅區河北路19巷5號</v>
          </cell>
          <cell r="N216" t="str">
            <v>sunjay2205@yahoo.com.tw</v>
          </cell>
        </row>
        <row r="217">
          <cell r="A217">
            <v>215</v>
          </cell>
          <cell r="B217" t="str">
            <v>公開組</v>
          </cell>
          <cell r="C217" t="str">
            <v>蔡欣儒</v>
          </cell>
          <cell r="D217" t="str">
            <v>蔡欣儒(女公開組)</v>
          </cell>
          <cell r="E217" t="str">
            <v>女</v>
          </cell>
          <cell r="F217">
            <v>35336</v>
          </cell>
          <cell r="H217" t="str">
            <v>台南</v>
          </cell>
          <cell r="I217" t="str">
            <v>上海</v>
          </cell>
          <cell r="J217" t="str">
            <v>3</v>
          </cell>
          <cell r="K217" t="str">
            <v>06-6353326</v>
          </cell>
          <cell r="L217">
            <v>911718991</v>
          </cell>
          <cell r="M217" t="str">
            <v>73060 台南市新營區中正路100號</v>
          </cell>
        </row>
        <row r="218">
          <cell r="A218">
            <v>216</v>
          </cell>
          <cell r="B218" t="str">
            <v>公開組</v>
          </cell>
          <cell r="C218" t="str">
            <v>高紫琳</v>
          </cell>
          <cell r="D218" t="str">
            <v>高紫琳(女公開組)</v>
          </cell>
          <cell r="E218" t="str">
            <v>女</v>
          </cell>
          <cell r="F218">
            <v>35346</v>
          </cell>
          <cell r="H218" t="str">
            <v>高雄</v>
          </cell>
          <cell r="I218" t="str">
            <v>三民高中</v>
          </cell>
          <cell r="J218" t="str">
            <v>1年級</v>
          </cell>
          <cell r="K218" t="str">
            <v>07-6285138</v>
          </cell>
          <cell r="L218" t="str">
            <v>0935-907306 父                                    0983-078755</v>
          </cell>
          <cell r="M218" t="str">
            <v>820 高雄市岡山區華岡里華岡路181號</v>
          </cell>
        </row>
        <row r="219">
          <cell r="A219">
            <v>217</v>
          </cell>
          <cell r="B219" t="str">
            <v>公開組</v>
          </cell>
          <cell r="C219" t="str">
            <v>黃靖</v>
          </cell>
          <cell r="D219" t="str">
            <v>黃  靖(女公開組)</v>
          </cell>
          <cell r="E219" t="str">
            <v>女</v>
          </cell>
          <cell r="F219">
            <v>35419</v>
          </cell>
          <cell r="H219" t="str">
            <v>高雄</v>
          </cell>
          <cell r="I219" t="str">
            <v>福山國中</v>
          </cell>
          <cell r="J219" t="str">
            <v>2</v>
          </cell>
          <cell r="K219" t="str">
            <v>(白)07-3820102         (晚)07-3421393</v>
          </cell>
          <cell r="L219" t="str">
            <v>0939322472父     0958762267母</v>
          </cell>
          <cell r="M219" t="str">
            <v>807 高雄市三民區鼎新路256號</v>
          </cell>
          <cell r="N219" t="str">
            <v>shyz1234@yahoo.com.tw</v>
          </cell>
        </row>
        <row r="220">
          <cell r="A220">
            <v>218</v>
          </cell>
          <cell r="B220" t="str">
            <v>公開組</v>
          </cell>
          <cell r="C220" t="str">
            <v>林潔心</v>
          </cell>
          <cell r="D220" t="str">
            <v>林潔心(女公開組)</v>
          </cell>
          <cell r="E220" t="str">
            <v>女</v>
          </cell>
          <cell r="F220">
            <v>35424</v>
          </cell>
          <cell r="H220" t="str">
            <v>高雄</v>
          </cell>
          <cell r="I220" t="str">
            <v>三民高中</v>
          </cell>
          <cell r="J220" t="str">
            <v>2</v>
          </cell>
          <cell r="K220" t="str">
            <v>07-7324580</v>
          </cell>
          <cell r="L220" t="str">
            <v>0988-132829        0922-779577</v>
          </cell>
          <cell r="M220" t="str">
            <v>83342  高雄市鳥松區鳥松里文海街12號10樓之1</v>
          </cell>
        </row>
        <row r="221">
          <cell r="A221">
            <v>219</v>
          </cell>
          <cell r="B221" t="str">
            <v>公開組</v>
          </cell>
          <cell r="C221" t="str">
            <v>蔡雅竹</v>
          </cell>
          <cell r="D221" t="str">
            <v>蔡雅竹(女公開組)</v>
          </cell>
          <cell r="E221" t="str">
            <v>女</v>
          </cell>
          <cell r="F221">
            <v>35450</v>
          </cell>
          <cell r="G221" t="str">
            <v>永安球場</v>
          </cell>
          <cell r="H221" t="str">
            <v>嘉義</v>
          </cell>
          <cell r="I221" t="str">
            <v>民生中學</v>
          </cell>
          <cell r="J221" t="str">
            <v>2</v>
          </cell>
          <cell r="K221" t="str">
            <v>05-2786477</v>
          </cell>
          <cell r="L221" t="str">
            <v>0928722798 0935622911陳文楨</v>
          </cell>
          <cell r="M221" t="str">
            <v>600 嘉義市竹圍路222號</v>
          </cell>
        </row>
        <row r="222">
          <cell r="A222">
            <v>220</v>
          </cell>
          <cell r="B222" t="str">
            <v>公開組</v>
          </cell>
          <cell r="C222" t="str">
            <v>張雨心</v>
          </cell>
          <cell r="D222" t="str">
            <v>張雨心(女公開組)</v>
          </cell>
          <cell r="E222" t="str">
            <v>女</v>
          </cell>
          <cell r="F222">
            <v>35451</v>
          </cell>
          <cell r="G222" t="str">
            <v>新化球場</v>
          </cell>
          <cell r="H222" t="str">
            <v>台南</v>
          </cell>
          <cell r="I222" t="str">
            <v>台南一中進修部</v>
          </cell>
          <cell r="J222" t="str">
            <v>2</v>
          </cell>
          <cell r="K222" t="str">
            <v>06-2806363/06-2809981      FAX:06-2805353</v>
          </cell>
          <cell r="L222" t="str">
            <v>0910758888父       0988127007母</v>
          </cell>
          <cell r="M222" t="str">
            <v>70061 台南市西區湖美街265號</v>
          </cell>
        </row>
        <row r="223">
          <cell r="A223">
            <v>221</v>
          </cell>
          <cell r="B223" t="str">
            <v>公開組</v>
          </cell>
          <cell r="C223" t="str">
            <v>李欣</v>
          </cell>
          <cell r="D223" t="str">
            <v>李欣(女公開組)</v>
          </cell>
          <cell r="E223" t="str">
            <v>女</v>
          </cell>
          <cell r="F223">
            <v>35466</v>
          </cell>
          <cell r="K223" t="str">
            <v>03-6669582
F:03-6669121</v>
          </cell>
          <cell r="L223" t="str">
            <v>0975-187051</v>
          </cell>
          <cell r="M223" t="str">
            <v>30442新竹市新豐鄉員山村133號</v>
          </cell>
        </row>
        <row r="224">
          <cell r="A224">
            <v>222</v>
          </cell>
          <cell r="B224" t="str">
            <v>女A組</v>
          </cell>
          <cell r="C224" t="str">
            <v>陳宇茹</v>
          </cell>
          <cell r="D224" t="str">
            <v>陳宇茹(女A組)</v>
          </cell>
          <cell r="E224" t="str">
            <v>女</v>
          </cell>
          <cell r="F224">
            <v>35632</v>
          </cell>
          <cell r="H224" t="str">
            <v>高雄</v>
          </cell>
          <cell r="I224" t="str">
            <v>中正國中</v>
          </cell>
          <cell r="J224" t="str">
            <v>2</v>
          </cell>
          <cell r="K224" t="str">
            <v>07-3790421</v>
          </cell>
          <cell r="L224" t="str">
            <v>0973-631458宇茹    0989555294</v>
          </cell>
          <cell r="M224" t="str">
            <v>833 高雄市鳥松區大華里山腳路244號</v>
          </cell>
        </row>
        <row r="225">
          <cell r="A225">
            <v>223</v>
          </cell>
          <cell r="B225" t="str">
            <v>女A組</v>
          </cell>
          <cell r="C225" t="str">
            <v>溫娣</v>
          </cell>
          <cell r="D225" t="str">
            <v>溫 娣(女A組)</v>
          </cell>
          <cell r="E225" t="str">
            <v>女</v>
          </cell>
          <cell r="F225">
            <v>35657</v>
          </cell>
          <cell r="I225" t="str">
            <v>盤石高中</v>
          </cell>
          <cell r="J225" t="str">
            <v>2</v>
          </cell>
          <cell r="L225" t="str">
            <v>0910-209815</v>
          </cell>
          <cell r="M225" t="str">
            <v>300新竹市西大路888號</v>
          </cell>
        </row>
        <row r="226">
          <cell r="A226">
            <v>224</v>
          </cell>
          <cell r="B226" t="str">
            <v>女A組</v>
          </cell>
          <cell r="C226" t="str">
            <v>吳芷昀</v>
          </cell>
          <cell r="D226" t="str">
            <v>吳芷昀(女A組)</v>
          </cell>
          <cell r="E226" t="str">
            <v>女</v>
          </cell>
          <cell r="F226">
            <v>35685</v>
          </cell>
          <cell r="H226" t="str">
            <v>高雄</v>
          </cell>
          <cell r="I226" t="str">
            <v>三民高中</v>
          </cell>
          <cell r="J226" t="str">
            <v>1</v>
          </cell>
          <cell r="K226" t="str">
            <v>07-3459467</v>
          </cell>
          <cell r="L226" t="str">
            <v>0972-320960     0916-879521</v>
          </cell>
          <cell r="M226" t="str">
            <v>81362 高雄市左營區榮佑路7號13樓</v>
          </cell>
          <cell r="N226" t="str">
            <v>guang@hoss.com.tw</v>
          </cell>
        </row>
        <row r="227">
          <cell r="A227">
            <v>225</v>
          </cell>
          <cell r="B227" t="str">
            <v>女A組</v>
          </cell>
          <cell r="C227" t="str">
            <v>周秀娟</v>
          </cell>
          <cell r="D227" t="str">
            <v>周秀娟(女A組)</v>
          </cell>
          <cell r="E227" t="str">
            <v>女</v>
          </cell>
          <cell r="F227">
            <v>35726</v>
          </cell>
          <cell r="H227" t="str">
            <v>台南</v>
          </cell>
          <cell r="I227" t="str">
            <v>東原國中</v>
          </cell>
          <cell r="J227" t="str">
            <v>2</v>
          </cell>
          <cell r="K227" t="str">
            <v>06-6860182       06-6861009</v>
          </cell>
          <cell r="L227">
            <v>937493618</v>
          </cell>
          <cell r="M227" t="str">
            <v>734   台南市東山區高原里3鄰2號</v>
          </cell>
        </row>
        <row r="228">
          <cell r="A228">
            <v>226</v>
          </cell>
          <cell r="B228" t="str">
            <v>女A組</v>
          </cell>
          <cell r="C228" t="str">
            <v>黃婉萍</v>
          </cell>
          <cell r="D228" t="str">
            <v>黃婉萍(女A組)</v>
          </cell>
          <cell r="E228" t="str">
            <v>女</v>
          </cell>
          <cell r="F228">
            <v>35751</v>
          </cell>
          <cell r="H228" t="str">
            <v>高雄</v>
          </cell>
          <cell r="I228" t="str">
            <v>三民高中</v>
          </cell>
          <cell r="J228" t="str">
            <v>1</v>
          </cell>
          <cell r="K228" t="str">
            <v>07-3726683</v>
          </cell>
          <cell r="L228" t="str">
            <v>0915058039  0989079134</v>
          </cell>
          <cell r="M228" t="str">
            <v>814 高雄市仁武區鳳仁路292-35號</v>
          </cell>
        </row>
        <row r="229">
          <cell r="A229">
            <v>227</v>
          </cell>
          <cell r="B229" t="str">
            <v>女A組</v>
          </cell>
          <cell r="C229" t="str">
            <v>謝欣玫</v>
          </cell>
          <cell r="D229" t="str">
            <v>謝欣玫(女A組)</v>
          </cell>
          <cell r="E229" t="str">
            <v>女</v>
          </cell>
          <cell r="F229">
            <v>35751</v>
          </cell>
          <cell r="H229" t="str">
            <v>台南</v>
          </cell>
          <cell r="I229" t="str">
            <v>東原國中</v>
          </cell>
          <cell r="J229" t="str">
            <v>2</v>
          </cell>
          <cell r="K229" t="str">
            <v xml:space="preserve">06-6861009  </v>
          </cell>
          <cell r="L229" t="str">
            <v>0989565394 0912138577</v>
          </cell>
          <cell r="M229" t="str">
            <v>733  台南市東山區東原里1之30號</v>
          </cell>
        </row>
        <row r="230">
          <cell r="A230">
            <v>228</v>
          </cell>
          <cell r="B230" t="str">
            <v>女A組</v>
          </cell>
          <cell r="C230" t="str">
            <v>黃妤蓉</v>
          </cell>
          <cell r="D230" t="str">
            <v>黃妤蓉(女A組)</v>
          </cell>
          <cell r="E230" t="str">
            <v>女</v>
          </cell>
          <cell r="F230">
            <v>35846</v>
          </cell>
          <cell r="H230" t="str">
            <v>屏東</v>
          </cell>
          <cell r="I230" t="str">
            <v>崇蘭國小</v>
          </cell>
          <cell r="J230" t="str">
            <v>6</v>
          </cell>
          <cell r="K230" t="str">
            <v>08-7655575</v>
          </cell>
          <cell r="M230" t="str">
            <v>900 屏東市大同北路217號6F-2</v>
          </cell>
        </row>
        <row r="231">
          <cell r="A231">
            <v>229</v>
          </cell>
          <cell r="B231" t="str">
            <v>女A組</v>
          </cell>
          <cell r="C231" t="str">
            <v>戴嘉汶</v>
          </cell>
          <cell r="D231" t="str">
            <v>戴嘉汶(女A組)</v>
          </cell>
          <cell r="E231" t="str">
            <v>女</v>
          </cell>
          <cell r="F231">
            <v>35866</v>
          </cell>
          <cell r="L231" t="str">
            <v>0986-255824</v>
          </cell>
          <cell r="M231" t="str">
            <v>新竹縣新豐鄉瑞興村崁頭2鄰25號</v>
          </cell>
        </row>
        <row r="232">
          <cell r="A232">
            <v>230</v>
          </cell>
          <cell r="B232" t="str">
            <v>女A組</v>
          </cell>
          <cell r="C232" t="str">
            <v>周怡岑</v>
          </cell>
          <cell r="D232" t="str">
            <v>周怡岑(女A組)</v>
          </cell>
          <cell r="E232" t="str">
            <v>女</v>
          </cell>
          <cell r="F232">
            <v>35953</v>
          </cell>
          <cell r="H232" t="str">
            <v>高雄</v>
          </cell>
          <cell r="I232" t="str">
            <v>三民高中</v>
          </cell>
          <cell r="J232" t="str">
            <v>1</v>
          </cell>
          <cell r="K232" t="str">
            <v>07-3507247          0986331818</v>
          </cell>
          <cell r="L232" t="str">
            <v>0929-468256父
0927-092818母</v>
          </cell>
          <cell r="M232" t="str">
            <v>高雄市鼓山區篤敬路33號6樓之2</v>
          </cell>
          <cell r="N232" t="str">
            <v>youngerccl@yahoo.com.tw</v>
          </cell>
        </row>
        <row r="233">
          <cell r="A233">
            <v>231</v>
          </cell>
          <cell r="B233" t="str">
            <v>女A組</v>
          </cell>
          <cell r="C233" t="str">
            <v>吳曉玲</v>
          </cell>
          <cell r="D233" t="str">
            <v>吳曉玲(女A組)</v>
          </cell>
          <cell r="E233" t="str">
            <v>女</v>
          </cell>
          <cell r="F233">
            <v>36031</v>
          </cell>
          <cell r="G233" t="str">
            <v>無</v>
          </cell>
          <cell r="H233" t="str">
            <v>高雄</v>
          </cell>
          <cell r="I233" t="str">
            <v>立志中學</v>
          </cell>
          <cell r="J233" t="str">
            <v>1</v>
          </cell>
          <cell r="K233" t="str">
            <v>(白)07-3735188          (晚)07-3418555</v>
          </cell>
          <cell r="L233" t="str">
            <v>0927690310        0976307028</v>
          </cell>
          <cell r="M233" t="str">
            <v>814 高雄市仁武區赤山里仁雄路86-28號</v>
          </cell>
          <cell r="N233" t="str">
            <v>wuyungming@hotmail.com</v>
          </cell>
        </row>
        <row r="234">
          <cell r="A234">
            <v>232</v>
          </cell>
          <cell r="B234" t="str">
            <v>女A組</v>
          </cell>
          <cell r="C234" t="str">
            <v>張慈恩</v>
          </cell>
          <cell r="D234" t="str">
            <v>張慈恩(女A組)</v>
          </cell>
          <cell r="E234" t="str">
            <v>女</v>
          </cell>
          <cell r="F234">
            <v>36115</v>
          </cell>
          <cell r="H234" t="str">
            <v>高雄</v>
          </cell>
          <cell r="I234" t="str">
            <v>青年國中</v>
          </cell>
          <cell r="J234" t="str">
            <v>2</v>
          </cell>
          <cell r="K234" t="str">
            <v>07-7451537</v>
          </cell>
          <cell r="L234" t="str">
            <v>0989-722823</v>
          </cell>
          <cell r="M234" t="str">
            <v>830 高雄市鳳山區建國路三段57號24樓</v>
          </cell>
        </row>
        <row r="235">
          <cell r="A235">
            <v>233</v>
          </cell>
          <cell r="B235" t="str">
            <v>女A組</v>
          </cell>
          <cell r="C235" t="str">
            <v>黃鈺茜</v>
          </cell>
          <cell r="D235" t="str">
            <v>黃鈺茜(女A組)</v>
          </cell>
          <cell r="E235" t="str">
            <v>女</v>
          </cell>
          <cell r="F235">
            <v>36195</v>
          </cell>
          <cell r="H235" t="str">
            <v>台南</v>
          </cell>
          <cell r="I235" t="str">
            <v>大成國中</v>
          </cell>
          <cell r="K235" t="str">
            <v>06-2130533</v>
          </cell>
          <cell r="L235">
            <v>983962737</v>
          </cell>
          <cell r="M235" t="str">
            <v>701 台南市東區大同路一段175巷66號</v>
          </cell>
        </row>
        <row r="236">
          <cell r="A236">
            <v>234</v>
          </cell>
          <cell r="B236" t="str">
            <v>女A組</v>
          </cell>
          <cell r="C236" t="str">
            <v>莊淳雯</v>
          </cell>
          <cell r="D236" t="str">
            <v>莊淳雯(女A組)</v>
          </cell>
          <cell r="E236" t="str">
            <v>女</v>
          </cell>
          <cell r="F236">
            <v>36229</v>
          </cell>
          <cell r="H236" t="str">
            <v>台南</v>
          </cell>
          <cell r="I236" t="str">
            <v>黎明中學</v>
          </cell>
          <cell r="J236" t="str">
            <v>1</v>
          </cell>
          <cell r="K236" t="str">
            <v>06-7235743           F:06-7235743</v>
          </cell>
          <cell r="L236" t="str">
            <v>0921-549598</v>
          </cell>
          <cell r="M236" t="str">
            <v>722 台南市佳里區延平路577巷16弄21號</v>
          </cell>
        </row>
        <row r="237">
          <cell r="A237">
            <v>235</v>
          </cell>
          <cell r="B237" t="str">
            <v>女A組</v>
          </cell>
          <cell r="C237" t="str">
            <v>顏鈺昕</v>
          </cell>
          <cell r="D237" t="str">
            <v>顏鈺昕(女A組)</v>
          </cell>
          <cell r="E237" t="str">
            <v>女</v>
          </cell>
          <cell r="F237">
            <v>36252</v>
          </cell>
          <cell r="H237" t="str">
            <v>高雄</v>
          </cell>
          <cell r="I237" t="str">
            <v>七賢國中</v>
          </cell>
          <cell r="J237" t="str">
            <v>3</v>
          </cell>
          <cell r="K237" t="str">
            <v xml:space="preserve">白天07-2254727
</v>
          </cell>
          <cell r="L237" t="str">
            <v>0931-713939      0913-766289</v>
          </cell>
          <cell r="M237" t="str">
            <v>804 高雄市三民區凱歌路85之3號9F</v>
          </cell>
        </row>
        <row r="238">
          <cell r="A238">
            <v>236</v>
          </cell>
          <cell r="B238" t="str">
            <v>女A組</v>
          </cell>
          <cell r="C238" t="str">
            <v>陳孟欣</v>
          </cell>
          <cell r="D238" t="str">
            <v>陳孟欣(女A組)</v>
          </cell>
          <cell r="E238" t="str">
            <v>女</v>
          </cell>
          <cell r="F238">
            <v>36295</v>
          </cell>
          <cell r="G238" t="str">
            <v>十全練習場</v>
          </cell>
          <cell r="H238" t="str">
            <v>高雄</v>
          </cell>
          <cell r="I238" t="str">
            <v>福誠國中</v>
          </cell>
          <cell r="J238" t="str">
            <v>3</v>
          </cell>
          <cell r="K238" t="str">
            <v>07-3311885</v>
          </cell>
          <cell r="L238" t="str">
            <v>0930-991422               0931-755485</v>
          </cell>
          <cell r="M238" t="str">
            <v>807 高雄市前鎮區一心二路252號18樓之8</v>
          </cell>
        </row>
        <row r="239">
          <cell r="A239">
            <v>237</v>
          </cell>
          <cell r="B239" t="str">
            <v>女A組</v>
          </cell>
          <cell r="C239" t="str">
            <v>黃郁心</v>
          </cell>
          <cell r="D239" t="str">
            <v>黃郁心(女A組)</v>
          </cell>
          <cell r="E239" t="str">
            <v>女</v>
          </cell>
          <cell r="F239">
            <v>36312</v>
          </cell>
          <cell r="G239" t="str">
            <v>高都練習場</v>
          </cell>
          <cell r="H239" t="str">
            <v>高雄</v>
          </cell>
          <cell r="I239" t="str">
            <v>瑞祥國小</v>
          </cell>
          <cell r="J239" t="str">
            <v>6</v>
          </cell>
          <cell r="K239" t="str">
            <v>07-7969667  FAX:(07)7969606</v>
          </cell>
          <cell r="L239" t="str">
            <v>0988660067母</v>
          </cell>
          <cell r="M239" t="str">
            <v>830 高雄市鳳山區頂庄路358號</v>
          </cell>
        </row>
        <row r="240">
          <cell r="A240">
            <v>238</v>
          </cell>
          <cell r="B240" t="str">
            <v>女A組</v>
          </cell>
          <cell r="C240" t="str">
            <v>林怡潓</v>
          </cell>
          <cell r="D240" t="str">
            <v>林怡潓(女A組)</v>
          </cell>
          <cell r="E240" t="str">
            <v>女</v>
          </cell>
          <cell r="F240">
            <v>36355</v>
          </cell>
          <cell r="H240" t="str">
            <v>台中市</v>
          </cell>
          <cell r="K240" t="str">
            <v>04-24837186
F:04-24918732</v>
          </cell>
          <cell r="L240" t="str">
            <v>0932-504259</v>
          </cell>
          <cell r="M240" t="str">
            <v>412台中市大里區大明里中興路2段671巷30弄5號</v>
          </cell>
        </row>
        <row r="241">
          <cell r="A241">
            <v>239</v>
          </cell>
          <cell r="B241" t="str">
            <v>女A組</v>
          </cell>
          <cell r="C241" t="str">
            <v>許諾心</v>
          </cell>
          <cell r="D241" t="str">
            <v>許諾心(女A組)</v>
          </cell>
          <cell r="E241" t="str">
            <v>女</v>
          </cell>
          <cell r="F241">
            <v>36485</v>
          </cell>
          <cell r="K241" t="str">
            <v>03-6669582
F:03-6669121</v>
          </cell>
          <cell r="L241" t="str">
            <v>0917-354774</v>
          </cell>
          <cell r="M241" t="str">
            <v>30853新竹市竹東鎮中興路2段122巷2弄1號</v>
          </cell>
        </row>
        <row r="242">
          <cell r="A242">
            <v>240</v>
          </cell>
          <cell r="B242" t="str">
            <v>女A組</v>
          </cell>
          <cell r="C242" t="str">
            <v>蘇莉娟</v>
          </cell>
          <cell r="D242" t="str">
            <v>蘇莉娟(女A組)</v>
          </cell>
          <cell r="E242" t="str">
            <v>女</v>
          </cell>
          <cell r="F242">
            <v>36490</v>
          </cell>
          <cell r="H242" t="str">
            <v>高雄</v>
          </cell>
          <cell r="I242" t="str">
            <v>美國學校</v>
          </cell>
          <cell r="J242" t="str">
            <v>7</v>
          </cell>
          <cell r="K242" t="str">
            <v>07-7775125港都練習場</v>
          </cell>
          <cell r="L242">
            <v>920715571</v>
          </cell>
          <cell r="M242" t="str">
            <v>830 高雄市鳳山區文樂街30號12樓</v>
          </cell>
        </row>
        <row r="243">
          <cell r="A243">
            <v>241</v>
          </cell>
          <cell r="B243" t="str">
            <v>女A組</v>
          </cell>
          <cell r="C243" t="str">
            <v>沈欣諭</v>
          </cell>
          <cell r="D243" t="str">
            <v>沈欣諭(女A組)</v>
          </cell>
          <cell r="E243" t="str">
            <v>女</v>
          </cell>
          <cell r="F243">
            <v>36496</v>
          </cell>
          <cell r="H243" t="str">
            <v>高雄</v>
          </cell>
          <cell r="I243" t="str">
            <v>福山國中</v>
          </cell>
          <cell r="J243" t="str">
            <v>2</v>
          </cell>
          <cell r="K243" t="str">
            <v>0933-643119父        07-3730753晚</v>
          </cell>
          <cell r="L243" t="str">
            <v>0963-091662       0928-450505鍾教練</v>
          </cell>
          <cell r="M243" t="str">
            <v>814 高雄市仁武區八德北路557號</v>
          </cell>
        </row>
        <row r="244">
          <cell r="A244">
            <v>242</v>
          </cell>
          <cell r="B244" t="str">
            <v>女A組</v>
          </cell>
          <cell r="C244" t="str">
            <v>朱庭昀</v>
          </cell>
          <cell r="D244" t="str">
            <v>朱庭昀(女A組)</v>
          </cell>
          <cell r="E244" t="str">
            <v>女</v>
          </cell>
          <cell r="F244">
            <v>36515</v>
          </cell>
          <cell r="I244" t="str">
            <v>矽谷國中</v>
          </cell>
          <cell r="J244" t="str">
            <v>2</v>
          </cell>
          <cell r="L244" t="str">
            <v>0910-209815</v>
          </cell>
          <cell r="M244" t="str">
            <v>300竹市田美三街5巷16號</v>
          </cell>
        </row>
        <row r="245">
          <cell r="A245">
            <v>243</v>
          </cell>
          <cell r="B245" t="str">
            <v>女A組</v>
          </cell>
          <cell r="C245" t="str">
            <v>李湄淇</v>
          </cell>
          <cell r="D245" t="str">
            <v>李湄淇(女A組)</v>
          </cell>
          <cell r="E245" t="str">
            <v>女</v>
          </cell>
          <cell r="F245">
            <v>36519</v>
          </cell>
          <cell r="H245" t="str">
            <v>高雄</v>
          </cell>
          <cell r="I245" t="str">
            <v>福山國中</v>
          </cell>
          <cell r="J245" t="str">
            <v>7</v>
          </cell>
          <cell r="K245" t="str">
            <v>07-3100208</v>
          </cell>
          <cell r="L245" t="str">
            <v>0953-061661</v>
          </cell>
          <cell r="M245" t="str">
            <v>81362 高雄市左營區榮總路25號12樓</v>
          </cell>
        </row>
        <row r="246">
          <cell r="A246">
            <v>244</v>
          </cell>
          <cell r="B246" t="str">
            <v>女A組</v>
          </cell>
          <cell r="C246" t="str">
            <v>劉少允</v>
          </cell>
          <cell r="D246" t="str">
            <v>劉少允(女A組)</v>
          </cell>
          <cell r="E246" t="str">
            <v>女</v>
          </cell>
          <cell r="F246">
            <v>36521</v>
          </cell>
          <cell r="K246" t="str">
            <v>03-6669582
F:03-6669121</v>
          </cell>
          <cell r="L246" t="str">
            <v>0915-118321</v>
          </cell>
          <cell r="M246" t="str">
            <v>30744新竹市芎林鄉文昌街164號</v>
          </cell>
        </row>
        <row r="247">
          <cell r="A247">
            <v>245</v>
          </cell>
          <cell r="B247" t="str">
            <v>女A組</v>
          </cell>
          <cell r="C247" t="str">
            <v>胡家碩</v>
          </cell>
          <cell r="D247" t="str">
            <v>胡家碩(女A組)</v>
          </cell>
          <cell r="E247" t="str">
            <v>女</v>
          </cell>
          <cell r="F247">
            <v>36537</v>
          </cell>
          <cell r="H247" t="str">
            <v>高雄</v>
          </cell>
          <cell r="I247" t="str">
            <v>鳳甲國中</v>
          </cell>
          <cell r="J247" t="str">
            <v>2</v>
          </cell>
          <cell r="K247" t="str">
            <v>0913545866</v>
          </cell>
          <cell r="L247" t="str">
            <v>0955-308866         0917-977078</v>
          </cell>
          <cell r="M247" t="str">
            <v>830  高雄市鳳山區南京路385巷8-3號</v>
          </cell>
        </row>
        <row r="248">
          <cell r="A248">
            <v>246</v>
          </cell>
          <cell r="B248" t="str">
            <v>女A組</v>
          </cell>
          <cell r="C248" t="str">
            <v>林薇妮</v>
          </cell>
          <cell r="D248" t="str">
            <v>林薇妮(女A組)</v>
          </cell>
          <cell r="E248" t="str">
            <v>女</v>
          </cell>
          <cell r="F248">
            <v>36599</v>
          </cell>
          <cell r="H248" t="str">
            <v>高雄</v>
          </cell>
          <cell r="I248" t="str">
            <v>中正國中</v>
          </cell>
          <cell r="J248" t="str">
            <v>2</v>
          </cell>
          <cell r="K248" t="str">
            <v>07-7324580</v>
          </cell>
          <cell r="L248" t="str">
            <v>0988-132829        0931-093983</v>
          </cell>
          <cell r="M248" t="str">
            <v>83342 高雄市鳥松區鳥松里文海街12號10樓之1</v>
          </cell>
        </row>
        <row r="249">
          <cell r="A249">
            <v>247</v>
          </cell>
          <cell r="B249" t="str">
            <v>女A組</v>
          </cell>
          <cell r="C249" t="str">
            <v>曾彩晴</v>
          </cell>
          <cell r="D249" t="str">
            <v>曾彩晴(女A組)</v>
          </cell>
          <cell r="E249" t="str">
            <v>女</v>
          </cell>
          <cell r="F249">
            <v>36644</v>
          </cell>
          <cell r="H249" t="str">
            <v>台南</v>
          </cell>
          <cell r="I249" t="str">
            <v>中山國中</v>
          </cell>
          <cell r="J249" t="str">
            <v>2</v>
          </cell>
          <cell r="K249" t="str">
            <v>06-2139499          06-2132255</v>
          </cell>
          <cell r="L249" t="str">
            <v>0929-605899       0983-790277</v>
          </cell>
          <cell r="M249" t="str">
            <v>701 台南市南門路259巷2號3樓</v>
          </cell>
        </row>
        <row r="250">
          <cell r="A250">
            <v>248</v>
          </cell>
          <cell r="B250" t="str">
            <v>女A組</v>
          </cell>
          <cell r="C250" t="str">
            <v>黃郁丹</v>
          </cell>
          <cell r="D250" t="str">
            <v>黃郁丹(女A組)</v>
          </cell>
          <cell r="E250" t="str">
            <v>女</v>
          </cell>
          <cell r="F250">
            <v>36684</v>
          </cell>
          <cell r="H250" t="str">
            <v>高雄</v>
          </cell>
          <cell r="I250" t="str">
            <v>明華國中</v>
          </cell>
          <cell r="J250" t="str">
            <v>1</v>
          </cell>
          <cell r="K250" t="str">
            <v>07-3503485</v>
          </cell>
          <cell r="L250" t="str">
            <v>0920-677365        0915-568968周教練</v>
          </cell>
          <cell r="M250" t="str">
            <v>813 高雄市左營區自由三路202巷93號</v>
          </cell>
        </row>
        <row r="251">
          <cell r="A251">
            <v>249</v>
          </cell>
          <cell r="B251" t="str">
            <v>女B組</v>
          </cell>
          <cell r="C251" t="str">
            <v>葉芯霈</v>
          </cell>
          <cell r="D251" t="str">
            <v>葉芯霈(女B組)</v>
          </cell>
          <cell r="E251" t="str">
            <v>女</v>
          </cell>
          <cell r="F251">
            <v>36769</v>
          </cell>
          <cell r="H251" t="str">
            <v>高雄</v>
          </cell>
          <cell r="I251" t="str">
            <v>福山國中</v>
          </cell>
          <cell r="J251" t="str">
            <v>2</v>
          </cell>
          <cell r="K251" t="str">
            <v>07-3593416</v>
          </cell>
          <cell r="L251" t="str">
            <v>0955-689993       0930-587838</v>
          </cell>
          <cell r="M251" t="str">
            <v>807 高雄市三民區裕誠路86之1號7樓</v>
          </cell>
        </row>
        <row r="252">
          <cell r="A252">
            <v>250</v>
          </cell>
          <cell r="B252" t="str">
            <v>女B組</v>
          </cell>
          <cell r="C252" t="str">
            <v>吳雨玲</v>
          </cell>
          <cell r="D252" t="str">
            <v>吳雨玲(女B組)</v>
          </cell>
          <cell r="E252" t="str">
            <v>女</v>
          </cell>
          <cell r="F252">
            <v>36880</v>
          </cell>
          <cell r="H252" t="str">
            <v>台南</v>
          </cell>
          <cell r="I252" t="str">
            <v>裕文國小</v>
          </cell>
          <cell r="J252" t="str">
            <v>6</v>
          </cell>
          <cell r="K252" t="str">
            <v>06-3311542</v>
          </cell>
          <cell r="L252" t="str">
            <v>0918-601211父     0919-527019蔡教練</v>
          </cell>
          <cell r="M252" t="str">
            <v>701 台南市東區裕誠街256號</v>
          </cell>
        </row>
        <row r="253">
          <cell r="A253">
            <v>251</v>
          </cell>
          <cell r="B253" t="str">
            <v>女B組</v>
          </cell>
          <cell r="C253" t="str">
            <v>楊玉婷</v>
          </cell>
          <cell r="D253" t="str">
            <v>楊玉婷(女B組)</v>
          </cell>
          <cell r="E253" t="str">
            <v>女</v>
          </cell>
          <cell r="F253">
            <v>36947</v>
          </cell>
          <cell r="H253" t="str">
            <v>台南</v>
          </cell>
          <cell r="I253" t="str">
            <v>復興國中</v>
          </cell>
          <cell r="J253" t="str">
            <v>1</v>
          </cell>
          <cell r="K253" t="str">
            <v>06-3313199晚      06-3313506</v>
          </cell>
          <cell r="L253" t="str">
            <v>0931615612        F:06-3319699</v>
          </cell>
          <cell r="M253" t="str">
            <v>701 台南市東區裕和三街178號</v>
          </cell>
        </row>
        <row r="254">
          <cell r="A254">
            <v>252</v>
          </cell>
          <cell r="B254" t="str">
            <v>女B組</v>
          </cell>
          <cell r="C254" t="str">
            <v>馮立顏</v>
          </cell>
          <cell r="D254" t="str">
            <v>馮立顏(女B組)</v>
          </cell>
          <cell r="E254" t="str">
            <v>女</v>
          </cell>
          <cell r="F254">
            <v>36988</v>
          </cell>
          <cell r="H254" t="str">
            <v>台南</v>
          </cell>
          <cell r="I254" t="str">
            <v>復興國中</v>
          </cell>
          <cell r="J254" t="str">
            <v>1</v>
          </cell>
          <cell r="K254" t="str">
            <v xml:space="preserve">06-3315561 </v>
          </cell>
          <cell r="L254" t="str">
            <v>0927115250         0989-411323</v>
          </cell>
          <cell r="M254" t="str">
            <v>701 台南市東區裕信三街230號</v>
          </cell>
        </row>
        <row r="255">
          <cell r="A255">
            <v>253</v>
          </cell>
          <cell r="B255" t="str">
            <v>女B組</v>
          </cell>
          <cell r="C255" t="str">
            <v>陳怡馨</v>
          </cell>
          <cell r="D255" t="str">
            <v>陳怡馨(女B組)</v>
          </cell>
          <cell r="E255" t="str">
            <v>女</v>
          </cell>
          <cell r="F255">
            <v>37057</v>
          </cell>
          <cell r="G255" t="str">
            <v>永安球場</v>
          </cell>
          <cell r="H255" t="str">
            <v>台南</v>
          </cell>
          <cell r="I255" t="str">
            <v>東原國中</v>
          </cell>
          <cell r="J255" t="str">
            <v>1</v>
          </cell>
          <cell r="L255" t="str">
            <v>0988-219455</v>
          </cell>
          <cell r="M255" t="str">
            <v>台南市東山區嶺南里8鄰19號</v>
          </cell>
        </row>
        <row r="256">
          <cell r="A256">
            <v>254</v>
          </cell>
          <cell r="B256" t="str">
            <v>女B組</v>
          </cell>
          <cell r="C256" t="str">
            <v>張卉妤</v>
          </cell>
          <cell r="D256" t="str">
            <v>張卉妤(女B組)</v>
          </cell>
          <cell r="E256" t="str">
            <v>女</v>
          </cell>
          <cell r="F256">
            <v>37063</v>
          </cell>
          <cell r="L256" t="str">
            <v>0955-118787</v>
          </cell>
          <cell r="M256" t="str">
            <v>高雄市楠梓區榮新路125巷20號</v>
          </cell>
        </row>
        <row r="257">
          <cell r="A257">
            <v>255</v>
          </cell>
          <cell r="B257" t="str">
            <v>女B組</v>
          </cell>
          <cell r="C257" t="str">
            <v>沈文琪</v>
          </cell>
          <cell r="D257" t="str">
            <v>沈文琪(女B組)</v>
          </cell>
          <cell r="E257" t="str">
            <v>女</v>
          </cell>
          <cell r="F257">
            <v>37174</v>
          </cell>
          <cell r="L257">
            <v>983350153</v>
          </cell>
          <cell r="M257" t="str">
            <v>807高雄市三民區天宮街33巷16號</v>
          </cell>
        </row>
        <row r="258">
          <cell r="A258">
            <v>256</v>
          </cell>
          <cell r="B258" t="str">
            <v>女B組</v>
          </cell>
          <cell r="C258" t="str">
            <v>戴恬婕</v>
          </cell>
          <cell r="D258" t="str">
            <v>戴恬婕(女B組)</v>
          </cell>
          <cell r="E258" t="str">
            <v>女</v>
          </cell>
          <cell r="F258">
            <v>37065</v>
          </cell>
          <cell r="H258" t="str">
            <v>高雄</v>
          </cell>
          <cell r="I258" t="str">
            <v>福山國中</v>
          </cell>
          <cell r="J258" t="str">
            <v>1</v>
          </cell>
          <cell r="K258" t="str">
            <v>07-8714077</v>
          </cell>
          <cell r="L258" t="str">
            <v>0929-555065        0929-166168</v>
          </cell>
          <cell r="M258" t="str">
            <v>812  高雄市小港區山明路431-3號4樓</v>
          </cell>
        </row>
        <row r="259">
          <cell r="A259">
            <v>257</v>
          </cell>
          <cell r="B259" t="str">
            <v>女B組</v>
          </cell>
          <cell r="C259" t="str">
            <v>洪玉霖</v>
          </cell>
          <cell r="D259" t="str">
            <v>洪玉霖(女B組)</v>
          </cell>
          <cell r="E259" t="str">
            <v>女</v>
          </cell>
          <cell r="F259">
            <v>37309</v>
          </cell>
          <cell r="H259" t="str">
            <v>高雄</v>
          </cell>
          <cell r="J259" t="str">
            <v>4</v>
          </cell>
          <cell r="K259" t="str">
            <v>0912430120</v>
          </cell>
          <cell r="L259" t="str">
            <v>0912-430120</v>
          </cell>
          <cell r="M259" t="str">
            <v>806  高雄市苓雅區和平一路172號10樓之2</v>
          </cell>
        </row>
        <row r="260">
          <cell r="A260">
            <v>258</v>
          </cell>
          <cell r="B260" t="str">
            <v>女B組</v>
          </cell>
          <cell r="C260" t="str">
            <v>廖映筑</v>
          </cell>
          <cell r="D260" t="str">
            <v>廖映筑(女B組)</v>
          </cell>
          <cell r="E260" t="str">
            <v>女</v>
          </cell>
          <cell r="F260">
            <v>37382</v>
          </cell>
          <cell r="G260" t="str">
            <v>田園練習場</v>
          </cell>
          <cell r="H260" t="str">
            <v>台南</v>
          </cell>
          <cell r="I260" t="str">
            <v>新泰國小</v>
          </cell>
          <cell r="J260" t="str">
            <v>6</v>
          </cell>
          <cell r="K260" t="str">
            <v>06-6322835</v>
          </cell>
          <cell r="L260">
            <v>935030122</v>
          </cell>
          <cell r="M260" t="str">
            <v>730 台南市新營區新東里東仁街3號</v>
          </cell>
        </row>
        <row r="261">
          <cell r="A261">
            <v>259</v>
          </cell>
          <cell r="B261" t="str">
            <v>女B組</v>
          </cell>
          <cell r="C261" t="str">
            <v>李映彤</v>
          </cell>
          <cell r="D261" t="str">
            <v>李映彤(女B組)</v>
          </cell>
        </row>
        <row r="262">
          <cell r="A262">
            <v>260</v>
          </cell>
          <cell r="B262" t="str">
            <v>女B組</v>
          </cell>
          <cell r="C262" t="str">
            <v>謝映葶</v>
          </cell>
          <cell r="D262" t="str">
            <v>謝映葶(女B組)</v>
          </cell>
          <cell r="E262" t="str">
            <v>女</v>
          </cell>
          <cell r="F262">
            <v>37054</v>
          </cell>
          <cell r="K262" t="str">
            <v>04-7871736</v>
          </cell>
          <cell r="L262" t="str">
            <v>0932-573368</v>
          </cell>
          <cell r="M262" t="str">
            <v>50347 彰化縣花壇鄉橋頭村花橋街25巷30號</v>
          </cell>
        </row>
        <row r="263">
          <cell r="A263">
            <v>261</v>
          </cell>
          <cell r="B263" t="str">
            <v>女C組</v>
          </cell>
          <cell r="C263" t="str">
            <v>許品筑</v>
          </cell>
          <cell r="D263" t="str">
            <v>許品筑(女C組)</v>
          </cell>
          <cell r="E263" t="str">
            <v>女</v>
          </cell>
          <cell r="F263">
            <v>37443</v>
          </cell>
          <cell r="H263" t="str">
            <v>高雄</v>
          </cell>
          <cell r="I263" t="str">
            <v>八卦國小</v>
          </cell>
          <cell r="J263" t="str">
            <v>5</v>
          </cell>
          <cell r="K263" t="str">
            <v>07-3718162</v>
          </cell>
          <cell r="L263" t="str">
            <v>0960-737066       0960-734589</v>
          </cell>
          <cell r="M263" t="str">
            <v>814 高雄市仁武區八德西路1638巷2號</v>
          </cell>
        </row>
        <row r="264">
          <cell r="A264">
            <v>262</v>
          </cell>
          <cell r="B264" t="str">
            <v>女C組</v>
          </cell>
          <cell r="C264" t="str">
            <v xml:space="preserve"> 賴思彤</v>
          </cell>
          <cell r="D264" t="str">
            <v xml:space="preserve"> 賴思彤(女C組)</v>
          </cell>
          <cell r="E264" t="str">
            <v>女</v>
          </cell>
          <cell r="F264">
            <v>37491</v>
          </cell>
          <cell r="L264" t="str">
            <v>0910-209815</v>
          </cell>
          <cell r="M264" t="str">
            <v>300竹北市六家七路6號2樓</v>
          </cell>
        </row>
        <row r="265">
          <cell r="A265">
            <v>263</v>
          </cell>
          <cell r="B265" t="str">
            <v>女C組</v>
          </cell>
          <cell r="C265" t="str">
            <v>鄭昕然</v>
          </cell>
          <cell r="D265" t="str">
            <v>鄭昕然(女C組)</v>
          </cell>
          <cell r="E265" t="str">
            <v>女</v>
          </cell>
          <cell r="F265">
            <v>37527</v>
          </cell>
          <cell r="G265" t="str">
            <v>新化球場</v>
          </cell>
          <cell r="H265" t="str">
            <v>台南</v>
          </cell>
          <cell r="I265" t="str">
            <v>永康國小</v>
          </cell>
          <cell r="J265" t="str">
            <v>5</v>
          </cell>
          <cell r="K265" t="str">
            <v>06-2423030         FAX：06-6336684</v>
          </cell>
          <cell r="L265" t="str">
            <v>0925-568-611母   0989-056981</v>
          </cell>
          <cell r="M265" t="str">
            <v>710 台南市永康區仁愛街103巷65號</v>
          </cell>
        </row>
        <row r="266">
          <cell r="A266">
            <v>264</v>
          </cell>
          <cell r="B266" t="str">
            <v>女C組</v>
          </cell>
          <cell r="C266" t="str">
            <v>郭瑜恬</v>
          </cell>
          <cell r="D266" t="str">
            <v>郭瑜恬(女C組)</v>
          </cell>
          <cell r="E266" t="str">
            <v>女</v>
          </cell>
          <cell r="F266">
            <v>37673</v>
          </cell>
          <cell r="H266" t="str">
            <v>台南</v>
          </cell>
          <cell r="I266" t="str">
            <v>忠義國小</v>
          </cell>
          <cell r="J266" t="str">
            <v>5</v>
          </cell>
          <cell r="K266" t="str">
            <v>06-3587453</v>
          </cell>
          <cell r="L266" t="str">
            <v>0972-750071廖名棠</v>
          </cell>
          <cell r="M266" t="str">
            <v>台南市賢北街21巷3號</v>
          </cell>
        </row>
        <row r="267">
          <cell r="A267">
            <v>265</v>
          </cell>
          <cell r="B267" t="str">
            <v>女C組</v>
          </cell>
          <cell r="C267" t="str">
            <v>曾楨</v>
          </cell>
          <cell r="D267" t="str">
            <v>曾楨(女C組)</v>
          </cell>
          <cell r="E267" t="str">
            <v>女</v>
          </cell>
          <cell r="F267">
            <v>37698</v>
          </cell>
          <cell r="L267" t="str">
            <v>0910-209815
0915-920318曾楨</v>
          </cell>
          <cell r="M267" t="str">
            <v>300新竹市竹光路78巷7弄71-1號</v>
          </cell>
        </row>
        <row r="268">
          <cell r="A268">
            <v>266</v>
          </cell>
          <cell r="B268" t="str">
            <v>女C組</v>
          </cell>
          <cell r="C268" t="str">
            <v>盧芸屏</v>
          </cell>
          <cell r="D268" t="str">
            <v>盧芸屏(女C組)</v>
          </cell>
          <cell r="E268" t="str">
            <v>女</v>
          </cell>
          <cell r="F268">
            <v>37738</v>
          </cell>
          <cell r="K268" t="str">
            <v>02-25450843</v>
          </cell>
          <cell r="L268" t="str">
            <v>0938-059304</v>
          </cell>
          <cell r="M268" t="str">
            <v>台北市松山區敦化北路165巷16號5樓</v>
          </cell>
        </row>
        <row r="269">
          <cell r="A269">
            <v>267</v>
          </cell>
          <cell r="B269" t="str">
            <v>女C組</v>
          </cell>
          <cell r="C269" t="str">
            <v>楊雅安</v>
          </cell>
          <cell r="D269" t="str">
            <v>楊雅安(女C組)</v>
          </cell>
          <cell r="E269" t="str">
            <v>女</v>
          </cell>
          <cell r="F269">
            <v>37913</v>
          </cell>
          <cell r="H269" t="str">
            <v>台南</v>
          </cell>
          <cell r="I269" t="str">
            <v>五王國小</v>
          </cell>
          <cell r="J269" t="str">
            <v>4</v>
          </cell>
          <cell r="K269" t="str">
            <v>T:06-2332183
F:06-2016436</v>
          </cell>
          <cell r="L269" t="str">
            <v>0932-769923</v>
          </cell>
          <cell r="M269" t="str">
            <v>台南市永康區大橋一街247巷34弄2號</v>
          </cell>
        </row>
        <row r="270">
          <cell r="A270">
            <v>268</v>
          </cell>
          <cell r="B270" t="str">
            <v>女C組</v>
          </cell>
          <cell r="C270" t="str">
            <v>許淮茜</v>
          </cell>
          <cell r="D270" t="str">
            <v>許淮茜(女C組)</v>
          </cell>
          <cell r="E270" t="str">
            <v>女</v>
          </cell>
          <cell r="F270">
            <v>37929</v>
          </cell>
          <cell r="G270" t="str">
            <v>揮展練習場</v>
          </cell>
          <cell r="H270" t="str">
            <v>台南</v>
          </cell>
          <cell r="I270" t="str">
            <v>安慶國小</v>
          </cell>
          <cell r="J270" t="str">
            <v>4</v>
          </cell>
          <cell r="K270" t="str">
            <v>06-2555395</v>
          </cell>
          <cell r="L270" t="str">
            <v>0920-885634</v>
          </cell>
          <cell r="M270" t="str">
            <v>709台南市安南區安中路二段2巷117弄23號</v>
          </cell>
        </row>
        <row r="271">
          <cell r="A271">
            <v>269</v>
          </cell>
          <cell r="B271" t="str">
            <v>女D組</v>
          </cell>
          <cell r="C271" t="str">
            <v>吳昀蓁</v>
          </cell>
          <cell r="D271" t="str">
            <v>吳昀蓁(女D組)</v>
          </cell>
          <cell r="E271" t="str">
            <v>女</v>
          </cell>
          <cell r="F271">
            <v>38233</v>
          </cell>
          <cell r="H271" t="str">
            <v>台南</v>
          </cell>
          <cell r="I271" t="str">
            <v>文元國小</v>
          </cell>
          <cell r="J271" t="str">
            <v>3</v>
          </cell>
          <cell r="K271" t="str">
            <v>06-2511891</v>
          </cell>
          <cell r="L271" t="str">
            <v>0912-123113       0975-612741</v>
          </cell>
          <cell r="M271" t="str">
            <v>704 台南市北區育德二路486巷2號</v>
          </cell>
        </row>
        <row r="272">
          <cell r="A272">
            <v>270</v>
          </cell>
          <cell r="B272" t="str">
            <v>女D組</v>
          </cell>
          <cell r="C272" t="str">
            <v>黃意真</v>
          </cell>
          <cell r="D272" t="str">
            <v>黃意真(女D組)</v>
          </cell>
          <cell r="E272" t="str">
            <v>女</v>
          </cell>
          <cell r="F272">
            <v>38239</v>
          </cell>
          <cell r="L272" t="str">
            <v>0920-081325</v>
          </cell>
          <cell r="M272" t="str">
            <v>高雄市鼓山區美術北三路123號9樓</v>
          </cell>
        </row>
        <row r="273">
          <cell r="A273">
            <v>271</v>
          </cell>
          <cell r="B273" t="str">
            <v>女D組</v>
          </cell>
          <cell r="C273" t="str">
            <v>廖信淳</v>
          </cell>
          <cell r="D273" t="str">
            <v>廖信淳(女D組)</v>
          </cell>
          <cell r="E273" t="str">
            <v>女</v>
          </cell>
          <cell r="F273">
            <v>38308</v>
          </cell>
          <cell r="G273" t="str">
            <v>田園練習場</v>
          </cell>
          <cell r="H273" t="str">
            <v>台南</v>
          </cell>
          <cell r="I273" t="str">
            <v>新泰國小</v>
          </cell>
          <cell r="J273" t="str">
            <v>3</v>
          </cell>
          <cell r="K273" t="str">
            <v>06-6322835</v>
          </cell>
          <cell r="L273">
            <v>935030122</v>
          </cell>
          <cell r="M273" t="str">
            <v>730 台南市新營區新東里東仁街3號</v>
          </cell>
        </row>
        <row r="274">
          <cell r="A274">
            <v>272</v>
          </cell>
          <cell r="B274" t="str">
            <v>女D組</v>
          </cell>
          <cell r="C274" t="str">
            <v>吳純葳</v>
          </cell>
          <cell r="D274" t="str">
            <v>吳純葳(女D組)</v>
          </cell>
          <cell r="E274" t="str">
            <v>女</v>
          </cell>
          <cell r="F274">
            <v>38321</v>
          </cell>
          <cell r="H274" t="str">
            <v>台南</v>
          </cell>
          <cell r="I274" t="str">
            <v>日新國小</v>
          </cell>
          <cell r="J274" t="str">
            <v>3</v>
          </cell>
          <cell r="K274" t="str">
            <v>06-2615908</v>
          </cell>
          <cell r="L274" t="str">
            <v>0910-741027父</v>
          </cell>
          <cell r="M274" t="str">
            <v>702 台南市南區敬南街3號</v>
          </cell>
        </row>
        <row r="275">
          <cell r="A275">
            <v>273</v>
          </cell>
          <cell r="B275" t="str">
            <v>女D組</v>
          </cell>
          <cell r="C275" t="str">
            <v>莊雅茜</v>
          </cell>
          <cell r="D275" t="str">
            <v>莊雅茜(女D組)</v>
          </cell>
          <cell r="E275" t="str">
            <v>女</v>
          </cell>
          <cell r="F275">
            <v>38483</v>
          </cell>
          <cell r="H275" t="str">
            <v>台南</v>
          </cell>
          <cell r="I275" t="str">
            <v>信義國小</v>
          </cell>
          <cell r="J275" t="str">
            <v>3</v>
          </cell>
          <cell r="K275" t="str">
            <v>06-7235743</v>
          </cell>
          <cell r="L275" t="str">
            <v>0921-549598</v>
          </cell>
          <cell r="M275" t="str">
            <v>722 台南市佳里區延平路577巷16弄21號</v>
          </cell>
        </row>
        <row r="276">
          <cell r="A276">
            <v>274</v>
          </cell>
          <cell r="B276" t="str">
            <v>女D組</v>
          </cell>
          <cell r="C276" t="str">
            <v>陳姸蓁</v>
          </cell>
          <cell r="D276" t="str">
            <v>陳姸蓁(女D組)</v>
          </cell>
          <cell r="E276" t="str">
            <v>女</v>
          </cell>
          <cell r="F276">
            <v>38436</v>
          </cell>
          <cell r="K276" t="str">
            <v>07-5577068</v>
          </cell>
          <cell r="L276" t="str">
            <v>0924-133526</v>
          </cell>
          <cell r="M276" t="str">
            <v>高雄市左營區至聖路46號6樓</v>
          </cell>
        </row>
        <row r="277">
          <cell r="A277">
            <v>275</v>
          </cell>
          <cell r="B277" t="str">
            <v>女D組</v>
          </cell>
          <cell r="C277" t="str">
            <v>陳宥竹</v>
          </cell>
          <cell r="D277" t="str">
            <v>陳宥竹(女D組)</v>
          </cell>
          <cell r="E277" t="str">
            <v>女</v>
          </cell>
          <cell r="F277">
            <v>39072</v>
          </cell>
          <cell r="K277" t="str">
            <v>07-5577068</v>
          </cell>
          <cell r="L277" t="str">
            <v>0924-133526</v>
          </cell>
          <cell r="M277" t="str">
            <v>高雄市左營區至聖路46號6樓</v>
          </cell>
        </row>
        <row r="278">
          <cell r="A278">
            <v>276</v>
          </cell>
          <cell r="B278" t="str">
            <v>公開組</v>
          </cell>
          <cell r="C278" t="str">
            <v>紀秉政</v>
          </cell>
          <cell r="D278" t="str">
            <v>紀秉政(公開組)</v>
          </cell>
          <cell r="E278" t="str">
            <v>男</v>
          </cell>
          <cell r="F278">
            <v>35280</v>
          </cell>
          <cell r="L278">
            <v>975395234</v>
          </cell>
          <cell r="M278" t="str">
            <v>528彰化市芳苑區王功里育嬰巷163號</v>
          </cell>
        </row>
        <row r="279">
          <cell r="A279">
            <v>500</v>
          </cell>
          <cell r="B279" t="str">
            <v>公開組</v>
          </cell>
          <cell r="C279" t="str">
            <v>劉力維</v>
          </cell>
          <cell r="D279" t="str">
            <v>劉力維(公開組)</v>
          </cell>
          <cell r="E279" t="str">
            <v>男</v>
          </cell>
          <cell r="F279">
            <v>34939</v>
          </cell>
          <cell r="G279" t="str">
            <v>高雄球場</v>
          </cell>
          <cell r="H279" t="str">
            <v>高雄</v>
          </cell>
          <cell r="I279" t="str">
            <v>瑞祥高中</v>
          </cell>
          <cell r="J279" t="str">
            <v>3</v>
          </cell>
          <cell r="K279" t="str">
            <v>07-7913371</v>
          </cell>
          <cell r="L279" t="str">
            <v>0933-652663        0933-270664黃教練</v>
          </cell>
          <cell r="M279" t="str">
            <v>806 高雄市前鎮區明鳳八街58巷37號</v>
          </cell>
          <cell r="N279" t="str">
            <v>wayne4329@yahoo.com.tw</v>
          </cell>
        </row>
        <row r="280">
          <cell r="A280">
            <v>500</v>
          </cell>
          <cell r="B280" t="str">
            <v>公開組</v>
          </cell>
          <cell r="C280" t="str">
            <v>宋世顗</v>
          </cell>
          <cell r="D280" t="str">
            <v>宋世顗(公開組)</v>
          </cell>
          <cell r="E280" t="str">
            <v>男</v>
          </cell>
          <cell r="F280">
            <v>34958</v>
          </cell>
          <cell r="G280" t="str">
            <v>大崗山球場</v>
          </cell>
          <cell r="H280" t="str">
            <v>屏東</v>
          </cell>
          <cell r="I280" t="str">
            <v>南榮國中</v>
          </cell>
          <cell r="J280" t="str">
            <v>2</v>
          </cell>
          <cell r="K280" t="str">
            <v>08-7813893</v>
          </cell>
          <cell r="L280" t="str">
            <v>0919172839       0935428135</v>
          </cell>
          <cell r="M280" t="str">
            <v>92055 屏東縣潮州鎮潮義路430之22號</v>
          </cell>
          <cell r="N280" t="str">
            <v>thonyson3893@yahoo.com.tw</v>
          </cell>
        </row>
        <row r="281">
          <cell r="A281">
            <v>500</v>
          </cell>
          <cell r="B281" t="str">
            <v>公開組</v>
          </cell>
          <cell r="C281" t="str">
            <v>陳保富</v>
          </cell>
          <cell r="D281" t="str">
            <v>陳保富(公開組)</v>
          </cell>
          <cell r="E281" t="str">
            <v>男</v>
          </cell>
          <cell r="F281">
            <v>34962</v>
          </cell>
          <cell r="H281" t="str">
            <v>高雄</v>
          </cell>
          <cell r="J281" t="str">
            <v>1</v>
          </cell>
          <cell r="K281" t="str">
            <v>0988721890</v>
          </cell>
          <cell r="L281" t="str">
            <v xml:space="preserve">07-7311516     </v>
          </cell>
          <cell r="M281" t="str">
            <v>833  高雄市鳥松區仁美里仁德路91號</v>
          </cell>
        </row>
        <row r="282">
          <cell r="A282">
            <v>500</v>
          </cell>
          <cell r="B282" t="str">
            <v>公開組</v>
          </cell>
          <cell r="C282" t="str">
            <v>劉澤森</v>
          </cell>
          <cell r="D282" t="str">
            <v>劉澤森(公開組)</v>
          </cell>
          <cell r="E282" t="str">
            <v>男</v>
          </cell>
          <cell r="F282">
            <v>34977</v>
          </cell>
          <cell r="G282" t="str">
            <v>無</v>
          </cell>
          <cell r="H282" t="str">
            <v>屏東</v>
          </cell>
          <cell r="I282" t="str">
            <v>南榮國中</v>
          </cell>
          <cell r="J282" t="str">
            <v>9</v>
          </cell>
          <cell r="K282" t="str">
            <v>(白)08-7783855*111  (晚)08-7796388</v>
          </cell>
          <cell r="L282" t="str">
            <v>0928106538母       0988107279</v>
          </cell>
          <cell r="M282" t="str">
            <v>912 屏東縣內埔鄉竹圍村福原路1號</v>
          </cell>
        </row>
        <row r="283">
          <cell r="A283">
            <v>500</v>
          </cell>
          <cell r="B283" t="str">
            <v>公開組</v>
          </cell>
          <cell r="C283" t="str">
            <v>胡瑋中</v>
          </cell>
          <cell r="D283" t="str">
            <v>胡瑋中(公開組)</v>
          </cell>
          <cell r="E283" t="str">
            <v>男</v>
          </cell>
          <cell r="F283">
            <v>34983</v>
          </cell>
          <cell r="H283" t="str">
            <v>屏東</v>
          </cell>
          <cell r="I283" t="str">
            <v>中正國中</v>
          </cell>
          <cell r="K283" t="str">
            <v xml:space="preserve">白天0938686828  </v>
          </cell>
          <cell r="L283" t="str">
            <v>0935394929</v>
          </cell>
          <cell r="M283" t="str">
            <v>900 屏東市興豐路130巷19號</v>
          </cell>
        </row>
        <row r="284">
          <cell r="A284">
            <v>500</v>
          </cell>
          <cell r="B284" t="str">
            <v>公開組</v>
          </cell>
          <cell r="C284" t="str">
            <v>洪翊銘</v>
          </cell>
          <cell r="D284" t="str">
            <v>洪翊銘(公開組)</v>
          </cell>
          <cell r="E284" t="str">
            <v>男</v>
          </cell>
          <cell r="F284">
            <v>34990</v>
          </cell>
          <cell r="G284" t="str">
            <v>尚榮練習場</v>
          </cell>
          <cell r="H284" t="str">
            <v>高雄</v>
          </cell>
          <cell r="I284" t="str">
            <v>一甲國中</v>
          </cell>
          <cell r="J284" t="str">
            <v>2</v>
          </cell>
          <cell r="K284" t="str">
            <v xml:space="preserve">(白)07-6072668         (晚)07-6973869             </v>
          </cell>
          <cell r="L284" t="str">
            <v>0938360321母      0933333500黃教練</v>
          </cell>
          <cell r="M284" t="str">
            <v>821 高雄市路竹區中山路788號</v>
          </cell>
        </row>
        <row r="285">
          <cell r="A285">
            <v>500</v>
          </cell>
          <cell r="B285" t="str">
            <v>公開組</v>
          </cell>
          <cell r="C285" t="str">
            <v>陳彥廷</v>
          </cell>
          <cell r="D285" t="str">
            <v>陳彥廷(公開組)</v>
          </cell>
          <cell r="E285" t="str">
            <v>男</v>
          </cell>
          <cell r="F285">
            <v>34994</v>
          </cell>
          <cell r="H285" t="str">
            <v>高雄</v>
          </cell>
          <cell r="I285" t="str">
            <v>三民高中</v>
          </cell>
          <cell r="J285" t="str">
            <v>2</v>
          </cell>
          <cell r="K285" t="str">
            <v>07-3722966</v>
          </cell>
          <cell r="L285" t="str">
            <v>0933-303010    0931-303188</v>
          </cell>
          <cell r="M285" t="str">
            <v>814 高雄市仁武區文武里新庄巷117-1號</v>
          </cell>
        </row>
        <row r="286">
          <cell r="A286">
            <v>500</v>
          </cell>
          <cell r="B286" t="str">
            <v>公開組</v>
          </cell>
          <cell r="C286" t="str">
            <v>郁淞壹</v>
          </cell>
          <cell r="D286" t="str">
            <v>郁淞壹(公開組)</v>
          </cell>
          <cell r="E286" t="str">
            <v>男</v>
          </cell>
          <cell r="F286">
            <v>35032</v>
          </cell>
          <cell r="G286" t="str">
            <v>無</v>
          </cell>
          <cell r="H286" t="str">
            <v>高雄</v>
          </cell>
          <cell r="I286" t="str">
            <v>瑞祥高中</v>
          </cell>
          <cell r="J286" t="str">
            <v>2</v>
          </cell>
          <cell r="K286" t="str">
            <v>07-7636742          FAX:07-7651376</v>
          </cell>
          <cell r="L286" t="str">
            <v>0920-916157父     0987-916658</v>
          </cell>
          <cell r="M286" t="str">
            <v>830 高雄市鳳山區凱旋路222號12F</v>
          </cell>
          <cell r="N286" t="str">
            <v>f5530@ms3.hinet.net</v>
          </cell>
        </row>
        <row r="287">
          <cell r="A287">
            <v>500</v>
          </cell>
          <cell r="B287" t="str">
            <v>公開組</v>
          </cell>
          <cell r="C287" t="str">
            <v>王偉祥</v>
          </cell>
          <cell r="D287" t="str">
            <v>王偉祥(公開組)</v>
          </cell>
          <cell r="E287" t="str">
            <v>男</v>
          </cell>
          <cell r="F287">
            <v>35039</v>
          </cell>
          <cell r="G287" t="str">
            <v>無</v>
          </cell>
          <cell r="H287" t="str">
            <v>高雄</v>
          </cell>
          <cell r="I287" t="str">
            <v>瑞祥高中</v>
          </cell>
          <cell r="J287" t="str">
            <v>2</v>
          </cell>
          <cell r="K287" t="str">
            <v>07-7903344  0972532192         FAX:07-7411695</v>
          </cell>
          <cell r="L287" t="str">
            <v>0936-808631父  0931-872266母</v>
          </cell>
          <cell r="M287" t="str">
            <v>830 高雄市鳳山區光遠路155巷73號</v>
          </cell>
          <cell r="N287" t="str">
            <v>db841206@yahoo.com.tw</v>
          </cell>
        </row>
        <row r="288">
          <cell r="A288">
            <v>500</v>
          </cell>
          <cell r="B288" t="str">
            <v>公開組</v>
          </cell>
          <cell r="C288" t="str">
            <v>謝耀霆</v>
          </cell>
          <cell r="D288" t="str">
            <v>謝耀霆(公開組)</v>
          </cell>
          <cell r="E288" t="str">
            <v>男</v>
          </cell>
          <cell r="F288">
            <v>35051</v>
          </cell>
          <cell r="G288" t="str">
            <v>無</v>
          </cell>
          <cell r="H288" t="str">
            <v>高雄</v>
          </cell>
          <cell r="I288" t="str">
            <v>瑞祥高中</v>
          </cell>
          <cell r="J288" t="str">
            <v>2</v>
          </cell>
          <cell r="K288" t="str">
            <v>(白)0933312318     (晚)07-8312208</v>
          </cell>
          <cell r="L288" t="str">
            <v xml:space="preserve">0960-105333      </v>
          </cell>
          <cell r="M288" t="str">
            <v>806 高雄市前鎮區佛中路17號</v>
          </cell>
          <cell r="N288" t="str">
            <v>a096105333@yahoo.com.tw</v>
          </cell>
        </row>
        <row r="289">
          <cell r="A289">
            <v>500</v>
          </cell>
          <cell r="B289" t="str">
            <v>公開組</v>
          </cell>
          <cell r="C289" t="str">
            <v>陳政樺</v>
          </cell>
          <cell r="D289" t="str">
            <v>陳政樺(公開組)</v>
          </cell>
          <cell r="E289" t="str">
            <v>男</v>
          </cell>
          <cell r="F289">
            <v>35052</v>
          </cell>
          <cell r="G289" t="str">
            <v>無</v>
          </cell>
          <cell r="H289" t="str">
            <v>高雄</v>
          </cell>
          <cell r="I289" t="str">
            <v>中正國小</v>
          </cell>
          <cell r="J289" t="str">
            <v>6</v>
          </cell>
          <cell r="K289" t="str">
            <v>07-3810865</v>
          </cell>
          <cell r="L289" t="str">
            <v>0972006805        0921678655黃韻甄</v>
          </cell>
          <cell r="M289" t="str">
            <v>807 高雄市三民區皓東路9號5樓</v>
          </cell>
        </row>
        <row r="290">
          <cell r="A290">
            <v>500</v>
          </cell>
          <cell r="B290" t="str">
            <v>公開組</v>
          </cell>
          <cell r="C290" t="str">
            <v>林遠哲</v>
          </cell>
          <cell r="D290" t="str">
            <v>林遠哲(公開組)</v>
          </cell>
          <cell r="E290" t="str">
            <v>男</v>
          </cell>
          <cell r="F290">
            <v>35086</v>
          </cell>
          <cell r="G290" t="str">
            <v>無</v>
          </cell>
          <cell r="H290" t="str">
            <v>嘉義</v>
          </cell>
          <cell r="I290" t="str">
            <v>民生國中</v>
          </cell>
          <cell r="J290" t="str">
            <v>1</v>
          </cell>
          <cell r="K290" t="str">
            <v>05-2836472</v>
          </cell>
          <cell r="M290" t="str">
            <v>60061 嘉義市新民路438號</v>
          </cell>
        </row>
        <row r="291">
          <cell r="A291">
            <v>500</v>
          </cell>
          <cell r="B291" t="str">
            <v>公開組</v>
          </cell>
          <cell r="C291" t="str">
            <v>翁宇杰</v>
          </cell>
          <cell r="D291" t="str">
            <v>翁宇杰(公開組)</v>
          </cell>
          <cell r="E291" t="str">
            <v>男</v>
          </cell>
          <cell r="F291">
            <v>35130</v>
          </cell>
          <cell r="H291" t="str">
            <v>高雄</v>
          </cell>
          <cell r="I291" t="str">
            <v>南新國中</v>
          </cell>
          <cell r="J291" t="str">
            <v>3</v>
          </cell>
          <cell r="K291" t="str">
            <v>06-6327547</v>
          </cell>
          <cell r="L291" t="str">
            <v>0913050002 0933038843</v>
          </cell>
          <cell r="M291" t="str">
            <v>730 台南市新營區中正路33-15號</v>
          </cell>
        </row>
        <row r="292">
          <cell r="A292">
            <v>500</v>
          </cell>
          <cell r="B292" t="str">
            <v>公開組</v>
          </cell>
          <cell r="C292" t="str">
            <v>王文昱</v>
          </cell>
          <cell r="D292" t="str">
            <v>王文昱(公開組)</v>
          </cell>
          <cell r="E292" t="str">
            <v>男</v>
          </cell>
          <cell r="F292">
            <v>35139</v>
          </cell>
          <cell r="H292" t="str">
            <v>高雄</v>
          </cell>
          <cell r="I292" t="str">
            <v>左營中學</v>
          </cell>
          <cell r="J292" t="str">
            <v>3</v>
          </cell>
          <cell r="K292" t="str">
            <v>07-3503205</v>
          </cell>
          <cell r="L292" t="str">
            <v>0921505118 0931991227</v>
          </cell>
          <cell r="M292" t="str">
            <v>813 高雄市左營區新莊一路135號13樓之5</v>
          </cell>
        </row>
        <row r="293">
          <cell r="A293">
            <v>500</v>
          </cell>
          <cell r="B293" t="str">
            <v>公開組</v>
          </cell>
          <cell r="C293" t="str">
            <v>黃柏睿</v>
          </cell>
          <cell r="D293" t="str">
            <v>黃柏睿(公開組)</v>
          </cell>
          <cell r="E293" t="str">
            <v>男</v>
          </cell>
          <cell r="F293">
            <v>35140</v>
          </cell>
          <cell r="H293" t="str">
            <v>嘉義</v>
          </cell>
          <cell r="I293" t="str">
            <v>玉山國中</v>
          </cell>
          <cell r="J293" t="str">
            <v>3</v>
          </cell>
          <cell r="K293" t="str">
            <v>05-2837095</v>
          </cell>
          <cell r="L293" t="str">
            <v>0963134333 FAX:05-2851971</v>
          </cell>
          <cell r="M293" t="str">
            <v>600 嘉義市大同路196號</v>
          </cell>
        </row>
        <row r="294">
          <cell r="A294">
            <v>500</v>
          </cell>
          <cell r="B294" t="str">
            <v>公開組</v>
          </cell>
          <cell r="C294" t="str">
            <v>詹景裕</v>
          </cell>
          <cell r="D294" t="str">
            <v>詹景裕(公開組)</v>
          </cell>
          <cell r="E294" t="str">
            <v>男</v>
          </cell>
          <cell r="F294">
            <v>35190</v>
          </cell>
          <cell r="H294" t="str">
            <v>高雄</v>
          </cell>
          <cell r="I294" t="str">
            <v>中正中學</v>
          </cell>
          <cell r="J294" t="str">
            <v>2</v>
          </cell>
          <cell r="K294" t="str">
            <v>0989971557</v>
          </cell>
          <cell r="L294" t="str">
            <v>0939352358林教練</v>
          </cell>
          <cell r="M294" t="str">
            <v>806 高雄市前鎮區草衙中街60號</v>
          </cell>
        </row>
        <row r="295">
          <cell r="A295">
            <v>500</v>
          </cell>
          <cell r="B295" t="str">
            <v>公開組</v>
          </cell>
          <cell r="C295" t="str">
            <v>王嘉年</v>
          </cell>
          <cell r="D295" t="str">
            <v>王嘉年(公開組)</v>
          </cell>
          <cell r="E295" t="str">
            <v>男</v>
          </cell>
          <cell r="F295">
            <v>35243</v>
          </cell>
          <cell r="G295" t="str">
            <v>無</v>
          </cell>
          <cell r="H295" t="str">
            <v>屏東</v>
          </cell>
          <cell r="K295" t="str">
            <v>08-8665688           FAX:08-8670761</v>
          </cell>
          <cell r="L295" t="str">
            <v>0925386888父    0933686608母</v>
          </cell>
          <cell r="M295" t="str">
            <v>93143 屏東縣東港鄉水源一街32巷60號12F</v>
          </cell>
          <cell r="N295" t="str">
            <v>wa088665688@yahoo.com.tw</v>
          </cell>
        </row>
        <row r="296">
          <cell r="A296">
            <v>500</v>
          </cell>
          <cell r="B296" t="str">
            <v>公開組</v>
          </cell>
          <cell r="C296" t="str">
            <v>吳奇翰</v>
          </cell>
          <cell r="D296" t="str">
            <v>吳奇翰(公開組)</v>
          </cell>
          <cell r="E296" t="str">
            <v>男</v>
          </cell>
          <cell r="F296">
            <v>35305</v>
          </cell>
          <cell r="H296" t="str">
            <v>高雄</v>
          </cell>
          <cell r="J296" t="str">
            <v>1</v>
          </cell>
          <cell r="K296" t="str">
            <v>0988762570 0926001111</v>
          </cell>
          <cell r="L296" t="str">
            <v xml:space="preserve">07-5361007     </v>
          </cell>
          <cell r="M296" t="str">
            <v>806  高雄市前鎮區光華三路215號13樓</v>
          </cell>
        </row>
        <row r="297">
          <cell r="A297">
            <v>500</v>
          </cell>
          <cell r="B297" t="str">
            <v>公開組</v>
          </cell>
          <cell r="C297" t="str">
            <v>周子安</v>
          </cell>
          <cell r="D297" t="str">
            <v>周子安(公開組)</v>
          </cell>
          <cell r="E297" t="str">
            <v>男</v>
          </cell>
          <cell r="F297">
            <v>35326</v>
          </cell>
          <cell r="H297" t="str">
            <v>屏東</v>
          </cell>
          <cell r="I297" t="str">
            <v>高苑工商</v>
          </cell>
          <cell r="J297" t="str">
            <v>1</v>
          </cell>
          <cell r="K297" t="str">
            <v>08-8720446</v>
          </cell>
          <cell r="L297" t="str">
            <v>0928-707446      0970-878029</v>
          </cell>
          <cell r="M297" t="str">
            <v>941  屏東市枋山鄉加祿村嘉和路145號</v>
          </cell>
        </row>
        <row r="298">
          <cell r="A298">
            <v>500</v>
          </cell>
          <cell r="B298" t="str">
            <v>公開組</v>
          </cell>
          <cell r="C298" t="str">
            <v>葉子賢</v>
          </cell>
          <cell r="D298" t="str">
            <v>葉子賢(公開組)</v>
          </cell>
          <cell r="E298" t="str">
            <v>男</v>
          </cell>
          <cell r="F298">
            <v>35326</v>
          </cell>
          <cell r="H298" t="str">
            <v>屏東</v>
          </cell>
          <cell r="I298" t="str">
            <v>恆春國小</v>
          </cell>
          <cell r="J298" t="str">
            <v>1</v>
          </cell>
          <cell r="K298" t="str">
            <v xml:space="preserve">白天08-8895705
</v>
          </cell>
          <cell r="L298" t="str">
            <v>0933377989賢
0939377082母</v>
          </cell>
          <cell r="M298" t="str">
            <v>946 屏東縣恆春鎮南灣路420號</v>
          </cell>
        </row>
        <row r="299">
          <cell r="A299">
            <v>500</v>
          </cell>
          <cell r="B299" t="str">
            <v>公開組</v>
          </cell>
          <cell r="C299" t="str">
            <v>邱泓鈞</v>
          </cell>
          <cell r="D299" t="str">
            <v>邱泓鈞(公開組)</v>
          </cell>
          <cell r="E299" t="str">
            <v>男</v>
          </cell>
          <cell r="M299" t="str">
            <v>台中市西區柳川東路2段116號13樓之3</v>
          </cell>
        </row>
        <row r="300">
          <cell r="A300">
            <v>500</v>
          </cell>
          <cell r="B300" t="str">
            <v>公開組</v>
          </cell>
          <cell r="C300" t="str">
            <v>吳致誼</v>
          </cell>
          <cell r="D300" t="str">
            <v>吳致誼(公開組)</v>
          </cell>
          <cell r="E300" t="str">
            <v>男</v>
          </cell>
          <cell r="M300" t="str">
            <v>台南市東區東興路20巷83號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179"/>
  <sheetViews>
    <sheetView tabSelected="1" view="pageBreakPreview" zoomScale="85" zoomScaleNormal="100" zoomScaleSheetLayoutView="70" workbookViewId="0">
      <pane ySplit="4" topLeftCell="A5" activePane="bottomLeft" state="frozen"/>
      <selection activeCell="AF27" sqref="AF27"/>
      <selection pane="bottomLeft" activeCell="D12" sqref="D12"/>
    </sheetView>
  </sheetViews>
  <sheetFormatPr defaultRowHeight="16.5" x14ac:dyDescent="0.25"/>
  <cols>
    <col min="1" max="1" width="6.125" style="47" customWidth="1"/>
    <col min="2" max="2" width="5.5" style="34" customWidth="1"/>
    <col min="3" max="3" width="8.125" style="1" customWidth="1"/>
    <col min="4" max="4" width="14.875" style="1" customWidth="1"/>
    <col min="5" max="5" width="4" style="1" hidden="1" customWidth="1"/>
    <col min="6" max="6" width="14.125" style="1" hidden="1" customWidth="1"/>
    <col min="7" max="7" width="4.375" style="1" hidden="1" customWidth="1"/>
    <col min="8" max="8" width="5.375" style="1" hidden="1" customWidth="1"/>
    <col min="9" max="10" width="6" style="35" customWidth="1"/>
    <col min="11" max="11" width="6.625" style="35" customWidth="1"/>
    <col min="12" max="12" width="8.625" style="1" customWidth="1"/>
    <col min="13" max="13" width="6.25" style="1" customWidth="1"/>
    <col min="14" max="35" width="4.125" style="1" customWidth="1"/>
    <col min="36" max="36" width="17.75" style="1" customWidth="1"/>
    <col min="37" max="256" width="9" style="17"/>
    <col min="257" max="257" width="6.125" style="17" customWidth="1"/>
    <col min="258" max="258" width="5.5" style="17" customWidth="1"/>
    <col min="259" max="259" width="8.125" style="17" customWidth="1"/>
    <col min="260" max="260" width="14.875" style="17" customWidth="1"/>
    <col min="261" max="264" width="0" style="17" hidden="1" customWidth="1"/>
    <col min="265" max="266" width="6" style="17" customWidth="1"/>
    <col min="267" max="267" width="6.625" style="17" customWidth="1"/>
    <col min="268" max="268" width="8.625" style="17" customWidth="1"/>
    <col min="269" max="269" width="6.25" style="17" customWidth="1"/>
    <col min="270" max="291" width="4.125" style="17" customWidth="1"/>
    <col min="292" max="292" width="17.75" style="17" customWidth="1"/>
    <col min="293" max="512" width="9" style="17"/>
    <col min="513" max="513" width="6.125" style="17" customWidth="1"/>
    <col min="514" max="514" width="5.5" style="17" customWidth="1"/>
    <col min="515" max="515" width="8.125" style="17" customWidth="1"/>
    <col min="516" max="516" width="14.875" style="17" customWidth="1"/>
    <col min="517" max="520" width="0" style="17" hidden="1" customWidth="1"/>
    <col min="521" max="522" width="6" style="17" customWidth="1"/>
    <col min="523" max="523" width="6.625" style="17" customWidth="1"/>
    <col min="524" max="524" width="8.625" style="17" customWidth="1"/>
    <col min="525" max="525" width="6.25" style="17" customWidth="1"/>
    <col min="526" max="547" width="4.125" style="17" customWidth="1"/>
    <col min="548" max="548" width="17.75" style="17" customWidth="1"/>
    <col min="549" max="768" width="9" style="17"/>
    <col min="769" max="769" width="6.125" style="17" customWidth="1"/>
    <col min="770" max="770" width="5.5" style="17" customWidth="1"/>
    <col min="771" max="771" width="8.125" style="17" customWidth="1"/>
    <col min="772" max="772" width="14.875" style="17" customWidth="1"/>
    <col min="773" max="776" width="0" style="17" hidden="1" customWidth="1"/>
    <col min="777" max="778" width="6" style="17" customWidth="1"/>
    <col min="779" max="779" width="6.625" style="17" customWidth="1"/>
    <col min="780" max="780" width="8.625" style="17" customWidth="1"/>
    <col min="781" max="781" width="6.25" style="17" customWidth="1"/>
    <col min="782" max="803" width="4.125" style="17" customWidth="1"/>
    <col min="804" max="804" width="17.75" style="17" customWidth="1"/>
    <col min="805" max="1024" width="9" style="17"/>
    <col min="1025" max="1025" width="6.125" style="17" customWidth="1"/>
    <col min="1026" max="1026" width="5.5" style="17" customWidth="1"/>
    <col min="1027" max="1027" width="8.125" style="17" customWidth="1"/>
    <col min="1028" max="1028" width="14.875" style="17" customWidth="1"/>
    <col min="1029" max="1032" width="0" style="17" hidden="1" customWidth="1"/>
    <col min="1033" max="1034" width="6" style="17" customWidth="1"/>
    <col min="1035" max="1035" width="6.625" style="17" customWidth="1"/>
    <col min="1036" max="1036" width="8.625" style="17" customWidth="1"/>
    <col min="1037" max="1037" width="6.25" style="17" customWidth="1"/>
    <col min="1038" max="1059" width="4.125" style="17" customWidth="1"/>
    <col min="1060" max="1060" width="17.75" style="17" customWidth="1"/>
    <col min="1061" max="1280" width="9" style="17"/>
    <col min="1281" max="1281" width="6.125" style="17" customWidth="1"/>
    <col min="1282" max="1282" width="5.5" style="17" customWidth="1"/>
    <col min="1283" max="1283" width="8.125" style="17" customWidth="1"/>
    <col min="1284" max="1284" width="14.875" style="17" customWidth="1"/>
    <col min="1285" max="1288" width="0" style="17" hidden="1" customWidth="1"/>
    <col min="1289" max="1290" width="6" style="17" customWidth="1"/>
    <col min="1291" max="1291" width="6.625" style="17" customWidth="1"/>
    <col min="1292" max="1292" width="8.625" style="17" customWidth="1"/>
    <col min="1293" max="1293" width="6.25" style="17" customWidth="1"/>
    <col min="1294" max="1315" width="4.125" style="17" customWidth="1"/>
    <col min="1316" max="1316" width="17.75" style="17" customWidth="1"/>
    <col min="1317" max="1536" width="9" style="17"/>
    <col min="1537" max="1537" width="6.125" style="17" customWidth="1"/>
    <col min="1538" max="1538" width="5.5" style="17" customWidth="1"/>
    <col min="1539" max="1539" width="8.125" style="17" customWidth="1"/>
    <col min="1540" max="1540" width="14.875" style="17" customWidth="1"/>
    <col min="1541" max="1544" width="0" style="17" hidden="1" customWidth="1"/>
    <col min="1545" max="1546" width="6" style="17" customWidth="1"/>
    <col min="1547" max="1547" width="6.625" style="17" customWidth="1"/>
    <col min="1548" max="1548" width="8.625" style="17" customWidth="1"/>
    <col min="1549" max="1549" width="6.25" style="17" customWidth="1"/>
    <col min="1550" max="1571" width="4.125" style="17" customWidth="1"/>
    <col min="1572" max="1572" width="17.75" style="17" customWidth="1"/>
    <col min="1573" max="1792" width="9" style="17"/>
    <col min="1793" max="1793" width="6.125" style="17" customWidth="1"/>
    <col min="1794" max="1794" width="5.5" style="17" customWidth="1"/>
    <col min="1795" max="1795" width="8.125" style="17" customWidth="1"/>
    <col min="1796" max="1796" width="14.875" style="17" customWidth="1"/>
    <col min="1797" max="1800" width="0" style="17" hidden="1" customWidth="1"/>
    <col min="1801" max="1802" width="6" style="17" customWidth="1"/>
    <col min="1803" max="1803" width="6.625" style="17" customWidth="1"/>
    <col min="1804" max="1804" width="8.625" style="17" customWidth="1"/>
    <col min="1805" max="1805" width="6.25" style="17" customWidth="1"/>
    <col min="1806" max="1827" width="4.125" style="17" customWidth="1"/>
    <col min="1828" max="1828" width="17.75" style="17" customWidth="1"/>
    <col min="1829" max="2048" width="9" style="17"/>
    <col min="2049" max="2049" width="6.125" style="17" customWidth="1"/>
    <col min="2050" max="2050" width="5.5" style="17" customWidth="1"/>
    <col min="2051" max="2051" width="8.125" style="17" customWidth="1"/>
    <col min="2052" max="2052" width="14.875" style="17" customWidth="1"/>
    <col min="2053" max="2056" width="0" style="17" hidden="1" customWidth="1"/>
    <col min="2057" max="2058" width="6" style="17" customWidth="1"/>
    <col min="2059" max="2059" width="6.625" style="17" customWidth="1"/>
    <col min="2060" max="2060" width="8.625" style="17" customWidth="1"/>
    <col min="2061" max="2061" width="6.25" style="17" customWidth="1"/>
    <col min="2062" max="2083" width="4.125" style="17" customWidth="1"/>
    <col min="2084" max="2084" width="17.75" style="17" customWidth="1"/>
    <col min="2085" max="2304" width="9" style="17"/>
    <col min="2305" max="2305" width="6.125" style="17" customWidth="1"/>
    <col min="2306" max="2306" width="5.5" style="17" customWidth="1"/>
    <col min="2307" max="2307" width="8.125" style="17" customWidth="1"/>
    <col min="2308" max="2308" width="14.875" style="17" customWidth="1"/>
    <col min="2309" max="2312" width="0" style="17" hidden="1" customWidth="1"/>
    <col min="2313" max="2314" width="6" style="17" customWidth="1"/>
    <col min="2315" max="2315" width="6.625" style="17" customWidth="1"/>
    <col min="2316" max="2316" width="8.625" style="17" customWidth="1"/>
    <col min="2317" max="2317" width="6.25" style="17" customWidth="1"/>
    <col min="2318" max="2339" width="4.125" style="17" customWidth="1"/>
    <col min="2340" max="2340" width="17.75" style="17" customWidth="1"/>
    <col min="2341" max="2560" width="9" style="17"/>
    <col min="2561" max="2561" width="6.125" style="17" customWidth="1"/>
    <col min="2562" max="2562" width="5.5" style="17" customWidth="1"/>
    <col min="2563" max="2563" width="8.125" style="17" customWidth="1"/>
    <col min="2564" max="2564" width="14.875" style="17" customWidth="1"/>
    <col min="2565" max="2568" width="0" style="17" hidden="1" customWidth="1"/>
    <col min="2569" max="2570" width="6" style="17" customWidth="1"/>
    <col min="2571" max="2571" width="6.625" style="17" customWidth="1"/>
    <col min="2572" max="2572" width="8.625" style="17" customWidth="1"/>
    <col min="2573" max="2573" width="6.25" style="17" customWidth="1"/>
    <col min="2574" max="2595" width="4.125" style="17" customWidth="1"/>
    <col min="2596" max="2596" width="17.75" style="17" customWidth="1"/>
    <col min="2597" max="2816" width="9" style="17"/>
    <col min="2817" max="2817" width="6.125" style="17" customWidth="1"/>
    <col min="2818" max="2818" width="5.5" style="17" customWidth="1"/>
    <col min="2819" max="2819" width="8.125" style="17" customWidth="1"/>
    <col min="2820" max="2820" width="14.875" style="17" customWidth="1"/>
    <col min="2821" max="2824" width="0" style="17" hidden="1" customWidth="1"/>
    <col min="2825" max="2826" width="6" style="17" customWidth="1"/>
    <col min="2827" max="2827" width="6.625" style="17" customWidth="1"/>
    <col min="2828" max="2828" width="8.625" style="17" customWidth="1"/>
    <col min="2829" max="2829" width="6.25" style="17" customWidth="1"/>
    <col min="2830" max="2851" width="4.125" style="17" customWidth="1"/>
    <col min="2852" max="2852" width="17.75" style="17" customWidth="1"/>
    <col min="2853" max="3072" width="9" style="17"/>
    <col min="3073" max="3073" width="6.125" style="17" customWidth="1"/>
    <col min="3074" max="3074" width="5.5" style="17" customWidth="1"/>
    <col min="3075" max="3075" width="8.125" style="17" customWidth="1"/>
    <col min="3076" max="3076" width="14.875" style="17" customWidth="1"/>
    <col min="3077" max="3080" width="0" style="17" hidden="1" customWidth="1"/>
    <col min="3081" max="3082" width="6" style="17" customWidth="1"/>
    <col min="3083" max="3083" width="6.625" style="17" customWidth="1"/>
    <col min="3084" max="3084" width="8.625" style="17" customWidth="1"/>
    <col min="3085" max="3085" width="6.25" style="17" customWidth="1"/>
    <col min="3086" max="3107" width="4.125" style="17" customWidth="1"/>
    <col min="3108" max="3108" width="17.75" style="17" customWidth="1"/>
    <col min="3109" max="3328" width="9" style="17"/>
    <col min="3329" max="3329" width="6.125" style="17" customWidth="1"/>
    <col min="3330" max="3330" width="5.5" style="17" customWidth="1"/>
    <col min="3331" max="3331" width="8.125" style="17" customWidth="1"/>
    <col min="3332" max="3332" width="14.875" style="17" customWidth="1"/>
    <col min="3333" max="3336" width="0" style="17" hidden="1" customWidth="1"/>
    <col min="3337" max="3338" width="6" style="17" customWidth="1"/>
    <col min="3339" max="3339" width="6.625" style="17" customWidth="1"/>
    <col min="3340" max="3340" width="8.625" style="17" customWidth="1"/>
    <col min="3341" max="3341" width="6.25" style="17" customWidth="1"/>
    <col min="3342" max="3363" width="4.125" style="17" customWidth="1"/>
    <col min="3364" max="3364" width="17.75" style="17" customWidth="1"/>
    <col min="3365" max="3584" width="9" style="17"/>
    <col min="3585" max="3585" width="6.125" style="17" customWidth="1"/>
    <col min="3586" max="3586" width="5.5" style="17" customWidth="1"/>
    <col min="3587" max="3587" width="8.125" style="17" customWidth="1"/>
    <col min="3588" max="3588" width="14.875" style="17" customWidth="1"/>
    <col min="3589" max="3592" width="0" style="17" hidden="1" customWidth="1"/>
    <col min="3593" max="3594" width="6" style="17" customWidth="1"/>
    <col min="3595" max="3595" width="6.625" style="17" customWidth="1"/>
    <col min="3596" max="3596" width="8.625" style="17" customWidth="1"/>
    <col min="3597" max="3597" width="6.25" style="17" customWidth="1"/>
    <col min="3598" max="3619" width="4.125" style="17" customWidth="1"/>
    <col min="3620" max="3620" width="17.75" style="17" customWidth="1"/>
    <col min="3621" max="3840" width="9" style="17"/>
    <col min="3841" max="3841" width="6.125" style="17" customWidth="1"/>
    <col min="3842" max="3842" width="5.5" style="17" customWidth="1"/>
    <col min="3843" max="3843" width="8.125" style="17" customWidth="1"/>
    <col min="3844" max="3844" width="14.875" style="17" customWidth="1"/>
    <col min="3845" max="3848" width="0" style="17" hidden="1" customWidth="1"/>
    <col min="3849" max="3850" width="6" style="17" customWidth="1"/>
    <col min="3851" max="3851" width="6.625" style="17" customWidth="1"/>
    <col min="3852" max="3852" width="8.625" style="17" customWidth="1"/>
    <col min="3853" max="3853" width="6.25" style="17" customWidth="1"/>
    <col min="3854" max="3875" width="4.125" style="17" customWidth="1"/>
    <col min="3876" max="3876" width="17.75" style="17" customWidth="1"/>
    <col min="3877" max="4096" width="9" style="17"/>
    <col min="4097" max="4097" width="6.125" style="17" customWidth="1"/>
    <col min="4098" max="4098" width="5.5" style="17" customWidth="1"/>
    <col min="4099" max="4099" width="8.125" style="17" customWidth="1"/>
    <col min="4100" max="4100" width="14.875" style="17" customWidth="1"/>
    <col min="4101" max="4104" width="0" style="17" hidden="1" customWidth="1"/>
    <col min="4105" max="4106" width="6" style="17" customWidth="1"/>
    <col min="4107" max="4107" width="6.625" style="17" customWidth="1"/>
    <col min="4108" max="4108" width="8.625" style="17" customWidth="1"/>
    <col min="4109" max="4109" width="6.25" style="17" customWidth="1"/>
    <col min="4110" max="4131" width="4.125" style="17" customWidth="1"/>
    <col min="4132" max="4132" width="17.75" style="17" customWidth="1"/>
    <col min="4133" max="4352" width="9" style="17"/>
    <col min="4353" max="4353" width="6.125" style="17" customWidth="1"/>
    <col min="4354" max="4354" width="5.5" style="17" customWidth="1"/>
    <col min="4355" max="4355" width="8.125" style="17" customWidth="1"/>
    <col min="4356" max="4356" width="14.875" style="17" customWidth="1"/>
    <col min="4357" max="4360" width="0" style="17" hidden="1" customWidth="1"/>
    <col min="4361" max="4362" width="6" style="17" customWidth="1"/>
    <col min="4363" max="4363" width="6.625" style="17" customWidth="1"/>
    <col min="4364" max="4364" width="8.625" style="17" customWidth="1"/>
    <col min="4365" max="4365" width="6.25" style="17" customWidth="1"/>
    <col min="4366" max="4387" width="4.125" style="17" customWidth="1"/>
    <col min="4388" max="4388" width="17.75" style="17" customWidth="1"/>
    <col min="4389" max="4608" width="9" style="17"/>
    <col min="4609" max="4609" width="6.125" style="17" customWidth="1"/>
    <col min="4610" max="4610" width="5.5" style="17" customWidth="1"/>
    <col min="4611" max="4611" width="8.125" style="17" customWidth="1"/>
    <col min="4612" max="4612" width="14.875" style="17" customWidth="1"/>
    <col min="4613" max="4616" width="0" style="17" hidden="1" customWidth="1"/>
    <col min="4617" max="4618" width="6" style="17" customWidth="1"/>
    <col min="4619" max="4619" width="6.625" style="17" customWidth="1"/>
    <col min="4620" max="4620" width="8.625" style="17" customWidth="1"/>
    <col min="4621" max="4621" width="6.25" style="17" customWidth="1"/>
    <col min="4622" max="4643" width="4.125" style="17" customWidth="1"/>
    <col min="4644" max="4644" width="17.75" style="17" customWidth="1"/>
    <col min="4645" max="4864" width="9" style="17"/>
    <col min="4865" max="4865" width="6.125" style="17" customWidth="1"/>
    <col min="4866" max="4866" width="5.5" style="17" customWidth="1"/>
    <col min="4867" max="4867" width="8.125" style="17" customWidth="1"/>
    <col min="4868" max="4868" width="14.875" style="17" customWidth="1"/>
    <col min="4869" max="4872" width="0" style="17" hidden="1" customWidth="1"/>
    <col min="4873" max="4874" width="6" style="17" customWidth="1"/>
    <col min="4875" max="4875" width="6.625" style="17" customWidth="1"/>
    <col min="4876" max="4876" width="8.625" style="17" customWidth="1"/>
    <col min="4877" max="4877" width="6.25" style="17" customWidth="1"/>
    <col min="4878" max="4899" width="4.125" style="17" customWidth="1"/>
    <col min="4900" max="4900" width="17.75" style="17" customWidth="1"/>
    <col min="4901" max="5120" width="9" style="17"/>
    <col min="5121" max="5121" width="6.125" style="17" customWidth="1"/>
    <col min="5122" max="5122" width="5.5" style="17" customWidth="1"/>
    <col min="5123" max="5123" width="8.125" style="17" customWidth="1"/>
    <col min="5124" max="5124" width="14.875" style="17" customWidth="1"/>
    <col min="5125" max="5128" width="0" style="17" hidden="1" customWidth="1"/>
    <col min="5129" max="5130" width="6" style="17" customWidth="1"/>
    <col min="5131" max="5131" width="6.625" style="17" customWidth="1"/>
    <col min="5132" max="5132" width="8.625" style="17" customWidth="1"/>
    <col min="5133" max="5133" width="6.25" style="17" customWidth="1"/>
    <col min="5134" max="5155" width="4.125" style="17" customWidth="1"/>
    <col min="5156" max="5156" width="17.75" style="17" customWidth="1"/>
    <col min="5157" max="5376" width="9" style="17"/>
    <col min="5377" max="5377" width="6.125" style="17" customWidth="1"/>
    <col min="5378" max="5378" width="5.5" style="17" customWidth="1"/>
    <col min="5379" max="5379" width="8.125" style="17" customWidth="1"/>
    <col min="5380" max="5380" width="14.875" style="17" customWidth="1"/>
    <col min="5381" max="5384" width="0" style="17" hidden="1" customWidth="1"/>
    <col min="5385" max="5386" width="6" style="17" customWidth="1"/>
    <col min="5387" max="5387" width="6.625" style="17" customWidth="1"/>
    <col min="5388" max="5388" width="8.625" style="17" customWidth="1"/>
    <col min="5389" max="5389" width="6.25" style="17" customWidth="1"/>
    <col min="5390" max="5411" width="4.125" style="17" customWidth="1"/>
    <col min="5412" max="5412" width="17.75" style="17" customWidth="1"/>
    <col min="5413" max="5632" width="9" style="17"/>
    <col min="5633" max="5633" width="6.125" style="17" customWidth="1"/>
    <col min="5634" max="5634" width="5.5" style="17" customWidth="1"/>
    <col min="5635" max="5635" width="8.125" style="17" customWidth="1"/>
    <col min="5636" max="5636" width="14.875" style="17" customWidth="1"/>
    <col min="5637" max="5640" width="0" style="17" hidden="1" customWidth="1"/>
    <col min="5641" max="5642" width="6" style="17" customWidth="1"/>
    <col min="5643" max="5643" width="6.625" style="17" customWidth="1"/>
    <col min="5644" max="5644" width="8.625" style="17" customWidth="1"/>
    <col min="5645" max="5645" width="6.25" style="17" customWidth="1"/>
    <col min="5646" max="5667" width="4.125" style="17" customWidth="1"/>
    <col min="5668" max="5668" width="17.75" style="17" customWidth="1"/>
    <col min="5669" max="5888" width="9" style="17"/>
    <col min="5889" max="5889" width="6.125" style="17" customWidth="1"/>
    <col min="5890" max="5890" width="5.5" style="17" customWidth="1"/>
    <col min="5891" max="5891" width="8.125" style="17" customWidth="1"/>
    <col min="5892" max="5892" width="14.875" style="17" customWidth="1"/>
    <col min="5893" max="5896" width="0" style="17" hidden="1" customWidth="1"/>
    <col min="5897" max="5898" width="6" style="17" customWidth="1"/>
    <col min="5899" max="5899" width="6.625" style="17" customWidth="1"/>
    <col min="5900" max="5900" width="8.625" style="17" customWidth="1"/>
    <col min="5901" max="5901" width="6.25" style="17" customWidth="1"/>
    <col min="5902" max="5923" width="4.125" style="17" customWidth="1"/>
    <col min="5924" max="5924" width="17.75" style="17" customWidth="1"/>
    <col min="5925" max="6144" width="9" style="17"/>
    <col min="6145" max="6145" width="6.125" style="17" customWidth="1"/>
    <col min="6146" max="6146" width="5.5" style="17" customWidth="1"/>
    <col min="6147" max="6147" width="8.125" style="17" customWidth="1"/>
    <col min="6148" max="6148" width="14.875" style="17" customWidth="1"/>
    <col min="6149" max="6152" width="0" style="17" hidden="1" customWidth="1"/>
    <col min="6153" max="6154" width="6" style="17" customWidth="1"/>
    <col min="6155" max="6155" width="6.625" style="17" customWidth="1"/>
    <col min="6156" max="6156" width="8.625" style="17" customWidth="1"/>
    <col min="6157" max="6157" width="6.25" style="17" customWidth="1"/>
    <col min="6158" max="6179" width="4.125" style="17" customWidth="1"/>
    <col min="6180" max="6180" width="17.75" style="17" customWidth="1"/>
    <col min="6181" max="6400" width="9" style="17"/>
    <col min="6401" max="6401" width="6.125" style="17" customWidth="1"/>
    <col min="6402" max="6402" width="5.5" style="17" customWidth="1"/>
    <col min="6403" max="6403" width="8.125" style="17" customWidth="1"/>
    <col min="6404" max="6404" width="14.875" style="17" customWidth="1"/>
    <col min="6405" max="6408" width="0" style="17" hidden="1" customWidth="1"/>
    <col min="6409" max="6410" width="6" style="17" customWidth="1"/>
    <col min="6411" max="6411" width="6.625" style="17" customWidth="1"/>
    <col min="6412" max="6412" width="8.625" style="17" customWidth="1"/>
    <col min="6413" max="6413" width="6.25" style="17" customWidth="1"/>
    <col min="6414" max="6435" width="4.125" style="17" customWidth="1"/>
    <col min="6436" max="6436" width="17.75" style="17" customWidth="1"/>
    <col min="6437" max="6656" width="9" style="17"/>
    <col min="6657" max="6657" width="6.125" style="17" customWidth="1"/>
    <col min="6658" max="6658" width="5.5" style="17" customWidth="1"/>
    <col min="6659" max="6659" width="8.125" style="17" customWidth="1"/>
    <col min="6660" max="6660" width="14.875" style="17" customWidth="1"/>
    <col min="6661" max="6664" width="0" style="17" hidden="1" customWidth="1"/>
    <col min="6665" max="6666" width="6" style="17" customWidth="1"/>
    <col min="6667" max="6667" width="6.625" style="17" customWidth="1"/>
    <col min="6668" max="6668" width="8.625" style="17" customWidth="1"/>
    <col min="6669" max="6669" width="6.25" style="17" customWidth="1"/>
    <col min="6670" max="6691" width="4.125" style="17" customWidth="1"/>
    <col min="6692" max="6692" width="17.75" style="17" customWidth="1"/>
    <col min="6693" max="6912" width="9" style="17"/>
    <col min="6913" max="6913" width="6.125" style="17" customWidth="1"/>
    <col min="6914" max="6914" width="5.5" style="17" customWidth="1"/>
    <col min="6915" max="6915" width="8.125" style="17" customWidth="1"/>
    <col min="6916" max="6916" width="14.875" style="17" customWidth="1"/>
    <col min="6917" max="6920" width="0" style="17" hidden="1" customWidth="1"/>
    <col min="6921" max="6922" width="6" style="17" customWidth="1"/>
    <col min="6923" max="6923" width="6.625" style="17" customWidth="1"/>
    <col min="6924" max="6924" width="8.625" style="17" customWidth="1"/>
    <col min="6925" max="6925" width="6.25" style="17" customWidth="1"/>
    <col min="6926" max="6947" width="4.125" style="17" customWidth="1"/>
    <col min="6948" max="6948" width="17.75" style="17" customWidth="1"/>
    <col min="6949" max="7168" width="9" style="17"/>
    <col min="7169" max="7169" width="6.125" style="17" customWidth="1"/>
    <col min="7170" max="7170" width="5.5" style="17" customWidth="1"/>
    <col min="7171" max="7171" width="8.125" style="17" customWidth="1"/>
    <col min="7172" max="7172" width="14.875" style="17" customWidth="1"/>
    <col min="7173" max="7176" width="0" style="17" hidden="1" customWidth="1"/>
    <col min="7177" max="7178" width="6" style="17" customWidth="1"/>
    <col min="7179" max="7179" width="6.625" style="17" customWidth="1"/>
    <col min="7180" max="7180" width="8.625" style="17" customWidth="1"/>
    <col min="7181" max="7181" width="6.25" style="17" customWidth="1"/>
    <col min="7182" max="7203" width="4.125" style="17" customWidth="1"/>
    <col min="7204" max="7204" width="17.75" style="17" customWidth="1"/>
    <col min="7205" max="7424" width="9" style="17"/>
    <col min="7425" max="7425" width="6.125" style="17" customWidth="1"/>
    <col min="7426" max="7426" width="5.5" style="17" customWidth="1"/>
    <col min="7427" max="7427" width="8.125" style="17" customWidth="1"/>
    <col min="7428" max="7428" width="14.875" style="17" customWidth="1"/>
    <col min="7429" max="7432" width="0" style="17" hidden="1" customWidth="1"/>
    <col min="7433" max="7434" width="6" style="17" customWidth="1"/>
    <col min="7435" max="7435" width="6.625" style="17" customWidth="1"/>
    <col min="7436" max="7436" width="8.625" style="17" customWidth="1"/>
    <col min="7437" max="7437" width="6.25" style="17" customWidth="1"/>
    <col min="7438" max="7459" width="4.125" style="17" customWidth="1"/>
    <col min="7460" max="7460" width="17.75" style="17" customWidth="1"/>
    <col min="7461" max="7680" width="9" style="17"/>
    <col min="7681" max="7681" width="6.125" style="17" customWidth="1"/>
    <col min="7682" max="7682" width="5.5" style="17" customWidth="1"/>
    <col min="7683" max="7683" width="8.125" style="17" customWidth="1"/>
    <col min="7684" max="7684" width="14.875" style="17" customWidth="1"/>
    <col min="7685" max="7688" width="0" style="17" hidden="1" customWidth="1"/>
    <col min="7689" max="7690" width="6" style="17" customWidth="1"/>
    <col min="7691" max="7691" width="6.625" style="17" customWidth="1"/>
    <col min="7692" max="7692" width="8.625" style="17" customWidth="1"/>
    <col min="7693" max="7693" width="6.25" style="17" customWidth="1"/>
    <col min="7694" max="7715" width="4.125" style="17" customWidth="1"/>
    <col min="7716" max="7716" width="17.75" style="17" customWidth="1"/>
    <col min="7717" max="7936" width="9" style="17"/>
    <col min="7937" max="7937" width="6.125" style="17" customWidth="1"/>
    <col min="7938" max="7938" width="5.5" style="17" customWidth="1"/>
    <col min="7939" max="7939" width="8.125" style="17" customWidth="1"/>
    <col min="7940" max="7940" width="14.875" style="17" customWidth="1"/>
    <col min="7941" max="7944" width="0" style="17" hidden="1" customWidth="1"/>
    <col min="7945" max="7946" width="6" style="17" customWidth="1"/>
    <col min="7947" max="7947" width="6.625" style="17" customWidth="1"/>
    <col min="7948" max="7948" width="8.625" style="17" customWidth="1"/>
    <col min="7949" max="7949" width="6.25" style="17" customWidth="1"/>
    <col min="7950" max="7971" width="4.125" style="17" customWidth="1"/>
    <col min="7972" max="7972" width="17.75" style="17" customWidth="1"/>
    <col min="7973" max="8192" width="9" style="17"/>
    <col min="8193" max="8193" width="6.125" style="17" customWidth="1"/>
    <col min="8194" max="8194" width="5.5" style="17" customWidth="1"/>
    <col min="8195" max="8195" width="8.125" style="17" customWidth="1"/>
    <col min="8196" max="8196" width="14.875" style="17" customWidth="1"/>
    <col min="8197" max="8200" width="0" style="17" hidden="1" customWidth="1"/>
    <col min="8201" max="8202" width="6" style="17" customWidth="1"/>
    <col min="8203" max="8203" width="6.625" style="17" customWidth="1"/>
    <col min="8204" max="8204" width="8.625" style="17" customWidth="1"/>
    <col min="8205" max="8205" width="6.25" style="17" customWidth="1"/>
    <col min="8206" max="8227" width="4.125" style="17" customWidth="1"/>
    <col min="8228" max="8228" width="17.75" style="17" customWidth="1"/>
    <col min="8229" max="8448" width="9" style="17"/>
    <col min="8449" max="8449" width="6.125" style="17" customWidth="1"/>
    <col min="8450" max="8450" width="5.5" style="17" customWidth="1"/>
    <col min="8451" max="8451" width="8.125" style="17" customWidth="1"/>
    <col min="8452" max="8452" width="14.875" style="17" customWidth="1"/>
    <col min="8453" max="8456" width="0" style="17" hidden="1" customWidth="1"/>
    <col min="8457" max="8458" width="6" style="17" customWidth="1"/>
    <col min="8459" max="8459" width="6.625" style="17" customWidth="1"/>
    <col min="8460" max="8460" width="8.625" style="17" customWidth="1"/>
    <col min="8461" max="8461" width="6.25" style="17" customWidth="1"/>
    <col min="8462" max="8483" width="4.125" style="17" customWidth="1"/>
    <col min="8484" max="8484" width="17.75" style="17" customWidth="1"/>
    <col min="8485" max="8704" width="9" style="17"/>
    <col min="8705" max="8705" width="6.125" style="17" customWidth="1"/>
    <col min="8706" max="8706" width="5.5" style="17" customWidth="1"/>
    <col min="8707" max="8707" width="8.125" style="17" customWidth="1"/>
    <col min="8708" max="8708" width="14.875" style="17" customWidth="1"/>
    <col min="8709" max="8712" width="0" style="17" hidden="1" customWidth="1"/>
    <col min="8713" max="8714" width="6" style="17" customWidth="1"/>
    <col min="8715" max="8715" width="6.625" style="17" customWidth="1"/>
    <col min="8716" max="8716" width="8.625" style="17" customWidth="1"/>
    <col min="8717" max="8717" width="6.25" style="17" customWidth="1"/>
    <col min="8718" max="8739" width="4.125" style="17" customWidth="1"/>
    <col min="8740" max="8740" width="17.75" style="17" customWidth="1"/>
    <col min="8741" max="8960" width="9" style="17"/>
    <col min="8961" max="8961" width="6.125" style="17" customWidth="1"/>
    <col min="8962" max="8962" width="5.5" style="17" customWidth="1"/>
    <col min="8963" max="8963" width="8.125" style="17" customWidth="1"/>
    <col min="8964" max="8964" width="14.875" style="17" customWidth="1"/>
    <col min="8965" max="8968" width="0" style="17" hidden="1" customWidth="1"/>
    <col min="8969" max="8970" width="6" style="17" customWidth="1"/>
    <col min="8971" max="8971" width="6.625" style="17" customWidth="1"/>
    <col min="8972" max="8972" width="8.625" style="17" customWidth="1"/>
    <col min="8973" max="8973" width="6.25" style="17" customWidth="1"/>
    <col min="8974" max="8995" width="4.125" style="17" customWidth="1"/>
    <col min="8996" max="8996" width="17.75" style="17" customWidth="1"/>
    <col min="8997" max="9216" width="9" style="17"/>
    <col min="9217" max="9217" width="6.125" style="17" customWidth="1"/>
    <col min="9218" max="9218" width="5.5" style="17" customWidth="1"/>
    <col min="9219" max="9219" width="8.125" style="17" customWidth="1"/>
    <col min="9220" max="9220" width="14.875" style="17" customWidth="1"/>
    <col min="9221" max="9224" width="0" style="17" hidden="1" customWidth="1"/>
    <col min="9225" max="9226" width="6" style="17" customWidth="1"/>
    <col min="9227" max="9227" width="6.625" style="17" customWidth="1"/>
    <col min="9228" max="9228" width="8.625" style="17" customWidth="1"/>
    <col min="9229" max="9229" width="6.25" style="17" customWidth="1"/>
    <col min="9230" max="9251" width="4.125" style="17" customWidth="1"/>
    <col min="9252" max="9252" width="17.75" style="17" customWidth="1"/>
    <col min="9253" max="9472" width="9" style="17"/>
    <col min="9473" max="9473" width="6.125" style="17" customWidth="1"/>
    <col min="9474" max="9474" width="5.5" style="17" customWidth="1"/>
    <col min="9475" max="9475" width="8.125" style="17" customWidth="1"/>
    <col min="9476" max="9476" width="14.875" style="17" customWidth="1"/>
    <col min="9477" max="9480" width="0" style="17" hidden="1" customWidth="1"/>
    <col min="9481" max="9482" width="6" style="17" customWidth="1"/>
    <col min="9483" max="9483" width="6.625" style="17" customWidth="1"/>
    <col min="9484" max="9484" width="8.625" style="17" customWidth="1"/>
    <col min="9485" max="9485" width="6.25" style="17" customWidth="1"/>
    <col min="9486" max="9507" width="4.125" style="17" customWidth="1"/>
    <col min="9508" max="9508" width="17.75" style="17" customWidth="1"/>
    <col min="9509" max="9728" width="9" style="17"/>
    <col min="9729" max="9729" width="6.125" style="17" customWidth="1"/>
    <col min="9730" max="9730" width="5.5" style="17" customWidth="1"/>
    <col min="9731" max="9731" width="8.125" style="17" customWidth="1"/>
    <col min="9732" max="9732" width="14.875" style="17" customWidth="1"/>
    <col min="9733" max="9736" width="0" style="17" hidden="1" customWidth="1"/>
    <col min="9737" max="9738" width="6" style="17" customWidth="1"/>
    <col min="9739" max="9739" width="6.625" style="17" customWidth="1"/>
    <col min="9740" max="9740" width="8.625" style="17" customWidth="1"/>
    <col min="9741" max="9741" width="6.25" style="17" customWidth="1"/>
    <col min="9742" max="9763" width="4.125" style="17" customWidth="1"/>
    <col min="9764" max="9764" width="17.75" style="17" customWidth="1"/>
    <col min="9765" max="9984" width="9" style="17"/>
    <col min="9985" max="9985" width="6.125" style="17" customWidth="1"/>
    <col min="9986" max="9986" width="5.5" style="17" customWidth="1"/>
    <col min="9987" max="9987" width="8.125" style="17" customWidth="1"/>
    <col min="9988" max="9988" width="14.875" style="17" customWidth="1"/>
    <col min="9989" max="9992" width="0" style="17" hidden="1" customWidth="1"/>
    <col min="9993" max="9994" width="6" style="17" customWidth="1"/>
    <col min="9995" max="9995" width="6.625" style="17" customWidth="1"/>
    <col min="9996" max="9996" width="8.625" style="17" customWidth="1"/>
    <col min="9997" max="9997" width="6.25" style="17" customWidth="1"/>
    <col min="9998" max="10019" width="4.125" style="17" customWidth="1"/>
    <col min="10020" max="10020" width="17.75" style="17" customWidth="1"/>
    <col min="10021" max="10240" width="9" style="17"/>
    <col min="10241" max="10241" width="6.125" style="17" customWidth="1"/>
    <col min="10242" max="10242" width="5.5" style="17" customWidth="1"/>
    <col min="10243" max="10243" width="8.125" style="17" customWidth="1"/>
    <col min="10244" max="10244" width="14.875" style="17" customWidth="1"/>
    <col min="10245" max="10248" width="0" style="17" hidden="1" customWidth="1"/>
    <col min="10249" max="10250" width="6" style="17" customWidth="1"/>
    <col min="10251" max="10251" width="6.625" style="17" customWidth="1"/>
    <col min="10252" max="10252" width="8.625" style="17" customWidth="1"/>
    <col min="10253" max="10253" width="6.25" style="17" customWidth="1"/>
    <col min="10254" max="10275" width="4.125" style="17" customWidth="1"/>
    <col min="10276" max="10276" width="17.75" style="17" customWidth="1"/>
    <col min="10277" max="10496" width="9" style="17"/>
    <col min="10497" max="10497" width="6.125" style="17" customWidth="1"/>
    <col min="10498" max="10498" width="5.5" style="17" customWidth="1"/>
    <col min="10499" max="10499" width="8.125" style="17" customWidth="1"/>
    <col min="10500" max="10500" width="14.875" style="17" customWidth="1"/>
    <col min="10501" max="10504" width="0" style="17" hidden="1" customWidth="1"/>
    <col min="10505" max="10506" width="6" style="17" customWidth="1"/>
    <col min="10507" max="10507" width="6.625" style="17" customWidth="1"/>
    <col min="10508" max="10508" width="8.625" style="17" customWidth="1"/>
    <col min="10509" max="10509" width="6.25" style="17" customWidth="1"/>
    <col min="10510" max="10531" width="4.125" style="17" customWidth="1"/>
    <col min="10532" max="10532" width="17.75" style="17" customWidth="1"/>
    <col min="10533" max="10752" width="9" style="17"/>
    <col min="10753" max="10753" width="6.125" style="17" customWidth="1"/>
    <col min="10754" max="10754" width="5.5" style="17" customWidth="1"/>
    <col min="10755" max="10755" width="8.125" style="17" customWidth="1"/>
    <col min="10756" max="10756" width="14.875" style="17" customWidth="1"/>
    <col min="10757" max="10760" width="0" style="17" hidden="1" customWidth="1"/>
    <col min="10761" max="10762" width="6" style="17" customWidth="1"/>
    <col min="10763" max="10763" width="6.625" style="17" customWidth="1"/>
    <col min="10764" max="10764" width="8.625" style="17" customWidth="1"/>
    <col min="10765" max="10765" width="6.25" style="17" customWidth="1"/>
    <col min="10766" max="10787" width="4.125" style="17" customWidth="1"/>
    <col min="10788" max="10788" width="17.75" style="17" customWidth="1"/>
    <col min="10789" max="11008" width="9" style="17"/>
    <col min="11009" max="11009" width="6.125" style="17" customWidth="1"/>
    <col min="11010" max="11010" width="5.5" style="17" customWidth="1"/>
    <col min="11011" max="11011" width="8.125" style="17" customWidth="1"/>
    <col min="11012" max="11012" width="14.875" style="17" customWidth="1"/>
    <col min="11013" max="11016" width="0" style="17" hidden="1" customWidth="1"/>
    <col min="11017" max="11018" width="6" style="17" customWidth="1"/>
    <col min="11019" max="11019" width="6.625" style="17" customWidth="1"/>
    <col min="11020" max="11020" width="8.625" style="17" customWidth="1"/>
    <col min="11021" max="11021" width="6.25" style="17" customWidth="1"/>
    <col min="11022" max="11043" width="4.125" style="17" customWidth="1"/>
    <col min="11044" max="11044" width="17.75" style="17" customWidth="1"/>
    <col min="11045" max="11264" width="9" style="17"/>
    <col min="11265" max="11265" width="6.125" style="17" customWidth="1"/>
    <col min="11266" max="11266" width="5.5" style="17" customWidth="1"/>
    <col min="11267" max="11267" width="8.125" style="17" customWidth="1"/>
    <col min="11268" max="11268" width="14.875" style="17" customWidth="1"/>
    <col min="11269" max="11272" width="0" style="17" hidden="1" customWidth="1"/>
    <col min="11273" max="11274" width="6" style="17" customWidth="1"/>
    <col min="11275" max="11275" width="6.625" style="17" customWidth="1"/>
    <col min="11276" max="11276" width="8.625" style="17" customWidth="1"/>
    <col min="11277" max="11277" width="6.25" style="17" customWidth="1"/>
    <col min="11278" max="11299" width="4.125" style="17" customWidth="1"/>
    <col min="11300" max="11300" width="17.75" style="17" customWidth="1"/>
    <col min="11301" max="11520" width="9" style="17"/>
    <col min="11521" max="11521" width="6.125" style="17" customWidth="1"/>
    <col min="11522" max="11522" width="5.5" style="17" customWidth="1"/>
    <col min="11523" max="11523" width="8.125" style="17" customWidth="1"/>
    <col min="11524" max="11524" width="14.875" style="17" customWidth="1"/>
    <col min="11525" max="11528" width="0" style="17" hidden="1" customWidth="1"/>
    <col min="11529" max="11530" width="6" style="17" customWidth="1"/>
    <col min="11531" max="11531" width="6.625" style="17" customWidth="1"/>
    <col min="11532" max="11532" width="8.625" style="17" customWidth="1"/>
    <col min="11533" max="11533" width="6.25" style="17" customWidth="1"/>
    <col min="11534" max="11555" width="4.125" style="17" customWidth="1"/>
    <col min="11556" max="11556" width="17.75" style="17" customWidth="1"/>
    <col min="11557" max="11776" width="9" style="17"/>
    <col min="11777" max="11777" width="6.125" style="17" customWidth="1"/>
    <col min="11778" max="11778" width="5.5" style="17" customWidth="1"/>
    <col min="11779" max="11779" width="8.125" style="17" customWidth="1"/>
    <col min="11780" max="11780" width="14.875" style="17" customWidth="1"/>
    <col min="11781" max="11784" width="0" style="17" hidden="1" customWidth="1"/>
    <col min="11785" max="11786" width="6" style="17" customWidth="1"/>
    <col min="11787" max="11787" width="6.625" style="17" customWidth="1"/>
    <col min="11788" max="11788" width="8.625" style="17" customWidth="1"/>
    <col min="11789" max="11789" width="6.25" style="17" customWidth="1"/>
    <col min="11790" max="11811" width="4.125" style="17" customWidth="1"/>
    <col min="11812" max="11812" width="17.75" style="17" customWidth="1"/>
    <col min="11813" max="12032" width="9" style="17"/>
    <col min="12033" max="12033" width="6.125" style="17" customWidth="1"/>
    <col min="12034" max="12034" width="5.5" style="17" customWidth="1"/>
    <col min="12035" max="12035" width="8.125" style="17" customWidth="1"/>
    <col min="12036" max="12036" width="14.875" style="17" customWidth="1"/>
    <col min="12037" max="12040" width="0" style="17" hidden="1" customWidth="1"/>
    <col min="12041" max="12042" width="6" style="17" customWidth="1"/>
    <col min="12043" max="12043" width="6.625" style="17" customWidth="1"/>
    <col min="12044" max="12044" width="8.625" style="17" customWidth="1"/>
    <col min="12045" max="12045" width="6.25" style="17" customWidth="1"/>
    <col min="12046" max="12067" width="4.125" style="17" customWidth="1"/>
    <col min="12068" max="12068" width="17.75" style="17" customWidth="1"/>
    <col min="12069" max="12288" width="9" style="17"/>
    <col min="12289" max="12289" width="6.125" style="17" customWidth="1"/>
    <col min="12290" max="12290" width="5.5" style="17" customWidth="1"/>
    <col min="12291" max="12291" width="8.125" style="17" customWidth="1"/>
    <col min="12292" max="12292" width="14.875" style="17" customWidth="1"/>
    <col min="12293" max="12296" width="0" style="17" hidden="1" customWidth="1"/>
    <col min="12297" max="12298" width="6" style="17" customWidth="1"/>
    <col min="12299" max="12299" width="6.625" style="17" customWidth="1"/>
    <col min="12300" max="12300" width="8.625" style="17" customWidth="1"/>
    <col min="12301" max="12301" width="6.25" style="17" customWidth="1"/>
    <col min="12302" max="12323" width="4.125" style="17" customWidth="1"/>
    <col min="12324" max="12324" width="17.75" style="17" customWidth="1"/>
    <col min="12325" max="12544" width="9" style="17"/>
    <col min="12545" max="12545" width="6.125" style="17" customWidth="1"/>
    <col min="12546" max="12546" width="5.5" style="17" customWidth="1"/>
    <col min="12547" max="12547" width="8.125" style="17" customWidth="1"/>
    <col min="12548" max="12548" width="14.875" style="17" customWidth="1"/>
    <col min="12549" max="12552" width="0" style="17" hidden="1" customWidth="1"/>
    <col min="12553" max="12554" width="6" style="17" customWidth="1"/>
    <col min="12555" max="12555" width="6.625" style="17" customWidth="1"/>
    <col min="12556" max="12556" width="8.625" style="17" customWidth="1"/>
    <col min="12557" max="12557" width="6.25" style="17" customWidth="1"/>
    <col min="12558" max="12579" width="4.125" style="17" customWidth="1"/>
    <col min="12580" max="12580" width="17.75" style="17" customWidth="1"/>
    <col min="12581" max="12800" width="9" style="17"/>
    <col min="12801" max="12801" width="6.125" style="17" customWidth="1"/>
    <col min="12802" max="12802" width="5.5" style="17" customWidth="1"/>
    <col min="12803" max="12803" width="8.125" style="17" customWidth="1"/>
    <col min="12804" max="12804" width="14.875" style="17" customWidth="1"/>
    <col min="12805" max="12808" width="0" style="17" hidden="1" customWidth="1"/>
    <col min="12809" max="12810" width="6" style="17" customWidth="1"/>
    <col min="12811" max="12811" width="6.625" style="17" customWidth="1"/>
    <col min="12812" max="12812" width="8.625" style="17" customWidth="1"/>
    <col min="12813" max="12813" width="6.25" style="17" customWidth="1"/>
    <col min="12814" max="12835" width="4.125" style="17" customWidth="1"/>
    <col min="12836" max="12836" width="17.75" style="17" customWidth="1"/>
    <col min="12837" max="13056" width="9" style="17"/>
    <col min="13057" max="13057" width="6.125" style="17" customWidth="1"/>
    <col min="13058" max="13058" width="5.5" style="17" customWidth="1"/>
    <col min="13059" max="13059" width="8.125" style="17" customWidth="1"/>
    <col min="13060" max="13060" width="14.875" style="17" customWidth="1"/>
    <col min="13061" max="13064" width="0" style="17" hidden="1" customWidth="1"/>
    <col min="13065" max="13066" width="6" style="17" customWidth="1"/>
    <col min="13067" max="13067" width="6.625" style="17" customWidth="1"/>
    <col min="13068" max="13068" width="8.625" style="17" customWidth="1"/>
    <col min="13069" max="13069" width="6.25" style="17" customWidth="1"/>
    <col min="13070" max="13091" width="4.125" style="17" customWidth="1"/>
    <col min="13092" max="13092" width="17.75" style="17" customWidth="1"/>
    <col min="13093" max="13312" width="9" style="17"/>
    <col min="13313" max="13313" width="6.125" style="17" customWidth="1"/>
    <col min="13314" max="13314" width="5.5" style="17" customWidth="1"/>
    <col min="13315" max="13315" width="8.125" style="17" customWidth="1"/>
    <col min="13316" max="13316" width="14.875" style="17" customWidth="1"/>
    <col min="13317" max="13320" width="0" style="17" hidden="1" customWidth="1"/>
    <col min="13321" max="13322" width="6" style="17" customWidth="1"/>
    <col min="13323" max="13323" width="6.625" style="17" customWidth="1"/>
    <col min="13324" max="13324" width="8.625" style="17" customWidth="1"/>
    <col min="13325" max="13325" width="6.25" style="17" customWidth="1"/>
    <col min="13326" max="13347" width="4.125" style="17" customWidth="1"/>
    <col min="13348" max="13348" width="17.75" style="17" customWidth="1"/>
    <col min="13349" max="13568" width="9" style="17"/>
    <col min="13569" max="13569" width="6.125" style="17" customWidth="1"/>
    <col min="13570" max="13570" width="5.5" style="17" customWidth="1"/>
    <col min="13571" max="13571" width="8.125" style="17" customWidth="1"/>
    <col min="13572" max="13572" width="14.875" style="17" customWidth="1"/>
    <col min="13573" max="13576" width="0" style="17" hidden="1" customWidth="1"/>
    <col min="13577" max="13578" width="6" style="17" customWidth="1"/>
    <col min="13579" max="13579" width="6.625" style="17" customWidth="1"/>
    <col min="13580" max="13580" width="8.625" style="17" customWidth="1"/>
    <col min="13581" max="13581" width="6.25" style="17" customWidth="1"/>
    <col min="13582" max="13603" width="4.125" style="17" customWidth="1"/>
    <col min="13604" max="13604" width="17.75" style="17" customWidth="1"/>
    <col min="13605" max="13824" width="9" style="17"/>
    <col min="13825" max="13825" width="6.125" style="17" customWidth="1"/>
    <col min="13826" max="13826" width="5.5" style="17" customWidth="1"/>
    <col min="13827" max="13827" width="8.125" style="17" customWidth="1"/>
    <col min="13828" max="13828" width="14.875" style="17" customWidth="1"/>
    <col min="13829" max="13832" width="0" style="17" hidden="1" customWidth="1"/>
    <col min="13833" max="13834" width="6" style="17" customWidth="1"/>
    <col min="13835" max="13835" width="6.625" style="17" customWidth="1"/>
    <col min="13836" max="13836" width="8.625" style="17" customWidth="1"/>
    <col min="13837" max="13837" width="6.25" style="17" customWidth="1"/>
    <col min="13838" max="13859" width="4.125" style="17" customWidth="1"/>
    <col min="13860" max="13860" width="17.75" style="17" customWidth="1"/>
    <col min="13861" max="14080" width="9" style="17"/>
    <col min="14081" max="14081" width="6.125" style="17" customWidth="1"/>
    <col min="14082" max="14082" width="5.5" style="17" customWidth="1"/>
    <col min="14083" max="14083" width="8.125" style="17" customWidth="1"/>
    <col min="14084" max="14084" width="14.875" style="17" customWidth="1"/>
    <col min="14085" max="14088" width="0" style="17" hidden="1" customWidth="1"/>
    <col min="14089" max="14090" width="6" style="17" customWidth="1"/>
    <col min="14091" max="14091" width="6.625" style="17" customWidth="1"/>
    <col min="14092" max="14092" width="8.625" style="17" customWidth="1"/>
    <col min="14093" max="14093" width="6.25" style="17" customWidth="1"/>
    <col min="14094" max="14115" width="4.125" style="17" customWidth="1"/>
    <col min="14116" max="14116" width="17.75" style="17" customWidth="1"/>
    <col min="14117" max="14336" width="9" style="17"/>
    <col min="14337" max="14337" width="6.125" style="17" customWidth="1"/>
    <col min="14338" max="14338" width="5.5" style="17" customWidth="1"/>
    <col min="14339" max="14339" width="8.125" style="17" customWidth="1"/>
    <col min="14340" max="14340" width="14.875" style="17" customWidth="1"/>
    <col min="14341" max="14344" width="0" style="17" hidden="1" customWidth="1"/>
    <col min="14345" max="14346" width="6" style="17" customWidth="1"/>
    <col min="14347" max="14347" width="6.625" style="17" customWidth="1"/>
    <col min="14348" max="14348" width="8.625" style="17" customWidth="1"/>
    <col min="14349" max="14349" width="6.25" style="17" customWidth="1"/>
    <col min="14350" max="14371" width="4.125" style="17" customWidth="1"/>
    <col min="14372" max="14372" width="17.75" style="17" customWidth="1"/>
    <col min="14373" max="14592" width="9" style="17"/>
    <col min="14593" max="14593" width="6.125" style="17" customWidth="1"/>
    <col min="14594" max="14594" width="5.5" style="17" customWidth="1"/>
    <col min="14595" max="14595" width="8.125" style="17" customWidth="1"/>
    <col min="14596" max="14596" width="14.875" style="17" customWidth="1"/>
    <col min="14597" max="14600" width="0" style="17" hidden="1" customWidth="1"/>
    <col min="14601" max="14602" width="6" style="17" customWidth="1"/>
    <col min="14603" max="14603" width="6.625" style="17" customWidth="1"/>
    <col min="14604" max="14604" width="8.625" style="17" customWidth="1"/>
    <col min="14605" max="14605" width="6.25" style="17" customWidth="1"/>
    <col min="14606" max="14627" width="4.125" style="17" customWidth="1"/>
    <col min="14628" max="14628" width="17.75" style="17" customWidth="1"/>
    <col min="14629" max="14848" width="9" style="17"/>
    <col min="14849" max="14849" width="6.125" style="17" customWidth="1"/>
    <col min="14850" max="14850" width="5.5" style="17" customWidth="1"/>
    <col min="14851" max="14851" width="8.125" style="17" customWidth="1"/>
    <col min="14852" max="14852" width="14.875" style="17" customWidth="1"/>
    <col min="14853" max="14856" width="0" style="17" hidden="1" customWidth="1"/>
    <col min="14857" max="14858" width="6" style="17" customWidth="1"/>
    <col min="14859" max="14859" width="6.625" style="17" customWidth="1"/>
    <col min="14860" max="14860" width="8.625" style="17" customWidth="1"/>
    <col min="14861" max="14861" width="6.25" style="17" customWidth="1"/>
    <col min="14862" max="14883" width="4.125" style="17" customWidth="1"/>
    <col min="14884" max="14884" width="17.75" style="17" customWidth="1"/>
    <col min="14885" max="15104" width="9" style="17"/>
    <col min="15105" max="15105" width="6.125" style="17" customWidth="1"/>
    <col min="15106" max="15106" width="5.5" style="17" customWidth="1"/>
    <col min="15107" max="15107" width="8.125" style="17" customWidth="1"/>
    <col min="15108" max="15108" width="14.875" style="17" customWidth="1"/>
    <col min="15109" max="15112" width="0" style="17" hidden="1" customWidth="1"/>
    <col min="15113" max="15114" width="6" style="17" customWidth="1"/>
    <col min="15115" max="15115" width="6.625" style="17" customWidth="1"/>
    <col min="15116" max="15116" width="8.625" style="17" customWidth="1"/>
    <col min="15117" max="15117" width="6.25" style="17" customWidth="1"/>
    <col min="15118" max="15139" width="4.125" style="17" customWidth="1"/>
    <col min="15140" max="15140" width="17.75" style="17" customWidth="1"/>
    <col min="15141" max="15360" width="9" style="17"/>
    <col min="15361" max="15361" width="6.125" style="17" customWidth="1"/>
    <col min="15362" max="15362" width="5.5" style="17" customWidth="1"/>
    <col min="15363" max="15363" width="8.125" style="17" customWidth="1"/>
    <col min="15364" max="15364" width="14.875" style="17" customWidth="1"/>
    <col min="15365" max="15368" width="0" style="17" hidden="1" customWidth="1"/>
    <col min="15369" max="15370" width="6" style="17" customWidth="1"/>
    <col min="15371" max="15371" width="6.625" style="17" customWidth="1"/>
    <col min="15372" max="15372" width="8.625" style="17" customWidth="1"/>
    <col min="15373" max="15373" width="6.25" style="17" customWidth="1"/>
    <col min="15374" max="15395" width="4.125" style="17" customWidth="1"/>
    <col min="15396" max="15396" width="17.75" style="17" customWidth="1"/>
    <col min="15397" max="15616" width="9" style="17"/>
    <col min="15617" max="15617" width="6.125" style="17" customWidth="1"/>
    <col min="15618" max="15618" width="5.5" style="17" customWidth="1"/>
    <col min="15619" max="15619" width="8.125" style="17" customWidth="1"/>
    <col min="15620" max="15620" width="14.875" style="17" customWidth="1"/>
    <col min="15621" max="15624" width="0" style="17" hidden="1" customWidth="1"/>
    <col min="15625" max="15626" width="6" style="17" customWidth="1"/>
    <col min="15627" max="15627" width="6.625" style="17" customWidth="1"/>
    <col min="15628" max="15628" width="8.625" style="17" customWidth="1"/>
    <col min="15629" max="15629" width="6.25" style="17" customWidth="1"/>
    <col min="15630" max="15651" width="4.125" style="17" customWidth="1"/>
    <col min="15652" max="15652" width="17.75" style="17" customWidth="1"/>
    <col min="15653" max="15872" width="9" style="17"/>
    <col min="15873" max="15873" width="6.125" style="17" customWidth="1"/>
    <col min="15874" max="15874" width="5.5" style="17" customWidth="1"/>
    <col min="15875" max="15875" width="8.125" style="17" customWidth="1"/>
    <col min="15876" max="15876" width="14.875" style="17" customWidth="1"/>
    <col min="15877" max="15880" width="0" style="17" hidden="1" customWidth="1"/>
    <col min="15881" max="15882" width="6" style="17" customWidth="1"/>
    <col min="15883" max="15883" width="6.625" style="17" customWidth="1"/>
    <col min="15884" max="15884" width="8.625" style="17" customWidth="1"/>
    <col min="15885" max="15885" width="6.25" style="17" customWidth="1"/>
    <col min="15886" max="15907" width="4.125" style="17" customWidth="1"/>
    <col min="15908" max="15908" width="17.75" style="17" customWidth="1"/>
    <col min="15909" max="16128" width="9" style="17"/>
    <col min="16129" max="16129" width="6.125" style="17" customWidth="1"/>
    <col min="16130" max="16130" width="5.5" style="17" customWidth="1"/>
    <col min="16131" max="16131" width="8.125" style="17" customWidth="1"/>
    <col min="16132" max="16132" width="14.875" style="17" customWidth="1"/>
    <col min="16133" max="16136" width="0" style="17" hidden="1" customWidth="1"/>
    <col min="16137" max="16138" width="6" style="17" customWidth="1"/>
    <col min="16139" max="16139" width="6.625" style="17" customWidth="1"/>
    <col min="16140" max="16140" width="8.625" style="17" customWidth="1"/>
    <col min="16141" max="16141" width="6.25" style="17" customWidth="1"/>
    <col min="16142" max="16163" width="4.125" style="17" customWidth="1"/>
    <col min="16164" max="16164" width="17.75" style="17" customWidth="1"/>
    <col min="16165" max="16384" width="9" style="17"/>
  </cols>
  <sheetData>
    <row r="1" spans="1:36" s="1" customFormat="1" ht="32.25" x14ac:dyDescent="0.25">
      <c r="A1" s="62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</row>
    <row r="2" spans="1:36" s="1" customFormat="1" ht="21" x14ac:dyDescent="0.25">
      <c r="A2" s="38"/>
      <c r="D2" s="2"/>
      <c r="E2" s="2"/>
      <c r="F2" s="2"/>
      <c r="G2" s="2"/>
      <c r="H2" s="2"/>
      <c r="I2" s="3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 t="s">
        <v>43</v>
      </c>
    </row>
    <row r="3" spans="1:36" s="1" customFormat="1" ht="18" customHeight="1" x14ac:dyDescent="0.25">
      <c r="A3" s="63" t="s">
        <v>26</v>
      </c>
      <c r="B3" s="64" t="s">
        <v>27</v>
      </c>
      <c r="C3" s="65" t="s">
        <v>28</v>
      </c>
      <c r="D3" s="65" t="s">
        <v>29</v>
      </c>
      <c r="E3" s="67" t="s">
        <v>30</v>
      </c>
      <c r="F3" s="65" t="s">
        <v>23</v>
      </c>
      <c r="G3" s="67" t="s">
        <v>31</v>
      </c>
      <c r="H3" s="67" t="s">
        <v>32</v>
      </c>
      <c r="I3" s="68" t="s">
        <v>33</v>
      </c>
      <c r="J3" s="68"/>
      <c r="K3" s="68"/>
      <c r="L3" s="60" t="s">
        <v>34</v>
      </c>
      <c r="M3" s="60" t="s">
        <v>35</v>
      </c>
      <c r="N3" s="60" t="s">
        <v>33</v>
      </c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 t="s">
        <v>36</v>
      </c>
    </row>
    <row r="4" spans="1:36" s="1" customFormat="1" ht="18" customHeight="1" x14ac:dyDescent="0.25">
      <c r="A4" s="63"/>
      <c r="B4" s="64"/>
      <c r="C4" s="65"/>
      <c r="D4" s="66"/>
      <c r="E4" s="67"/>
      <c r="F4" s="65"/>
      <c r="G4" s="67"/>
      <c r="H4" s="67"/>
      <c r="I4" s="6" t="s">
        <v>37</v>
      </c>
      <c r="J4" s="36" t="s">
        <v>38</v>
      </c>
      <c r="K4" s="7" t="s">
        <v>39</v>
      </c>
      <c r="L4" s="60"/>
      <c r="M4" s="60"/>
      <c r="N4" s="37">
        <v>1</v>
      </c>
      <c r="O4" s="37">
        <v>2</v>
      </c>
      <c r="P4" s="37">
        <v>3</v>
      </c>
      <c r="Q4" s="37">
        <v>4</v>
      </c>
      <c r="R4" s="37">
        <v>5</v>
      </c>
      <c r="S4" s="37">
        <v>6</v>
      </c>
      <c r="T4" s="37">
        <v>7</v>
      </c>
      <c r="U4" s="37">
        <v>8</v>
      </c>
      <c r="V4" s="37">
        <v>9</v>
      </c>
      <c r="W4" s="8" t="s">
        <v>37</v>
      </c>
      <c r="X4" s="37">
        <v>10</v>
      </c>
      <c r="Y4" s="37">
        <v>11</v>
      </c>
      <c r="Z4" s="37">
        <v>12</v>
      </c>
      <c r="AA4" s="37">
        <v>13</v>
      </c>
      <c r="AB4" s="37">
        <v>14</v>
      </c>
      <c r="AC4" s="37">
        <v>15</v>
      </c>
      <c r="AD4" s="37">
        <v>16</v>
      </c>
      <c r="AE4" s="37">
        <v>17</v>
      </c>
      <c r="AF4" s="37">
        <v>18</v>
      </c>
      <c r="AG4" s="8" t="s">
        <v>38</v>
      </c>
      <c r="AH4" s="8" t="s">
        <v>40</v>
      </c>
      <c r="AI4" s="8" t="s">
        <v>41</v>
      </c>
      <c r="AJ4" s="61"/>
    </row>
    <row r="5" spans="1:36" ht="24.75" customHeight="1" x14ac:dyDescent="0.25">
      <c r="A5" s="39" t="s">
        <v>42</v>
      </c>
      <c r="B5" s="19">
        <v>34</v>
      </c>
      <c r="C5" s="10" t="s">
        <v>45</v>
      </c>
      <c r="D5" s="10" t="s">
        <v>46</v>
      </c>
      <c r="E5" s="11"/>
      <c r="F5" s="12"/>
      <c r="G5" s="13"/>
      <c r="H5" s="14"/>
      <c r="I5" s="14">
        <v>41</v>
      </c>
      <c r="J5" s="14">
        <v>36</v>
      </c>
      <c r="K5" s="15">
        <v>77</v>
      </c>
      <c r="L5" s="15"/>
      <c r="M5" s="15">
        <v>77</v>
      </c>
      <c r="N5" s="15">
        <v>4</v>
      </c>
      <c r="O5" s="15">
        <v>7</v>
      </c>
      <c r="P5" s="15">
        <v>4</v>
      </c>
      <c r="Q5" s="15">
        <v>5</v>
      </c>
      <c r="R5" s="15">
        <v>4</v>
      </c>
      <c r="S5" s="15">
        <v>4</v>
      </c>
      <c r="T5" s="15">
        <v>5</v>
      </c>
      <c r="U5" s="15">
        <v>3</v>
      </c>
      <c r="V5" s="15">
        <v>5</v>
      </c>
      <c r="W5" s="15">
        <v>41</v>
      </c>
      <c r="X5" s="15">
        <v>5</v>
      </c>
      <c r="Y5" s="15">
        <v>4</v>
      </c>
      <c r="Z5" s="15">
        <v>3</v>
      </c>
      <c r="AA5" s="15">
        <v>4</v>
      </c>
      <c r="AB5" s="15">
        <v>5</v>
      </c>
      <c r="AC5" s="15">
        <v>3</v>
      </c>
      <c r="AD5" s="15">
        <v>4</v>
      </c>
      <c r="AE5" s="15">
        <v>4</v>
      </c>
      <c r="AF5" s="15">
        <v>4</v>
      </c>
      <c r="AG5" s="15">
        <v>36</v>
      </c>
      <c r="AH5" s="15">
        <v>24</v>
      </c>
      <c r="AI5" s="15">
        <v>12</v>
      </c>
      <c r="AJ5" s="16"/>
    </row>
    <row r="6" spans="1:36" ht="24.75" customHeight="1" x14ac:dyDescent="0.25">
      <c r="A6" s="39" t="s">
        <v>0</v>
      </c>
      <c r="B6" s="19">
        <v>21</v>
      </c>
      <c r="C6" s="10" t="s">
        <v>45</v>
      </c>
      <c r="D6" s="10" t="s">
        <v>47</v>
      </c>
      <c r="E6" s="11"/>
      <c r="F6" s="12"/>
      <c r="G6" s="13"/>
      <c r="H6" s="14"/>
      <c r="I6" s="14">
        <v>37</v>
      </c>
      <c r="J6" s="14">
        <v>41</v>
      </c>
      <c r="K6" s="15">
        <v>78</v>
      </c>
      <c r="L6" s="15"/>
      <c r="M6" s="15">
        <v>78</v>
      </c>
      <c r="N6" s="15">
        <v>3</v>
      </c>
      <c r="O6" s="15">
        <v>4</v>
      </c>
      <c r="P6" s="15">
        <v>3</v>
      </c>
      <c r="Q6" s="15">
        <v>4</v>
      </c>
      <c r="R6" s="15">
        <v>4</v>
      </c>
      <c r="S6" s="15">
        <v>5</v>
      </c>
      <c r="T6" s="15">
        <v>5</v>
      </c>
      <c r="U6" s="15">
        <v>4</v>
      </c>
      <c r="V6" s="15">
        <v>5</v>
      </c>
      <c r="W6" s="15">
        <v>37</v>
      </c>
      <c r="X6" s="15">
        <v>5</v>
      </c>
      <c r="Y6" s="15">
        <v>4</v>
      </c>
      <c r="Z6" s="15">
        <v>6</v>
      </c>
      <c r="AA6" s="15">
        <v>4</v>
      </c>
      <c r="AB6" s="15">
        <v>6</v>
      </c>
      <c r="AC6" s="15">
        <v>3</v>
      </c>
      <c r="AD6" s="15">
        <v>6</v>
      </c>
      <c r="AE6" s="15">
        <v>4</v>
      </c>
      <c r="AF6" s="15">
        <v>3</v>
      </c>
      <c r="AG6" s="15">
        <v>41</v>
      </c>
      <c r="AH6" s="15">
        <v>26</v>
      </c>
      <c r="AI6" s="15">
        <v>13</v>
      </c>
      <c r="AJ6" s="16"/>
    </row>
    <row r="7" spans="1:36" ht="24.75" customHeight="1" x14ac:dyDescent="0.25">
      <c r="A7" s="39" t="s">
        <v>1</v>
      </c>
      <c r="B7" s="19">
        <v>3</v>
      </c>
      <c r="C7" s="10" t="s">
        <v>45</v>
      </c>
      <c r="D7" s="10" t="s">
        <v>48</v>
      </c>
      <c r="E7" s="11"/>
      <c r="F7" s="12"/>
      <c r="G7" s="13"/>
      <c r="H7" s="14"/>
      <c r="I7" s="14">
        <v>42</v>
      </c>
      <c r="J7" s="14">
        <v>38</v>
      </c>
      <c r="K7" s="15">
        <v>80</v>
      </c>
      <c r="L7" s="15"/>
      <c r="M7" s="15">
        <v>80</v>
      </c>
      <c r="N7" s="15">
        <v>5</v>
      </c>
      <c r="O7" s="15">
        <v>5</v>
      </c>
      <c r="P7" s="15">
        <v>4</v>
      </c>
      <c r="Q7" s="15">
        <v>6</v>
      </c>
      <c r="R7" s="15">
        <v>5</v>
      </c>
      <c r="S7" s="15">
        <v>5</v>
      </c>
      <c r="T7" s="15">
        <v>5</v>
      </c>
      <c r="U7" s="15">
        <v>2</v>
      </c>
      <c r="V7" s="15">
        <v>5</v>
      </c>
      <c r="W7" s="15">
        <v>42</v>
      </c>
      <c r="X7" s="15">
        <v>6</v>
      </c>
      <c r="Y7" s="15">
        <v>3</v>
      </c>
      <c r="Z7" s="15">
        <v>4</v>
      </c>
      <c r="AA7" s="15">
        <v>4</v>
      </c>
      <c r="AB7" s="15">
        <v>4</v>
      </c>
      <c r="AC7" s="15">
        <v>4</v>
      </c>
      <c r="AD7" s="15">
        <v>5</v>
      </c>
      <c r="AE7" s="15">
        <v>4</v>
      </c>
      <c r="AF7" s="15">
        <v>4</v>
      </c>
      <c r="AG7" s="15">
        <v>38</v>
      </c>
      <c r="AH7" s="15">
        <v>25</v>
      </c>
      <c r="AI7" s="15">
        <v>13</v>
      </c>
      <c r="AJ7" s="16"/>
    </row>
    <row r="8" spans="1:36" ht="24.75" customHeight="1" x14ac:dyDescent="0.25">
      <c r="A8" s="39" t="s">
        <v>2</v>
      </c>
      <c r="B8" s="19">
        <v>27</v>
      </c>
      <c r="C8" s="10" t="s">
        <v>45</v>
      </c>
      <c r="D8" s="10" t="s">
        <v>49</v>
      </c>
      <c r="E8" s="11"/>
      <c r="F8" s="12"/>
      <c r="G8" s="13"/>
      <c r="H8" s="14"/>
      <c r="I8" s="14">
        <v>39</v>
      </c>
      <c r="J8" s="14">
        <v>41</v>
      </c>
      <c r="K8" s="15">
        <v>80</v>
      </c>
      <c r="L8" s="15"/>
      <c r="M8" s="15">
        <v>80</v>
      </c>
      <c r="N8" s="15">
        <v>3</v>
      </c>
      <c r="O8" s="15">
        <v>5</v>
      </c>
      <c r="P8" s="15">
        <v>3</v>
      </c>
      <c r="Q8" s="15">
        <v>5</v>
      </c>
      <c r="R8" s="15">
        <v>4</v>
      </c>
      <c r="S8" s="15">
        <v>5</v>
      </c>
      <c r="T8" s="15">
        <v>5</v>
      </c>
      <c r="U8" s="15">
        <v>4</v>
      </c>
      <c r="V8" s="15">
        <v>5</v>
      </c>
      <c r="W8" s="15">
        <v>39</v>
      </c>
      <c r="X8" s="15">
        <v>6</v>
      </c>
      <c r="Y8" s="15">
        <v>4</v>
      </c>
      <c r="Z8" s="15">
        <v>4</v>
      </c>
      <c r="AA8" s="15">
        <v>4</v>
      </c>
      <c r="AB8" s="15">
        <v>5</v>
      </c>
      <c r="AC8" s="15">
        <v>3</v>
      </c>
      <c r="AD8" s="15">
        <v>6</v>
      </c>
      <c r="AE8" s="15">
        <v>5</v>
      </c>
      <c r="AF8" s="15">
        <v>4</v>
      </c>
      <c r="AG8" s="15">
        <v>41</v>
      </c>
      <c r="AH8" s="15">
        <v>27</v>
      </c>
      <c r="AI8" s="15">
        <v>15</v>
      </c>
      <c r="AJ8" s="16"/>
    </row>
    <row r="9" spans="1:36" ht="24.75" customHeight="1" x14ac:dyDescent="0.25">
      <c r="A9" s="39" t="s">
        <v>3</v>
      </c>
      <c r="B9" s="19">
        <v>30</v>
      </c>
      <c r="C9" s="10" t="s">
        <v>45</v>
      </c>
      <c r="D9" s="10" t="s">
        <v>50</v>
      </c>
      <c r="E9" s="11"/>
      <c r="F9" s="12"/>
      <c r="G9" s="13"/>
      <c r="H9" s="14"/>
      <c r="I9" s="14">
        <v>36</v>
      </c>
      <c r="J9" s="14">
        <v>44</v>
      </c>
      <c r="K9" s="15">
        <v>80</v>
      </c>
      <c r="L9" s="15"/>
      <c r="M9" s="15">
        <v>80</v>
      </c>
      <c r="N9" s="15">
        <v>5</v>
      </c>
      <c r="O9" s="15">
        <v>4</v>
      </c>
      <c r="P9" s="15">
        <v>3</v>
      </c>
      <c r="Q9" s="15">
        <v>5</v>
      </c>
      <c r="R9" s="15">
        <v>4</v>
      </c>
      <c r="S9" s="15">
        <v>3</v>
      </c>
      <c r="T9" s="15">
        <v>4</v>
      </c>
      <c r="U9" s="15">
        <v>3</v>
      </c>
      <c r="V9" s="15">
        <v>5</v>
      </c>
      <c r="W9" s="15">
        <v>36</v>
      </c>
      <c r="X9" s="15">
        <v>5</v>
      </c>
      <c r="Y9" s="15">
        <v>4</v>
      </c>
      <c r="Z9" s="15">
        <v>4</v>
      </c>
      <c r="AA9" s="15">
        <v>5</v>
      </c>
      <c r="AB9" s="15">
        <v>8</v>
      </c>
      <c r="AC9" s="15">
        <v>4</v>
      </c>
      <c r="AD9" s="15">
        <v>5</v>
      </c>
      <c r="AE9" s="15">
        <v>5</v>
      </c>
      <c r="AF9" s="15">
        <v>4</v>
      </c>
      <c r="AG9" s="15">
        <v>44</v>
      </c>
      <c r="AH9" s="15">
        <v>31</v>
      </c>
      <c r="AI9" s="15">
        <v>14</v>
      </c>
      <c r="AJ9" s="16"/>
    </row>
    <row r="10" spans="1:36" ht="24.75" customHeight="1" x14ac:dyDescent="0.25">
      <c r="A10" s="39" t="s">
        <v>4</v>
      </c>
      <c r="B10" s="19">
        <v>195</v>
      </c>
      <c r="C10" s="10" t="s">
        <v>45</v>
      </c>
      <c r="D10" s="10" t="s">
        <v>51</v>
      </c>
      <c r="E10" s="11"/>
      <c r="F10" s="12"/>
      <c r="G10" s="13"/>
      <c r="H10" s="14"/>
      <c r="I10" s="14">
        <v>39</v>
      </c>
      <c r="J10" s="14">
        <v>42</v>
      </c>
      <c r="K10" s="15">
        <v>81</v>
      </c>
      <c r="L10" s="15"/>
      <c r="M10" s="15">
        <v>81</v>
      </c>
      <c r="N10" s="15">
        <v>6</v>
      </c>
      <c r="O10" s="15">
        <v>5</v>
      </c>
      <c r="P10" s="15">
        <v>3</v>
      </c>
      <c r="Q10" s="15">
        <v>4</v>
      </c>
      <c r="R10" s="15">
        <v>4</v>
      </c>
      <c r="S10" s="15">
        <v>4</v>
      </c>
      <c r="T10" s="15">
        <v>5</v>
      </c>
      <c r="U10" s="15">
        <v>4</v>
      </c>
      <c r="V10" s="15">
        <v>4</v>
      </c>
      <c r="W10" s="15">
        <v>39</v>
      </c>
      <c r="X10" s="15">
        <v>6</v>
      </c>
      <c r="Y10" s="15">
        <v>4</v>
      </c>
      <c r="Z10" s="15">
        <v>4</v>
      </c>
      <c r="AA10" s="15">
        <v>5</v>
      </c>
      <c r="AB10" s="15">
        <v>5</v>
      </c>
      <c r="AC10" s="15">
        <v>4</v>
      </c>
      <c r="AD10" s="15">
        <v>6</v>
      </c>
      <c r="AE10" s="15">
        <v>4</v>
      </c>
      <c r="AF10" s="15">
        <v>4</v>
      </c>
      <c r="AG10" s="15">
        <v>42</v>
      </c>
      <c r="AH10" s="15">
        <v>28</v>
      </c>
      <c r="AI10" s="15">
        <v>14</v>
      </c>
      <c r="AJ10" s="16"/>
    </row>
    <row r="11" spans="1:36" ht="24.75" customHeight="1" x14ac:dyDescent="0.25">
      <c r="A11" s="39" t="s">
        <v>5</v>
      </c>
      <c r="B11" s="19">
        <v>35</v>
      </c>
      <c r="C11" s="10" t="s">
        <v>45</v>
      </c>
      <c r="D11" s="10" t="s">
        <v>52</v>
      </c>
      <c r="E11" s="11"/>
      <c r="F11" s="12"/>
      <c r="G11" s="13"/>
      <c r="H11" s="14"/>
      <c r="I11" s="14">
        <v>42</v>
      </c>
      <c r="J11" s="14">
        <v>43</v>
      </c>
      <c r="K11" s="15">
        <v>85</v>
      </c>
      <c r="L11" s="15"/>
      <c r="M11" s="15">
        <v>85</v>
      </c>
      <c r="N11" s="15">
        <v>4</v>
      </c>
      <c r="O11" s="15">
        <v>8</v>
      </c>
      <c r="P11" s="15">
        <v>3</v>
      </c>
      <c r="Q11" s="15">
        <v>6</v>
      </c>
      <c r="R11" s="15">
        <v>4</v>
      </c>
      <c r="S11" s="15">
        <v>5</v>
      </c>
      <c r="T11" s="15">
        <v>3</v>
      </c>
      <c r="U11" s="15">
        <v>4</v>
      </c>
      <c r="V11" s="15">
        <v>5</v>
      </c>
      <c r="W11" s="15">
        <v>42</v>
      </c>
      <c r="X11" s="15">
        <v>5</v>
      </c>
      <c r="Y11" s="15">
        <v>6</v>
      </c>
      <c r="Z11" s="15">
        <v>4</v>
      </c>
      <c r="AA11" s="15">
        <v>5</v>
      </c>
      <c r="AB11" s="15">
        <v>4</v>
      </c>
      <c r="AC11" s="15">
        <v>5</v>
      </c>
      <c r="AD11" s="15">
        <v>5</v>
      </c>
      <c r="AE11" s="15">
        <v>5</v>
      </c>
      <c r="AF11" s="15">
        <v>4</v>
      </c>
      <c r="AG11" s="15">
        <v>43</v>
      </c>
      <c r="AH11" s="15">
        <v>28</v>
      </c>
      <c r="AI11" s="15">
        <v>14</v>
      </c>
      <c r="AJ11" s="16"/>
    </row>
    <row r="12" spans="1:36" ht="24.75" customHeight="1" x14ac:dyDescent="0.25">
      <c r="A12" s="39" t="s">
        <v>6</v>
      </c>
      <c r="B12" s="19">
        <v>42</v>
      </c>
      <c r="C12" s="10" t="s">
        <v>45</v>
      </c>
      <c r="D12" s="10" t="s">
        <v>53</v>
      </c>
      <c r="E12" s="11"/>
      <c r="F12" s="12"/>
      <c r="G12" s="13"/>
      <c r="H12" s="14"/>
      <c r="I12" s="14">
        <v>41</v>
      </c>
      <c r="J12" s="14">
        <v>45</v>
      </c>
      <c r="K12" s="15">
        <v>86</v>
      </c>
      <c r="L12" s="15"/>
      <c r="M12" s="15">
        <v>86</v>
      </c>
      <c r="N12" s="15">
        <v>5</v>
      </c>
      <c r="O12" s="15">
        <v>5</v>
      </c>
      <c r="P12" s="15">
        <v>4</v>
      </c>
      <c r="Q12" s="15">
        <v>4</v>
      </c>
      <c r="R12" s="15">
        <v>4</v>
      </c>
      <c r="S12" s="15">
        <v>5</v>
      </c>
      <c r="T12" s="15">
        <v>4</v>
      </c>
      <c r="U12" s="15">
        <v>4</v>
      </c>
      <c r="V12" s="15">
        <v>6</v>
      </c>
      <c r="W12" s="15">
        <v>41</v>
      </c>
      <c r="X12" s="15">
        <v>6</v>
      </c>
      <c r="Y12" s="15">
        <v>5</v>
      </c>
      <c r="Z12" s="15">
        <v>4</v>
      </c>
      <c r="AA12" s="15">
        <v>5</v>
      </c>
      <c r="AB12" s="15">
        <v>5</v>
      </c>
      <c r="AC12" s="15">
        <v>3</v>
      </c>
      <c r="AD12" s="15">
        <v>7</v>
      </c>
      <c r="AE12" s="15">
        <v>5</v>
      </c>
      <c r="AF12" s="15">
        <v>5</v>
      </c>
      <c r="AG12" s="15">
        <v>45</v>
      </c>
      <c r="AH12" s="15">
        <v>30</v>
      </c>
      <c r="AI12" s="15">
        <v>17</v>
      </c>
      <c r="AJ12" s="16"/>
    </row>
    <row r="13" spans="1:36" ht="24.75" customHeight="1" x14ac:dyDescent="0.25">
      <c r="A13" s="39" t="s">
        <v>7</v>
      </c>
      <c r="B13" s="19">
        <v>41</v>
      </c>
      <c r="C13" s="10" t="s">
        <v>45</v>
      </c>
      <c r="D13" s="10" t="s">
        <v>54</v>
      </c>
      <c r="E13" s="11"/>
      <c r="F13" s="12"/>
      <c r="G13" s="13"/>
      <c r="H13" s="14"/>
      <c r="I13" s="14">
        <v>43</v>
      </c>
      <c r="J13" s="14">
        <v>45</v>
      </c>
      <c r="K13" s="15">
        <v>88</v>
      </c>
      <c r="L13" s="15"/>
      <c r="M13" s="15">
        <v>88</v>
      </c>
      <c r="N13" s="15">
        <v>4</v>
      </c>
      <c r="O13" s="15">
        <v>5</v>
      </c>
      <c r="P13" s="15">
        <v>4</v>
      </c>
      <c r="Q13" s="15">
        <v>5</v>
      </c>
      <c r="R13" s="15">
        <v>5</v>
      </c>
      <c r="S13" s="15">
        <v>4</v>
      </c>
      <c r="T13" s="15">
        <v>4</v>
      </c>
      <c r="U13" s="15">
        <v>5</v>
      </c>
      <c r="V13" s="15">
        <v>7</v>
      </c>
      <c r="W13" s="15">
        <v>43</v>
      </c>
      <c r="X13" s="15">
        <v>6</v>
      </c>
      <c r="Y13" s="15">
        <v>4</v>
      </c>
      <c r="Z13" s="15">
        <v>4</v>
      </c>
      <c r="AA13" s="15">
        <v>5</v>
      </c>
      <c r="AB13" s="15">
        <v>4</v>
      </c>
      <c r="AC13" s="15">
        <v>4</v>
      </c>
      <c r="AD13" s="15">
        <v>4</v>
      </c>
      <c r="AE13" s="15">
        <v>8</v>
      </c>
      <c r="AF13" s="15">
        <v>6</v>
      </c>
      <c r="AG13" s="15">
        <v>45</v>
      </c>
      <c r="AH13" s="15">
        <v>31</v>
      </c>
      <c r="AI13" s="15">
        <v>18</v>
      </c>
      <c r="AJ13" s="16"/>
    </row>
    <row r="14" spans="1:36" ht="24.75" customHeight="1" x14ac:dyDescent="0.25">
      <c r="A14" s="39" t="s">
        <v>8</v>
      </c>
      <c r="B14" s="19">
        <v>199</v>
      </c>
      <c r="C14" s="10" t="s">
        <v>45</v>
      </c>
      <c r="D14" s="10" t="s">
        <v>55</v>
      </c>
      <c r="E14" s="11"/>
      <c r="F14" s="12"/>
      <c r="G14" s="13"/>
      <c r="H14" s="14"/>
      <c r="I14" s="14">
        <v>46</v>
      </c>
      <c r="J14" s="14">
        <v>58</v>
      </c>
      <c r="K14" s="15">
        <v>104</v>
      </c>
      <c r="L14" s="15"/>
      <c r="M14" s="15">
        <v>104</v>
      </c>
      <c r="N14" s="15">
        <v>4</v>
      </c>
      <c r="O14" s="15">
        <v>5</v>
      </c>
      <c r="P14" s="15">
        <v>3</v>
      </c>
      <c r="Q14" s="15">
        <v>4</v>
      </c>
      <c r="R14" s="15">
        <v>5</v>
      </c>
      <c r="S14" s="15">
        <v>9</v>
      </c>
      <c r="T14" s="15">
        <v>5</v>
      </c>
      <c r="U14" s="15">
        <v>4</v>
      </c>
      <c r="V14" s="15">
        <v>7</v>
      </c>
      <c r="W14" s="15">
        <v>46</v>
      </c>
      <c r="X14" s="15">
        <v>7</v>
      </c>
      <c r="Y14" s="15">
        <v>4</v>
      </c>
      <c r="Z14" s="15">
        <v>6</v>
      </c>
      <c r="AA14" s="15">
        <v>7</v>
      </c>
      <c r="AB14" s="15">
        <v>5</v>
      </c>
      <c r="AC14" s="15">
        <v>4</v>
      </c>
      <c r="AD14" s="15">
        <v>9</v>
      </c>
      <c r="AE14" s="15">
        <v>10</v>
      </c>
      <c r="AF14" s="15">
        <v>6</v>
      </c>
      <c r="AG14" s="15">
        <v>58</v>
      </c>
      <c r="AH14" s="15">
        <v>41</v>
      </c>
      <c r="AI14" s="15">
        <v>25</v>
      </c>
      <c r="AJ14" s="16"/>
    </row>
    <row r="15" spans="1:36" ht="24.75" customHeight="1" x14ac:dyDescent="0.25">
      <c r="A15" s="39" t="s">
        <v>9</v>
      </c>
      <c r="B15" s="19"/>
      <c r="C15" s="10"/>
      <c r="D15" s="10"/>
      <c r="E15" s="11"/>
      <c r="F15" s="12"/>
      <c r="G15" s="13"/>
      <c r="H15" s="14"/>
      <c r="I15" s="14">
        <v>0</v>
      </c>
      <c r="J15" s="14">
        <v>0</v>
      </c>
      <c r="K15" s="15">
        <v>0</v>
      </c>
      <c r="L15" s="15">
        <v>0</v>
      </c>
      <c r="M15" s="15"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>
        <v>0</v>
      </c>
      <c r="X15" s="15"/>
      <c r="Y15" s="15"/>
      <c r="Z15" s="15"/>
      <c r="AA15" s="15"/>
      <c r="AB15" s="15"/>
      <c r="AC15" s="15"/>
      <c r="AD15" s="15"/>
      <c r="AE15" s="15"/>
      <c r="AF15" s="15"/>
      <c r="AG15" s="15">
        <v>0</v>
      </c>
      <c r="AH15" s="15">
        <v>0</v>
      </c>
      <c r="AI15" s="15">
        <v>0</v>
      </c>
      <c r="AJ15" s="16"/>
    </row>
    <row r="16" spans="1:36" ht="24.75" customHeight="1" x14ac:dyDescent="0.25">
      <c r="A16" s="39" t="s">
        <v>10</v>
      </c>
      <c r="B16" s="9"/>
      <c r="C16" s="10" t="s">
        <v>56</v>
      </c>
      <c r="D16" s="10" t="s">
        <v>56</v>
      </c>
      <c r="E16" s="11"/>
      <c r="F16" s="12"/>
      <c r="G16" s="13"/>
      <c r="H16" s="14"/>
      <c r="I16" s="14">
        <v>0</v>
      </c>
      <c r="J16" s="14">
        <v>0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6"/>
    </row>
    <row r="17" spans="1:36" ht="24.75" customHeight="1" x14ac:dyDescent="0.25">
      <c r="A17" s="39" t="s">
        <v>11</v>
      </c>
      <c r="B17" s="9"/>
      <c r="C17" s="10" t="s">
        <v>56</v>
      </c>
      <c r="D17" s="10" t="s">
        <v>56</v>
      </c>
      <c r="E17" s="11"/>
      <c r="F17" s="12"/>
      <c r="G17" s="13"/>
      <c r="H17" s="14"/>
      <c r="I17" s="14">
        <v>0</v>
      </c>
      <c r="J17" s="14">
        <v>0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6"/>
    </row>
    <row r="18" spans="1:36" ht="24.75" customHeight="1" x14ac:dyDescent="0.25">
      <c r="A18" s="39" t="s">
        <v>12</v>
      </c>
      <c r="B18" s="9"/>
      <c r="C18" s="10" t="s">
        <v>56</v>
      </c>
      <c r="D18" s="10" t="s">
        <v>56</v>
      </c>
      <c r="E18" s="11"/>
      <c r="F18" s="12"/>
      <c r="G18" s="13"/>
      <c r="H18" s="14"/>
      <c r="I18" s="14">
        <v>0</v>
      </c>
      <c r="J18" s="14">
        <v>0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6"/>
    </row>
    <row r="19" spans="1:36" ht="24.75" customHeight="1" x14ac:dyDescent="0.25">
      <c r="A19" s="39" t="s">
        <v>13</v>
      </c>
      <c r="B19" s="9"/>
      <c r="C19" s="10" t="s">
        <v>56</v>
      </c>
      <c r="D19" s="10" t="s">
        <v>56</v>
      </c>
      <c r="E19" s="11" t="s">
        <v>56</v>
      </c>
      <c r="F19" s="12" t="s">
        <v>56</v>
      </c>
      <c r="G19" s="13"/>
      <c r="H19" s="14" t="s">
        <v>56</v>
      </c>
      <c r="I19" s="14">
        <v>0</v>
      </c>
      <c r="J19" s="14">
        <v>0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6"/>
    </row>
    <row r="20" spans="1:36" ht="24.75" customHeight="1" x14ac:dyDescent="0.25">
      <c r="A20" s="39" t="s">
        <v>14</v>
      </c>
      <c r="B20" s="9"/>
      <c r="C20" s="10" t="s">
        <v>56</v>
      </c>
      <c r="D20" s="10" t="s">
        <v>56</v>
      </c>
      <c r="E20" s="11"/>
      <c r="F20" s="12"/>
      <c r="G20" s="13"/>
      <c r="H20" s="14"/>
      <c r="I20" s="14">
        <v>0</v>
      </c>
      <c r="J20" s="14">
        <v>0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6"/>
    </row>
    <row r="21" spans="1:36" ht="24.75" customHeight="1" x14ac:dyDescent="0.25">
      <c r="A21" s="39" t="s">
        <v>22</v>
      </c>
      <c r="B21" s="9"/>
      <c r="C21" s="10" t="s">
        <v>56</v>
      </c>
      <c r="D21" s="10" t="s">
        <v>56</v>
      </c>
      <c r="E21" s="11"/>
      <c r="F21" s="12"/>
      <c r="G21" s="13"/>
      <c r="H21" s="14"/>
      <c r="I21" s="14">
        <v>0</v>
      </c>
      <c r="J21" s="14">
        <v>0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</row>
    <row r="22" spans="1:36" ht="24.75" customHeight="1" x14ac:dyDescent="0.25">
      <c r="A22" s="39" t="s">
        <v>21</v>
      </c>
      <c r="B22" s="9"/>
      <c r="C22" s="10" t="s">
        <v>56</v>
      </c>
      <c r="D22" s="10" t="s">
        <v>56</v>
      </c>
      <c r="E22" s="11"/>
      <c r="F22" s="12"/>
      <c r="G22" s="13"/>
      <c r="H22" s="14"/>
      <c r="I22" s="14">
        <v>0</v>
      </c>
      <c r="J22" s="14">
        <v>0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</row>
    <row r="23" spans="1:36" ht="24.75" customHeight="1" x14ac:dyDescent="0.25">
      <c r="A23" s="39" t="s">
        <v>20</v>
      </c>
      <c r="B23" s="9"/>
      <c r="C23" s="10" t="s">
        <v>56</v>
      </c>
      <c r="D23" s="10" t="s">
        <v>56</v>
      </c>
      <c r="E23" s="11"/>
      <c r="F23" s="12"/>
      <c r="G23" s="13"/>
      <c r="H23" s="14"/>
      <c r="I23" s="14">
        <v>0</v>
      </c>
      <c r="J23" s="14">
        <v>0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6"/>
    </row>
    <row r="24" spans="1:36" ht="24.75" customHeight="1" x14ac:dyDescent="0.25">
      <c r="A24" s="39" t="s">
        <v>19</v>
      </c>
      <c r="B24" s="9"/>
      <c r="C24" s="10" t="s">
        <v>56</v>
      </c>
      <c r="D24" s="10" t="s">
        <v>56</v>
      </c>
      <c r="E24" s="11"/>
      <c r="F24" s="12"/>
      <c r="G24" s="13"/>
      <c r="H24" s="14"/>
      <c r="I24" s="14">
        <v>0</v>
      </c>
      <c r="J24" s="14">
        <v>0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6"/>
    </row>
    <row r="25" spans="1:36" ht="24.75" customHeight="1" x14ac:dyDescent="0.25">
      <c r="A25" s="39" t="s">
        <v>18</v>
      </c>
      <c r="B25" s="9"/>
      <c r="C25" s="10" t="s">
        <v>56</v>
      </c>
      <c r="D25" s="10" t="s">
        <v>56</v>
      </c>
      <c r="E25" s="11"/>
      <c r="F25" s="12"/>
      <c r="G25" s="13"/>
      <c r="H25" s="14"/>
      <c r="I25" s="14">
        <v>0</v>
      </c>
      <c r="J25" s="14">
        <v>0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6"/>
    </row>
    <row r="26" spans="1:36" ht="24.75" customHeight="1" x14ac:dyDescent="0.25">
      <c r="A26" s="39" t="s">
        <v>17</v>
      </c>
      <c r="B26" s="9"/>
      <c r="C26" s="10" t="s">
        <v>56</v>
      </c>
      <c r="D26" s="10" t="s">
        <v>56</v>
      </c>
      <c r="E26" s="11"/>
      <c r="F26" s="12"/>
      <c r="G26" s="13"/>
      <c r="H26" s="14"/>
      <c r="I26" s="14">
        <v>0</v>
      </c>
      <c r="J26" s="14">
        <v>0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6"/>
    </row>
    <row r="27" spans="1:36" ht="24.75" customHeight="1" x14ac:dyDescent="0.25">
      <c r="A27" s="39" t="s">
        <v>16</v>
      </c>
      <c r="B27" s="9"/>
      <c r="C27" s="10" t="s">
        <v>56</v>
      </c>
      <c r="D27" s="10" t="s">
        <v>56</v>
      </c>
      <c r="E27" s="11"/>
      <c r="F27" s="12"/>
      <c r="G27" s="13"/>
      <c r="H27" s="14"/>
      <c r="I27" s="14">
        <v>0</v>
      </c>
      <c r="J27" s="14">
        <v>0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6"/>
    </row>
    <row r="28" spans="1:36" ht="24.75" customHeight="1" x14ac:dyDescent="0.25">
      <c r="A28" s="39" t="s">
        <v>15</v>
      </c>
      <c r="B28" s="9"/>
      <c r="C28" s="10" t="s">
        <v>56</v>
      </c>
      <c r="D28" s="10" t="s">
        <v>56</v>
      </c>
      <c r="E28" s="11"/>
      <c r="F28" s="12"/>
      <c r="G28" s="13"/>
      <c r="H28" s="14"/>
      <c r="I28" s="14">
        <v>0</v>
      </c>
      <c r="J28" s="14">
        <v>0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6"/>
    </row>
    <row r="29" spans="1:36" ht="24.75" customHeight="1" x14ac:dyDescent="0.25">
      <c r="A29" s="40"/>
      <c r="B29" s="9"/>
      <c r="C29" s="10" t="s">
        <v>56</v>
      </c>
      <c r="D29" s="10" t="s">
        <v>56</v>
      </c>
      <c r="E29" s="11"/>
      <c r="F29" s="12"/>
      <c r="G29" s="13"/>
      <c r="H29" s="14"/>
      <c r="I29" s="14">
        <v>0</v>
      </c>
      <c r="J29" s="14">
        <v>0</v>
      </c>
      <c r="K29" s="15">
        <v>0</v>
      </c>
      <c r="L29" s="15">
        <v>0</v>
      </c>
      <c r="M29" s="15"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>
        <v>0</v>
      </c>
      <c r="X29" s="15"/>
      <c r="Y29" s="15"/>
      <c r="Z29" s="15"/>
      <c r="AA29" s="15"/>
      <c r="AB29" s="15"/>
      <c r="AC29" s="15"/>
      <c r="AD29" s="15"/>
      <c r="AE29" s="15"/>
      <c r="AF29" s="15"/>
      <c r="AG29" s="15">
        <v>0</v>
      </c>
      <c r="AH29" s="15"/>
      <c r="AI29" s="15"/>
      <c r="AJ29" s="16"/>
    </row>
    <row r="30" spans="1:36" s="47" customFormat="1" ht="13.15" customHeight="1" x14ac:dyDescent="0.25">
      <c r="A30" s="41"/>
      <c r="B30" s="42"/>
      <c r="C30" s="10" t="s">
        <v>56</v>
      </c>
      <c r="D30" s="10" t="s">
        <v>56</v>
      </c>
      <c r="E30" s="43" t="s">
        <v>56</v>
      </c>
      <c r="F30" s="44" t="s">
        <v>56</v>
      </c>
      <c r="G30" s="18"/>
      <c r="H30" s="45"/>
      <c r="I30" s="14">
        <v>0</v>
      </c>
      <c r="J30" s="14">
        <v>0</v>
      </c>
      <c r="K30" s="15">
        <v>0</v>
      </c>
      <c r="L30" s="15">
        <v>0</v>
      </c>
      <c r="M30" s="15"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>
        <v>0</v>
      </c>
      <c r="X30" s="15"/>
      <c r="Y30" s="15"/>
      <c r="Z30" s="15"/>
      <c r="AA30" s="15"/>
      <c r="AB30" s="15"/>
      <c r="AC30" s="15"/>
      <c r="AD30" s="15"/>
      <c r="AE30" s="15"/>
      <c r="AF30" s="15"/>
      <c r="AG30" s="15">
        <v>0</v>
      </c>
      <c r="AH30" s="15">
        <v>0</v>
      </c>
      <c r="AI30" s="15">
        <v>0</v>
      </c>
      <c r="AJ30" s="46"/>
    </row>
    <row r="31" spans="1:36" ht="24.95" customHeight="1" x14ac:dyDescent="0.25">
      <c r="A31" s="39" t="s">
        <v>42</v>
      </c>
      <c r="B31" s="19">
        <v>83</v>
      </c>
      <c r="C31" s="10" t="s">
        <v>57</v>
      </c>
      <c r="D31" s="10" t="s">
        <v>58</v>
      </c>
      <c r="E31" s="11"/>
      <c r="F31" s="12"/>
      <c r="G31" s="13"/>
      <c r="H31" s="14"/>
      <c r="I31" s="14">
        <v>35</v>
      </c>
      <c r="J31" s="14">
        <v>42</v>
      </c>
      <c r="K31" s="15">
        <v>77</v>
      </c>
      <c r="L31" s="15"/>
      <c r="M31" s="15">
        <v>77</v>
      </c>
      <c r="N31" s="15">
        <v>4</v>
      </c>
      <c r="O31" s="15">
        <v>4</v>
      </c>
      <c r="P31" s="15">
        <v>3</v>
      </c>
      <c r="Q31" s="15">
        <v>4</v>
      </c>
      <c r="R31" s="15">
        <v>4</v>
      </c>
      <c r="S31" s="15">
        <v>4</v>
      </c>
      <c r="T31" s="15">
        <v>4</v>
      </c>
      <c r="U31" s="15">
        <v>3</v>
      </c>
      <c r="V31" s="15">
        <v>5</v>
      </c>
      <c r="W31" s="15">
        <v>35</v>
      </c>
      <c r="X31" s="15">
        <v>4</v>
      </c>
      <c r="Y31" s="15">
        <v>4</v>
      </c>
      <c r="Z31" s="15">
        <v>4</v>
      </c>
      <c r="AA31" s="15">
        <v>3</v>
      </c>
      <c r="AB31" s="15">
        <v>7</v>
      </c>
      <c r="AC31" s="15">
        <v>3</v>
      </c>
      <c r="AD31" s="15">
        <v>7</v>
      </c>
      <c r="AE31" s="15">
        <v>5</v>
      </c>
      <c r="AF31" s="15">
        <v>5</v>
      </c>
      <c r="AG31" s="15">
        <v>42</v>
      </c>
      <c r="AH31" s="15">
        <v>30</v>
      </c>
      <c r="AI31" s="15">
        <v>17</v>
      </c>
      <c r="AJ31" s="16"/>
    </row>
    <row r="32" spans="1:36" ht="24.95" customHeight="1" x14ac:dyDescent="0.25">
      <c r="A32" s="39" t="s">
        <v>0</v>
      </c>
      <c r="B32" s="19">
        <v>99</v>
      </c>
      <c r="C32" s="10" t="s">
        <v>57</v>
      </c>
      <c r="D32" s="10" t="s">
        <v>59</v>
      </c>
      <c r="E32" s="21" t="e">
        <v>#N/A</v>
      </c>
      <c r="F32" s="22" t="e">
        <v>#N/A</v>
      </c>
      <c r="G32" s="18"/>
      <c r="H32" s="23" t="e">
        <v>#N/A</v>
      </c>
      <c r="I32" s="14">
        <v>43</v>
      </c>
      <c r="J32" s="14">
        <v>38</v>
      </c>
      <c r="K32" s="15">
        <v>81</v>
      </c>
      <c r="L32" s="15"/>
      <c r="M32" s="15">
        <v>81</v>
      </c>
      <c r="N32" s="15">
        <v>4</v>
      </c>
      <c r="O32" s="15">
        <v>6</v>
      </c>
      <c r="P32" s="15">
        <v>3</v>
      </c>
      <c r="Q32" s="15">
        <v>7</v>
      </c>
      <c r="R32" s="15">
        <v>5</v>
      </c>
      <c r="S32" s="15">
        <v>5</v>
      </c>
      <c r="T32" s="15">
        <v>4</v>
      </c>
      <c r="U32" s="15">
        <v>3</v>
      </c>
      <c r="V32" s="15">
        <v>6</v>
      </c>
      <c r="W32" s="15">
        <v>43</v>
      </c>
      <c r="X32" s="15">
        <v>5</v>
      </c>
      <c r="Y32" s="15">
        <v>4</v>
      </c>
      <c r="Z32" s="15">
        <v>4</v>
      </c>
      <c r="AA32" s="15">
        <v>5</v>
      </c>
      <c r="AB32" s="15">
        <v>4</v>
      </c>
      <c r="AC32" s="15">
        <v>3</v>
      </c>
      <c r="AD32" s="15">
        <v>5</v>
      </c>
      <c r="AE32" s="15">
        <v>4</v>
      </c>
      <c r="AF32" s="15">
        <v>4</v>
      </c>
      <c r="AG32" s="15">
        <v>38</v>
      </c>
      <c r="AH32" s="15">
        <v>25</v>
      </c>
      <c r="AI32" s="15">
        <v>13</v>
      </c>
      <c r="AJ32" s="16"/>
    </row>
    <row r="33" spans="1:36" ht="24.95" customHeight="1" x14ac:dyDescent="0.25">
      <c r="A33" s="39" t="s">
        <v>1</v>
      </c>
      <c r="B33" s="19">
        <v>89</v>
      </c>
      <c r="C33" s="10" t="s">
        <v>57</v>
      </c>
      <c r="D33" s="10" t="s">
        <v>60</v>
      </c>
      <c r="E33" s="11" t="e">
        <v>#N/A</v>
      </c>
      <c r="F33" s="12">
        <v>36076</v>
      </c>
      <c r="G33" s="13"/>
      <c r="H33" s="14" t="e">
        <v>#N/A</v>
      </c>
      <c r="I33" s="14">
        <v>39</v>
      </c>
      <c r="J33" s="14">
        <v>43</v>
      </c>
      <c r="K33" s="15">
        <v>82</v>
      </c>
      <c r="L33" s="15"/>
      <c r="M33" s="15">
        <v>82</v>
      </c>
      <c r="N33" s="15">
        <v>5</v>
      </c>
      <c r="O33" s="15">
        <v>5</v>
      </c>
      <c r="P33" s="15">
        <v>3</v>
      </c>
      <c r="Q33" s="15">
        <v>4</v>
      </c>
      <c r="R33" s="15">
        <v>5</v>
      </c>
      <c r="S33" s="15">
        <v>4</v>
      </c>
      <c r="T33" s="15">
        <v>4</v>
      </c>
      <c r="U33" s="15">
        <v>3</v>
      </c>
      <c r="V33" s="15">
        <v>6</v>
      </c>
      <c r="W33" s="15">
        <v>39</v>
      </c>
      <c r="X33" s="15">
        <v>5</v>
      </c>
      <c r="Y33" s="15">
        <v>3</v>
      </c>
      <c r="Z33" s="15">
        <v>4</v>
      </c>
      <c r="AA33" s="15">
        <v>5</v>
      </c>
      <c r="AB33" s="15">
        <v>6</v>
      </c>
      <c r="AC33" s="15">
        <v>4</v>
      </c>
      <c r="AD33" s="15">
        <v>5</v>
      </c>
      <c r="AE33" s="15">
        <v>6</v>
      </c>
      <c r="AF33" s="15">
        <v>5</v>
      </c>
      <c r="AG33" s="15">
        <v>43</v>
      </c>
      <c r="AH33" s="15">
        <v>31</v>
      </c>
      <c r="AI33" s="15">
        <v>16</v>
      </c>
      <c r="AJ33" s="16"/>
    </row>
    <row r="34" spans="1:36" ht="24.95" customHeight="1" x14ac:dyDescent="0.25">
      <c r="A34" s="39" t="s">
        <v>2</v>
      </c>
      <c r="B34" s="19"/>
      <c r="C34" s="10" t="s">
        <v>56</v>
      </c>
      <c r="D34" s="10" t="s">
        <v>56</v>
      </c>
      <c r="E34" s="11" t="s">
        <v>56</v>
      </c>
      <c r="F34" s="12" t="s">
        <v>56</v>
      </c>
      <c r="G34" s="18"/>
      <c r="H34" s="23"/>
      <c r="I34" s="14">
        <v>0</v>
      </c>
      <c r="J34" s="14">
        <v>0</v>
      </c>
      <c r="K34" s="15">
        <v>0</v>
      </c>
      <c r="L34" s="15">
        <v>0</v>
      </c>
      <c r="M34" s="15"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>
        <v>0</v>
      </c>
      <c r="X34" s="15"/>
      <c r="Y34" s="15"/>
      <c r="Z34" s="15"/>
      <c r="AA34" s="15"/>
      <c r="AB34" s="15"/>
      <c r="AC34" s="15"/>
      <c r="AD34" s="15"/>
      <c r="AE34" s="15"/>
      <c r="AF34" s="15"/>
      <c r="AG34" s="15">
        <v>0</v>
      </c>
      <c r="AH34" s="15">
        <v>0</v>
      </c>
      <c r="AI34" s="15">
        <v>0</v>
      </c>
      <c r="AJ34" s="16"/>
    </row>
    <row r="35" spans="1:36" ht="24.95" customHeight="1" x14ac:dyDescent="0.25">
      <c r="A35" s="39" t="s">
        <v>3</v>
      </c>
      <c r="B35" s="19"/>
      <c r="C35" s="10" t="s">
        <v>56</v>
      </c>
      <c r="D35" s="10" t="s">
        <v>56</v>
      </c>
      <c r="E35" s="11"/>
      <c r="F35" s="12"/>
      <c r="G35" s="13"/>
      <c r="H35" s="14"/>
      <c r="I35" s="14">
        <v>0</v>
      </c>
      <c r="J35" s="14">
        <v>0</v>
      </c>
      <c r="K35" s="15">
        <v>0</v>
      </c>
      <c r="L35" s="15">
        <v>0</v>
      </c>
      <c r="M35" s="15"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>
        <v>0</v>
      </c>
      <c r="X35" s="15"/>
      <c r="Y35" s="15"/>
      <c r="Z35" s="15"/>
      <c r="AA35" s="15"/>
      <c r="AB35" s="15"/>
      <c r="AC35" s="15"/>
      <c r="AD35" s="15"/>
      <c r="AE35" s="15"/>
      <c r="AF35" s="15"/>
      <c r="AG35" s="15">
        <v>0</v>
      </c>
      <c r="AH35" s="15">
        <v>0</v>
      </c>
      <c r="AI35" s="15">
        <v>0</v>
      </c>
      <c r="AJ35" s="16"/>
    </row>
    <row r="36" spans="1:36" ht="24.95" customHeight="1" x14ac:dyDescent="0.25">
      <c r="A36" s="39" t="s">
        <v>4</v>
      </c>
      <c r="B36" s="19"/>
      <c r="C36" s="10" t="s">
        <v>56</v>
      </c>
      <c r="D36" s="10" t="s">
        <v>56</v>
      </c>
      <c r="E36" s="11"/>
      <c r="F36" s="12"/>
      <c r="G36" s="13"/>
      <c r="H36" s="14"/>
      <c r="I36" s="14">
        <v>0</v>
      </c>
      <c r="J36" s="14">
        <v>0</v>
      </c>
      <c r="K36" s="15">
        <v>0</v>
      </c>
      <c r="L36" s="15">
        <v>0</v>
      </c>
      <c r="M36" s="15">
        <v>0</v>
      </c>
      <c r="N36" s="15"/>
      <c r="O36" s="15"/>
      <c r="P36" s="15"/>
      <c r="Q36" s="15"/>
      <c r="R36" s="15"/>
      <c r="S36" s="15"/>
      <c r="T36" s="15"/>
      <c r="U36" s="15"/>
      <c r="V36" s="15"/>
      <c r="W36" s="15">
        <v>0</v>
      </c>
      <c r="X36" s="15"/>
      <c r="Y36" s="15"/>
      <c r="Z36" s="15"/>
      <c r="AA36" s="15"/>
      <c r="AB36" s="15"/>
      <c r="AC36" s="15"/>
      <c r="AD36" s="15"/>
      <c r="AE36" s="15"/>
      <c r="AF36" s="15"/>
      <c r="AG36" s="15">
        <v>0</v>
      </c>
      <c r="AH36" s="15">
        <v>0</v>
      </c>
      <c r="AI36" s="15">
        <v>0</v>
      </c>
      <c r="AJ36" s="16"/>
    </row>
    <row r="37" spans="1:36" ht="24.95" customHeight="1" x14ac:dyDescent="0.25">
      <c r="A37" s="39"/>
      <c r="B37" s="19"/>
      <c r="C37" s="10" t="s">
        <v>56</v>
      </c>
      <c r="D37" s="10" t="s">
        <v>56</v>
      </c>
      <c r="E37" s="11"/>
      <c r="F37" s="12"/>
      <c r="G37" s="13"/>
      <c r="H37" s="14"/>
      <c r="I37" s="14">
        <v>0</v>
      </c>
      <c r="J37" s="14">
        <v>0</v>
      </c>
      <c r="K37" s="15">
        <v>0</v>
      </c>
      <c r="L37" s="15">
        <v>0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>
        <v>0</v>
      </c>
      <c r="X37" s="15"/>
      <c r="Y37" s="15"/>
      <c r="Z37" s="15"/>
      <c r="AA37" s="15"/>
      <c r="AB37" s="15"/>
      <c r="AC37" s="15"/>
      <c r="AD37" s="15"/>
      <c r="AE37" s="15"/>
      <c r="AF37" s="15"/>
      <c r="AG37" s="15">
        <v>0</v>
      </c>
      <c r="AH37" s="15"/>
      <c r="AI37" s="15"/>
      <c r="AJ37" s="16"/>
    </row>
    <row r="38" spans="1:36" ht="24.95" hidden="1" customHeight="1" x14ac:dyDescent="0.25">
      <c r="A38" s="39"/>
      <c r="B38" s="19"/>
      <c r="C38" s="10" t="s">
        <v>56</v>
      </c>
      <c r="D38" s="10" t="s">
        <v>56</v>
      </c>
      <c r="E38" s="11"/>
      <c r="F38" s="12"/>
      <c r="G38" s="13"/>
      <c r="H38" s="14"/>
      <c r="I38" s="14">
        <v>0</v>
      </c>
      <c r="J38" s="14">
        <v>0</v>
      </c>
      <c r="K38" s="15">
        <v>0</v>
      </c>
      <c r="L38" s="15">
        <v>0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>
        <v>0</v>
      </c>
      <c r="X38" s="15"/>
      <c r="Y38" s="15"/>
      <c r="Z38" s="15"/>
      <c r="AA38" s="15"/>
      <c r="AB38" s="15"/>
      <c r="AC38" s="15"/>
      <c r="AD38" s="15"/>
      <c r="AE38" s="15"/>
      <c r="AF38" s="15"/>
      <c r="AG38" s="15">
        <v>0</v>
      </c>
      <c r="AH38" s="15"/>
      <c r="AI38" s="15"/>
      <c r="AJ38" s="16"/>
    </row>
    <row r="39" spans="1:36" ht="24.95" hidden="1" customHeight="1" x14ac:dyDescent="0.25">
      <c r="A39" s="40"/>
      <c r="B39" s="19"/>
      <c r="C39" s="10" t="s">
        <v>56</v>
      </c>
      <c r="D39" s="10" t="s">
        <v>56</v>
      </c>
      <c r="E39" s="11"/>
      <c r="F39" s="12"/>
      <c r="G39" s="13"/>
      <c r="H39" s="14"/>
      <c r="I39" s="14">
        <v>0</v>
      </c>
      <c r="J39" s="14">
        <v>0</v>
      </c>
      <c r="K39" s="15">
        <v>0</v>
      </c>
      <c r="L39" s="15">
        <v>0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>
        <v>0</v>
      </c>
      <c r="X39" s="15"/>
      <c r="Y39" s="15"/>
      <c r="Z39" s="15"/>
      <c r="AA39" s="15"/>
      <c r="AB39" s="15"/>
      <c r="AC39" s="15"/>
      <c r="AD39" s="15"/>
      <c r="AE39" s="15"/>
      <c r="AF39" s="15"/>
      <c r="AG39" s="15">
        <v>0</v>
      </c>
      <c r="AH39" s="15"/>
      <c r="AI39" s="15"/>
      <c r="AJ39" s="16"/>
    </row>
    <row r="40" spans="1:36" ht="24.95" hidden="1" customHeight="1" x14ac:dyDescent="0.25">
      <c r="A40" s="40"/>
      <c r="B40" s="19"/>
      <c r="C40" s="10" t="s">
        <v>56</v>
      </c>
      <c r="D40" s="10" t="s">
        <v>56</v>
      </c>
      <c r="E40" s="11"/>
      <c r="F40" s="12"/>
      <c r="G40" s="13"/>
      <c r="H40" s="14"/>
      <c r="I40" s="14">
        <v>0</v>
      </c>
      <c r="J40" s="14">
        <v>0</v>
      </c>
      <c r="K40" s="15">
        <v>0</v>
      </c>
      <c r="L40" s="15">
        <v>0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>
        <v>0</v>
      </c>
      <c r="X40" s="15"/>
      <c r="Y40" s="15"/>
      <c r="Z40" s="15"/>
      <c r="AA40" s="15"/>
      <c r="AB40" s="15"/>
      <c r="AC40" s="15"/>
      <c r="AD40" s="15"/>
      <c r="AE40" s="15"/>
      <c r="AF40" s="15"/>
      <c r="AG40" s="15">
        <v>0</v>
      </c>
      <c r="AH40" s="15"/>
      <c r="AI40" s="15"/>
      <c r="AJ40" s="16"/>
    </row>
    <row r="41" spans="1:36" ht="24.95" hidden="1" customHeight="1" x14ac:dyDescent="0.25">
      <c r="A41" s="40"/>
      <c r="B41" s="19"/>
      <c r="C41" s="10" t="s">
        <v>56</v>
      </c>
      <c r="D41" s="10" t="s">
        <v>56</v>
      </c>
      <c r="E41" s="11"/>
      <c r="F41" s="12"/>
      <c r="G41" s="13"/>
      <c r="H41" s="14"/>
      <c r="I41" s="14">
        <v>0</v>
      </c>
      <c r="J41" s="14">
        <v>0</v>
      </c>
      <c r="K41" s="15">
        <v>0</v>
      </c>
      <c r="L41" s="15">
        <v>0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>
        <v>0</v>
      </c>
      <c r="X41" s="15"/>
      <c r="Y41" s="15"/>
      <c r="Z41" s="15"/>
      <c r="AA41" s="15"/>
      <c r="AB41" s="15"/>
      <c r="AC41" s="15"/>
      <c r="AD41" s="15"/>
      <c r="AE41" s="15"/>
      <c r="AF41" s="15"/>
      <c r="AG41" s="15">
        <v>0</v>
      </c>
      <c r="AH41" s="15"/>
      <c r="AI41" s="15"/>
      <c r="AJ41" s="16"/>
    </row>
    <row r="42" spans="1:36" ht="24.95" hidden="1" customHeight="1" x14ac:dyDescent="0.25">
      <c r="A42" s="40"/>
      <c r="B42" s="19"/>
      <c r="C42" s="10" t="s">
        <v>56</v>
      </c>
      <c r="D42" s="10" t="s">
        <v>56</v>
      </c>
      <c r="E42" s="11"/>
      <c r="F42" s="12"/>
      <c r="G42" s="13"/>
      <c r="H42" s="14"/>
      <c r="I42" s="14">
        <v>0</v>
      </c>
      <c r="J42" s="14">
        <v>0</v>
      </c>
      <c r="K42" s="15">
        <v>0</v>
      </c>
      <c r="L42" s="15">
        <v>0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>
        <v>0</v>
      </c>
      <c r="X42" s="15"/>
      <c r="Y42" s="15"/>
      <c r="Z42" s="15"/>
      <c r="AA42" s="15"/>
      <c r="AB42" s="15"/>
      <c r="AC42" s="15"/>
      <c r="AD42" s="15"/>
      <c r="AE42" s="15"/>
      <c r="AF42" s="15"/>
      <c r="AG42" s="15">
        <v>0</v>
      </c>
      <c r="AH42" s="15"/>
      <c r="AI42" s="15"/>
      <c r="AJ42" s="16"/>
    </row>
    <row r="43" spans="1:36" s="47" customFormat="1" ht="12" customHeight="1" x14ac:dyDescent="0.25">
      <c r="A43" s="41"/>
      <c r="B43" s="48"/>
      <c r="C43" s="10" t="s">
        <v>56</v>
      </c>
      <c r="D43" s="10" t="s">
        <v>56</v>
      </c>
      <c r="E43" s="43" t="s">
        <v>56</v>
      </c>
      <c r="F43" s="44" t="s">
        <v>56</v>
      </c>
      <c r="G43" s="13"/>
      <c r="H43" s="49"/>
      <c r="I43" s="14">
        <v>0</v>
      </c>
      <c r="J43" s="14">
        <v>0</v>
      </c>
      <c r="K43" s="15">
        <v>0</v>
      </c>
      <c r="L43" s="15">
        <v>0</v>
      </c>
      <c r="M43" s="15">
        <v>0</v>
      </c>
      <c r="N43" s="15"/>
      <c r="O43" s="15"/>
      <c r="P43" s="15"/>
      <c r="Q43" s="15"/>
      <c r="R43" s="15"/>
      <c r="S43" s="15"/>
      <c r="T43" s="15"/>
      <c r="U43" s="15"/>
      <c r="V43" s="15"/>
      <c r="W43" s="15">
        <v>0</v>
      </c>
      <c r="X43" s="15"/>
      <c r="Y43" s="15"/>
      <c r="Z43" s="15"/>
      <c r="AA43" s="15"/>
      <c r="AB43" s="15"/>
      <c r="AC43" s="15"/>
      <c r="AD43" s="15"/>
      <c r="AE43" s="15"/>
      <c r="AF43" s="15"/>
      <c r="AG43" s="15">
        <v>0</v>
      </c>
      <c r="AH43" s="15">
        <v>0</v>
      </c>
      <c r="AI43" s="15">
        <v>0</v>
      </c>
      <c r="AJ43" s="46"/>
    </row>
    <row r="44" spans="1:36" ht="24.95" customHeight="1" x14ac:dyDescent="0.25">
      <c r="A44" s="39" t="s">
        <v>42</v>
      </c>
      <c r="B44" s="19">
        <v>162</v>
      </c>
      <c r="C44" s="10" t="s">
        <v>61</v>
      </c>
      <c r="D44" s="10" t="s">
        <v>62</v>
      </c>
      <c r="E44" s="11" t="e">
        <v>#N/A</v>
      </c>
      <c r="F44" s="12" t="e">
        <v>#N/A</v>
      </c>
      <c r="G44" s="13"/>
      <c r="H44" s="14" t="e">
        <v>#N/A</v>
      </c>
      <c r="I44" s="14">
        <v>41</v>
      </c>
      <c r="J44" s="14">
        <v>41</v>
      </c>
      <c r="K44" s="15">
        <v>82</v>
      </c>
      <c r="L44" s="15"/>
      <c r="M44" s="15">
        <v>82</v>
      </c>
      <c r="N44" s="15">
        <v>4</v>
      </c>
      <c r="O44" s="15">
        <v>5</v>
      </c>
      <c r="P44" s="15">
        <v>4</v>
      </c>
      <c r="Q44" s="15">
        <v>4</v>
      </c>
      <c r="R44" s="15">
        <v>6</v>
      </c>
      <c r="S44" s="15">
        <v>4</v>
      </c>
      <c r="T44" s="15">
        <v>4</v>
      </c>
      <c r="U44" s="15">
        <v>3</v>
      </c>
      <c r="V44" s="15">
        <v>7</v>
      </c>
      <c r="W44" s="15">
        <v>41</v>
      </c>
      <c r="X44" s="15">
        <v>6</v>
      </c>
      <c r="Y44" s="15">
        <v>3</v>
      </c>
      <c r="Z44" s="15">
        <v>4</v>
      </c>
      <c r="AA44" s="15">
        <v>5</v>
      </c>
      <c r="AB44" s="15">
        <v>5</v>
      </c>
      <c r="AC44" s="15">
        <v>3</v>
      </c>
      <c r="AD44" s="15">
        <v>5</v>
      </c>
      <c r="AE44" s="15">
        <v>5</v>
      </c>
      <c r="AF44" s="15">
        <v>5</v>
      </c>
      <c r="AG44" s="15">
        <v>41</v>
      </c>
      <c r="AH44" s="15">
        <v>28</v>
      </c>
      <c r="AI44" s="15">
        <v>15</v>
      </c>
      <c r="AJ44" s="16"/>
    </row>
    <row r="45" spans="1:36" ht="24.95" customHeight="1" x14ac:dyDescent="0.25">
      <c r="A45" s="39" t="s">
        <v>0</v>
      </c>
      <c r="B45" s="19">
        <v>128</v>
      </c>
      <c r="C45" s="10" t="s">
        <v>61</v>
      </c>
      <c r="D45" s="10" t="s">
        <v>63</v>
      </c>
      <c r="E45" s="11" t="e">
        <v>#N/A</v>
      </c>
      <c r="F45" s="12" t="e">
        <v>#N/A</v>
      </c>
      <c r="G45" s="13"/>
      <c r="H45" s="14" t="e">
        <v>#N/A</v>
      </c>
      <c r="I45" s="14">
        <v>48</v>
      </c>
      <c r="J45" s="14">
        <v>42</v>
      </c>
      <c r="K45" s="15">
        <v>90</v>
      </c>
      <c r="L45" s="15"/>
      <c r="M45" s="15">
        <v>90</v>
      </c>
      <c r="N45" s="15">
        <v>4</v>
      </c>
      <c r="O45" s="15">
        <v>11</v>
      </c>
      <c r="P45" s="15">
        <v>4</v>
      </c>
      <c r="Q45" s="15">
        <v>4</v>
      </c>
      <c r="R45" s="15">
        <v>4</v>
      </c>
      <c r="S45" s="15">
        <v>4</v>
      </c>
      <c r="T45" s="15">
        <v>5</v>
      </c>
      <c r="U45" s="15">
        <v>5</v>
      </c>
      <c r="V45" s="15">
        <v>7</v>
      </c>
      <c r="W45" s="15">
        <v>48</v>
      </c>
      <c r="X45" s="15">
        <v>4</v>
      </c>
      <c r="Y45" s="15">
        <v>4</v>
      </c>
      <c r="Z45" s="15">
        <v>4</v>
      </c>
      <c r="AA45" s="15">
        <v>4</v>
      </c>
      <c r="AB45" s="15">
        <v>4</v>
      </c>
      <c r="AC45" s="15">
        <v>5</v>
      </c>
      <c r="AD45" s="15">
        <v>7</v>
      </c>
      <c r="AE45" s="15">
        <v>5</v>
      </c>
      <c r="AF45" s="15">
        <v>5</v>
      </c>
      <c r="AG45" s="15">
        <v>42</v>
      </c>
      <c r="AH45" s="15">
        <v>30</v>
      </c>
      <c r="AI45" s="15">
        <v>17</v>
      </c>
      <c r="AJ45" s="16"/>
    </row>
    <row r="46" spans="1:36" ht="24.95" customHeight="1" x14ac:dyDescent="0.25">
      <c r="A46" s="39" t="s">
        <v>1</v>
      </c>
      <c r="B46" s="19">
        <v>163</v>
      </c>
      <c r="C46" s="10" t="s">
        <v>61</v>
      </c>
      <c r="D46" s="10" t="s">
        <v>64</v>
      </c>
      <c r="E46" s="11" t="e">
        <v>#N/A</v>
      </c>
      <c r="F46" s="12" t="e">
        <v>#N/A</v>
      </c>
      <c r="G46" s="13"/>
      <c r="H46" s="14" t="e">
        <v>#N/A</v>
      </c>
      <c r="I46" s="14">
        <v>51</v>
      </c>
      <c r="J46" s="14">
        <v>50</v>
      </c>
      <c r="K46" s="15">
        <v>101</v>
      </c>
      <c r="L46" s="15"/>
      <c r="M46" s="15">
        <v>101</v>
      </c>
      <c r="N46" s="15">
        <v>6</v>
      </c>
      <c r="O46" s="15">
        <v>8</v>
      </c>
      <c r="P46" s="15">
        <v>5</v>
      </c>
      <c r="Q46" s="15">
        <v>5</v>
      </c>
      <c r="R46" s="15">
        <v>6</v>
      </c>
      <c r="S46" s="15">
        <v>4</v>
      </c>
      <c r="T46" s="15">
        <v>7</v>
      </c>
      <c r="U46" s="15">
        <v>3</v>
      </c>
      <c r="V46" s="15">
        <v>7</v>
      </c>
      <c r="W46" s="15">
        <v>51</v>
      </c>
      <c r="X46" s="15">
        <v>7</v>
      </c>
      <c r="Y46" s="15">
        <v>4</v>
      </c>
      <c r="Z46" s="15">
        <v>5</v>
      </c>
      <c r="AA46" s="15">
        <v>5</v>
      </c>
      <c r="AB46" s="15">
        <v>5</v>
      </c>
      <c r="AC46" s="15">
        <v>3</v>
      </c>
      <c r="AD46" s="15">
        <v>8</v>
      </c>
      <c r="AE46" s="15">
        <v>7</v>
      </c>
      <c r="AF46" s="15">
        <v>6</v>
      </c>
      <c r="AG46" s="15">
        <v>50</v>
      </c>
      <c r="AH46" s="15">
        <v>34</v>
      </c>
      <c r="AI46" s="15">
        <v>21</v>
      </c>
      <c r="AJ46" s="16"/>
    </row>
    <row r="47" spans="1:36" ht="24.95" customHeight="1" x14ac:dyDescent="0.25">
      <c r="A47" s="39" t="s">
        <v>2</v>
      </c>
      <c r="B47" s="19">
        <v>171</v>
      </c>
      <c r="C47" s="10" t="s">
        <v>61</v>
      </c>
      <c r="D47" s="10" t="s">
        <v>65</v>
      </c>
      <c r="E47" s="11" t="e">
        <v>#N/A</v>
      </c>
      <c r="F47" s="12" t="e">
        <v>#N/A</v>
      </c>
      <c r="G47" s="13"/>
      <c r="H47" s="14"/>
      <c r="I47" s="14">
        <v>54</v>
      </c>
      <c r="J47" s="14">
        <v>49</v>
      </c>
      <c r="K47" s="15">
        <v>103</v>
      </c>
      <c r="L47" s="15"/>
      <c r="M47" s="15">
        <v>103</v>
      </c>
      <c r="N47" s="15">
        <v>6</v>
      </c>
      <c r="O47" s="15">
        <v>6</v>
      </c>
      <c r="P47" s="15">
        <v>7</v>
      </c>
      <c r="Q47" s="15">
        <v>7</v>
      </c>
      <c r="R47" s="15">
        <v>7</v>
      </c>
      <c r="S47" s="15">
        <v>5</v>
      </c>
      <c r="T47" s="15">
        <v>6</v>
      </c>
      <c r="U47" s="15">
        <v>4</v>
      </c>
      <c r="V47" s="15">
        <v>6</v>
      </c>
      <c r="W47" s="15">
        <v>54</v>
      </c>
      <c r="X47" s="15">
        <v>7</v>
      </c>
      <c r="Y47" s="15">
        <v>4</v>
      </c>
      <c r="Z47" s="15">
        <v>5</v>
      </c>
      <c r="AA47" s="15">
        <v>6</v>
      </c>
      <c r="AB47" s="15">
        <v>6</v>
      </c>
      <c r="AC47" s="15">
        <v>3</v>
      </c>
      <c r="AD47" s="15">
        <v>6</v>
      </c>
      <c r="AE47" s="15">
        <v>6</v>
      </c>
      <c r="AF47" s="15">
        <v>6</v>
      </c>
      <c r="AG47" s="15">
        <v>49</v>
      </c>
      <c r="AH47" s="15">
        <v>33</v>
      </c>
      <c r="AI47" s="15">
        <v>18</v>
      </c>
      <c r="AJ47" s="16"/>
    </row>
    <row r="48" spans="1:36" ht="24.95" customHeight="1" x14ac:dyDescent="0.25">
      <c r="A48" s="39" t="s">
        <v>3</v>
      </c>
      <c r="B48" s="19">
        <v>170</v>
      </c>
      <c r="C48" s="10" t="s">
        <v>61</v>
      </c>
      <c r="D48" s="10" t="s">
        <v>66</v>
      </c>
      <c r="E48" s="11" t="e">
        <v>#N/A</v>
      </c>
      <c r="F48" s="12" t="e">
        <v>#N/A</v>
      </c>
      <c r="G48" s="18"/>
      <c r="H48" s="23"/>
      <c r="I48" s="14">
        <v>63</v>
      </c>
      <c r="J48" s="14">
        <v>61</v>
      </c>
      <c r="K48" s="15">
        <v>124</v>
      </c>
      <c r="L48" s="15"/>
      <c r="M48" s="15">
        <v>124</v>
      </c>
      <c r="N48" s="15">
        <v>6</v>
      </c>
      <c r="O48" s="15">
        <v>7</v>
      </c>
      <c r="P48" s="15">
        <v>4</v>
      </c>
      <c r="Q48" s="15">
        <v>10</v>
      </c>
      <c r="R48" s="15">
        <v>5</v>
      </c>
      <c r="S48" s="15">
        <v>9</v>
      </c>
      <c r="T48" s="15">
        <v>5</v>
      </c>
      <c r="U48" s="15">
        <v>8</v>
      </c>
      <c r="V48" s="15">
        <v>9</v>
      </c>
      <c r="W48" s="15">
        <v>63</v>
      </c>
      <c r="X48" s="15">
        <v>7</v>
      </c>
      <c r="Y48" s="15">
        <v>7</v>
      </c>
      <c r="Z48" s="15">
        <v>6</v>
      </c>
      <c r="AA48" s="15">
        <v>6</v>
      </c>
      <c r="AB48" s="15">
        <v>7</v>
      </c>
      <c r="AC48" s="15">
        <v>4</v>
      </c>
      <c r="AD48" s="15">
        <v>12</v>
      </c>
      <c r="AE48" s="15">
        <v>6</v>
      </c>
      <c r="AF48" s="15">
        <v>6</v>
      </c>
      <c r="AG48" s="15">
        <v>61</v>
      </c>
      <c r="AH48" s="15">
        <v>41</v>
      </c>
      <c r="AI48" s="15">
        <v>24</v>
      </c>
      <c r="AJ48" s="16"/>
    </row>
    <row r="49" spans="1:36" ht="24.95" customHeight="1" x14ac:dyDescent="0.25">
      <c r="A49" s="39" t="s">
        <v>4</v>
      </c>
      <c r="B49" s="19"/>
      <c r="C49" s="10"/>
      <c r="D49" s="10"/>
      <c r="E49" s="11"/>
      <c r="F49" s="12"/>
      <c r="G49" s="13"/>
      <c r="H49" s="14"/>
      <c r="I49" s="14">
        <v>0</v>
      </c>
      <c r="J49" s="14">
        <v>0</v>
      </c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6"/>
    </row>
    <row r="50" spans="1:36" ht="24.95" customHeight="1" x14ac:dyDescent="0.25">
      <c r="A50" s="39" t="s">
        <v>5</v>
      </c>
      <c r="B50" s="19"/>
      <c r="C50" s="10"/>
      <c r="D50" s="10"/>
      <c r="E50" s="11"/>
      <c r="F50" s="12"/>
      <c r="G50" s="18"/>
      <c r="H50" s="23"/>
      <c r="I50" s="14">
        <v>0</v>
      </c>
      <c r="J50" s="14">
        <v>0</v>
      </c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6"/>
    </row>
    <row r="51" spans="1:36" ht="24.95" customHeight="1" x14ac:dyDescent="0.25">
      <c r="A51" s="39" t="s">
        <v>6</v>
      </c>
      <c r="B51" s="19"/>
      <c r="C51" s="10"/>
      <c r="D51" s="10"/>
      <c r="E51" s="11"/>
      <c r="F51" s="12"/>
      <c r="G51" s="18"/>
      <c r="H51" s="23"/>
      <c r="I51" s="14">
        <v>0</v>
      </c>
      <c r="J51" s="14">
        <v>0</v>
      </c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6"/>
    </row>
    <row r="52" spans="1:36" ht="24.95" customHeight="1" x14ac:dyDescent="0.25">
      <c r="A52" s="39" t="s">
        <v>7</v>
      </c>
      <c r="B52" s="19"/>
      <c r="C52" s="10"/>
      <c r="D52" s="10"/>
      <c r="E52" s="11"/>
      <c r="F52" s="12"/>
      <c r="G52" s="18"/>
      <c r="H52" s="23"/>
      <c r="I52" s="14">
        <v>0</v>
      </c>
      <c r="J52" s="14">
        <v>0</v>
      </c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6"/>
    </row>
    <row r="53" spans="1:36" ht="24.95" customHeight="1" x14ac:dyDescent="0.25">
      <c r="A53" s="40"/>
      <c r="B53" s="19"/>
      <c r="C53" s="10" t="s">
        <v>56</v>
      </c>
      <c r="D53" s="10" t="s">
        <v>56</v>
      </c>
      <c r="E53" s="11" t="s">
        <v>56</v>
      </c>
      <c r="F53" s="12" t="s">
        <v>56</v>
      </c>
      <c r="G53" s="18"/>
      <c r="H53" s="23"/>
      <c r="I53" s="14">
        <v>0</v>
      </c>
      <c r="J53" s="14">
        <v>0</v>
      </c>
      <c r="K53" s="15">
        <v>0</v>
      </c>
      <c r="L53" s="15">
        <v>0</v>
      </c>
      <c r="M53" s="15">
        <v>0</v>
      </c>
      <c r="N53" s="15"/>
      <c r="O53" s="15"/>
      <c r="P53" s="15"/>
      <c r="Q53" s="15"/>
      <c r="R53" s="15"/>
      <c r="S53" s="15"/>
      <c r="T53" s="15"/>
      <c r="U53" s="15"/>
      <c r="V53" s="15"/>
      <c r="W53" s="15">
        <v>0</v>
      </c>
      <c r="X53" s="15"/>
      <c r="Y53" s="15"/>
      <c r="Z53" s="15"/>
      <c r="AA53" s="15"/>
      <c r="AB53" s="15"/>
      <c r="AC53" s="15"/>
      <c r="AD53" s="15"/>
      <c r="AE53" s="15"/>
      <c r="AF53" s="15"/>
      <c r="AG53" s="15">
        <v>0</v>
      </c>
      <c r="AH53" s="15">
        <v>0</v>
      </c>
      <c r="AI53" s="15">
        <v>0</v>
      </c>
      <c r="AJ53" s="16"/>
    </row>
    <row r="54" spans="1:36" ht="24.95" customHeight="1" x14ac:dyDescent="0.25">
      <c r="A54" s="50"/>
      <c r="B54" s="24"/>
      <c r="C54" s="10" t="s">
        <v>56</v>
      </c>
      <c r="D54" s="10" t="s">
        <v>56</v>
      </c>
      <c r="E54" s="51"/>
      <c r="F54" s="52"/>
      <c r="G54" s="25"/>
      <c r="H54" s="26"/>
      <c r="I54" s="14">
        <v>0</v>
      </c>
      <c r="J54" s="14">
        <v>0</v>
      </c>
      <c r="K54" s="15">
        <v>0</v>
      </c>
      <c r="L54" s="15">
        <v>0</v>
      </c>
      <c r="M54" s="15"/>
      <c r="N54" s="27"/>
      <c r="O54" s="27"/>
      <c r="P54" s="27"/>
      <c r="Q54" s="27"/>
      <c r="R54" s="27"/>
      <c r="S54" s="27"/>
      <c r="T54" s="27"/>
      <c r="U54" s="27"/>
      <c r="V54" s="27"/>
      <c r="W54" s="15">
        <v>0</v>
      </c>
      <c r="X54" s="27"/>
      <c r="Y54" s="27"/>
      <c r="Z54" s="27"/>
      <c r="AA54" s="27"/>
      <c r="AB54" s="27"/>
      <c r="AC54" s="27"/>
      <c r="AD54" s="27"/>
      <c r="AE54" s="27"/>
      <c r="AF54" s="27"/>
      <c r="AG54" s="15">
        <v>0</v>
      </c>
      <c r="AH54" s="27"/>
      <c r="AI54" s="27"/>
      <c r="AJ54" s="28"/>
    </row>
    <row r="55" spans="1:36" ht="24.95" customHeight="1" x14ac:dyDescent="0.25">
      <c r="A55" s="39" t="s">
        <v>42</v>
      </c>
      <c r="B55" s="19">
        <v>187</v>
      </c>
      <c r="C55" s="10" t="s">
        <v>67</v>
      </c>
      <c r="D55" s="10" t="s">
        <v>68</v>
      </c>
      <c r="E55" s="29" t="e">
        <v>#N/A</v>
      </c>
      <c r="F55" s="30" t="e">
        <v>#N/A</v>
      </c>
      <c r="G55" s="25"/>
      <c r="H55" s="26"/>
      <c r="I55" s="14">
        <v>50</v>
      </c>
      <c r="J55" s="14">
        <v>43</v>
      </c>
      <c r="K55" s="15">
        <v>93</v>
      </c>
      <c r="L55" s="15"/>
      <c r="M55" s="15">
        <v>93</v>
      </c>
      <c r="N55" s="15">
        <v>4</v>
      </c>
      <c r="O55" s="15">
        <v>9</v>
      </c>
      <c r="P55" s="15">
        <v>3</v>
      </c>
      <c r="Q55" s="15">
        <v>5</v>
      </c>
      <c r="R55" s="15">
        <v>6</v>
      </c>
      <c r="S55" s="15">
        <v>5</v>
      </c>
      <c r="T55" s="15">
        <v>6</v>
      </c>
      <c r="U55" s="15">
        <v>5</v>
      </c>
      <c r="V55" s="15">
        <v>7</v>
      </c>
      <c r="W55" s="15">
        <v>50</v>
      </c>
      <c r="X55" s="15">
        <v>5</v>
      </c>
      <c r="Y55" s="15">
        <v>5</v>
      </c>
      <c r="Z55" s="15">
        <v>6</v>
      </c>
      <c r="AA55" s="15">
        <v>5</v>
      </c>
      <c r="AB55" s="15">
        <v>4</v>
      </c>
      <c r="AC55" s="15">
        <v>4</v>
      </c>
      <c r="AD55" s="15">
        <v>5</v>
      </c>
      <c r="AE55" s="15">
        <v>5</v>
      </c>
      <c r="AF55" s="15">
        <v>4</v>
      </c>
      <c r="AG55" s="15">
        <v>43</v>
      </c>
      <c r="AH55" s="15">
        <v>27</v>
      </c>
      <c r="AI55" s="15">
        <v>14</v>
      </c>
      <c r="AJ55" s="28"/>
    </row>
    <row r="56" spans="1:36" ht="24.95" customHeight="1" x14ac:dyDescent="0.25">
      <c r="A56" s="39" t="s">
        <v>44</v>
      </c>
      <c r="B56" s="19">
        <v>192</v>
      </c>
      <c r="C56" s="10" t="s">
        <v>69</v>
      </c>
      <c r="D56" s="10" t="s">
        <v>70</v>
      </c>
      <c r="E56" s="29"/>
      <c r="F56" s="30"/>
      <c r="G56" s="25"/>
      <c r="H56" s="26"/>
      <c r="I56" s="14">
        <v>41</v>
      </c>
      <c r="J56" s="14">
        <v>44</v>
      </c>
      <c r="K56" s="15">
        <v>85</v>
      </c>
      <c r="L56" s="15"/>
      <c r="M56" s="15">
        <v>85</v>
      </c>
      <c r="N56" s="15">
        <v>4</v>
      </c>
      <c r="O56" s="15">
        <v>5</v>
      </c>
      <c r="P56" s="15">
        <v>3</v>
      </c>
      <c r="Q56" s="15">
        <v>4</v>
      </c>
      <c r="R56" s="15">
        <v>4</v>
      </c>
      <c r="S56" s="15">
        <v>5</v>
      </c>
      <c r="T56" s="15">
        <v>6</v>
      </c>
      <c r="U56" s="15">
        <v>5</v>
      </c>
      <c r="V56" s="15">
        <v>5</v>
      </c>
      <c r="W56" s="15">
        <v>41</v>
      </c>
      <c r="X56" s="15">
        <v>5</v>
      </c>
      <c r="Y56" s="15">
        <v>4</v>
      </c>
      <c r="Z56" s="15">
        <v>5</v>
      </c>
      <c r="AA56" s="15">
        <v>4</v>
      </c>
      <c r="AB56" s="15">
        <v>6</v>
      </c>
      <c r="AC56" s="15">
        <v>4</v>
      </c>
      <c r="AD56" s="15">
        <v>6</v>
      </c>
      <c r="AE56" s="15">
        <v>5</v>
      </c>
      <c r="AF56" s="15">
        <v>5</v>
      </c>
      <c r="AG56" s="15">
        <v>44</v>
      </c>
      <c r="AH56" s="15">
        <v>30</v>
      </c>
      <c r="AI56" s="15">
        <v>16</v>
      </c>
      <c r="AJ56" s="28"/>
    </row>
    <row r="57" spans="1:36" ht="24.95" customHeight="1" x14ac:dyDescent="0.25">
      <c r="A57" s="39" t="s">
        <v>0</v>
      </c>
      <c r="B57" s="19">
        <v>188</v>
      </c>
      <c r="C57" s="10" t="s">
        <v>69</v>
      </c>
      <c r="D57" s="10" t="s">
        <v>71</v>
      </c>
      <c r="E57" s="29"/>
      <c r="F57" s="30"/>
      <c r="G57" s="25"/>
      <c r="H57" s="26"/>
      <c r="I57" s="14">
        <v>43</v>
      </c>
      <c r="J57" s="14">
        <v>44</v>
      </c>
      <c r="K57" s="15">
        <v>87</v>
      </c>
      <c r="L57" s="15"/>
      <c r="M57" s="15">
        <v>87</v>
      </c>
      <c r="N57" s="15">
        <v>5</v>
      </c>
      <c r="O57" s="15">
        <v>7</v>
      </c>
      <c r="P57" s="15">
        <v>3</v>
      </c>
      <c r="Q57" s="15">
        <v>5</v>
      </c>
      <c r="R57" s="15">
        <v>5</v>
      </c>
      <c r="S57" s="15">
        <v>5</v>
      </c>
      <c r="T57" s="15">
        <v>4</v>
      </c>
      <c r="U57" s="15">
        <v>3</v>
      </c>
      <c r="V57" s="15">
        <v>6</v>
      </c>
      <c r="W57" s="15">
        <v>43</v>
      </c>
      <c r="X57" s="15">
        <v>5</v>
      </c>
      <c r="Y57" s="15">
        <v>4</v>
      </c>
      <c r="Z57" s="15">
        <v>5</v>
      </c>
      <c r="AA57" s="15">
        <v>5</v>
      </c>
      <c r="AB57" s="15">
        <v>5</v>
      </c>
      <c r="AC57" s="15">
        <v>3</v>
      </c>
      <c r="AD57" s="15">
        <v>6</v>
      </c>
      <c r="AE57" s="15">
        <v>6</v>
      </c>
      <c r="AF57" s="15">
        <v>5</v>
      </c>
      <c r="AG57" s="15">
        <v>44</v>
      </c>
      <c r="AH57" s="15">
        <v>30</v>
      </c>
      <c r="AI57" s="15">
        <v>17</v>
      </c>
      <c r="AJ57" s="28"/>
    </row>
    <row r="58" spans="1:36" ht="24.95" customHeight="1" x14ac:dyDescent="0.25">
      <c r="A58" s="39" t="s">
        <v>1</v>
      </c>
      <c r="B58" s="19">
        <v>189</v>
      </c>
      <c r="C58" s="10" t="s">
        <v>69</v>
      </c>
      <c r="D58" s="10" t="s">
        <v>72</v>
      </c>
      <c r="E58" s="29"/>
      <c r="F58" s="30"/>
      <c r="G58" s="25"/>
      <c r="H58" s="26"/>
      <c r="I58" s="14">
        <v>58</v>
      </c>
      <c r="J58" s="14">
        <v>71</v>
      </c>
      <c r="K58" s="15">
        <v>129</v>
      </c>
      <c r="L58" s="15"/>
      <c r="M58" s="15">
        <v>129</v>
      </c>
      <c r="N58" s="15">
        <v>6</v>
      </c>
      <c r="O58" s="15">
        <v>7</v>
      </c>
      <c r="P58" s="15">
        <v>7</v>
      </c>
      <c r="Q58" s="15">
        <v>7</v>
      </c>
      <c r="R58" s="15">
        <v>6</v>
      </c>
      <c r="S58" s="15">
        <v>6</v>
      </c>
      <c r="T58" s="15">
        <v>6</v>
      </c>
      <c r="U58" s="15">
        <v>5</v>
      </c>
      <c r="V58" s="15">
        <v>8</v>
      </c>
      <c r="W58" s="15">
        <v>58</v>
      </c>
      <c r="X58" s="15">
        <v>7</v>
      </c>
      <c r="Y58" s="15">
        <v>8</v>
      </c>
      <c r="Z58" s="15">
        <v>6</v>
      </c>
      <c r="AA58" s="15">
        <v>9</v>
      </c>
      <c r="AB58" s="15">
        <v>7</v>
      </c>
      <c r="AC58" s="15">
        <v>5</v>
      </c>
      <c r="AD58" s="15">
        <v>9</v>
      </c>
      <c r="AE58" s="15">
        <v>12</v>
      </c>
      <c r="AF58" s="15">
        <v>8</v>
      </c>
      <c r="AG58" s="15">
        <v>71</v>
      </c>
      <c r="AH58" s="15">
        <v>50</v>
      </c>
      <c r="AI58" s="15">
        <v>29</v>
      </c>
      <c r="AJ58" s="28"/>
    </row>
    <row r="59" spans="1:36" ht="24.95" customHeight="1" x14ac:dyDescent="0.25">
      <c r="A59" s="39" t="s">
        <v>2</v>
      </c>
      <c r="B59" s="19"/>
      <c r="C59" s="10" t="s">
        <v>56</v>
      </c>
      <c r="D59" s="10" t="s">
        <v>56</v>
      </c>
      <c r="E59" s="21" t="s">
        <v>56</v>
      </c>
      <c r="F59" s="22" t="s">
        <v>56</v>
      </c>
      <c r="G59" s="18"/>
      <c r="H59" s="23" t="s">
        <v>56</v>
      </c>
      <c r="I59" s="14">
        <v>0</v>
      </c>
      <c r="J59" s="14">
        <v>0</v>
      </c>
      <c r="K59" s="15">
        <v>0</v>
      </c>
      <c r="L59" s="15"/>
      <c r="M59" s="15">
        <v>0</v>
      </c>
      <c r="N59" s="15"/>
      <c r="O59" s="15"/>
      <c r="P59" s="15"/>
      <c r="Q59" s="15"/>
      <c r="R59" s="15"/>
      <c r="S59" s="15"/>
      <c r="T59" s="15"/>
      <c r="U59" s="15"/>
      <c r="V59" s="15"/>
      <c r="W59" s="15">
        <v>0</v>
      </c>
      <c r="X59" s="15"/>
      <c r="Y59" s="15"/>
      <c r="Z59" s="15"/>
      <c r="AA59" s="15"/>
      <c r="AB59" s="15"/>
      <c r="AC59" s="15"/>
      <c r="AD59" s="15"/>
      <c r="AE59" s="15"/>
      <c r="AF59" s="15"/>
      <c r="AG59" s="15">
        <v>0</v>
      </c>
      <c r="AH59" s="15">
        <v>0</v>
      </c>
      <c r="AI59" s="15">
        <v>0</v>
      </c>
      <c r="AJ59" s="16"/>
    </row>
    <row r="60" spans="1:36" ht="24.95" hidden="1" customHeight="1" x14ac:dyDescent="0.25">
      <c r="A60" s="53"/>
      <c r="B60" s="19"/>
      <c r="C60" s="10" t="s">
        <v>56</v>
      </c>
      <c r="D60" s="10" t="s">
        <v>56</v>
      </c>
      <c r="E60" s="21" t="s">
        <v>56</v>
      </c>
      <c r="F60" s="22" t="s">
        <v>56</v>
      </c>
      <c r="G60" s="18"/>
      <c r="H60" s="23" t="s">
        <v>56</v>
      </c>
      <c r="I60" s="14">
        <v>0</v>
      </c>
      <c r="J60" s="14">
        <v>0</v>
      </c>
      <c r="K60" s="15">
        <v>0</v>
      </c>
      <c r="L60" s="15"/>
      <c r="M60" s="15">
        <v>0</v>
      </c>
      <c r="N60" s="15"/>
      <c r="O60" s="15"/>
      <c r="P60" s="15"/>
      <c r="Q60" s="15"/>
      <c r="R60" s="15"/>
      <c r="S60" s="15"/>
      <c r="T60" s="15"/>
      <c r="U60" s="15"/>
      <c r="V60" s="15"/>
      <c r="W60" s="15">
        <v>0</v>
      </c>
      <c r="X60" s="15"/>
      <c r="Y60" s="15"/>
      <c r="Z60" s="15"/>
      <c r="AA60" s="15"/>
      <c r="AB60" s="15"/>
      <c r="AC60" s="15"/>
      <c r="AD60" s="15"/>
      <c r="AE60" s="15"/>
      <c r="AF60" s="15"/>
      <c r="AG60" s="15">
        <v>0</v>
      </c>
      <c r="AH60" s="15"/>
      <c r="AI60" s="15"/>
      <c r="AJ60" s="16"/>
    </row>
    <row r="61" spans="1:36" ht="24.95" hidden="1" customHeight="1" x14ac:dyDescent="0.25">
      <c r="A61" s="53"/>
      <c r="B61" s="19"/>
      <c r="C61" s="10" t="s">
        <v>56</v>
      </c>
      <c r="D61" s="10" t="s">
        <v>56</v>
      </c>
      <c r="E61" s="21" t="s">
        <v>56</v>
      </c>
      <c r="F61" s="22" t="s">
        <v>56</v>
      </c>
      <c r="G61" s="18"/>
      <c r="H61" s="23"/>
      <c r="I61" s="14">
        <v>0</v>
      </c>
      <c r="J61" s="14">
        <v>0</v>
      </c>
      <c r="K61" s="15">
        <v>0</v>
      </c>
      <c r="L61" s="15"/>
      <c r="M61" s="15">
        <v>0</v>
      </c>
      <c r="N61" s="15"/>
      <c r="O61" s="15"/>
      <c r="P61" s="15"/>
      <c r="Q61" s="15"/>
      <c r="R61" s="15"/>
      <c r="S61" s="15"/>
      <c r="T61" s="15"/>
      <c r="U61" s="15"/>
      <c r="V61" s="15"/>
      <c r="W61" s="15">
        <v>0</v>
      </c>
      <c r="X61" s="15"/>
      <c r="Y61" s="15"/>
      <c r="Z61" s="15"/>
      <c r="AA61" s="15"/>
      <c r="AB61" s="15"/>
      <c r="AC61" s="15"/>
      <c r="AD61" s="15"/>
      <c r="AE61" s="15"/>
      <c r="AF61" s="15"/>
      <c r="AG61" s="15">
        <v>0</v>
      </c>
      <c r="AH61" s="15"/>
      <c r="AI61" s="15"/>
      <c r="AJ61" s="16"/>
    </row>
    <row r="62" spans="1:36" ht="24.95" hidden="1" customHeight="1" x14ac:dyDescent="0.25">
      <c r="A62" s="53"/>
      <c r="B62" s="19"/>
      <c r="C62" s="10" t="s">
        <v>56</v>
      </c>
      <c r="D62" s="10" t="s">
        <v>56</v>
      </c>
      <c r="E62" s="21" t="s">
        <v>56</v>
      </c>
      <c r="F62" s="22" t="s">
        <v>56</v>
      </c>
      <c r="G62" s="18"/>
      <c r="H62" s="23" t="s">
        <v>56</v>
      </c>
      <c r="I62" s="14">
        <v>0</v>
      </c>
      <c r="J62" s="14">
        <v>0</v>
      </c>
      <c r="K62" s="15">
        <v>0</v>
      </c>
      <c r="L62" s="15"/>
      <c r="M62" s="15">
        <v>0</v>
      </c>
      <c r="N62" s="15"/>
      <c r="O62" s="15"/>
      <c r="P62" s="15"/>
      <c r="Q62" s="15"/>
      <c r="R62" s="15"/>
      <c r="S62" s="15"/>
      <c r="T62" s="15"/>
      <c r="U62" s="15"/>
      <c r="V62" s="15"/>
      <c r="W62" s="15">
        <v>0</v>
      </c>
      <c r="X62" s="15"/>
      <c r="Y62" s="15"/>
      <c r="Z62" s="15"/>
      <c r="AA62" s="15"/>
      <c r="AB62" s="15"/>
      <c r="AC62" s="15"/>
      <c r="AD62" s="15"/>
      <c r="AE62" s="15"/>
      <c r="AF62" s="15"/>
      <c r="AG62" s="15">
        <v>0</v>
      </c>
      <c r="AH62" s="15"/>
      <c r="AI62" s="15"/>
      <c r="AJ62" s="16"/>
    </row>
    <row r="63" spans="1:36" ht="24.95" customHeight="1" x14ac:dyDescent="0.25">
      <c r="A63" s="54"/>
      <c r="B63" s="19"/>
      <c r="C63" s="10" t="s">
        <v>56</v>
      </c>
      <c r="D63" s="10" t="s">
        <v>56</v>
      </c>
      <c r="E63" s="21" t="s">
        <v>56</v>
      </c>
      <c r="F63" s="22" t="s">
        <v>56</v>
      </c>
      <c r="G63" s="55"/>
      <c r="H63" s="56" t="s">
        <v>56</v>
      </c>
      <c r="I63" s="14">
        <v>0</v>
      </c>
      <c r="J63" s="14">
        <v>0</v>
      </c>
      <c r="K63" s="15">
        <v>0</v>
      </c>
      <c r="L63" s="15"/>
      <c r="M63" s="15">
        <v>0</v>
      </c>
      <c r="N63" s="15"/>
      <c r="O63" s="15"/>
      <c r="P63" s="15"/>
      <c r="Q63" s="15"/>
      <c r="R63" s="15"/>
      <c r="S63" s="15"/>
      <c r="T63" s="15"/>
      <c r="U63" s="15"/>
      <c r="V63" s="15"/>
      <c r="W63" s="15">
        <v>0</v>
      </c>
      <c r="X63" s="15"/>
      <c r="Y63" s="15"/>
      <c r="Z63" s="15"/>
      <c r="AA63" s="15"/>
      <c r="AB63" s="15"/>
      <c r="AC63" s="15"/>
      <c r="AD63" s="15"/>
      <c r="AE63" s="15"/>
      <c r="AF63" s="15"/>
      <c r="AG63" s="15">
        <v>0</v>
      </c>
      <c r="AH63" s="15"/>
      <c r="AI63" s="15"/>
      <c r="AJ63" s="16"/>
    </row>
    <row r="64" spans="1:36" ht="24.95" customHeight="1" x14ac:dyDescent="0.25">
      <c r="A64" s="39" t="s">
        <v>44</v>
      </c>
      <c r="B64" s="19">
        <v>218</v>
      </c>
      <c r="C64" s="10" t="s">
        <v>45</v>
      </c>
      <c r="D64" s="10" t="s">
        <v>73</v>
      </c>
      <c r="E64" s="21" t="e">
        <v>#N/A</v>
      </c>
      <c r="F64" s="22" t="e">
        <v>#N/A</v>
      </c>
      <c r="G64" s="18"/>
      <c r="H64" s="23"/>
      <c r="I64" s="14">
        <v>38</v>
      </c>
      <c r="J64" s="14">
        <v>39</v>
      </c>
      <c r="K64" s="15">
        <v>77</v>
      </c>
      <c r="L64" s="15"/>
      <c r="M64" s="15">
        <v>77</v>
      </c>
      <c r="N64" s="15">
        <v>4</v>
      </c>
      <c r="O64" s="15">
        <v>5</v>
      </c>
      <c r="P64" s="15">
        <v>4</v>
      </c>
      <c r="Q64" s="15">
        <v>4</v>
      </c>
      <c r="R64" s="15">
        <v>5</v>
      </c>
      <c r="S64" s="15">
        <v>4</v>
      </c>
      <c r="T64" s="15">
        <v>4</v>
      </c>
      <c r="U64" s="15">
        <v>3</v>
      </c>
      <c r="V64" s="15">
        <v>5</v>
      </c>
      <c r="W64" s="15">
        <v>38</v>
      </c>
      <c r="X64" s="15">
        <v>6</v>
      </c>
      <c r="Y64" s="15">
        <v>3</v>
      </c>
      <c r="Z64" s="15">
        <v>6</v>
      </c>
      <c r="AA64" s="15">
        <v>3</v>
      </c>
      <c r="AB64" s="15">
        <v>5</v>
      </c>
      <c r="AC64" s="15">
        <v>3</v>
      </c>
      <c r="AD64" s="15">
        <v>4</v>
      </c>
      <c r="AE64" s="15">
        <v>5</v>
      </c>
      <c r="AF64" s="15">
        <v>4</v>
      </c>
      <c r="AG64" s="15">
        <v>39</v>
      </c>
      <c r="AH64" s="15">
        <v>24</v>
      </c>
      <c r="AI64" s="15">
        <v>13</v>
      </c>
      <c r="AJ64" s="16"/>
    </row>
    <row r="65" spans="1:36" ht="24.95" customHeight="1" x14ac:dyDescent="0.25">
      <c r="A65" s="39" t="s">
        <v>0</v>
      </c>
      <c r="B65" s="19">
        <v>200</v>
      </c>
      <c r="C65" s="10" t="s">
        <v>45</v>
      </c>
      <c r="D65" s="10" t="s">
        <v>74</v>
      </c>
      <c r="E65" s="21" t="e">
        <v>#N/A</v>
      </c>
      <c r="F65" s="22" t="e">
        <v>#N/A</v>
      </c>
      <c r="G65" s="18"/>
      <c r="H65" s="23" t="e">
        <v>#N/A</v>
      </c>
      <c r="I65" s="14">
        <v>41</v>
      </c>
      <c r="J65" s="14">
        <v>44</v>
      </c>
      <c r="K65" s="15">
        <v>85</v>
      </c>
      <c r="L65" s="15"/>
      <c r="M65" s="15">
        <v>85</v>
      </c>
      <c r="N65" s="15">
        <v>4</v>
      </c>
      <c r="O65" s="15">
        <v>6</v>
      </c>
      <c r="P65" s="15">
        <v>5</v>
      </c>
      <c r="Q65" s="15">
        <v>4</v>
      </c>
      <c r="R65" s="15">
        <v>4</v>
      </c>
      <c r="S65" s="15">
        <v>4</v>
      </c>
      <c r="T65" s="15">
        <v>4</v>
      </c>
      <c r="U65" s="15">
        <v>4</v>
      </c>
      <c r="V65" s="15">
        <v>6</v>
      </c>
      <c r="W65" s="15">
        <v>41</v>
      </c>
      <c r="X65" s="15">
        <v>5</v>
      </c>
      <c r="Y65" s="15">
        <v>4</v>
      </c>
      <c r="Z65" s="15">
        <v>4</v>
      </c>
      <c r="AA65" s="15">
        <v>4</v>
      </c>
      <c r="AB65" s="15">
        <v>6</v>
      </c>
      <c r="AC65" s="15">
        <v>4</v>
      </c>
      <c r="AD65" s="15">
        <v>7</v>
      </c>
      <c r="AE65" s="15">
        <v>5</v>
      </c>
      <c r="AF65" s="15">
        <v>5</v>
      </c>
      <c r="AG65" s="15">
        <v>44</v>
      </c>
      <c r="AH65" s="15">
        <v>31</v>
      </c>
      <c r="AI65" s="15">
        <v>17</v>
      </c>
      <c r="AJ65" s="16"/>
    </row>
    <row r="66" spans="1:36" ht="24.95" customHeight="1" x14ac:dyDescent="0.25">
      <c r="A66" s="39" t="s">
        <v>1</v>
      </c>
      <c r="B66" s="19">
        <v>201</v>
      </c>
      <c r="C66" s="10" t="s">
        <v>45</v>
      </c>
      <c r="D66" s="10" t="s">
        <v>75</v>
      </c>
      <c r="E66" s="29" t="e">
        <v>#N/A</v>
      </c>
      <c r="F66" s="30" t="e">
        <v>#N/A</v>
      </c>
      <c r="G66" s="25"/>
      <c r="H66" s="26"/>
      <c r="I66" s="14">
        <v>44</v>
      </c>
      <c r="J66" s="14">
        <v>42</v>
      </c>
      <c r="K66" s="15">
        <v>86</v>
      </c>
      <c r="L66" s="15"/>
      <c r="M66" s="15">
        <v>86</v>
      </c>
      <c r="N66" s="27">
        <v>6</v>
      </c>
      <c r="O66" s="27">
        <v>6</v>
      </c>
      <c r="P66" s="27">
        <v>5</v>
      </c>
      <c r="Q66" s="27">
        <v>4</v>
      </c>
      <c r="R66" s="27">
        <v>4</v>
      </c>
      <c r="S66" s="27">
        <v>4</v>
      </c>
      <c r="T66" s="27">
        <v>5</v>
      </c>
      <c r="U66" s="27">
        <v>5</v>
      </c>
      <c r="V66" s="27">
        <v>5</v>
      </c>
      <c r="W66" s="27">
        <v>44</v>
      </c>
      <c r="X66" s="27">
        <v>5</v>
      </c>
      <c r="Y66" s="27">
        <v>4</v>
      </c>
      <c r="Z66" s="27">
        <v>4</v>
      </c>
      <c r="AA66" s="27">
        <v>5</v>
      </c>
      <c r="AB66" s="27">
        <v>5</v>
      </c>
      <c r="AC66" s="27">
        <v>4</v>
      </c>
      <c r="AD66" s="27">
        <v>5</v>
      </c>
      <c r="AE66" s="27">
        <v>5</v>
      </c>
      <c r="AF66" s="27">
        <v>5</v>
      </c>
      <c r="AG66" s="27">
        <v>42</v>
      </c>
      <c r="AH66" s="27">
        <v>29</v>
      </c>
      <c r="AI66" s="27">
        <v>15</v>
      </c>
      <c r="AJ66" s="32"/>
    </row>
    <row r="67" spans="1:36" ht="24.95" customHeight="1" x14ac:dyDescent="0.25">
      <c r="A67" s="39" t="s">
        <v>2</v>
      </c>
      <c r="B67" s="19">
        <v>209</v>
      </c>
      <c r="C67" s="10" t="s">
        <v>45</v>
      </c>
      <c r="D67" s="10" t="s">
        <v>76</v>
      </c>
      <c r="E67" s="21" t="e">
        <v>#N/A</v>
      </c>
      <c r="F67" s="22" t="e">
        <v>#N/A</v>
      </c>
      <c r="G67" s="18"/>
      <c r="H67" s="23"/>
      <c r="I67" s="14">
        <v>53</v>
      </c>
      <c r="J67" s="14">
        <v>47</v>
      </c>
      <c r="K67" s="15">
        <v>100</v>
      </c>
      <c r="L67" s="15"/>
      <c r="M67" s="15">
        <v>100</v>
      </c>
      <c r="N67" s="15">
        <v>6</v>
      </c>
      <c r="O67" s="15">
        <v>7</v>
      </c>
      <c r="P67" s="15">
        <v>8</v>
      </c>
      <c r="Q67" s="15">
        <v>4</v>
      </c>
      <c r="R67" s="15">
        <v>5</v>
      </c>
      <c r="S67" s="15">
        <v>5</v>
      </c>
      <c r="T67" s="15">
        <v>7</v>
      </c>
      <c r="U67" s="15">
        <v>4</v>
      </c>
      <c r="V67" s="15">
        <v>7</v>
      </c>
      <c r="W67" s="15">
        <v>53</v>
      </c>
      <c r="X67" s="15">
        <v>6</v>
      </c>
      <c r="Y67" s="15">
        <v>3</v>
      </c>
      <c r="Z67" s="15">
        <v>5</v>
      </c>
      <c r="AA67" s="15">
        <v>6</v>
      </c>
      <c r="AB67" s="15">
        <v>5</v>
      </c>
      <c r="AC67" s="15">
        <v>4</v>
      </c>
      <c r="AD67" s="15">
        <v>5</v>
      </c>
      <c r="AE67" s="15">
        <v>8</v>
      </c>
      <c r="AF67" s="15">
        <v>5</v>
      </c>
      <c r="AG67" s="27">
        <v>47</v>
      </c>
      <c r="AH67" s="15">
        <v>33</v>
      </c>
      <c r="AI67" s="15">
        <v>18</v>
      </c>
      <c r="AJ67" s="31"/>
    </row>
    <row r="68" spans="1:36" ht="24.95" customHeight="1" x14ac:dyDescent="0.25">
      <c r="A68" s="53"/>
      <c r="B68" s="19"/>
      <c r="C68" s="10" t="s">
        <v>56</v>
      </c>
      <c r="D68" s="10" t="s">
        <v>56</v>
      </c>
      <c r="E68" s="21" t="s">
        <v>56</v>
      </c>
      <c r="F68" s="22" t="s">
        <v>56</v>
      </c>
      <c r="G68" s="18"/>
      <c r="H68" s="23"/>
      <c r="I68" s="14">
        <v>0</v>
      </c>
      <c r="J68" s="14">
        <v>0</v>
      </c>
      <c r="K68" s="15">
        <v>0</v>
      </c>
      <c r="L68" s="15">
        <v>0</v>
      </c>
      <c r="M68" s="57">
        <v>0</v>
      </c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>
        <v>0</v>
      </c>
      <c r="AH68" s="15">
        <v>0</v>
      </c>
      <c r="AI68" s="15">
        <v>0</v>
      </c>
      <c r="AJ68" s="31"/>
    </row>
    <row r="69" spans="1:36" ht="24.95" customHeight="1" x14ac:dyDescent="0.25">
      <c r="A69" s="54"/>
      <c r="B69" s="19"/>
      <c r="C69" s="10" t="s">
        <v>56</v>
      </c>
      <c r="D69" s="10" t="s">
        <v>56</v>
      </c>
      <c r="E69" s="21" t="s">
        <v>56</v>
      </c>
      <c r="F69" s="22" t="s">
        <v>56</v>
      </c>
      <c r="G69" s="18"/>
      <c r="H69" s="23" t="s">
        <v>56</v>
      </c>
      <c r="I69" s="14">
        <v>0</v>
      </c>
      <c r="J69" s="14">
        <v>0</v>
      </c>
      <c r="K69" s="15">
        <v>0</v>
      </c>
      <c r="L69" s="15">
        <v>0</v>
      </c>
      <c r="M69" s="15">
        <v>0</v>
      </c>
      <c r="N69" s="15"/>
      <c r="O69" s="15"/>
      <c r="P69" s="15"/>
      <c r="Q69" s="15"/>
      <c r="R69" s="15"/>
      <c r="S69" s="15"/>
      <c r="T69" s="15"/>
      <c r="U69" s="15"/>
      <c r="V69" s="15"/>
      <c r="W69" s="15">
        <v>0</v>
      </c>
      <c r="X69" s="15"/>
      <c r="Y69" s="15"/>
      <c r="Z69" s="15"/>
      <c r="AA69" s="15"/>
      <c r="AB69" s="15"/>
      <c r="AC69" s="15"/>
      <c r="AD69" s="15"/>
      <c r="AE69" s="15"/>
      <c r="AF69" s="15"/>
      <c r="AG69" s="15">
        <v>0</v>
      </c>
      <c r="AH69" s="15">
        <v>0</v>
      </c>
      <c r="AI69" s="15">
        <v>0</v>
      </c>
      <c r="AJ69" s="16"/>
    </row>
    <row r="70" spans="1:36" ht="24.95" customHeight="1" x14ac:dyDescent="0.25">
      <c r="A70" s="39" t="s">
        <v>44</v>
      </c>
      <c r="B70" s="19">
        <v>234</v>
      </c>
      <c r="C70" s="10" t="s">
        <v>77</v>
      </c>
      <c r="D70" s="10" t="s">
        <v>78</v>
      </c>
      <c r="E70" s="29"/>
      <c r="F70" s="30"/>
      <c r="G70" s="25"/>
      <c r="H70" s="26"/>
      <c r="I70" s="14">
        <v>47</v>
      </c>
      <c r="J70" s="14">
        <v>49</v>
      </c>
      <c r="K70" s="15">
        <v>96</v>
      </c>
      <c r="L70" s="15"/>
      <c r="M70" s="15">
        <v>96</v>
      </c>
      <c r="N70" s="15">
        <v>5</v>
      </c>
      <c r="O70" s="15">
        <v>7</v>
      </c>
      <c r="P70" s="15">
        <v>3</v>
      </c>
      <c r="Q70" s="15">
        <v>5</v>
      </c>
      <c r="R70" s="15">
        <v>4</v>
      </c>
      <c r="S70" s="15">
        <v>4</v>
      </c>
      <c r="T70" s="15">
        <v>5</v>
      </c>
      <c r="U70" s="15">
        <v>7</v>
      </c>
      <c r="V70" s="15">
        <v>7</v>
      </c>
      <c r="W70" s="15">
        <v>47</v>
      </c>
      <c r="X70" s="15">
        <v>6</v>
      </c>
      <c r="Y70" s="15">
        <v>4</v>
      </c>
      <c r="Z70" s="15">
        <v>5</v>
      </c>
      <c r="AA70" s="15">
        <v>6</v>
      </c>
      <c r="AB70" s="15">
        <v>4</v>
      </c>
      <c r="AC70" s="15">
        <v>4</v>
      </c>
      <c r="AD70" s="15">
        <v>7</v>
      </c>
      <c r="AE70" s="15">
        <v>8</v>
      </c>
      <c r="AF70" s="15">
        <v>5</v>
      </c>
      <c r="AG70" s="15">
        <v>49</v>
      </c>
      <c r="AH70" s="15">
        <v>34</v>
      </c>
      <c r="AI70" s="15">
        <v>20</v>
      </c>
      <c r="AJ70" s="28"/>
    </row>
    <row r="71" spans="1:36" ht="24.95" customHeight="1" x14ac:dyDescent="0.25">
      <c r="A71" s="39" t="s">
        <v>0</v>
      </c>
      <c r="B71" s="19">
        <v>246</v>
      </c>
      <c r="C71" s="10" t="s">
        <v>77</v>
      </c>
      <c r="D71" s="10" t="s">
        <v>79</v>
      </c>
      <c r="E71" s="29"/>
      <c r="F71" s="30"/>
      <c r="G71" s="25"/>
      <c r="H71" s="26"/>
      <c r="I71" s="14">
        <v>55</v>
      </c>
      <c r="J71" s="14">
        <v>61</v>
      </c>
      <c r="K71" s="15">
        <v>116</v>
      </c>
      <c r="L71" s="15"/>
      <c r="M71" s="15">
        <v>116</v>
      </c>
      <c r="N71" s="15">
        <v>6</v>
      </c>
      <c r="O71" s="15">
        <v>9</v>
      </c>
      <c r="P71" s="15">
        <v>5</v>
      </c>
      <c r="Q71" s="15">
        <v>5</v>
      </c>
      <c r="R71" s="15">
        <v>6</v>
      </c>
      <c r="S71" s="15">
        <v>7</v>
      </c>
      <c r="T71" s="15">
        <v>5</v>
      </c>
      <c r="U71" s="15">
        <v>5</v>
      </c>
      <c r="V71" s="15">
        <v>7</v>
      </c>
      <c r="W71" s="15">
        <v>55</v>
      </c>
      <c r="X71" s="15">
        <v>10</v>
      </c>
      <c r="Y71" s="15">
        <v>7</v>
      </c>
      <c r="Z71" s="15">
        <v>8</v>
      </c>
      <c r="AA71" s="15">
        <v>7</v>
      </c>
      <c r="AB71" s="15">
        <v>6</v>
      </c>
      <c r="AC71" s="15">
        <v>4</v>
      </c>
      <c r="AD71" s="15">
        <v>8</v>
      </c>
      <c r="AE71" s="15">
        <v>5</v>
      </c>
      <c r="AF71" s="15">
        <v>6</v>
      </c>
      <c r="AG71" s="15">
        <v>61</v>
      </c>
      <c r="AH71" s="15">
        <v>36</v>
      </c>
      <c r="AI71" s="15">
        <v>19</v>
      </c>
      <c r="AJ71" s="28"/>
    </row>
    <row r="72" spans="1:36" ht="24.95" customHeight="1" x14ac:dyDescent="0.25">
      <c r="A72" s="58"/>
      <c r="B72" s="19"/>
      <c r="C72" s="10" t="s">
        <v>56</v>
      </c>
      <c r="D72" s="10" t="s">
        <v>56</v>
      </c>
      <c r="E72" s="29"/>
      <c r="F72" s="30"/>
      <c r="G72" s="25"/>
      <c r="H72" s="26"/>
      <c r="I72" s="14">
        <v>0</v>
      </c>
      <c r="J72" s="14">
        <v>0</v>
      </c>
      <c r="K72" s="15">
        <v>0</v>
      </c>
      <c r="L72" s="15"/>
      <c r="M72" s="15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8"/>
    </row>
    <row r="73" spans="1:36" ht="24.95" customHeight="1" x14ac:dyDescent="0.25">
      <c r="A73" s="54"/>
      <c r="B73" s="24"/>
      <c r="C73" s="10" t="s">
        <v>56</v>
      </c>
      <c r="D73" s="10" t="s">
        <v>56</v>
      </c>
      <c r="E73" s="29"/>
      <c r="F73" s="30"/>
      <c r="G73" s="25"/>
      <c r="H73" s="26"/>
      <c r="I73" s="14">
        <v>0</v>
      </c>
      <c r="J73" s="14">
        <v>0</v>
      </c>
      <c r="K73" s="15">
        <v>0</v>
      </c>
      <c r="L73" s="15"/>
      <c r="M73" s="15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8"/>
    </row>
    <row r="74" spans="1:36" ht="24.75" customHeight="1" x14ac:dyDescent="0.25">
      <c r="A74" s="39" t="s">
        <v>44</v>
      </c>
      <c r="B74" s="19">
        <v>254</v>
      </c>
      <c r="C74" s="10" t="s">
        <v>80</v>
      </c>
      <c r="D74" s="10" t="s">
        <v>81</v>
      </c>
      <c r="E74" s="29" t="e">
        <v>#N/A</v>
      </c>
      <c r="F74" s="30" t="e">
        <v>#N/A</v>
      </c>
      <c r="G74" s="25"/>
      <c r="H74" s="26" t="s">
        <v>56</v>
      </c>
      <c r="I74" s="14">
        <v>48</v>
      </c>
      <c r="J74" s="14">
        <v>46</v>
      </c>
      <c r="K74" s="15">
        <v>94</v>
      </c>
      <c r="L74" s="15"/>
      <c r="M74" s="15">
        <v>94</v>
      </c>
      <c r="N74" s="15">
        <v>5</v>
      </c>
      <c r="O74" s="15">
        <v>7</v>
      </c>
      <c r="P74" s="15">
        <v>5</v>
      </c>
      <c r="Q74" s="15">
        <v>6</v>
      </c>
      <c r="R74" s="15">
        <v>6</v>
      </c>
      <c r="S74" s="15">
        <v>5</v>
      </c>
      <c r="T74" s="15">
        <v>5</v>
      </c>
      <c r="U74" s="15">
        <v>3</v>
      </c>
      <c r="V74" s="15">
        <v>6</v>
      </c>
      <c r="W74" s="15">
        <v>48</v>
      </c>
      <c r="X74" s="15">
        <v>6</v>
      </c>
      <c r="Y74" s="15">
        <v>5</v>
      </c>
      <c r="Z74" s="15">
        <v>5</v>
      </c>
      <c r="AA74" s="15">
        <v>5</v>
      </c>
      <c r="AB74" s="15">
        <v>5</v>
      </c>
      <c r="AC74" s="15">
        <v>4</v>
      </c>
      <c r="AD74" s="15">
        <v>6</v>
      </c>
      <c r="AE74" s="15">
        <v>5</v>
      </c>
      <c r="AF74" s="15">
        <v>5</v>
      </c>
      <c r="AG74" s="15">
        <v>46</v>
      </c>
      <c r="AH74" s="15">
        <v>30</v>
      </c>
      <c r="AI74" s="15">
        <v>16</v>
      </c>
      <c r="AJ74" s="32"/>
    </row>
    <row r="75" spans="1:36" ht="24.75" customHeight="1" x14ac:dyDescent="0.25">
      <c r="A75" s="39" t="s">
        <v>0</v>
      </c>
      <c r="B75" s="19">
        <v>259</v>
      </c>
      <c r="C75" s="10" t="s">
        <v>80</v>
      </c>
      <c r="D75" s="10" t="s">
        <v>82</v>
      </c>
      <c r="E75" s="29"/>
      <c r="F75" s="30"/>
      <c r="G75" s="25"/>
      <c r="H75" s="26"/>
      <c r="I75" s="14">
        <v>43</v>
      </c>
      <c r="J75" s="14">
        <v>53</v>
      </c>
      <c r="K75" s="15">
        <v>96</v>
      </c>
      <c r="L75" s="15"/>
      <c r="M75" s="15">
        <v>96</v>
      </c>
      <c r="N75" s="15">
        <v>5</v>
      </c>
      <c r="O75" s="15">
        <v>8</v>
      </c>
      <c r="P75" s="15">
        <v>4</v>
      </c>
      <c r="Q75" s="15">
        <v>4</v>
      </c>
      <c r="R75" s="15">
        <v>4</v>
      </c>
      <c r="S75" s="15">
        <v>5</v>
      </c>
      <c r="T75" s="15">
        <v>4</v>
      </c>
      <c r="U75" s="15">
        <v>3</v>
      </c>
      <c r="V75" s="15">
        <v>6</v>
      </c>
      <c r="W75" s="15">
        <v>43</v>
      </c>
      <c r="X75" s="15">
        <v>8</v>
      </c>
      <c r="Y75" s="15">
        <v>4</v>
      </c>
      <c r="Z75" s="15">
        <v>6</v>
      </c>
      <c r="AA75" s="15">
        <v>6</v>
      </c>
      <c r="AB75" s="15">
        <v>6</v>
      </c>
      <c r="AC75" s="15">
        <v>4</v>
      </c>
      <c r="AD75" s="15">
        <v>6</v>
      </c>
      <c r="AE75" s="15">
        <v>8</v>
      </c>
      <c r="AF75" s="15">
        <v>5</v>
      </c>
      <c r="AG75" s="15">
        <v>53</v>
      </c>
      <c r="AH75" s="15">
        <v>35</v>
      </c>
      <c r="AI75" s="15">
        <v>19</v>
      </c>
      <c r="AJ75" s="32"/>
    </row>
    <row r="76" spans="1:36" ht="24.75" customHeight="1" x14ac:dyDescent="0.25">
      <c r="A76" s="39" t="s">
        <v>1</v>
      </c>
      <c r="B76" s="19">
        <v>255</v>
      </c>
      <c r="C76" s="10" t="s">
        <v>80</v>
      </c>
      <c r="D76" s="10" t="s">
        <v>83</v>
      </c>
      <c r="E76" s="29"/>
      <c r="F76" s="30"/>
      <c r="G76" s="25"/>
      <c r="H76" s="26"/>
      <c r="I76" s="14">
        <v>49</v>
      </c>
      <c r="J76" s="14">
        <v>50</v>
      </c>
      <c r="K76" s="15">
        <v>99</v>
      </c>
      <c r="L76" s="15"/>
      <c r="M76" s="15">
        <v>99</v>
      </c>
      <c r="N76" s="27">
        <v>4</v>
      </c>
      <c r="O76" s="27">
        <v>6</v>
      </c>
      <c r="P76" s="27">
        <v>4</v>
      </c>
      <c r="Q76" s="27">
        <v>5</v>
      </c>
      <c r="R76" s="27">
        <v>7</v>
      </c>
      <c r="S76" s="27">
        <v>6</v>
      </c>
      <c r="T76" s="27">
        <v>3</v>
      </c>
      <c r="U76" s="27">
        <v>8</v>
      </c>
      <c r="V76" s="27">
        <v>6</v>
      </c>
      <c r="W76" s="15">
        <v>49</v>
      </c>
      <c r="X76" s="27">
        <v>7</v>
      </c>
      <c r="Y76" s="27">
        <v>5</v>
      </c>
      <c r="Z76" s="27">
        <v>5</v>
      </c>
      <c r="AA76" s="27">
        <v>5</v>
      </c>
      <c r="AB76" s="27">
        <v>7</v>
      </c>
      <c r="AC76" s="27">
        <v>4</v>
      </c>
      <c r="AD76" s="27">
        <v>6</v>
      </c>
      <c r="AE76" s="27">
        <v>6</v>
      </c>
      <c r="AF76" s="27">
        <v>5</v>
      </c>
      <c r="AG76" s="15">
        <v>50</v>
      </c>
      <c r="AH76" s="15">
        <v>33</v>
      </c>
      <c r="AI76" s="15">
        <v>17</v>
      </c>
      <c r="AJ76" s="32"/>
    </row>
    <row r="77" spans="1:36" ht="24.75" customHeight="1" x14ac:dyDescent="0.25">
      <c r="A77" s="53"/>
      <c r="B77" s="24"/>
      <c r="C77" s="10" t="s">
        <v>56</v>
      </c>
      <c r="D77" s="10" t="s">
        <v>56</v>
      </c>
      <c r="E77" s="29"/>
      <c r="F77" s="30"/>
      <c r="G77" s="25"/>
      <c r="H77" s="26"/>
      <c r="I77" s="14">
        <v>0</v>
      </c>
      <c r="J77" s="14">
        <v>0</v>
      </c>
      <c r="K77" s="15">
        <v>0</v>
      </c>
      <c r="L77" s="15">
        <v>0</v>
      </c>
      <c r="M77" s="15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32"/>
    </row>
    <row r="78" spans="1:36" ht="24.75" customHeight="1" x14ac:dyDescent="0.25">
      <c r="A78" s="41"/>
      <c r="B78" s="19"/>
      <c r="C78" s="10" t="s">
        <v>56</v>
      </c>
      <c r="D78" s="10" t="s">
        <v>56</v>
      </c>
      <c r="E78" s="21" t="s">
        <v>56</v>
      </c>
      <c r="F78" s="22" t="s">
        <v>56</v>
      </c>
      <c r="G78" s="18"/>
      <c r="H78" s="23"/>
      <c r="I78" s="14">
        <v>0</v>
      </c>
      <c r="J78" s="14">
        <v>0</v>
      </c>
      <c r="K78" s="15">
        <v>0</v>
      </c>
      <c r="L78" s="15">
        <v>0</v>
      </c>
      <c r="M78" s="15">
        <v>0</v>
      </c>
      <c r="N78" s="15"/>
      <c r="O78" s="15"/>
      <c r="P78" s="15"/>
      <c r="Q78" s="15"/>
      <c r="R78" s="15"/>
      <c r="S78" s="15"/>
      <c r="T78" s="15"/>
      <c r="U78" s="15"/>
      <c r="V78" s="15"/>
      <c r="W78" s="15">
        <v>0</v>
      </c>
      <c r="X78" s="15"/>
      <c r="Y78" s="15"/>
      <c r="Z78" s="15"/>
      <c r="AA78" s="15"/>
      <c r="AB78" s="15"/>
      <c r="AC78" s="15"/>
      <c r="AD78" s="15"/>
      <c r="AE78" s="15"/>
      <c r="AF78" s="15"/>
      <c r="AG78" s="15">
        <v>0</v>
      </c>
      <c r="AH78" s="15">
        <v>0</v>
      </c>
      <c r="AI78" s="15">
        <v>0</v>
      </c>
      <c r="AJ78" s="31"/>
    </row>
    <row r="79" spans="1:36" ht="24.75" customHeight="1" x14ac:dyDescent="0.25">
      <c r="A79" s="39" t="s">
        <v>44</v>
      </c>
      <c r="B79" s="19">
        <v>273</v>
      </c>
      <c r="C79" s="10" t="s">
        <v>84</v>
      </c>
      <c r="D79" s="10" t="s">
        <v>85</v>
      </c>
      <c r="E79" s="21" t="e">
        <v>#N/A</v>
      </c>
      <c r="F79" s="22" t="e">
        <v>#N/A</v>
      </c>
      <c r="G79" s="18"/>
      <c r="H79" s="23"/>
      <c r="I79" s="14">
        <v>53</v>
      </c>
      <c r="J79" s="14">
        <v>52</v>
      </c>
      <c r="K79" s="15">
        <v>105</v>
      </c>
      <c r="L79" s="15"/>
      <c r="M79" s="15">
        <v>105</v>
      </c>
      <c r="N79" s="15">
        <v>6</v>
      </c>
      <c r="O79" s="15">
        <v>7</v>
      </c>
      <c r="P79" s="15">
        <v>4</v>
      </c>
      <c r="Q79" s="15">
        <v>8</v>
      </c>
      <c r="R79" s="15">
        <v>7</v>
      </c>
      <c r="S79" s="15">
        <v>6</v>
      </c>
      <c r="T79" s="15">
        <v>4</v>
      </c>
      <c r="U79" s="15">
        <v>4</v>
      </c>
      <c r="V79" s="15">
        <v>7</v>
      </c>
      <c r="W79" s="15">
        <v>53</v>
      </c>
      <c r="X79" s="15">
        <v>7</v>
      </c>
      <c r="Y79" s="15">
        <v>5</v>
      </c>
      <c r="Z79" s="15">
        <v>5</v>
      </c>
      <c r="AA79" s="15">
        <v>6</v>
      </c>
      <c r="AB79" s="15">
        <v>5</v>
      </c>
      <c r="AC79" s="15">
        <v>5</v>
      </c>
      <c r="AD79" s="15">
        <v>6</v>
      </c>
      <c r="AE79" s="15">
        <v>7</v>
      </c>
      <c r="AF79" s="15">
        <v>6</v>
      </c>
      <c r="AG79" s="15">
        <v>52</v>
      </c>
      <c r="AH79" s="15">
        <v>35</v>
      </c>
      <c r="AI79" s="15">
        <v>19</v>
      </c>
      <c r="AJ79" s="31"/>
    </row>
    <row r="80" spans="1:36" ht="24.75" customHeight="1" x14ac:dyDescent="0.25">
      <c r="A80" s="39" t="s">
        <v>0</v>
      </c>
      <c r="B80" s="19"/>
      <c r="C80" s="10" t="s">
        <v>56</v>
      </c>
      <c r="D80" s="10" t="s">
        <v>56</v>
      </c>
      <c r="E80" s="21" t="s">
        <v>56</v>
      </c>
      <c r="F80" s="22" t="s">
        <v>56</v>
      </c>
      <c r="G80" s="18"/>
      <c r="H80" s="23"/>
      <c r="I80" s="14">
        <v>0</v>
      </c>
      <c r="J80" s="14">
        <v>0</v>
      </c>
      <c r="K80" s="15">
        <v>0</v>
      </c>
      <c r="L80" s="15">
        <v>0</v>
      </c>
      <c r="M80" s="15">
        <v>0</v>
      </c>
      <c r="N80" s="15"/>
      <c r="O80" s="15"/>
      <c r="P80" s="15"/>
      <c r="Q80" s="15"/>
      <c r="R80" s="15"/>
      <c r="S80" s="15"/>
      <c r="T80" s="15"/>
      <c r="U80" s="15"/>
      <c r="V80" s="15"/>
      <c r="W80" s="15">
        <v>0</v>
      </c>
      <c r="X80" s="15"/>
      <c r="Y80" s="15"/>
      <c r="Z80" s="15"/>
      <c r="AA80" s="15"/>
      <c r="AB80" s="15"/>
      <c r="AC80" s="15"/>
      <c r="AD80" s="15"/>
      <c r="AE80" s="15"/>
      <c r="AF80" s="15"/>
      <c r="AG80" s="15">
        <v>0</v>
      </c>
      <c r="AH80" s="15">
        <v>0</v>
      </c>
      <c r="AI80" s="15">
        <v>0</v>
      </c>
      <c r="AJ80" s="31"/>
    </row>
    <row r="81" spans="1:36" ht="24.75" customHeight="1" x14ac:dyDescent="0.25">
      <c r="A81" s="39"/>
      <c r="B81" s="19"/>
      <c r="C81" s="20"/>
      <c r="D81" s="20"/>
      <c r="E81" s="21"/>
      <c r="F81" s="22"/>
      <c r="G81" s="18"/>
      <c r="H81" s="23"/>
      <c r="I81" s="14">
        <v>0</v>
      </c>
      <c r="J81" s="14">
        <v>0</v>
      </c>
      <c r="K81" s="15">
        <v>0</v>
      </c>
      <c r="L81" s="15">
        <v>0</v>
      </c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31"/>
    </row>
    <row r="82" spans="1:36" ht="24.95" hidden="1" customHeight="1" x14ac:dyDescent="0.25">
      <c r="A82" s="39"/>
      <c r="B82" s="19"/>
      <c r="C82" s="20"/>
      <c r="D82" s="20"/>
      <c r="E82" s="21"/>
      <c r="F82" s="22"/>
      <c r="G82" s="18"/>
      <c r="H82" s="23"/>
      <c r="I82" s="14">
        <v>0</v>
      </c>
      <c r="J82" s="14">
        <v>0</v>
      </c>
      <c r="K82" s="15">
        <v>0</v>
      </c>
      <c r="L82" s="15">
        <v>0</v>
      </c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31"/>
    </row>
    <row r="83" spans="1:36" ht="24.95" hidden="1" customHeight="1" x14ac:dyDescent="0.25">
      <c r="A83" s="39"/>
      <c r="B83" s="19"/>
      <c r="C83" s="20"/>
      <c r="D83" s="20"/>
      <c r="E83" s="21"/>
      <c r="F83" s="22"/>
      <c r="G83" s="18"/>
      <c r="H83" s="23"/>
      <c r="I83" s="14">
        <v>0</v>
      </c>
      <c r="J83" s="14">
        <v>0</v>
      </c>
      <c r="K83" s="15">
        <v>0</v>
      </c>
      <c r="L83" s="15">
        <v>0</v>
      </c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31"/>
    </row>
    <row r="84" spans="1:36" ht="24.95" hidden="1" customHeight="1" x14ac:dyDescent="0.25">
      <c r="A84" s="39"/>
      <c r="B84" s="19"/>
      <c r="C84" s="20"/>
      <c r="D84" s="20"/>
      <c r="E84" s="21"/>
      <c r="F84" s="22"/>
      <c r="G84" s="18"/>
      <c r="H84" s="23"/>
      <c r="I84" s="14">
        <v>0</v>
      </c>
      <c r="J84" s="14">
        <v>0</v>
      </c>
      <c r="K84" s="15">
        <v>0</v>
      </c>
      <c r="L84" s="15">
        <v>0</v>
      </c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31"/>
    </row>
    <row r="85" spans="1:36" ht="24.95" hidden="1" customHeight="1" x14ac:dyDescent="0.25">
      <c r="A85" s="50"/>
      <c r="B85" s="19"/>
      <c r="C85" s="20" t="s">
        <v>56</v>
      </c>
      <c r="D85" s="20" t="s">
        <v>56</v>
      </c>
      <c r="E85" s="21" t="s">
        <v>56</v>
      </c>
      <c r="F85" s="22" t="s">
        <v>56</v>
      </c>
      <c r="G85" s="18"/>
      <c r="H85" s="23" t="e">
        <v>#REF!</v>
      </c>
      <c r="I85" s="14">
        <v>0</v>
      </c>
      <c r="J85" s="14">
        <v>0</v>
      </c>
      <c r="K85" s="15">
        <v>0</v>
      </c>
      <c r="L85" s="15">
        <v>0</v>
      </c>
      <c r="M85" s="15">
        <v>0</v>
      </c>
      <c r="N85" s="15"/>
      <c r="O85" s="15"/>
      <c r="P85" s="15"/>
      <c r="Q85" s="15"/>
      <c r="R85" s="15"/>
      <c r="S85" s="15"/>
      <c r="T85" s="15"/>
      <c r="U85" s="15"/>
      <c r="V85" s="15"/>
      <c r="W85" s="15">
        <v>0</v>
      </c>
      <c r="X85" s="15"/>
      <c r="Y85" s="15"/>
      <c r="Z85" s="15"/>
      <c r="AA85" s="15"/>
      <c r="AB85" s="15"/>
      <c r="AC85" s="15"/>
      <c r="AD85" s="15"/>
      <c r="AE85" s="15"/>
      <c r="AF85" s="15"/>
      <c r="AG85" s="15">
        <v>0</v>
      </c>
      <c r="AH85" s="15">
        <v>0</v>
      </c>
      <c r="AI85" s="15">
        <v>0</v>
      </c>
      <c r="AJ85" s="31"/>
    </row>
    <row r="86" spans="1:36" ht="24.75" hidden="1" customHeight="1" x14ac:dyDescent="0.25">
      <c r="A86" s="39" t="s">
        <v>44</v>
      </c>
      <c r="B86" s="42"/>
      <c r="C86" s="20" t="s">
        <v>56</v>
      </c>
      <c r="D86" s="20" t="s">
        <v>56</v>
      </c>
      <c r="E86" s="21" t="s">
        <v>56</v>
      </c>
      <c r="F86" s="22" t="s">
        <v>56</v>
      </c>
      <c r="G86" s="18"/>
      <c r="H86" s="23"/>
      <c r="I86" s="14">
        <v>0</v>
      </c>
      <c r="J86" s="14">
        <v>0</v>
      </c>
      <c r="K86" s="15">
        <v>0</v>
      </c>
      <c r="L86" s="15">
        <v>0</v>
      </c>
      <c r="M86" s="15">
        <v>0</v>
      </c>
      <c r="N86" s="15"/>
      <c r="O86" s="15"/>
      <c r="P86" s="15"/>
      <c r="Q86" s="15"/>
      <c r="R86" s="15"/>
      <c r="S86" s="15"/>
      <c r="T86" s="15"/>
      <c r="U86" s="15"/>
      <c r="V86" s="15"/>
      <c r="W86" s="15">
        <v>0</v>
      </c>
      <c r="X86" s="15"/>
      <c r="Y86" s="15"/>
      <c r="Z86" s="15"/>
      <c r="AA86" s="15"/>
      <c r="AB86" s="15"/>
      <c r="AC86" s="15"/>
      <c r="AD86" s="15"/>
      <c r="AE86" s="15"/>
      <c r="AF86" s="15"/>
      <c r="AG86" s="15">
        <v>0</v>
      </c>
      <c r="AH86" s="15">
        <v>0</v>
      </c>
      <c r="AI86" s="15">
        <v>0</v>
      </c>
      <c r="AJ86" s="31"/>
    </row>
    <row r="87" spans="1:36" ht="24.75" hidden="1" customHeight="1" x14ac:dyDescent="0.25">
      <c r="A87" s="39" t="s">
        <v>0</v>
      </c>
      <c r="B87" s="42"/>
      <c r="C87" s="20" t="s">
        <v>56</v>
      </c>
      <c r="D87" s="20" t="s">
        <v>56</v>
      </c>
      <c r="E87" s="21" t="s">
        <v>56</v>
      </c>
      <c r="F87" s="22" t="s">
        <v>56</v>
      </c>
      <c r="G87" s="18"/>
      <c r="H87" s="23"/>
      <c r="I87" s="14">
        <v>0</v>
      </c>
      <c r="J87" s="14">
        <v>0</v>
      </c>
      <c r="K87" s="15">
        <v>0</v>
      </c>
      <c r="L87" s="15">
        <v>0</v>
      </c>
      <c r="M87" s="15">
        <v>0</v>
      </c>
      <c r="N87" s="15"/>
      <c r="O87" s="15"/>
      <c r="P87" s="15"/>
      <c r="Q87" s="15"/>
      <c r="R87" s="15"/>
      <c r="S87" s="15"/>
      <c r="T87" s="15"/>
      <c r="U87" s="15"/>
      <c r="V87" s="15"/>
      <c r="W87" s="15">
        <v>0</v>
      </c>
      <c r="X87" s="15"/>
      <c r="Y87" s="15"/>
      <c r="Z87" s="15"/>
      <c r="AA87" s="15"/>
      <c r="AB87" s="15"/>
      <c r="AC87" s="15"/>
      <c r="AD87" s="15"/>
      <c r="AE87" s="15"/>
      <c r="AF87" s="15"/>
      <c r="AG87" s="15">
        <v>0</v>
      </c>
      <c r="AH87" s="15">
        <v>0</v>
      </c>
      <c r="AI87" s="15">
        <v>0</v>
      </c>
      <c r="AJ87" s="31"/>
    </row>
    <row r="88" spans="1:36" ht="24.75" hidden="1" customHeight="1" x14ac:dyDescent="0.25">
      <c r="A88" s="39" t="s">
        <v>1</v>
      </c>
      <c r="B88" s="42"/>
      <c r="C88" s="20" t="s">
        <v>56</v>
      </c>
      <c r="D88" s="20" t="s">
        <v>56</v>
      </c>
      <c r="E88" s="21" t="s">
        <v>56</v>
      </c>
      <c r="F88" s="22" t="s">
        <v>56</v>
      </c>
      <c r="G88" s="18"/>
      <c r="H88" s="23"/>
      <c r="I88" s="14">
        <v>0</v>
      </c>
      <c r="J88" s="14">
        <v>0</v>
      </c>
      <c r="K88" s="15">
        <v>0</v>
      </c>
      <c r="L88" s="15">
        <v>0</v>
      </c>
      <c r="M88" s="15">
        <v>0</v>
      </c>
      <c r="N88" s="15"/>
      <c r="O88" s="15"/>
      <c r="P88" s="15"/>
      <c r="Q88" s="15"/>
      <c r="R88" s="15"/>
      <c r="S88" s="15"/>
      <c r="T88" s="15"/>
      <c r="U88" s="15"/>
      <c r="V88" s="15"/>
      <c r="W88" s="15">
        <v>0</v>
      </c>
      <c r="X88" s="15"/>
      <c r="Y88" s="15"/>
      <c r="Z88" s="15"/>
      <c r="AA88" s="15"/>
      <c r="AB88" s="15"/>
      <c r="AC88" s="15"/>
      <c r="AD88" s="15"/>
      <c r="AE88" s="15"/>
      <c r="AF88" s="15"/>
      <c r="AG88" s="15">
        <v>0</v>
      </c>
      <c r="AH88" s="15">
        <v>0</v>
      </c>
      <c r="AI88" s="15">
        <v>0</v>
      </c>
      <c r="AJ88" s="31"/>
    </row>
    <row r="89" spans="1:36" ht="21.75" hidden="1" customHeight="1" x14ac:dyDescent="0.25">
      <c r="A89" s="40"/>
      <c r="B89" s="42"/>
      <c r="C89" s="20" t="s">
        <v>56</v>
      </c>
      <c r="D89" s="20" t="s">
        <v>56</v>
      </c>
      <c r="E89" s="21" t="s">
        <v>56</v>
      </c>
      <c r="F89" s="22" t="s">
        <v>56</v>
      </c>
      <c r="G89" s="18"/>
      <c r="H89" s="23"/>
      <c r="I89" s="14">
        <v>0</v>
      </c>
      <c r="J89" s="14">
        <v>0</v>
      </c>
      <c r="K89" s="15">
        <v>0</v>
      </c>
      <c r="L89" s="15">
        <v>0</v>
      </c>
      <c r="M89" s="15">
        <v>0</v>
      </c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31"/>
    </row>
    <row r="90" spans="1:36" ht="24.95" hidden="1" customHeight="1" x14ac:dyDescent="0.25">
      <c r="A90" s="40"/>
      <c r="B90" s="42"/>
      <c r="C90" s="20" t="s">
        <v>56</v>
      </c>
      <c r="D90" s="20" t="s">
        <v>56</v>
      </c>
      <c r="E90" s="21" t="s">
        <v>56</v>
      </c>
      <c r="F90" s="22" t="s">
        <v>56</v>
      </c>
      <c r="G90" s="18"/>
      <c r="H90" s="23"/>
      <c r="I90" s="14">
        <v>0</v>
      </c>
      <c r="J90" s="14">
        <v>0</v>
      </c>
      <c r="K90" s="15">
        <v>0</v>
      </c>
      <c r="L90" s="15">
        <v>0</v>
      </c>
      <c r="M90" s="15">
        <v>0</v>
      </c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31"/>
    </row>
    <row r="91" spans="1:36" ht="24.95" hidden="1" customHeight="1" x14ac:dyDescent="0.25">
      <c r="A91" s="40"/>
      <c r="B91" s="42"/>
      <c r="C91" s="20" t="s">
        <v>56</v>
      </c>
      <c r="D91" s="20" t="s">
        <v>56</v>
      </c>
      <c r="E91" s="21" t="s">
        <v>56</v>
      </c>
      <c r="F91" s="22" t="s">
        <v>56</v>
      </c>
      <c r="G91" s="18"/>
      <c r="H91" s="23"/>
      <c r="I91" s="14">
        <v>0</v>
      </c>
      <c r="J91" s="14">
        <v>0</v>
      </c>
      <c r="K91" s="15">
        <v>0</v>
      </c>
      <c r="L91" s="15">
        <v>0</v>
      </c>
      <c r="M91" s="15">
        <v>0</v>
      </c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31"/>
    </row>
    <row r="92" spans="1:36" ht="24.95" hidden="1" customHeight="1" x14ac:dyDescent="0.25">
      <c r="A92" s="54"/>
      <c r="B92" s="59"/>
      <c r="C92" s="20" t="s">
        <v>56</v>
      </c>
      <c r="D92" s="20" t="s">
        <v>56</v>
      </c>
      <c r="E92" s="29"/>
      <c r="F92" s="30"/>
      <c r="G92" s="25"/>
      <c r="H92" s="26"/>
      <c r="I92" s="14">
        <v>0</v>
      </c>
      <c r="J92" s="14">
        <v>0</v>
      </c>
      <c r="K92" s="15">
        <v>0</v>
      </c>
      <c r="L92" s="15">
        <v>0</v>
      </c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32"/>
    </row>
    <row r="93" spans="1:36" s="33" customFormat="1" ht="24.95" customHeight="1" x14ac:dyDescent="0.25"/>
    <row r="94" spans="1:36" s="33" customFormat="1" ht="24.95" customHeight="1" x14ac:dyDescent="0.25"/>
    <row r="95" spans="1:36" s="33" customFormat="1" ht="24.95" customHeight="1" x14ac:dyDescent="0.25"/>
    <row r="96" spans="1:36" s="33" customFormat="1" ht="24.95" customHeight="1" x14ac:dyDescent="0.25"/>
    <row r="97" s="33" customFormat="1" ht="24.95" customHeight="1" x14ac:dyDescent="0.25"/>
    <row r="98" s="33" customFormat="1" ht="24.95" customHeight="1" x14ac:dyDescent="0.25"/>
    <row r="99" s="33" customFormat="1" ht="24.95" customHeight="1" x14ac:dyDescent="0.25"/>
    <row r="100" s="33" customFormat="1" ht="24.95" customHeight="1" x14ac:dyDescent="0.25"/>
    <row r="101" s="33" customFormat="1" ht="24.95" customHeight="1" x14ac:dyDescent="0.25"/>
    <row r="102" s="33" customFormat="1" ht="24.95" customHeight="1" x14ac:dyDescent="0.25"/>
    <row r="103" s="33" customFormat="1" ht="24.95" customHeight="1" x14ac:dyDescent="0.25"/>
    <row r="104" s="33" customFormat="1" ht="24.95" customHeight="1" x14ac:dyDescent="0.25"/>
    <row r="105" s="33" customFormat="1" ht="24.95" customHeight="1" x14ac:dyDescent="0.25"/>
    <row r="106" s="33" customFormat="1" ht="24.95" customHeight="1" x14ac:dyDescent="0.25"/>
    <row r="107" s="33" customFormat="1" ht="24.95" customHeight="1" x14ac:dyDescent="0.25"/>
    <row r="108" s="33" customFormat="1" ht="24.95" customHeight="1" x14ac:dyDescent="0.25"/>
    <row r="109" s="33" customFormat="1" ht="24.95" customHeight="1" x14ac:dyDescent="0.25"/>
    <row r="110" s="33" customFormat="1" ht="24.95" customHeight="1" x14ac:dyDescent="0.25"/>
    <row r="111" s="33" customFormat="1" ht="24.95" customHeight="1" x14ac:dyDescent="0.25"/>
    <row r="112" s="33" customFormat="1" ht="24.95" customHeight="1" x14ac:dyDescent="0.25"/>
    <row r="113" s="33" customFormat="1" ht="24.95" customHeight="1" x14ac:dyDescent="0.25"/>
    <row r="114" s="33" customFormat="1" ht="24.95" customHeight="1" x14ac:dyDescent="0.25"/>
    <row r="115" s="33" customFormat="1" ht="24.75" customHeight="1" x14ac:dyDescent="0.25"/>
    <row r="116" s="33" customFormat="1" ht="24.75" customHeight="1" x14ac:dyDescent="0.25"/>
    <row r="117" s="33" customFormat="1" ht="24.95" customHeight="1" x14ac:dyDescent="0.25"/>
    <row r="118" s="33" customFormat="1" ht="24.95" customHeight="1" x14ac:dyDescent="0.25"/>
    <row r="119" s="33" customFormat="1" ht="24.95" customHeight="1" x14ac:dyDescent="0.25"/>
    <row r="120" s="33" customFormat="1" ht="24.95" customHeight="1" x14ac:dyDescent="0.25"/>
    <row r="121" s="33" customFormat="1" ht="24.95" customHeight="1" x14ac:dyDescent="0.25"/>
    <row r="122" s="33" customFormat="1" ht="24.95" customHeight="1" x14ac:dyDescent="0.25"/>
    <row r="123" s="33" customFormat="1" ht="24.95" customHeight="1" x14ac:dyDescent="0.25"/>
    <row r="124" s="33" customFormat="1" ht="24.95" customHeight="1" x14ac:dyDescent="0.25"/>
    <row r="125" s="33" customFormat="1" ht="24.95" customHeight="1" x14ac:dyDescent="0.25"/>
    <row r="126" s="33" customFormat="1" ht="24.95" customHeight="1" x14ac:dyDescent="0.25"/>
    <row r="127" s="33" customFormat="1" ht="24.95" customHeight="1" x14ac:dyDescent="0.25"/>
    <row r="128" s="33" customFormat="1" ht="24.95" customHeight="1" x14ac:dyDescent="0.25"/>
    <row r="129" s="33" customFormat="1" x14ac:dyDescent="0.25"/>
    <row r="130" s="33" customFormat="1" x14ac:dyDescent="0.25"/>
    <row r="131" s="33" customFormat="1" x14ac:dyDescent="0.25"/>
    <row r="132" s="33" customFormat="1" x14ac:dyDescent="0.25"/>
    <row r="133" s="33" customFormat="1" x14ac:dyDescent="0.25"/>
    <row r="134" s="33" customFormat="1" x14ac:dyDescent="0.25"/>
    <row r="135" s="33" customFormat="1" x14ac:dyDescent="0.25"/>
    <row r="136" s="33" customFormat="1" x14ac:dyDescent="0.25"/>
    <row r="137" s="33" customFormat="1" x14ac:dyDescent="0.25"/>
    <row r="138" s="33" customFormat="1" x14ac:dyDescent="0.25"/>
    <row r="139" s="33" customFormat="1" x14ac:dyDescent="0.25"/>
    <row r="140" s="33" customFormat="1" x14ac:dyDescent="0.25"/>
    <row r="141" s="33" customFormat="1" x14ac:dyDescent="0.25"/>
    <row r="142" s="33" customFormat="1" x14ac:dyDescent="0.25"/>
    <row r="143" s="33" customFormat="1" x14ac:dyDescent="0.25"/>
    <row r="144" s="33" customFormat="1" x14ac:dyDescent="0.25"/>
    <row r="145" s="33" customFormat="1" x14ac:dyDescent="0.25"/>
    <row r="146" s="33" customFormat="1" x14ac:dyDescent="0.25"/>
    <row r="147" s="33" customFormat="1" x14ac:dyDescent="0.25"/>
    <row r="148" s="33" customFormat="1" x14ac:dyDescent="0.25"/>
    <row r="149" s="33" customFormat="1" x14ac:dyDescent="0.25"/>
    <row r="150" s="33" customFormat="1" x14ac:dyDescent="0.25"/>
    <row r="151" s="33" customFormat="1" x14ac:dyDescent="0.25"/>
    <row r="152" s="33" customFormat="1" x14ac:dyDescent="0.25"/>
    <row r="153" s="33" customFormat="1" x14ac:dyDescent="0.25"/>
    <row r="154" s="33" customFormat="1" x14ac:dyDescent="0.25"/>
    <row r="155" s="33" customFormat="1" x14ac:dyDescent="0.25"/>
    <row r="156" s="33" customFormat="1" x14ac:dyDescent="0.25"/>
    <row r="157" s="33" customFormat="1" x14ac:dyDescent="0.25"/>
    <row r="158" s="33" customFormat="1" x14ac:dyDescent="0.25"/>
    <row r="159" s="33" customFormat="1" x14ac:dyDescent="0.25"/>
    <row r="160" s="33" customFormat="1" x14ac:dyDescent="0.25"/>
    <row r="161" s="33" customFormat="1" x14ac:dyDescent="0.25"/>
    <row r="162" s="33" customFormat="1" x14ac:dyDescent="0.25"/>
    <row r="163" s="33" customFormat="1" x14ac:dyDescent="0.25"/>
    <row r="164" s="33" customFormat="1" x14ac:dyDescent="0.25"/>
    <row r="165" s="33" customFormat="1" x14ac:dyDescent="0.25"/>
    <row r="166" s="33" customFormat="1" x14ac:dyDescent="0.25"/>
    <row r="167" s="33" customFormat="1" x14ac:dyDescent="0.25"/>
    <row r="168" s="33" customFormat="1" x14ac:dyDescent="0.25"/>
    <row r="169" s="33" customFormat="1" x14ac:dyDescent="0.25"/>
    <row r="170" s="33" customFormat="1" x14ac:dyDescent="0.25"/>
    <row r="171" s="33" customFormat="1" x14ac:dyDescent="0.25"/>
    <row r="172" s="33" customFormat="1" x14ac:dyDescent="0.25"/>
    <row r="173" s="33" customFormat="1" x14ac:dyDescent="0.25"/>
    <row r="174" s="33" customFormat="1" x14ac:dyDescent="0.25"/>
    <row r="175" s="33" customFormat="1" x14ac:dyDescent="0.25"/>
    <row r="176" s="33" customFormat="1" x14ac:dyDescent="0.25"/>
    <row r="177" s="33" customFormat="1" x14ac:dyDescent="0.25"/>
    <row r="178" s="33" customFormat="1" x14ac:dyDescent="0.25"/>
    <row r="179" s="33" customFormat="1" x14ac:dyDescent="0.25"/>
  </sheetData>
  <mergeCells count="14">
    <mergeCell ref="L3:L4"/>
    <mergeCell ref="M3:M4"/>
    <mergeCell ref="N3:AI3"/>
    <mergeCell ref="AJ3:AJ4"/>
    <mergeCell ref="A1:AJ1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honeticPr fontId="3" type="noConversion"/>
  <printOptions horizontalCentered="1"/>
  <pageMargins left="0.15748031496062992" right="0.15748031496062992" top="0.4" bottom="0" header="0.24" footer="0.19685039370078741"/>
  <pageSetup paperSize="9" scale="63" orientation="landscape" horizontalDpi="360" verticalDpi="360" r:id="rId1"/>
  <headerFooter alignWithMargins="0"/>
  <rowBreaks count="2" manualBreakCount="2">
    <brk id="43" max="16383" man="1"/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J180"/>
  <sheetViews>
    <sheetView view="pageBreakPreview" zoomScale="85" zoomScaleNormal="100" zoomScaleSheetLayoutView="70" workbookViewId="0">
      <pane ySplit="4" topLeftCell="A5" activePane="bottomLeft" state="frozen"/>
      <selection activeCell="AF27" sqref="AF27"/>
      <selection pane="bottomLeft" activeCell="L11" sqref="L11"/>
    </sheetView>
  </sheetViews>
  <sheetFormatPr defaultRowHeight="16.5" x14ac:dyDescent="0.25"/>
  <cols>
    <col min="1" max="1" width="6.125" style="47" customWidth="1"/>
    <col min="2" max="2" width="5.5" style="34" customWidth="1"/>
    <col min="3" max="3" width="8.125" style="1" customWidth="1"/>
    <col min="4" max="4" width="14.875" style="1" customWidth="1"/>
    <col min="5" max="5" width="4" style="1" hidden="1" customWidth="1"/>
    <col min="6" max="6" width="14.125" style="1" hidden="1" customWidth="1"/>
    <col min="7" max="7" width="4.375" style="1" hidden="1" customWidth="1"/>
    <col min="8" max="8" width="5.375" style="1" hidden="1" customWidth="1"/>
    <col min="9" max="10" width="6" style="35" customWidth="1"/>
    <col min="11" max="11" width="6.625" style="35" customWidth="1"/>
    <col min="12" max="12" width="8.625" style="1" customWidth="1"/>
    <col min="13" max="13" width="6.25" style="1" customWidth="1"/>
    <col min="14" max="35" width="4.125" style="1" customWidth="1"/>
    <col min="36" max="36" width="17.75" style="1" customWidth="1"/>
    <col min="37" max="256" width="9" style="17"/>
    <col min="257" max="257" width="6.125" style="17" customWidth="1"/>
    <col min="258" max="258" width="5.5" style="17" customWidth="1"/>
    <col min="259" max="259" width="8.125" style="17" customWidth="1"/>
    <col min="260" max="260" width="14.875" style="17" customWidth="1"/>
    <col min="261" max="264" width="0" style="17" hidden="1" customWidth="1"/>
    <col min="265" max="266" width="6" style="17" customWidth="1"/>
    <col min="267" max="267" width="6.625" style="17" customWidth="1"/>
    <col min="268" max="268" width="8.625" style="17" customWidth="1"/>
    <col min="269" max="269" width="6.25" style="17" customWidth="1"/>
    <col min="270" max="291" width="4.125" style="17" customWidth="1"/>
    <col min="292" max="292" width="17.75" style="17" customWidth="1"/>
    <col min="293" max="512" width="9" style="17"/>
    <col min="513" max="513" width="6.125" style="17" customWidth="1"/>
    <col min="514" max="514" width="5.5" style="17" customWidth="1"/>
    <col min="515" max="515" width="8.125" style="17" customWidth="1"/>
    <col min="516" max="516" width="14.875" style="17" customWidth="1"/>
    <col min="517" max="520" width="0" style="17" hidden="1" customWidth="1"/>
    <col min="521" max="522" width="6" style="17" customWidth="1"/>
    <col min="523" max="523" width="6.625" style="17" customWidth="1"/>
    <col min="524" max="524" width="8.625" style="17" customWidth="1"/>
    <col min="525" max="525" width="6.25" style="17" customWidth="1"/>
    <col min="526" max="547" width="4.125" style="17" customWidth="1"/>
    <col min="548" max="548" width="17.75" style="17" customWidth="1"/>
    <col min="549" max="768" width="9" style="17"/>
    <col min="769" max="769" width="6.125" style="17" customWidth="1"/>
    <col min="770" max="770" width="5.5" style="17" customWidth="1"/>
    <col min="771" max="771" width="8.125" style="17" customWidth="1"/>
    <col min="772" max="772" width="14.875" style="17" customWidth="1"/>
    <col min="773" max="776" width="0" style="17" hidden="1" customWidth="1"/>
    <col min="777" max="778" width="6" style="17" customWidth="1"/>
    <col min="779" max="779" width="6.625" style="17" customWidth="1"/>
    <col min="780" max="780" width="8.625" style="17" customWidth="1"/>
    <col min="781" max="781" width="6.25" style="17" customWidth="1"/>
    <col min="782" max="803" width="4.125" style="17" customWidth="1"/>
    <col min="804" max="804" width="17.75" style="17" customWidth="1"/>
    <col min="805" max="1024" width="9" style="17"/>
    <col min="1025" max="1025" width="6.125" style="17" customWidth="1"/>
    <col min="1026" max="1026" width="5.5" style="17" customWidth="1"/>
    <col min="1027" max="1027" width="8.125" style="17" customWidth="1"/>
    <col min="1028" max="1028" width="14.875" style="17" customWidth="1"/>
    <col min="1029" max="1032" width="0" style="17" hidden="1" customWidth="1"/>
    <col min="1033" max="1034" width="6" style="17" customWidth="1"/>
    <col min="1035" max="1035" width="6.625" style="17" customWidth="1"/>
    <col min="1036" max="1036" width="8.625" style="17" customWidth="1"/>
    <col min="1037" max="1037" width="6.25" style="17" customWidth="1"/>
    <col min="1038" max="1059" width="4.125" style="17" customWidth="1"/>
    <col min="1060" max="1060" width="17.75" style="17" customWidth="1"/>
    <col min="1061" max="1280" width="9" style="17"/>
    <col min="1281" max="1281" width="6.125" style="17" customWidth="1"/>
    <col min="1282" max="1282" width="5.5" style="17" customWidth="1"/>
    <col min="1283" max="1283" width="8.125" style="17" customWidth="1"/>
    <col min="1284" max="1284" width="14.875" style="17" customWidth="1"/>
    <col min="1285" max="1288" width="0" style="17" hidden="1" customWidth="1"/>
    <col min="1289" max="1290" width="6" style="17" customWidth="1"/>
    <col min="1291" max="1291" width="6.625" style="17" customWidth="1"/>
    <col min="1292" max="1292" width="8.625" style="17" customWidth="1"/>
    <col min="1293" max="1293" width="6.25" style="17" customWidth="1"/>
    <col min="1294" max="1315" width="4.125" style="17" customWidth="1"/>
    <col min="1316" max="1316" width="17.75" style="17" customWidth="1"/>
    <col min="1317" max="1536" width="9" style="17"/>
    <col min="1537" max="1537" width="6.125" style="17" customWidth="1"/>
    <col min="1538" max="1538" width="5.5" style="17" customWidth="1"/>
    <col min="1539" max="1539" width="8.125" style="17" customWidth="1"/>
    <col min="1540" max="1540" width="14.875" style="17" customWidth="1"/>
    <col min="1541" max="1544" width="0" style="17" hidden="1" customWidth="1"/>
    <col min="1545" max="1546" width="6" style="17" customWidth="1"/>
    <col min="1547" max="1547" width="6.625" style="17" customWidth="1"/>
    <col min="1548" max="1548" width="8.625" style="17" customWidth="1"/>
    <col min="1549" max="1549" width="6.25" style="17" customWidth="1"/>
    <col min="1550" max="1571" width="4.125" style="17" customWidth="1"/>
    <col min="1572" max="1572" width="17.75" style="17" customWidth="1"/>
    <col min="1573" max="1792" width="9" style="17"/>
    <col min="1793" max="1793" width="6.125" style="17" customWidth="1"/>
    <col min="1794" max="1794" width="5.5" style="17" customWidth="1"/>
    <col min="1795" max="1795" width="8.125" style="17" customWidth="1"/>
    <col min="1796" max="1796" width="14.875" style="17" customWidth="1"/>
    <col min="1797" max="1800" width="0" style="17" hidden="1" customWidth="1"/>
    <col min="1801" max="1802" width="6" style="17" customWidth="1"/>
    <col min="1803" max="1803" width="6.625" style="17" customWidth="1"/>
    <col min="1804" max="1804" width="8.625" style="17" customWidth="1"/>
    <col min="1805" max="1805" width="6.25" style="17" customWidth="1"/>
    <col min="1806" max="1827" width="4.125" style="17" customWidth="1"/>
    <col min="1828" max="1828" width="17.75" style="17" customWidth="1"/>
    <col min="1829" max="2048" width="9" style="17"/>
    <col min="2049" max="2049" width="6.125" style="17" customWidth="1"/>
    <col min="2050" max="2050" width="5.5" style="17" customWidth="1"/>
    <col min="2051" max="2051" width="8.125" style="17" customWidth="1"/>
    <col min="2052" max="2052" width="14.875" style="17" customWidth="1"/>
    <col min="2053" max="2056" width="0" style="17" hidden="1" customWidth="1"/>
    <col min="2057" max="2058" width="6" style="17" customWidth="1"/>
    <col min="2059" max="2059" width="6.625" style="17" customWidth="1"/>
    <col min="2060" max="2060" width="8.625" style="17" customWidth="1"/>
    <col min="2061" max="2061" width="6.25" style="17" customWidth="1"/>
    <col min="2062" max="2083" width="4.125" style="17" customWidth="1"/>
    <col min="2084" max="2084" width="17.75" style="17" customWidth="1"/>
    <col min="2085" max="2304" width="9" style="17"/>
    <col min="2305" max="2305" width="6.125" style="17" customWidth="1"/>
    <col min="2306" max="2306" width="5.5" style="17" customWidth="1"/>
    <col min="2307" max="2307" width="8.125" style="17" customWidth="1"/>
    <col min="2308" max="2308" width="14.875" style="17" customWidth="1"/>
    <col min="2309" max="2312" width="0" style="17" hidden="1" customWidth="1"/>
    <col min="2313" max="2314" width="6" style="17" customWidth="1"/>
    <col min="2315" max="2315" width="6.625" style="17" customWidth="1"/>
    <col min="2316" max="2316" width="8.625" style="17" customWidth="1"/>
    <col min="2317" max="2317" width="6.25" style="17" customWidth="1"/>
    <col min="2318" max="2339" width="4.125" style="17" customWidth="1"/>
    <col min="2340" max="2340" width="17.75" style="17" customWidth="1"/>
    <col min="2341" max="2560" width="9" style="17"/>
    <col min="2561" max="2561" width="6.125" style="17" customWidth="1"/>
    <col min="2562" max="2562" width="5.5" style="17" customWidth="1"/>
    <col min="2563" max="2563" width="8.125" style="17" customWidth="1"/>
    <col min="2564" max="2564" width="14.875" style="17" customWidth="1"/>
    <col min="2565" max="2568" width="0" style="17" hidden="1" customWidth="1"/>
    <col min="2569" max="2570" width="6" style="17" customWidth="1"/>
    <col min="2571" max="2571" width="6.625" style="17" customWidth="1"/>
    <col min="2572" max="2572" width="8.625" style="17" customWidth="1"/>
    <col min="2573" max="2573" width="6.25" style="17" customWidth="1"/>
    <col min="2574" max="2595" width="4.125" style="17" customWidth="1"/>
    <col min="2596" max="2596" width="17.75" style="17" customWidth="1"/>
    <col min="2597" max="2816" width="9" style="17"/>
    <col min="2817" max="2817" width="6.125" style="17" customWidth="1"/>
    <col min="2818" max="2818" width="5.5" style="17" customWidth="1"/>
    <col min="2819" max="2819" width="8.125" style="17" customWidth="1"/>
    <col min="2820" max="2820" width="14.875" style="17" customWidth="1"/>
    <col min="2821" max="2824" width="0" style="17" hidden="1" customWidth="1"/>
    <col min="2825" max="2826" width="6" style="17" customWidth="1"/>
    <col min="2827" max="2827" width="6.625" style="17" customWidth="1"/>
    <col min="2828" max="2828" width="8.625" style="17" customWidth="1"/>
    <col min="2829" max="2829" width="6.25" style="17" customWidth="1"/>
    <col min="2830" max="2851" width="4.125" style="17" customWidth="1"/>
    <col min="2852" max="2852" width="17.75" style="17" customWidth="1"/>
    <col min="2853" max="3072" width="9" style="17"/>
    <col min="3073" max="3073" width="6.125" style="17" customWidth="1"/>
    <col min="3074" max="3074" width="5.5" style="17" customWidth="1"/>
    <col min="3075" max="3075" width="8.125" style="17" customWidth="1"/>
    <col min="3076" max="3076" width="14.875" style="17" customWidth="1"/>
    <col min="3077" max="3080" width="0" style="17" hidden="1" customWidth="1"/>
    <col min="3081" max="3082" width="6" style="17" customWidth="1"/>
    <col min="3083" max="3083" width="6.625" style="17" customWidth="1"/>
    <col min="3084" max="3084" width="8.625" style="17" customWidth="1"/>
    <col min="3085" max="3085" width="6.25" style="17" customWidth="1"/>
    <col min="3086" max="3107" width="4.125" style="17" customWidth="1"/>
    <col min="3108" max="3108" width="17.75" style="17" customWidth="1"/>
    <col min="3109" max="3328" width="9" style="17"/>
    <col min="3329" max="3329" width="6.125" style="17" customWidth="1"/>
    <col min="3330" max="3330" width="5.5" style="17" customWidth="1"/>
    <col min="3331" max="3331" width="8.125" style="17" customWidth="1"/>
    <col min="3332" max="3332" width="14.875" style="17" customWidth="1"/>
    <col min="3333" max="3336" width="0" style="17" hidden="1" customWidth="1"/>
    <col min="3337" max="3338" width="6" style="17" customWidth="1"/>
    <col min="3339" max="3339" width="6.625" style="17" customWidth="1"/>
    <col min="3340" max="3340" width="8.625" style="17" customWidth="1"/>
    <col min="3341" max="3341" width="6.25" style="17" customWidth="1"/>
    <col min="3342" max="3363" width="4.125" style="17" customWidth="1"/>
    <col min="3364" max="3364" width="17.75" style="17" customWidth="1"/>
    <col min="3365" max="3584" width="9" style="17"/>
    <col min="3585" max="3585" width="6.125" style="17" customWidth="1"/>
    <col min="3586" max="3586" width="5.5" style="17" customWidth="1"/>
    <col min="3587" max="3587" width="8.125" style="17" customWidth="1"/>
    <col min="3588" max="3588" width="14.875" style="17" customWidth="1"/>
    <col min="3589" max="3592" width="0" style="17" hidden="1" customWidth="1"/>
    <col min="3593" max="3594" width="6" style="17" customWidth="1"/>
    <col min="3595" max="3595" width="6.625" style="17" customWidth="1"/>
    <col min="3596" max="3596" width="8.625" style="17" customWidth="1"/>
    <col min="3597" max="3597" width="6.25" style="17" customWidth="1"/>
    <col min="3598" max="3619" width="4.125" style="17" customWidth="1"/>
    <col min="3620" max="3620" width="17.75" style="17" customWidth="1"/>
    <col min="3621" max="3840" width="9" style="17"/>
    <col min="3841" max="3841" width="6.125" style="17" customWidth="1"/>
    <col min="3842" max="3842" width="5.5" style="17" customWidth="1"/>
    <col min="3843" max="3843" width="8.125" style="17" customWidth="1"/>
    <col min="3844" max="3844" width="14.875" style="17" customWidth="1"/>
    <col min="3845" max="3848" width="0" style="17" hidden="1" customWidth="1"/>
    <col min="3849" max="3850" width="6" style="17" customWidth="1"/>
    <col min="3851" max="3851" width="6.625" style="17" customWidth="1"/>
    <col min="3852" max="3852" width="8.625" style="17" customWidth="1"/>
    <col min="3853" max="3853" width="6.25" style="17" customWidth="1"/>
    <col min="3854" max="3875" width="4.125" style="17" customWidth="1"/>
    <col min="3876" max="3876" width="17.75" style="17" customWidth="1"/>
    <col min="3877" max="4096" width="9" style="17"/>
    <col min="4097" max="4097" width="6.125" style="17" customWidth="1"/>
    <col min="4098" max="4098" width="5.5" style="17" customWidth="1"/>
    <col min="4099" max="4099" width="8.125" style="17" customWidth="1"/>
    <col min="4100" max="4100" width="14.875" style="17" customWidth="1"/>
    <col min="4101" max="4104" width="0" style="17" hidden="1" customWidth="1"/>
    <col min="4105" max="4106" width="6" style="17" customWidth="1"/>
    <col min="4107" max="4107" width="6.625" style="17" customWidth="1"/>
    <col min="4108" max="4108" width="8.625" style="17" customWidth="1"/>
    <col min="4109" max="4109" width="6.25" style="17" customWidth="1"/>
    <col min="4110" max="4131" width="4.125" style="17" customWidth="1"/>
    <col min="4132" max="4132" width="17.75" style="17" customWidth="1"/>
    <col min="4133" max="4352" width="9" style="17"/>
    <col min="4353" max="4353" width="6.125" style="17" customWidth="1"/>
    <col min="4354" max="4354" width="5.5" style="17" customWidth="1"/>
    <col min="4355" max="4355" width="8.125" style="17" customWidth="1"/>
    <col min="4356" max="4356" width="14.875" style="17" customWidth="1"/>
    <col min="4357" max="4360" width="0" style="17" hidden="1" customWidth="1"/>
    <col min="4361" max="4362" width="6" style="17" customWidth="1"/>
    <col min="4363" max="4363" width="6.625" style="17" customWidth="1"/>
    <col min="4364" max="4364" width="8.625" style="17" customWidth="1"/>
    <col min="4365" max="4365" width="6.25" style="17" customWidth="1"/>
    <col min="4366" max="4387" width="4.125" style="17" customWidth="1"/>
    <col min="4388" max="4388" width="17.75" style="17" customWidth="1"/>
    <col min="4389" max="4608" width="9" style="17"/>
    <col min="4609" max="4609" width="6.125" style="17" customWidth="1"/>
    <col min="4610" max="4610" width="5.5" style="17" customWidth="1"/>
    <col min="4611" max="4611" width="8.125" style="17" customWidth="1"/>
    <col min="4612" max="4612" width="14.875" style="17" customWidth="1"/>
    <col min="4613" max="4616" width="0" style="17" hidden="1" customWidth="1"/>
    <col min="4617" max="4618" width="6" style="17" customWidth="1"/>
    <col min="4619" max="4619" width="6.625" style="17" customWidth="1"/>
    <col min="4620" max="4620" width="8.625" style="17" customWidth="1"/>
    <col min="4621" max="4621" width="6.25" style="17" customWidth="1"/>
    <col min="4622" max="4643" width="4.125" style="17" customWidth="1"/>
    <col min="4644" max="4644" width="17.75" style="17" customWidth="1"/>
    <col min="4645" max="4864" width="9" style="17"/>
    <col min="4865" max="4865" width="6.125" style="17" customWidth="1"/>
    <col min="4866" max="4866" width="5.5" style="17" customWidth="1"/>
    <col min="4867" max="4867" width="8.125" style="17" customWidth="1"/>
    <col min="4868" max="4868" width="14.875" style="17" customWidth="1"/>
    <col min="4869" max="4872" width="0" style="17" hidden="1" customWidth="1"/>
    <col min="4873" max="4874" width="6" style="17" customWidth="1"/>
    <col min="4875" max="4875" width="6.625" style="17" customWidth="1"/>
    <col min="4876" max="4876" width="8.625" style="17" customWidth="1"/>
    <col min="4877" max="4877" width="6.25" style="17" customWidth="1"/>
    <col min="4878" max="4899" width="4.125" style="17" customWidth="1"/>
    <col min="4900" max="4900" width="17.75" style="17" customWidth="1"/>
    <col min="4901" max="5120" width="9" style="17"/>
    <col min="5121" max="5121" width="6.125" style="17" customWidth="1"/>
    <col min="5122" max="5122" width="5.5" style="17" customWidth="1"/>
    <col min="5123" max="5123" width="8.125" style="17" customWidth="1"/>
    <col min="5124" max="5124" width="14.875" style="17" customWidth="1"/>
    <col min="5125" max="5128" width="0" style="17" hidden="1" customWidth="1"/>
    <col min="5129" max="5130" width="6" style="17" customWidth="1"/>
    <col min="5131" max="5131" width="6.625" style="17" customWidth="1"/>
    <col min="5132" max="5132" width="8.625" style="17" customWidth="1"/>
    <col min="5133" max="5133" width="6.25" style="17" customWidth="1"/>
    <col min="5134" max="5155" width="4.125" style="17" customWidth="1"/>
    <col min="5156" max="5156" width="17.75" style="17" customWidth="1"/>
    <col min="5157" max="5376" width="9" style="17"/>
    <col min="5377" max="5377" width="6.125" style="17" customWidth="1"/>
    <col min="5378" max="5378" width="5.5" style="17" customWidth="1"/>
    <col min="5379" max="5379" width="8.125" style="17" customWidth="1"/>
    <col min="5380" max="5380" width="14.875" style="17" customWidth="1"/>
    <col min="5381" max="5384" width="0" style="17" hidden="1" customWidth="1"/>
    <col min="5385" max="5386" width="6" style="17" customWidth="1"/>
    <col min="5387" max="5387" width="6.625" style="17" customWidth="1"/>
    <col min="5388" max="5388" width="8.625" style="17" customWidth="1"/>
    <col min="5389" max="5389" width="6.25" style="17" customWidth="1"/>
    <col min="5390" max="5411" width="4.125" style="17" customWidth="1"/>
    <col min="5412" max="5412" width="17.75" style="17" customWidth="1"/>
    <col min="5413" max="5632" width="9" style="17"/>
    <col min="5633" max="5633" width="6.125" style="17" customWidth="1"/>
    <col min="5634" max="5634" width="5.5" style="17" customWidth="1"/>
    <col min="5635" max="5635" width="8.125" style="17" customWidth="1"/>
    <col min="5636" max="5636" width="14.875" style="17" customWidth="1"/>
    <col min="5637" max="5640" width="0" style="17" hidden="1" customWidth="1"/>
    <col min="5641" max="5642" width="6" style="17" customWidth="1"/>
    <col min="5643" max="5643" width="6.625" style="17" customWidth="1"/>
    <col min="5644" max="5644" width="8.625" style="17" customWidth="1"/>
    <col min="5645" max="5645" width="6.25" style="17" customWidth="1"/>
    <col min="5646" max="5667" width="4.125" style="17" customWidth="1"/>
    <col min="5668" max="5668" width="17.75" style="17" customWidth="1"/>
    <col min="5669" max="5888" width="9" style="17"/>
    <col min="5889" max="5889" width="6.125" style="17" customWidth="1"/>
    <col min="5890" max="5890" width="5.5" style="17" customWidth="1"/>
    <col min="5891" max="5891" width="8.125" style="17" customWidth="1"/>
    <col min="5892" max="5892" width="14.875" style="17" customWidth="1"/>
    <col min="5893" max="5896" width="0" style="17" hidden="1" customWidth="1"/>
    <col min="5897" max="5898" width="6" style="17" customWidth="1"/>
    <col min="5899" max="5899" width="6.625" style="17" customWidth="1"/>
    <col min="5900" max="5900" width="8.625" style="17" customWidth="1"/>
    <col min="5901" max="5901" width="6.25" style="17" customWidth="1"/>
    <col min="5902" max="5923" width="4.125" style="17" customWidth="1"/>
    <col min="5924" max="5924" width="17.75" style="17" customWidth="1"/>
    <col min="5925" max="6144" width="9" style="17"/>
    <col min="6145" max="6145" width="6.125" style="17" customWidth="1"/>
    <col min="6146" max="6146" width="5.5" style="17" customWidth="1"/>
    <col min="6147" max="6147" width="8.125" style="17" customWidth="1"/>
    <col min="6148" max="6148" width="14.875" style="17" customWidth="1"/>
    <col min="6149" max="6152" width="0" style="17" hidden="1" customWidth="1"/>
    <col min="6153" max="6154" width="6" style="17" customWidth="1"/>
    <col min="6155" max="6155" width="6.625" style="17" customWidth="1"/>
    <col min="6156" max="6156" width="8.625" style="17" customWidth="1"/>
    <col min="6157" max="6157" width="6.25" style="17" customWidth="1"/>
    <col min="6158" max="6179" width="4.125" style="17" customWidth="1"/>
    <col min="6180" max="6180" width="17.75" style="17" customWidth="1"/>
    <col min="6181" max="6400" width="9" style="17"/>
    <col min="6401" max="6401" width="6.125" style="17" customWidth="1"/>
    <col min="6402" max="6402" width="5.5" style="17" customWidth="1"/>
    <col min="6403" max="6403" width="8.125" style="17" customWidth="1"/>
    <col min="6404" max="6404" width="14.875" style="17" customWidth="1"/>
    <col min="6405" max="6408" width="0" style="17" hidden="1" customWidth="1"/>
    <col min="6409" max="6410" width="6" style="17" customWidth="1"/>
    <col min="6411" max="6411" width="6.625" style="17" customWidth="1"/>
    <col min="6412" max="6412" width="8.625" style="17" customWidth="1"/>
    <col min="6413" max="6413" width="6.25" style="17" customWidth="1"/>
    <col min="6414" max="6435" width="4.125" style="17" customWidth="1"/>
    <col min="6436" max="6436" width="17.75" style="17" customWidth="1"/>
    <col min="6437" max="6656" width="9" style="17"/>
    <col min="6657" max="6657" width="6.125" style="17" customWidth="1"/>
    <col min="6658" max="6658" width="5.5" style="17" customWidth="1"/>
    <col min="6659" max="6659" width="8.125" style="17" customWidth="1"/>
    <col min="6660" max="6660" width="14.875" style="17" customWidth="1"/>
    <col min="6661" max="6664" width="0" style="17" hidden="1" customWidth="1"/>
    <col min="6665" max="6666" width="6" style="17" customWidth="1"/>
    <col min="6667" max="6667" width="6.625" style="17" customWidth="1"/>
    <col min="6668" max="6668" width="8.625" style="17" customWidth="1"/>
    <col min="6669" max="6669" width="6.25" style="17" customWidth="1"/>
    <col min="6670" max="6691" width="4.125" style="17" customWidth="1"/>
    <col min="6692" max="6692" width="17.75" style="17" customWidth="1"/>
    <col min="6693" max="6912" width="9" style="17"/>
    <col min="6913" max="6913" width="6.125" style="17" customWidth="1"/>
    <col min="6914" max="6914" width="5.5" style="17" customWidth="1"/>
    <col min="6915" max="6915" width="8.125" style="17" customWidth="1"/>
    <col min="6916" max="6916" width="14.875" style="17" customWidth="1"/>
    <col min="6917" max="6920" width="0" style="17" hidden="1" customWidth="1"/>
    <col min="6921" max="6922" width="6" style="17" customWidth="1"/>
    <col min="6923" max="6923" width="6.625" style="17" customWidth="1"/>
    <col min="6924" max="6924" width="8.625" style="17" customWidth="1"/>
    <col min="6925" max="6925" width="6.25" style="17" customWidth="1"/>
    <col min="6926" max="6947" width="4.125" style="17" customWidth="1"/>
    <col min="6948" max="6948" width="17.75" style="17" customWidth="1"/>
    <col min="6949" max="7168" width="9" style="17"/>
    <col min="7169" max="7169" width="6.125" style="17" customWidth="1"/>
    <col min="7170" max="7170" width="5.5" style="17" customWidth="1"/>
    <col min="7171" max="7171" width="8.125" style="17" customWidth="1"/>
    <col min="7172" max="7172" width="14.875" style="17" customWidth="1"/>
    <col min="7173" max="7176" width="0" style="17" hidden="1" customWidth="1"/>
    <col min="7177" max="7178" width="6" style="17" customWidth="1"/>
    <col min="7179" max="7179" width="6.625" style="17" customWidth="1"/>
    <col min="7180" max="7180" width="8.625" style="17" customWidth="1"/>
    <col min="7181" max="7181" width="6.25" style="17" customWidth="1"/>
    <col min="7182" max="7203" width="4.125" style="17" customWidth="1"/>
    <col min="7204" max="7204" width="17.75" style="17" customWidth="1"/>
    <col min="7205" max="7424" width="9" style="17"/>
    <col min="7425" max="7425" width="6.125" style="17" customWidth="1"/>
    <col min="7426" max="7426" width="5.5" style="17" customWidth="1"/>
    <col min="7427" max="7427" width="8.125" style="17" customWidth="1"/>
    <col min="7428" max="7428" width="14.875" style="17" customWidth="1"/>
    <col min="7429" max="7432" width="0" style="17" hidden="1" customWidth="1"/>
    <col min="7433" max="7434" width="6" style="17" customWidth="1"/>
    <col min="7435" max="7435" width="6.625" style="17" customWidth="1"/>
    <col min="7436" max="7436" width="8.625" style="17" customWidth="1"/>
    <col min="7437" max="7437" width="6.25" style="17" customWidth="1"/>
    <col min="7438" max="7459" width="4.125" style="17" customWidth="1"/>
    <col min="7460" max="7460" width="17.75" style="17" customWidth="1"/>
    <col min="7461" max="7680" width="9" style="17"/>
    <col min="7681" max="7681" width="6.125" style="17" customWidth="1"/>
    <col min="7682" max="7682" width="5.5" style="17" customWidth="1"/>
    <col min="7683" max="7683" width="8.125" style="17" customWidth="1"/>
    <col min="7684" max="7684" width="14.875" style="17" customWidth="1"/>
    <col min="7685" max="7688" width="0" style="17" hidden="1" customWidth="1"/>
    <col min="7689" max="7690" width="6" style="17" customWidth="1"/>
    <col min="7691" max="7691" width="6.625" style="17" customWidth="1"/>
    <col min="7692" max="7692" width="8.625" style="17" customWidth="1"/>
    <col min="7693" max="7693" width="6.25" style="17" customWidth="1"/>
    <col min="7694" max="7715" width="4.125" style="17" customWidth="1"/>
    <col min="7716" max="7716" width="17.75" style="17" customWidth="1"/>
    <col min="7717" max="7936" width="9" style="17"/>
    <col min="7937" max="7937" width="6.125" style="17" customWidth="1"/>
    <col min="7938" max="7938" width="5.5" style="17" customWidth="1"/>
    <col min="7939" max="7939" width="8.125" style="17" customWidth="1"/>
    <col min="7940" max="7940" width="14.875" style="17" customWidth="1"/>
    <col min="7941" max="7944" width="0" style="17" hidden="1" customWidth="1"/>
    <col min="7945" max="7946" width="6" style="17" customWidth="1"/>
    <col min="7947" max="7947" width="6.625" style="17" customWidth="1"/>
    <col min="7948" max="7948" width="8.625" style="17" customWidth="1"/>
    <col min="7949" max="7949" width="6.25" style="17" customWidth="1"/>
    <col min="7950" max="7971" width="4.125" style="17" customWidth="1"/>
    <col min="7972" max="7972" width="17.75" style="17" customWidth="1"/>
    <col min="7973" max="8192" width="9" style="17"/>
    <col min="8193" max="8193" width="6.125" style="17" customWidth="1"/>
    <col min="8194" max="8194" width="5.5" style="17" customWidth="1"/>
    <col min="8195" max="8195" width="8.125" style="17" customWidth="1"/>
    <col min="8196" max="8196" width="14.875" style="17" customWidth="1"/>
    <col min="8197" max="8200" width="0" style="17" hidden="1" customWidth="1"/>
    <col min="8201" max="8202" width="6" style="17" customWidth="1"/>
    <col min="8203" max="8203" width="6.625" style="17" customWidth="1"/>
    <col min="8204" max="8204" width="8.625" style="17" customWidth="1"/>
    <col min="8205" max="8205" width="6.25" style="17" customWidth="1"/>
    <col min="8206" max="8227" width="4.125" style="17" customWidth="1"/>
    <col min="8228" max="8228" width="17.75" style="17" customWidth="1"/>
    <col min="8229" max="8448" width="9" style="17"/>
    <col min="8449" max="8449" width="6.125" style="17" customWidth="1"/>
    <col min="8450" max="8450" width="5.5" style="17" customWidth="1"/>
    <col min="8451" max="8451" width="8.125" style="17" customWidth="1"/>
    <col min="8452" max="8452" width="14.875" style="17" customWidth="1"/>
    <col min="8453" max="8456" width="0" style="17" hidden="1" customWidth="1"/>
    <col min="8457" max="8458" width="6" style="17" customWidth="1"/>
    <col min="8459" max="8459" width="6.625" style="17" customWidth="1"/>
    <col min="8460" max="8460" width="8.625" style="17" customWidth="1"/>
    <col min="8461" max="8461" width="6.25" style="17" customWidth="1"/>
    <col min="8462" max="8483" width="4.125" style="17" customWidth="1"/>
    <col min="8484" max="8484" width="17.75" style="17" customWidth="1"/>
    <col min="8485" max="8704" width="9" style="17"/>
    <col min="8705" max="8705" width="6.125" style="17" customWidth="1"/>
    <col min="8706" max="8706" width="5.5" style="17" customWidth="1"/>
    <col min="8707" max="8707" width="8.125" style="17" customWidth="1"/>
    <col min="8708" max="8708" width="14.875" style="17" customWidth="1"/>
    <col min="8709" max="8712" width="0" style="17" hidden="1" customWidth="1"/>
    <col min="8713" max="8714" width="6" style="17" customWidth="1"/>
    <col min="8715" max="8715" width="6.625" style="17" customWidth="1"/>
    <col min="8716" max="8716" width="8.625" style="17" customWidth="1"/>
    <col min="8717" max="8717" width="6.25" style="17" customWidth="1"/>
    <col min="8718" max="8739" width="4.125" style="17" customWidth="1"/>
    <col min="8740" max="8740" width="17.75" style="17" customWidth="1"/>
    <col min="8741" max="8960" width="9" style="17"/>
    <col min="8961" max="8961" width="6.125" style="17" customWidth="1"/>
    <col min="8962" max="8962" width="5.5" style="17" customWidth="1"/>
    <col min="8963" max="8963" width="8.125" style="17" customWidth="1"/>
    <col min="8964" max="8964" width="14.875" style="17" customWidth="1"/>
    <col min="8965" max="8968" width="0" style="17" hidden="1" customWidth="1"/>
    <col min="8969" max="8970" width="6" style="17" customWidth="1"/>
    <col min="8971" max="8971" width="6.625" style="17" customWidth="1"/>
    <col min="8972" max="8972" width="8.625" style="17" customWidth="1"/>
    <col min="8973" max="8973" width="6.25" style="17" customWidth="1"/>
    <col min="8974" max="8995" width="4.125" style="17" customWidth="1"/>
    <col min="8996" max="8996" width="17.75" style="17" customWidth="1"/>
    <col min="8997" max="9216" width="9" style="17"/>
    <col min="9217" max="9217" width="6.125" style="17" customWidth="1"/>
    <col min="9218" max="9218" width="5.5" style="17" customWidth="1"/>
    <col min="9219" max="9219" width="8.125" style="17" customWidth="1"/>
    <col min="9220" max="9220" width="14.875" style="17" customWidth="1"/>
    <col min="9221" max="9224" width="0" style="17" hidden="1" customWidth="1"/>
    <col min="9225" max="9226" width="6" style="17" customWidth="1"/>
    <col min="9227" max="9227" width="6.625" style="17" customWidth="1"/>
    <col min="9228" max="9228" width="8.625" style="17" customWidth="1"/>
    <col min="9229" max="9229" width="6.25" style="17" customWidth="1"/>
    <col min="9230" max="9251" width="4.125" style="17" customWidth="1"/>
    <col min="9252" max="9252" width="17.75" style="17" customWidth="1"/>
    <col min="9253" max="9472" width="9" style="17"/>
    <col min="9473" max="9473" width="6.125" style="17" customWidth="1"/>
    <col min="9474" max="9474" width="5.5" style="17" customWidth="1"/>
    <col min="9475" max="9475" width="8.125" style="17" customWidth="1"/>
    <col min="9476" max="9476" width="14.875" style="17" customWidth="1"/>
    <col min="9477" max="9480" width="0" style="17" hidden="1" customWidth="1"/>
    <col min="9481" max="9482" width="6" style="17" customWidth="1"/>
    <col min="9483" max="9483" width="6.625" style="17" customWidth="1"/>
    <col min="9484" max="9484" width="8.625" style="17" customWidth="1"/>
    <col min="9485" max="9485" width="6.25" style="17" customWidth="1"/>
    <col min="9486" max="9507" width="4.125" style="17" customWidth="1"/>
    <col min="9508" max="9508" width="17.75" style="17" customWidth="1"/>
    <col min="9509" max="9728" width="9" style="17"/>
    <col min="9729" max="9729" width="6.125" style="17" customWidth="1"/>
    <col min="9730" max="9730" width="5.5" style="17" customWidth="1"/>
    <col min="9731" max="9731" width="8.125" style="17" customWidth="1"/>
    <col min="9732" max="9732" width="14.875" style="17" customWidth="1"/>
    <col min="9733" max="9736" width="0" style="17" hidden="1" customWidth="1"/>
    <col min="9737" max="9738" width="6" style="17" customWidth="1"/>
    <col min="9739" max="9739" width="6.625" style="17" customWidth="1"/>
    <col min="9740" max="9740" width="8.625" style="17" customWidth="1"/>
    <col min="9741" max="9741" width="6.25" style="17" customWidth="1"/>
    <col min="9742" max="9763" width="4.125" style="17" customWidth="1"/>
    <col min="9764" max="9764" width="17.75" style="17" customWidth="1"/>
    <col min="9765" max="9984" width="9" style="17"/>
    <col min="9985" max="9985" width="6.125" style="17" customWidth="1"/>
    <col min="9986" max="9986" width="5.5" style="17" customWidth="1"/>
    <col min="9987" max="9987" width="8.125" style="17" customWidth="1"/>
    <col min="9988" max="9988" width="14.875" style="17" customWidth="1"/>
    <col min="9989" max="9992" width="0" style="17" hidden="1" customWidth="1"/>
    <col min="9993" max="9994" width="6" style="17" customWidth="1"/>
    <col min="9995" max="9995" width="6.625" style="17" customWidth="1"/>
    <col min="9996" max="9996" width="8.625" style="17" customWidth="1"/>
    <col min="9997" max="9997" width="6.25" style="17" customWidth="1"/>
    <col min="9998" max="10019" width="4.125" style="17" customWidth="1"/>
    <col min="10020" max="10020" width="17.75" style="17" customWidth="1"/>
    <col min="10021" max="10240" width="9" style="17"/>
    <col min="10241" max="10241" width="6.125" style="17" customWidth="1"/>
    <col min="10242" max="10242" width="5.5" style="17" customWidth="1"/>
    <col min="10243" max="10243" width="8.125" style="17" customWidth="1"/>
    <col min="10244" max="10244" width="14.875" style="17" customWidth="1"/>
    <col min="10245" max="10248" width="0" style="17" hidden="1" customWidth="1"/>
    <col min="10249" max="10250" width="6" style="17" customWidth="1"/>
    <col min="10251" max="10251" width="6.625" style="17" customWidth="1"/>
    <col min="10252" max="10252" width="8.625" style="17" customWidth="1"/>
    <col min="10253" max="10253" width="6.25" style="17" customWidth="1"/>
    <col min="10254" max="10275" width="4.125" style="17" customWidth="1"/>
    <col min="10276" max="10276" width="17.75" style="17" customWidth="1"/>
    <col min="10277" max="10496" width="9" style="17"/>
    <col min="10497" max="10497" width="6.125" style="17" customWidth="1"/>
    <col min="10498" max="10498" width="5.5" style="17" customWidth="1"/>
    <col min="10499" max="10499" width="8.125" style="17" customWidth="1"/>
    <col min="10500" max="10500" width="14.875" style="17" customWidth="1"/>
    <col min="10501" max="10504" width="0" style="17" hidden="1" customWidth="1"/>
    <col min="10505" max="10506" width="6" style="17" customWidth="1"/>
    <col min="10507" max="10507" width="6.625" style="17" customWidth="1"/>
    <col min="10508" max="10508" width="8.625" style="17" customWidth="1"/>
    <col min="10509" max="10509" width="6.25" style="17" customWidth="1"/>
    <col min="10510" max="10531" width="4.125" style="17" customWidth="1"/>
    <col min="10532" max="10532" width="17.75" style="17" customWidth="1"/>
    <col min="10533" max="10752" width="9" style="17"/>
    <col min="10753" max="10753" width="6.125" style="17" customWidth="1"/>
    <col min="10754" max="10754" width="5.5" style="17" customWidth="1"/>
    <col min="10755" max="10755" width="8.125" style="17" customWidth="1"/>
    <col min="10756" max="10756" width="14.875" style="17" customWidth="1"/>
    <col min="10757" max="10760" width="0" style="17" hidden="1" customWidth="1"/>
    <col min="10761" max="10762" width="6" style="17" customWidth="1"/>
    <col min="10763" max="10763" width="6.625" style="17" customWidth="1"/>
    <col min="10764" max="10764" width="8.625" style="17" customWidth="1"/>
    <col min="10765" max="10765" width="6.25" style="17" customWidth="1"/>
    <col min="10766" max="10787" width="4.125" style="17" customWidth="1"/>
    <col min="10788" max="10788" width="17.75" style="17" customWidth="1"/>
    <col min="10789" max="11008" width="9" style="17"/>
    <col min="11009" max="11009" width="6.125" style="17" customWidth="1"/>
    <col min="11010" max="11010" width="5.5" style="17" customWidth="1"/>
    <col min="11011" max="11011" width="8.125" style="17" customWidth="1"/>
    <col min="11012" max="11012" width="14.875" style="17" customWidth="1"/>
    <col min="11013" max="11016" width="0" style="17" hidden="1" customWidth="1"/>
    <col min="11017" max="11018" width="6" style="17" customWidth="1"/>
    <col min="11019" max="11019" width="6.625" style="17" customWidth="1"/>
    <col min="11020" max="11020" width="8.625" style="17" customWidth="1"/>
    <col min="11021" max="11021" width="6.25" style="17" customWidth="1"/>
    <col min="11022" max="11043" width="4.125" style="17" customWidth="1"/>
    <col min="11044" max="11044" width="17.75" style="17" customWidth="1"/>
    <col min="11045" max="11264" width="9" style="17"/>
    <col min="11265" max="11265" width="6.125" style="17" customWidth="1"/>
    <col min="11266" max="11266" width="5.5" style="17" customWidth="1"/>
    <col min="11267" max="11267" width="8.125" style="17" customWidth="1"/>
    <col min="11268" max="11268" width="14.875" style="17" customWidth="1"/>
    <col min="11269" max="11272" width="0" style="17" hidden="1" customWidth="1"/>
    <col min="11273" max="11274" width="6" style="17" customWidth="1"/>
    <col min="11275" max="11275" width="6.625" style="17" customWidth="1"/>
    <col min="11276" max="11276" width="8.625" style="17" customWidth="1"/>
    <col min="11277" max="11277" width="6.25" style="17" customWidth="1"/>
    <col min="11278" max="11299" width="4.125" style="17" customWidth="1"/>
    <col min="11300" max="11300" width="17.75" style="17" customWidth="1"/>
    <col min="11301" max="11520" width="9" style="17"/>
    <col min="11521" max="11521" width="6.125" style="17" customWidth="1"/>
    <col min="11522" max="11522" width="5.5" style="17" customWidth="1"/>
    <col min="11523" max="11523" width="8.125" style="17" customWidth="1"/>
    <col min="11524" max="11524" width="14.875" style="17" customWidth="1"/>
    <col min="11525" max="11528" width="0" style="17" hidden="1" customWidth="1"/>
    <col min="11529" max="11530" width="6" style="17" customWidth="1"/>
    <col min="11531" max="11531" width="6.625" style="17" customWidth="1"/>
    <col min="11532" max="11532" width="8.625" style="17" customWidth="1"/>
    <col min="11533" max="11533" width="6.25" style="17" customWidth="1"/>
    <col min="11534" max="11555" width="4.125" style="17" customWidth="1"/>
    <col min="11556" max="11556" width="17.75" style="17" customWidth="1"/>
    <col min="11557" max="11776" width="9" style="17"/>
    <col min="11777" max="11777" width="6.125" style="17" customWidth="1"/>
    <col min="11778" max="11778" width="5.5" style="17" customWidth="1"/>
    <col min="11779" max="11779" width="8.125" style="17" customWidth="1"/>
    <col min="11780" max="11780" width="14.875" style="17" customWidth="1"/>
    <col min="11781" max="11784" width="0" style="17" hidden="1" customWidth="1"/>
    <col min="11785" max="11786" width="6" style="17" customWidth="1"/>
    <col min="11787" max="11787" width="6.625" style="17" customWidth="1"/>
    <col min="11788" max="11788" width="8.625" style="17" customWidth="1"/>
    <col min="11789" max="11789" width="6.25" style="17" customWidth="1"/>
    <col min="11790" max="11811" width="4.125" style="17" customWidth="1"/>
    <col min="11812" max="11812" width="17.75" style="17" customWidth="1"/>
    <col min="11813" max="12032" width="9" style="17"/>
    <col min="12033" max="12033" width="6.125" style="17" customWidth="1"/>
    <col min="12034" max="12034" width="5.5" style="17" customWidth="1"/>
    <col min="12035" max="12035" width="8.125" style="17" customWidth="1"/>
    <col min="12036" max="12036" width="14.875" style="17" customWidth="1"/>
    <col min="12037" max="12040" width="0" style="17" hidden="1" customWidth="1"/>
    <col min="12041" max="12042" width="6" style="17" customWidth="1"/>
    <col min="12043" max="12043" width="6.625" style="17" customWidth="1"/>
    <col min="12044" max="12044" width="8.625" style="17" customWidth="1"/>
    <col min="12045" max="12045" width="6.25" style="17" customWidth="1"/>
    <col min="12046" max="12067" width="4.125" style="17" customWidth="1"/>
    <col min="12068" max="12068" width="17.75" style="17" customWidth="1"/>
    <col min="12069" max="12288" width="9" style="17"/>
    <col min="12289" max="12289" width="6.125" style="17" customWidth="1"/>
    <col min="12290" max="12290" width="5.5" style="17" customWidth="1"/>
    <col min="12291" max="12291" width="8.125" style="17" customWidth="1"/>
    <col min="12292" max="12292" width="14.875" style="17" customWidth="1"/>
    <col min="12293" max="12296" width="0" style="17" hidden="1" customWidth="1"/>
    <col min="12297" max="12298" width="6" style="17" customWidth="1"/>
    <col min="12299" max="12299" width="6.625" style="17" customWidth="1"/>
    <col min="12300" max="12300" width="8.625" style="17" customWidth="1"/>
    <col min="12301" max="12301" width="6.25" style="17" customWidth="1"/>
    <col min="12302" max="12323" width="4.125" style="17" customWidth="1"/>
    <col min="12324" max="12324" width="17.75" style="17" customWidth="1"/>
    <col min="12325" max="12544" width="9" style="17"/>
    <col min="12545" max="12545" width="6.125" style="17" customWidth="1"/>
    <col min="12546" max="12546" width="5.5" style="17" customWidth="1"/>
    <col min="12547" max="12547" width="8.125" style="17" customWidth="1"/>
    <col min="12548" max="12548" width="14.875" style="17" customWidth="1"/>
    <col min="12549" max="12552" width="0" style="17" hidden="1" customWidth="1"/>
    <col min="12553" max="12554" width="6" style="17" customWidth="1"/>
    <col min="12555" max="12555" width="6.625" style="17" customWidth="1"/>
    <col min="12556" max="12556" width="8.625" style="17" customWidth="1"/>
    <col min="12557" max="12557" width="6.25" style="17" customWidth="1"/>
    <col min="12558" max="12579" width="4.125" style="17" customWidth="1"/>
    <col min="12580" max="12580" width="17.75" style="17" customWidth="1"/>
    <col min="12581" max="12800" width="9" style="17"/>
    <col min="12801" max="12801" width="6.125" style="17" customWidth="1"/>
    <col min="12802" max="12802" width="5.5" style="17" customWidth="1"/>
    <col min="12803" max="12803" width="8.125" style="17" customWidth="1"/>
    <col min="12804" max="12804" width="14.875" style="17" customWidth="1"/>
    <col min="12805" max="12808" width="0" style="17" hidden="1" customWidth="1"/>
    <col min="12809" max="12810" width="6" style="17" customWidth="1"/>
    <col min="12811" max="12811" width="6.625" style="17" customWidth="1"/>
    <col min="12812" max="12812" width="8.625" style="17" customWidth="1"/>
    <col min="12813" max="12813" width="6.25" style="17" customWidth="1"/>
    <col min="12814" max="12835" width="4.125" style="17" customWidth="1"/>
    <col min="12836" max="12836" width="17.75" style="17" customWidth="1"/>
    <col min="12837" max="13056" width="9" style="17"/>
    <col min="13057" max="13057" width="6.125" style="17" customWidth="1"/>
    <col min="13058" max="13058" width="5.5" style="17" customWidth="1"/>
    <col min="13059" max="13059" width="8.125" style="17" customWidth="1"/>
    <col min="13060" max="13060" width="14.875" style="17" customWidth="1"/>
    <col min="13061" max="13064" width="0" style="17" hidden="1" customWidth="1"/>
    <col min="13065" max="13066" width="6" style="17" customWidth="1"/>
    <col min="13067" max="13067" width="6.625" style="17" customWidth="1"/>
    <col min="13068" max="13068" width="8.625" style="17" customWidth="1"/>
    <col min="13069" max="13069" width="6.25" style="17" customWidth="1"/>
    <col min="13070" max="13091" width="4.125" style="17" customWidth="1"/>
    <col min="13092" max="13092" width="17.75" style="17" customWidth="1"/>
    <col min="13093" max="13312" width="9" style="17"/>
    <col min="13313" max="13313" width="6.125" style="17" customWidth="1"/>
    <col min="13314" max="13314" width="5.5" style="17" customWidth="1"/>
    <col min="13315" max="13315" width="8.125" style="17" customWidth="1"/>
    <col min="13316" max="13316" width="14.875" style="17" customWidth="1"/>
    <col min="13317" max="13320" width="0" style="17" hidden="1" customWidth="1"/>
    <col min="13321" max="13322" width="6" style="17" customWidth="1"/>
    <col min="13323" max="13323" width="6.625" style="17" customWidth="1"/>
    <col min="13324" max="13324" width="8.625" style="17" customWidth="1"/>
    <col min="13325" max="13325" width="6.25" style="17" customWidth="1"/>
    <col min="13326" max="13347" width="4.125" style="17" customWidth="1"/>
    <col min="13348" max="13348" width="17.75" style="17" customWidth="1"/>
    <col min="13349" max="13568" width="9" style="17"/>
    <col min="13569" max="13569" width="6.125" style="17" customWidth="1"/>
    <col min="13570" max="13570" width="5.5" style="17" customWidth="1"/>
    <col min="13571" max="13571" width="8.125" style="17" customWidth="1"/>
    <col min="13572" max="13572" width="14.875" style="17" customWidth="1"/>
    <col min="13573" max="13576" width="0" style="17" hidden="1" customWidth="1"/>
    <col min="13577" max="13578" width="6" style="17" customWidth="1"/>
    <col min="13579" max="13579" width="6.625" style="17" customWidth="1"/>
    <col min="13580" max="13580" width="8.625" style="17" customWidth="1"/>
    <col min="13581" max="13581" width="6.25" style="17" customWidth="1"/>
    <col min="13582" max="13603" width="4.125" style="17" customWidth="1"/>
    <col min="13604" max="13604" width="17.75" style="17" customWidth="1"/>
    <col min="13605" max="13824" width="9" style="17"/>
    <col min="13825" max="13825" width="6.125" style="17" customWidth="1"/>
    <col min="13826" max="13826" width="5.5" style="17" customWidth="1"/>
    <col min="13827" max="13827" width="8.125" style="17" customWidth="1"/>
    <col min="13828" max="13828" width="14.875" style="17" customWidth="1"/>
    <col min="13829" max="13832" width="0" style="17" hidden="1" customWidth="1"/>
    <col min="13833" max="13834" width="6" style="17" customWidth="1"/>
    <col min="13835" max="13835" width="6.625" style="17" customWidth="1"/>
    <col min="13836" max="13836" width="8.625" style="17" customWidth="1"/>
    <col min="13837" max="13837" width="6.25" style="17" customWidth="1"/>
    <col min="13838" max="13859" width="4.125" style="17" customWidth="1"/>
    <col min="13860" max="13860" width="17.75" style="17" customWidth="1"/>
    <col min="13861" max="14080" width="9" style="17"/>
    <col min="14081" max="14081" width="6.125" style="17" customWidth="1"/>
    <col min="14082" max="14082" width="5.5" style="17" customWidth="1"/>
    <col min="14083" max="14083" width="8.125" style="17" customWidth="1"/>
    <col min="14084" max="14084" width="14.875" style="17" customWidth="1"/>
    <col min="14085" max="14088" width="0" style="17" hidden="1" customWidth="1"/>
    <col min="14089" max="14090" width="6" style="17" customWidth="1"/>
    <col min="14091" max="14091" width="6.625" style="17" customWidth="1"/>
    <col min="14092" max="14092" width="8.625" style="17" customWidth="1"/>
    <col min="14093" max="14093" width="6.25" style="17" customWidth="1"/>
    <col min="14094" max="14115" width="4.125" style="17" customWidth="1"/>
    <col min="14116" max="14116" width="17.75" style="17" customWidth="1"/>
    <col min="14117" max="14336" width="9" style="17"/>
    <col min="14337" max="14337" width="6.125" style="17" customWidth="1"/>
    <col min="14338" max="14338" width="5.5" style="17" customWidth="1"/>
    <col min="14339" max="14339" width="8.125" style="17" customWidth="1"/>
    <col min="14340" max="14340" width="14.875" style="17" customWidth="1"/>
    <col min="14341" max="14344" width="0" style="17" hidden="1" customWidth="1"/>
    <col min="14345" max="14346" width="6" style="17" customWidth="1"/>
    <col min="14347" max="14347" width="6.625" style="17" customWidth="1"/>
    <col min="14348" max="14348" width="8.625" style="17" customWidth="1"/>
    <col min="14349" max="14349" width="6.25" style="17" customWidth="1"/>
    <col min="14350" max="14371" width="4.125" style="17" customWidth="1"/>
    <col min="14372" max="14372" width="17.75" style="17" customWidth="1"/>
    <col min="14373" max="14592" width="9" style="17"/>
    <col min="14593" max="14593" width="6.125" style="17" customWidth="1"/>
    <col min="14594" max="14594" width="5.5" style="17" customWidth="1"/>
    <col min="14595" max="14595" width="8.125" style="17" customWidth="1"/>
    <col min="14596" max="14596" width="14.875" style="17" customWidth="1"/>
    <col min="14597" max="14600" width="0" style="17" hidden="1" customWidth="1"/>
    <col min="14601" max="14602" width="6" style="17" customWidth="1"/>
    <col min="14603" max="14603" width="6.625" style="17" customWidth="1"/>
    <col min="14604" max="14604" width="8.625" style="17" customWidth="1"/>
    <col min="14605" max="14605" width="6.25" style="17" customWidth="1"/>
    <col min="14606" max="14627" width="4.125" style="17" customWidth="1"/>
    <col min="14628" max="14628" width="17.75" style="17" customWidth="1"/>
    <col min="14629" max="14848" width="9" style="17"/>
    <col min="14849" max="14849" width="6.125" style="17" customWidth="1"/>
    <col min="14850" max="14850" width="5.5" style="17" customWidth="1"/>
    <col min="14851" max="14851" width="8.125" style="17" customWidth="1"/>
    <col min="14852" max="14852" width="14.875" style="17" customWidth="1"/>
    <col min="14853" max="14856" width="0" style="17" hidden="1" customWidth="1"/>
    <col min="14857" max="14858" width="6" style="17" customWidth="1"/>
    <col min="14859" max="14859" width="6.625" style="17" customWidth="1"/>
    <col min="14860" max="14860" width="8.625" style="17" customWidth="1"/>
    <col min="14861" max="14861" width="6.25" style="17" customWidth="1"/>
    <col min="14862" max="14883" width="4.125" style="17" customWidth="1"/>
    <col min="14884" max="14884" width="17.75" style="17" customWidth="1"/>
    <col min="14885" max="15104" width="9" style="17"/>
    <col min="15105" max="15105" width="6.125" style="17" customWidth="1"/>
    <col min="15106" max="15106" width="5.5" style="17" customWidth="1"/>
    <col min="15107" max="15107" width="8.125" style="17" customWidth="1"/>
    <col min="15108" max="15108" width="14.875" style="17" customWidth="1"/>
    <col min="15109" max="15112" width="0" style="17" hidden="1" customWidth="1"/>
    <col min="15113" max="15114" width="6" style="17" customWidth="1"/>
    <col min="15115" max="15115" width="6.625" style="17" customWidth="1"/>
    <col min="15116" max="15116" width="8.625" style="17" customWidth="1"/>
    <col min="15117" max="15117" width="6.25" style="17" customWidth="1"/>
    <col min="15118" max="15139" width="4.125" style="17" customWidth="1"/>
    <col min="15140" max="15140" width="17.75" style="17" customWidth="1"/>
    <col min="15141" max="15360" width="9" style="17"/>
    <col min="15361" max="15361" width="6.125" style="17" customWidth="1"/>
    <col min="15362" max="15362" width="5.5" style="17" customWidth="1"/>
    <col min="15363" max="15363" width="8.125" style="17" customWidth="1"/>
    <col min="15364" max="15364" width="14.875" style="17" customWidth="1"/>
    <col min="15365" max="15368" width="0" style="17" hidden="1" customWidth="1"/>
    <col min="15369" max="15370" width="6" style="17" customWidth="1"/>
    <col min="15371" max="15371" width="6.625" style="17" customWidth="1"/>
    <col min="15372" max="15372" width="8.625" style="17" customWidth="1"/>
    <col min="15373" max="15373" width="6.25" style="17" customWidth="1"/>
    <col min="15374" max="15395" width="4.125" style="17" customWidth="1"/>
    <col min="15396" max="15396" width="17.75" style="17" customWidth="1"/>
    <col min="15397" max="15616" width="9" style="17"/>
    <col min="15617" max="15617" width="6.125" style="17" customWidth="1"/>
    <col min="15618" max="15618" width="5.5" style="17" customWidth="1"/>
    <col min="15619" max="15619" width="8.125" style="17" customWidth="1"/>
    <col min="15620" max="15620" width="14.875" style="17" customWidth="1"/>
    <col min="15621" max="15624" width="0" style="17" hidden="1" customWidth="1"/>
    <col min="15625" max="15626" width="6" style="17" customWidth="1"/>
    <col min="15627" max="15627" width="6.625" style="17" customWidth="1"/>
    <col min="15628" max="15628" width="8.625" style="17" customWidth="1"/>
    <col min="15629" max="15629" width="6.25" style="17" customWidth="1"/>
    <col min="15630" max="15651" width="4.125" style="17" customWidth="1"/>
    <col min="15652" max="15652" width="17.75" style="17" customWidth="1"/>
    <col min="15653" max="15872" width="9" style="17"/>
    <col min="15873" max="15873" width="6.125" style="17" customWidth="1"/>
    <col min="15874" max="15874" width="5.5" style="17" customWidth="1"/>
    <col min="15875" max="15875" width="8.125" style="17" customWidth="1"/>
    <col min="15876" max="15876" width="14.875" style="17" customWidth="1"/>
    <col min="15877" max="15880" width="0" style="17" hidden="1" customWidth="1"/>
    <col min="15881" max="15882" width="6" style="17" customWidth="1"/>
    <col min="15883" max="15883" width="6.625" style="17" customWidth="1"/>
    <col min="15884" max="15884" width="8.625" style="17" customWidth="1"/>
    <col min="15885" max="15885" width="6.25" style="17" customWidth="1"/>
    <col min="15886" max="15907" width="4.125" style="17" customWidth="1"/>
    <col min="15908" max="15908" width="17.75" style="17" customWidth="1"/>
    <col min="15909" max="16128" width="9" style="17"/>
    <col min="16129" max="16129" width="6.125" style="17" customWidth="1"/>
    <col min="16130" max="16130" width="5.5" style="17" customWidth="1"/>
    <col min="16131" max="16131" width="8.125" style="17" customWidth="1"/>
    <col min="16132" max="16132" width="14.875" style="17" customWidth="1"/>
    <col min="16133" max="16136" width="0" style="17" hidden="1" customWidth="1"/>
    <col min="16137" max="16138" width="6" style="17" customWidth="1"/>
    <col min="16139" max="16139" width="6.625" style="17" customWidth="1"/>
    <col min="16140" max="16140" width="8.625" style="17" customWidth="1"/>
    <col min="16141" max="16141" width="6.25" style="17" customWidth="1"/>
    <col min="16142" max="16163" width="4.125" style="17" customWidth="1"/>
    <col min="16164" max="16164" width="17.75" style="17" customWidth="1"/>
    <col min="16165" max="16384" width="9" style="17"/>
  </cols>
  <sheetData>
    <row r="1" spans="1:36" s="1" customFormat="1" ht="32.25" x14ac:dyDescent="0.25">
      <c r="A1" s="62" t="s">
        <v>24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</row>
    <row r="2" spans="1:36" s="1" customFormat="1" ht="21" x14ac:dyDescent="0.25">
      <c r="A2" s="38"/>
      <c r="D2" s="2"/>
      <c r="E2" s="2"/>
      <c r="F2" s="2"/>
      <c r="G2" s="2"/>
      <c r="H2" s="2"/>
      <c r="I2" s="3"/>
      <c r="J2" s="3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 t="s">
        <v>25</v>
      </c>
    </row>
    <row r="3" spans="1:36" s="1" customFormat="1" ht="18" customHeight="1" x14ac:dyDescent="0.25">
      <c r="A3" s="63" t="s">
        <v>26</v>
      </c>
      <c r="B3" s="64" t="s">
        <v>27</v>
      </c>
      <c r="C3" s="65" t="s">
        <v>28</v>
      </c>
      <c r="D3" s="65" t="s">
        <v>29</v>
      </c>
      <c r="E3" s="67" t="s">
        <v>30</v>
      </c>
      <c r="F3" s="65" t="s">
        <v>23</v>
      </c>
      <c r="G3" s="67" t="s">
        <v>31</v>
      </c>
      <c r="H3" s="67" t="s">
        <v>32</v>
      </c>
      <c r="I3" s="68" t="s">
        <v>33</v>
      </c>
      <c r="J3" s="68"/>
      <c r="K3" s="68"/>
      <c r="L3" s="60" t="s">
        <v>34</v>
      </c>
      <c r="M3" s="60" t="s">
        <v>35</v>
      </c>
      <c r="N3" s="60" t="s">
        <v>33</v>
      </c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 t="s">
        <v>36</v>
      </c>
    </row>
    <row r="4" spans="1:36" s="1" customFormat="1" ht="18" customHeight="1" x14ac:dyDescent="0.25">
      <c r="A4" s="63"/>
      <c r="B4" s="64"/>
      <c r="C4" s="65"/>
      <c r="D4" s="66"/>
      <c r="E4" s="67"/>
      <c r="F4" s="65"/>
      <c r="G4" s="67"/>
      <c r="H4" s="67"/>
      <c r="I4" s="6" t="s">
        <v>37</v>
      </c>
      <c r="J4" s="36" t="s">
        <v>38</v>
      </c>
      <c r="K4" s="7" t="s">
        <v>39</v>
      </c>
      <c r="L4" s="60"/>
      <c r="M4" s="60"/>
      <c r="N4" s="37">
        <v>1</v>
      </c>
      <c r="O4" s="37">
        <v>2</v>
      </c>
      <c r="P4" s="37">
        <v>3</v>
      </c>
      <c r="Q4" s="37">
        <v>4</v>
      </c>
      <c r="R4" s="37">
        <v>5</v>
      </c>
      <c r="S4" s="37">
        <v>6</v>
      </c>
      <c r="T4" s="37">
        <v>7</v>
      </c>
      <c r="U4" s="37">
        <v>8</v>
      </c>
      <c r="V4" s="37">
        <v>9</v>
      </c>
      <c r="W4" s="8" t="s">
        <v>37</v>
      </c>
      <c r="X4" s="37">
        <v>10</v>
      </c>
      <c r="Y4" s="37">
        <v>11</v>
      </c>
      <c r="Z4" s="37">
        <v>12</v>
      </c>
      <c r="AA4" s="37">
        <v>13</v>
      </c>
      <c r="AB4" s="37">
        <v>14</v>
      </c>
      <c r="AC4" s="37">
        <v>15</v>
      </c>
      <c r="AD4" s="37">
        <v>16</v>
      </c>
      <c r="AE4" s="37">
        <v>17</v>
      </c>
      <c r="AF4" s="37">
        <v>18</v>
      </c>
      <c r="AG4" s="8" t="s">
        <v>38</v>
      </c>
      <c r="AH4" s="8" t="s">
        <v>40</v>
      </c>
      <c r="AI4" s="8" t="s">
        <v>41</v>
      </c>
      <c r="AJ4" s="61"/>
    </row>
    <row r="5" spans="1:36" ht="24.75" customHeight="1" x14ac:dyDescent="0.25">
      <c r="A5" s="39" t="s">
        <v>42</v>
      </c>
      <c r="B5" s="19">
        <v>34</v>
      </c>
      <c r="C5" s="10" t="s">
        <v>45</v>
      </c>
      <c r="D5" s="10" t="s">
        <v>46</v>
      </c>
      <c r="E5" s="11"/>
      <c r="F5" s="12"/>
      <c r="G5" s="13"/>
      <c r="H5" s="14"/>
      <c r="I5" s="14">
        <v>41</v>
      </c>
      <c r="J5" s="14">
        <v>36</v>
      </c>
      <c r="K5" s="15">
        <v>77</v>
      </c>
      <c r="L5" s="15">
        <v>75</v>
      </c>
      <c r="M5" s="15">
        <v>152</v>
      </c>
      <c r="N5" s="15">
        <v>4</v>
      </c>
      <c r="O5" s="15">
        <v>5</v>
      </c>
      <c r="P5" s="15">
        <v>3</v>
      </c>
      <c r="Q5" s="15">
        <v>5</v>
      </c>
      <c r="R5" s="15">
        <v>4</v>
      </c>
      <c r="S5" s="15">
        <v>4</v>
      </c>
      <c r="T5" s="15">
        <v>4</v>
      </c>
      <c r="U5" s="15">
        <v>3</v>
      </c>
      <c r="V5" s="15">
        <v>5</v>
      </c>
      <c r="W5" s="15">
        <v>37</v>
      </c>
      <c r="X5" s="15">
        <v>6</v>
      </c>
      <c r="Y5" s="15">
        <v>5</v>
      </c>
      <c r="Z5" s="15">
        <v>4</v>
      </c>
      <c r="AA5" s="15">
        <v>3</v>
      </c>
      <c r="AB5" s="15">
        <v>4</v>
      </c>
      <c r="AC5" s="15">
        <v>3</v>
      </c>
      <c r="AD5" s="15">
        <v>5</v>
      </c>
      <c r="AE5" s="15">
        <v>4</v>
      </c>
      <c r="AF5" s="15">
        <v>4</v>
      </c>
      <c r="AG5" s="15">
        <v>38</v>
      </c>
      <c r="AH5" s="15">
        <v>23</v>
      </c>
      <c r="AI5" s="15">
        <v>13</v>
      </c>
      <c r="AJ5" s="16"/>
    </row>
    <row r="6" spans="1:36" ht="24.75" customHeight="1" x14ac:dyDescent="0.25">
      <c r="A6" s="39" t="s">
        <v>0</v>
      </c>
      <c r="B6" s="19">
        <v>195</v>
      </c>
      <c r="C6" s="10" t="s">
        <v>45</v>
      </c>
      <c r="D6" s="10" t="s">
        <v>51</v>
      </c>
      <c r="E6" s="11"/>
      <c r="F6" s="12"/>
      <c r="G6" s="13"/>
      <c r="H6" s="14"/>
      <c r="I6" s="14">
        <v>39</v>
      </c>
      <c r="J6" s="14">
        <v>42</v>
      </c>
      <c r="K6" s="15">
        <v>81</v>
      </c>
      <c r="L6" s="15">
        <v>72</v>
      </c>
      <c r="M6" s="15">
        <v>153</v>
      </c>
      <c r="N6" s="15">
        <v>4</v>
      </c>
      <c r="O6" s="15">
        <v>5</v>
      </c>
      <c r="P6" s="15">
        <v>2</v>
      </c>
      <c r="Q6" s="15">
        <v>4</v>
      </c>
      <c r="R6" s="15">
        <v>4</v>
      </c>
      <c r="S6" s="15">
        <v>5</v>
      </c>
      <c r="T6" s="15">
        <v>4</v>
      </c>
      <c r="U6" s="15">
        <v>3</v>
      </c>
      <c r="V6" s="15">
        <v>5</v>
      </c>
      <c r="W6" s="15">
        <v>36</v>
      </c>
      <c r="X6" s="15">
        <v>5</v>
      </c>
      <c r="Y6" s="15">
        <v>3</v>
      </c>
      <c r="Z6" s="15">
        <v>4</v>
      </c>
      <c r="AA6" s="15">
        <v>4</v>
      </c>
      <c r="AB6" s="15">
        <v>4</v>
      </c>
      <c r="AC6" s="15">
        <v>3</v>
      </c>
      <c r="AD6" s="15">
        <v>4</v>
      </c>
      <c r="AE6" s="15">
        <v>5</v>
      </c>
      <c r="AF6" s="15">
        <v>4</v>
      </c>
      <c r="AG6" s="15">
        <v>36</v>
      </c>
      <c r="AH6" s="15">
        <v>24</v>
      </c>
      <c r="AI6" s="15">
        <v>13</v>
      </c>
      <c r="AJ6" s="16"/>
    </row>
    <row r="7" spans="1:36" ht="24.75" customHeight="1" x14ac:dyDescent="0.25">
      <c r="A7" s="39" t="s">
        <v>1</v>
      </c>
      <c r="B7" s="19">
        <v>3</v>
      </c>
      <c r="C7" s="10" t="s">
        <v>45</v>
      </c>
      <c r="D7" s="10" t="s">
        <v>48</v>
      </c>
      <c r="E7" s="11"/>
      <c r="F7" s="12"/>
      <c r="G7" s="13"/>
      <c r="H7" s="14"/>
      <c r="I7" s="14">
        <v>42</v>
      </c>
      <c r="J7" s="14">
        <v>38</v>
      </c>
      <c r="K7" s="15">
        <v>80</v>
      </c>
      <c r="L7" s="15">
        <v>76</v>
      </c>
      <c r="M7" s="15">
        <v>156</v>
      </c>
      <c r="N7" s="15">
        <v>4</v>
      </c>
      <c r="O7" s="15">
        <v>4</v>
      </c>
      <c r="P7" s="15">
        <v>3</v>
      </c>
      <c r="Q7" s="15">
        <v>5</v>
      </c>
      <c r="R7" s="15">
        <v>4</v>
      </c>
      <c r="S7" s="15">
        <v>5</v>
      </c>
      <c r="T7" s="15">
        <v>4</v>
      </c>
      <c r="U7" s="15">
        <v>3</v>
      </c>
      <c r="V7" s="15">
        <v>6</v>
      </c>
      <c r="W7" s="15">
        <v>38</v>
      </c>
      <c r="X7" s="15">
        <v>5</v>
      </c>
      <c r="Y7" s="15">
        <v>4</v>
      </c>
      <c r="Z7" s="15">
        <v>4</v>
      </c>
      <c r="AA7" s="15">
        <v>3</v>
      </c>
      <c r="AB7" s="15">
        <v>4</v>
      </c>
      <c r="AC7" s="15">
        <v>3</v>
      </c>
      <c r="AD7" s="15">
        <v>5</v>
      </c>
      <c r="AE7" s="15">
        <v>6</v>
      </c>
      <c r="AF7" s="15">
        <v>4</v>
      </c>
      <c r="AG7" s="15">
        <v>38</v>
      </c>
      <c r="AH7" s="15">
        <v>25</v>
      </c>
      <c r="AI7" s="15">
        <v>15</v>
      </c>
      <c r="AJ7" s="16"/>
    </row>
    <row r="8" spans="1:36" ht="24.75" customHeight="1" x14ac:dyDescent="0.25">
      <c r="A8" s="39" t="s">
        <v>2</v>
      </c>
      <c r="B8" s="19">
        <v>30</v>
      </c>
      <c r="C8" s="10" t="s">
        <v>45</v>
      </c>
      <c r="D8" s="10" t="s">
        <v>50</v>
      </c>
      <c r="E8" s="11"/>
      <c r="F8" s="12"/>
      <c r="G8" s="13"/>
      <c r="H8" s="14"/>
      <c r="I8" s="14">
        <v>36</v>
      </c>
      <c r="J8" s="14">
        <v>44</v>
      </c>
      <c r="K8" s="15">
        <v>80</v>
      </c>
      <c r="L8" s="15">
        <v>77</v>
      </c>
      <c r="M8" s="15">
        <v>157</v>
      </c>
      <c r="N8" s="15">
        <v>5</v>
      </c>
      <c r="O8" s="15">
        <v>5</v>
      </c>
      <c r="P8" s="15">
        <v>4</v>
      </c>
      <c r="Q8" s="15">
        <v>4</v>
      </c>
      <c r="R8" s="15">
        <v>4</v>
      </c>
      <c r="S8" s="15">
        <v>3</v>
      </c>
      <c r="T8" s="15">
        <v>5</v>
      </c>
      <c r="U8" s="15">
        <v>2</v>
      </c>
      <c r="V8" s="15">
        <v>4</v>
      </c>
      <c r="W8" s="15">
        <v>36</v>
      </c>
      <c r="X8" s="15">
        <v>5</v>
      </c>
      <c r="Y8" s="15">
        <v>3</v>
      </c>
      <c r="Z8" s="15">
        <v>4</v>
      </c>
      <c r="AA8" s="15">
        <v>7</v>
      </c>
      <c r="AB8" s="15">
        <v>4</v>
      </c>
      <c r="AC8" s="15">
        <v>3</v>
      </c>
      <c r="AD8" s="15">
        <v>4</v>
      </c>
      <c r="AE8" s="15">
        <v>7</v>
      </c>
      <c r="AF8" s="15">
        <v>4</v>
      </c>
      <c r="AG8" s="15">
        <v>41</v>
      </c>
      <c r="AH8" s="15">
        <v>29</v>
      </c>
      <c r="AI8" s="15">
        <v>15</v>
      </c>
      <c r="AJ8" s="16"/>
    </row>
    <row r="9" spans="1:36" ht="24.75" customHeight="1" x14ac:dyDescent="0.25">
      <c r="A9" s="39" t="s">
        <v>3</v>
      </c>
      <c r="B9" s="19">
        <v>21</v>
      </c>
      <c r="C9" s="10" t="s">
        <v>45</v>
      </c>
      <c r="D9" s="10" t="s">
        <v>47</v>
      </c>
      <c r="E9" s="11"/>
      <c r="F9" s="12"/>
      <c r="G9" s="13"/>
      <c r="H9" s="14"/>
      <c r="I9" s="14">
        <v>37</v>
      </c>
      <c r="J9" s="14">
        <v>41</v>
      </c>
      <c r="K9" s="15">
        <v>78</v>
      </c>
      <c r="L9" s="15">
        <v>82</v>
      </c>
      <c r="M9" s="15">
        <v>160</v>
      </c>
      <c r="N9" s="15">
        <v>6</v>
      </c>
      <c r="O9" s="15">
        <v>5</v>
      </c>
      <c r="P9" s="15">
        <v>3</v>
      </c>
      <c r="Q9" s="15">
        <v>5</v>
      </c>
      <c r="R9" s="15">
        <v>4</v>
      </c>
      <c r="S9" s="15">
        <v>4</v>
      </c>
      <c r="T9" s="15">
        <v>4</v>
      </c>
      <c r="U9" s="15">
        <v>3</v>
      </c>
      <c r="V9" s="15">
        <v>5</v>
      </c>
      <c r="W9" s="15">
        <v>39</v>
      </c>
      <c r="X9" s="15">
        <v>9</v>
      </c>
      <c r="Y9" s="15">
        <v>3</v>
      </c>
      <c r="Z9" s="15">
        <v>6</v>
      </c>
      <c r="AA9" s="15">
        <v>4</v>
      </c>
      <c r="AB9" s="15">
        <v>4</v>
      </c>
      <c r="AC9" s="15">
        <v>3</v>
      </c>
      <c r="AD9" s="15">
        <v>5</v>
      </c>
      <c r="AE9" s="15">
        <v>5</v>
      </c>
      <c r="AF9" s="15">
        <v>4</v>
      </c>
      <c r="AG9" s="15">
        <v>43</v>
      </c>
      <c r="AH9" s="15">
        <v>25</v>
      </c>
      <c r="AI9" s="15">
        <v>14</v>
      </c>
      <c r="AJ9" s="16"/>
    </row>
    <row r="10" spans="1:36" ht="24.75" customHeight="1" x14ac:dyDescent="0.25">
      <c r="A10" s="39" t="s">
        <v>4</v>
      </c>
      <c r="B10" s="19">
        <v>27</v>
      </c>
      <c r="C10" s="10" t="s">
        <v>45</v>
      </c>
      <c r="D10" s="10" t="s">
        <v>49</v>
      </c>
      <c r="E10" s="11"/>
      <c r="F10" s="12"/>
      <c r="G10" s="13"/>
      <c r="H10" s="14"/>
      <c r="I10" s="14">
        <v>39</v>
      </c>
      <c r="J10" s="14">
        <v>41</v>
      </c>
      <c r="K10" s="15">
        <v>80</v>
      </c>
      <c r="L10" s="15">
        <v>81</v>
      </c>
      <c r="M10" s="15">
        <v>161</v>
      </c>
      <c r="N10" s="15">
        <v>4</v>
      </c>
      <c r="O10" s="15">
        <v>5</v>
      </c>
      <c r="P10" s="15">
        <v>3</v>
      </c>
      <c r="Q10" s="15">
        <v>5</v>
      </c>
      <c r="R10" s="15">
        <v>4</v>
      </c>
      <c r="S10" s="15">
        <v>4</v>
      </c>
      <c r="T10" s="15">
        <v>6</v>
      </c>
      <c r="U10" s="15">
        <v>4</v>
      </c>
      <c r="V10" s="15">
        <v>6</v>
      </c>
      <c r="W10" s="15">
        <v>41</v>
      </c>
      <c r="X10" s="15">
        <v>5</v>
      </c>
      <c r="Y10" s="15">
        <v>3</v>
      </c>
      <c r="Z10" s="15">
        <v>4</v>
      </c>
      <c r="AA10" s="15">
        <v>4</v>
      </c>
      <c r="AB10" s="15">
        <v>6</v>
      </c>
      <c r="AC10" s="15">
        <v>3</v>
      </c>
      <c r="AD10" s="15">
        <v>7</v>
      </c>
      <c r="AE10" s="15">
        <v>4</v>
      </c>
      <c r="AF10" s="15">
        <v>4</v>
      </c>
      <c r="AG10" s="15">
        <v>40</v>
      </c>
      <c r="AH10" s="15">
        <v>28</v>
      </c>
      <c r="AI10" s="15">
        <v>15</v>
      </c>
      <c r="AJ10" s="16"/>
    </row>
    <row r="11" spans="1:36" ht="24.75" customHeight="1" x14ac:dyDescent="0.25">
      <c r="A11" s="39" t="s">
        <v>5</v>
      </c>
      <c r="B11" s="19">
        <v>42</v>
      </c>
      <c r="C11" s="10" t="s">
        <v>45</v>
      </c>
      <c r="D11" s="10" t="s">
        <v>53</v>
      </c>
      <c r="E11" s="11"/>
      <c r="F11" s="12"/>
      <c r="G11" s="13"/>
      <c r="H11" s="14"/>
      <c r="I11" s="14">
        <v>41</v>
      </c>
      <c r="J11" s="14">
        <v>45</v>
      </c>
      <c r="K11" s="15">
        <v>86</v>
      </c>
      <c r="L11" s="15">
        <v>80</v>
      </c>
      <c r="M11" s="15">
        <v>166</v>
      </c>
      <c r="N11" s="15">
        <v>5</v>
      </c>
      <c r="O11" s="15">
        <v>4</v>
      </c>
      <c r="P11" s="15">
        <v>3</v>
      </c>
      <c r="Q11" s="15">
        <v>4</v>
      </c>
      <c r="R11" s="15">
        <v>5</v>
      </c>
      <c r="S11" s="15">
        <v>4</v>
      </c>
      <c r="T11" s="15">
        <v>4</v>
      </c>
      <c r="U11" s="15">
        <v>5</v>
      </c>
      <c r="V11" s="15">
        <v>7</v>
      </c>
      <c r="W11" s="15">
        <v>41</v>
      </c>
      <c r="X11" s="15">
        <v>5</v>
      </c>
      <c r="Y11" s="15">
        <v>3</v>
      </c>
      <c r="Z11" s="15">
        <v>4</v>
      </c>
      <c r="AA11" s="15">
        <v>4</v>
      </c>
      <c r="AB11" s="15">
        <v>4</v>
      </c>
      <c r="AC11" s="15">
        <v>3</v>
      </c>
      <c r="AD11" s="15">
        <v>6</v>
      </c>
      <c r="AE11" s="15">
        <v>5</v>
      </c>
      <c r="AF11" s="15">
        <v>5</v>
      </c>
      <c r="AG11" s="15">
        <v>39</v>
      </c>
      <c r="AH11" s="15">
        <v>27</v>
      </c>
      <c r="AI11" s="15">
        <v>16</v>
      </c>
      <c r="AJ11" s="16"/>
    </row>
    <row r="12" spans="1:36" ht="24.75" customHeight="1" x14ac:dyDescent="0.25">
      <c r="A12" s="39" t="s">
        <v>6</v>
      </c>
      <c r="B12" s="19">
        <v>35</v>
      </c>
      <c r="C12" s="10" t="s">
        <v>45</v>
      </c>
      <c r="D12" s="10" t="s">
        <v>52</v>
      </c>
      <c r="E12" s="11"/>
      <c r="F12" s="12"/>
      <c r="G12" s="13"/>
      <c r="H12" s="14"/>
      <c r="I12" s="14">
        <v>42</v>
      </c>
      <c r="J12" s="14">
        <v>43</v>
      </c>
      <c r="K12" s="15">
        <v>85</v>
      </c>
      <c r="L12" s="15">
        <v>84</v>
      </c>
      <c r="M12" s="15">
        <v>169</v>
      </c>
      <c r="N12" s="15">
        <v>6</v>
      </c>
      <c r="O12" s="15">
        <v>7</v>
      </c>
      <c r="P12" s="15">
        <v>3</v>
      </c>
      <c r="Q12" s="15">
        <v>4</v>
      </c>
      <c r="R12" s="15">
        <v>4</v>
      </c>
      <c r="S12" s="15">
        <v>3</v>
      </c>
      <c r="T12" s="15">
        <v>4</v>
      </c>
      <c r="U12" s="15">
        <v>3</v>
      </c>
      <c r="V12" s="15">
        <v>5</v>
      </c>
      <c r="W12" s="15">
        <v>39</v>
      </c>
      <c r="X12" s="15">
        <v>6</v>
      </c>
      <c r="Y12" s="15">
        <v>3</v>
      </c>
      <c r="Z12" s="15">
        <v>5</v>
      </c>
      <c r="AA12" s="15">
        <v>6</v>
      </c>
      <c r="AB12" s="15">
        <v>5</v>
      </c>
      <c r="AC12" s="15">
        <v>3</v>
      </c>
      <c r="AD12" s="15">
        <v>5</v>
      </c>
      <c r="AE12" s="15">
        <v>7</v>
      </c>
      <c r="AF12" s="15">
        <v>5</v>
      </c>
      <c r="AG12" s="15">
        <v>45</v>
      </c>
      <c r="AH12" s="15">
        <v>31</v>
      </c>
      <c r="AI12" s="15">
        <v>17</v>
      </c>
      <c r="AJ12" s="16"/>
    </row>
    <row r="13" spans="1:36" ht="24.75" customHeight="1" x14ac:dyDescent="0.25">
      <c r="A13" s="39" t="s">
        <v>7</v>
      </c>
      <c r="B13" s="19">
        <v>41</v>
      </c>
      <c r="C13" s="10" t="s">
        <v>45</v>
      </c>
      <c r="D13" s="10" t="s">
        <v>54</v>
      </c>
      <c r="E13" s="11"/>
      <c r="F13" s="12"/>
      <c r="G13" s="13"/>
      <c r="H13" s="14"/>
      <c r="I13" s="14">
        <v>43</v>
      </c>
      <c r="J13" s="14">
        <v>45</v>
      </c>
      <c r="K13" s="15">
        <v>88</v>
      </c>
      <c r="L13" s="15">
        <v>85</v>
      </c>
      <c r="M13" s="15">
        <v>173</v>
      </c>
      <c r="N13" s="15">
        <v>5</v>
      </c>
      <c r="O13" s="15">
        <v>5</v>
      </c>
      <c r="P13" s="15">
        <v>3</v>
      </c>
      <c r="Q13" s="15">
        <v>4</v>
      </c>
      <c r="R13" s="15">
        <v>5</v>
      </c>
      <c r="S13" s="15">
        <v>4</v>
      </c>
      <c r="T13" s="15">
        <v>4</v>
      </c>
      <c r="U13" s="15">
        <v>4</v>
      </c>
      <c r="V13" s="15">
        <v>6</v>
      </c>
      <c r="W13" s="15">
        <v>40</v>
      </c>
      <c r="X13" s="15">
        <v>7</v>
      </c>
      <c r="Y13" s="15">
        <v>4</v>
      </c>
      <c r="Z13" s="15">
        <v>5</v>
      </c>
      <c r="AA13" s="15">
        <v>4</v>
      </c>
      <c r="AB13" s="15">
        <v>5</v>
      </c>
      <c r="AC13" s="15">
        <v>4</v>
      </c>
      <c r="AD13" s="15">
        <v>6</v>
      </c>
      <c r="AE13" s="15">
        <v>5</v>
      </c>
      <c r="AF13" s="15">
        <v>5</v>
      </c>
      <c r="AG13" s="15">
        <v>45</v>
      </c>
      <c r="AH13" s="15">
        <v>29</v>
      </c>
      <c r="AI13" s="15">
        <v>16</v>
      </c>
      <c r="AJ13" s="16"/>
    </row>
    <row r="14" spans="1:36" ht="24.75" customHeight="1" x14ac:dyDescent="0.25">
      <c r="A14" s="39" t="s">
        <v>8</v>
      </c>
      <c r="B14" s="19">
        <v>199</v>
      </c>
      <c r="C14" s="10" t="s">
        <v>45</v>
      </c>
      <c r="D14" s="10" t="s">
        <v>55</v>
      </c>
      <c r="E14" s="11"/>
      <c r="F14" s="12"/>
      <c r="G14" s="13"/>
      <c r="H14" s="14"/>
      <c r="I14" s="14">
        <v>46</v>
      </c>
      <c r="J14" s="14">
        <v>58</v>
      </c>
      <c r="K14" s="15">
        <v>104</v>
      </c>
      <c r="L14" s="15">
        <v>100</v>
      </c>
      <c r="M14" s="15">
        <v>204</v>
      </c>
      <c r="N14" s="15">
        <v>5</v>
      </c>
      <c r="O14" s="15">
        <v>7</v>
      </c>
      <c r="P14" s="15">
        <v>3</v>
      </c>
      <c r="Q14" s="15">
        <v>5</v>
      </c>
      <c r="R14" s="15">
        <v>5</v>
      </c>
      <c r="S14" s="15">
        <v>5</v>
      </c>
      <c r="T14" s="15">
        <v>8</v>
      </c>
      <c r="U14" s="15">
        <v>4</v>
      </c>
      <c r="V14" s="15">
        <v>7</v>
      </c>
      <c r="W14" s="15">
        <v>49</v>
      </c>
      <c r="X14" s="15">
        <v>7</v>
      </c>
      <c r="Y14" s="15">
        <v>4</v>
      </c>
      <c r="Z14" s="15">
        <v>5</v>
      </c>
      <c r="AA14" s="15">
        <v>4</v>
      </c>
      <c r="AB14" s="15">
        <v>8</v>
      </c>
      <c r="AC14" s="15">
        <v>4</v>
      </c>
      <c r="AD14" s="15">
        <v>7</v>
      </c>
      <c r="AE14" s="15">
        <v>7</v>
      </c>
      <c r="AF14" s="15">
        <v>5</v>
      </c>
      <c r="AG14" s="15">
        <v>51</v>
      </c>
      <c r="AH14" s="15">
        <v>35</v>
      </c>
      <c r="AI14" s="15">
        <v>19</v>
      </c>
      <c r="AJ14" s="16"/>
    </row>
    <row r="15" spans="1:36" ht="24.75" customHeight="1" x14ac:dyDescent="0.25">
      <c r="A15" s="39" t="s">
        <v>9</v>
      </c>
      <c r="B15" s="19"/>
      <c r="C15" s="10"/>
      <c r="D15" s="10"/>
      <c r="E15" s="11"/>
      <c r="F15" s="12"/>
      <c r="G15" s="13"/>
      <c r="H15" s="14"/>
      <c r="I15" s="14">
        <v>0</v>
      </c>
      <c r="J15" s="14">
        <v>0</v>
      </c>
      <c r="K15" s="15">
        <v>0</v>
      </c>
      <c r="L15" s="15">
        <v>0</v>
      </c>
      <c r="M15" s="15">
        <v>0</v>
      </c>
      <c r="N15" s="15"/>
      <c r="O15" s="15"/>
      <c r="P15" s="15"/>
      <c r="Q15" s="15"/>
      <c r="R15" s="15"/>
      <c r="S15" s="15"/>
      <c r="T15" s="15"/>
      <c r="U15" s="15"/>
      <c r="V15" s="15"/>
      <c r="W15" s="15">
        <v>0</v>
      </c>
      <c r="X15" s="15"/>
      <c r="Y15" s="15"/>
      <c r="Z15" s="15"/>
      <c r="AA15" s="15"/>
      <c r="AB15" s="15"/>
      <c r="AC15" s="15"/>
      <c r="AD15" s="15"/>
      <c r="AE15" s="15"/>
      <c r="AF15" s="15"/>
      <c r="AG15" s="15">
        <v>0</v>
      </c>
      <c r="AH15" s="15">
        <v>0</v>
      </c>
      <c r="AI15" s="15">
        <v>0</v>
      </c>
      <c r="AJ15" s="16"/>
    </row>
    <row r="16" spans="1:36" ht="24.75" customHeight="1" x14ac:dyDescent="0.25">
      <c r="A16" s="39" t="s">
        <v>10</v>
      </c>
      <c r="B16" s="9"/>
      <c r="C16" s="10" t="s">
        <v>56</v>
      </c>
      <c r="D16" s="10" t="s">
        <v>56</v>
      </c>
      <c r="E16" s="11"/>
      <c r="F16" s="12"/>
      <c r="G16" s="13"/>
      <c r="H16" s="14"/>
      <c r="I16" s="14">
        <v>0</v>
      </c>
      <c r="J16" s="14">
        <v>0</v>
      </c>
      <c r="K16" s="15"/>
      <c r="L16" s="15">
        <v>0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6"/>
    </row>
    <row r="17" spans="1:36" ht="24.75" hidden="1" customHeight="1" x14ac:dyDescent="0.25">
      <c r="A17" s="39" t="s">
        <v>11</v>
      </c>
      <c r="B17" s="9"/>
      <c r="C17" s="10" t="s">
        <v>56</v>
      </c>
      <c r="D17" s="10" t="s">
        <v>56</v>
      </c>
      <c r="E17" s="11"/>
      <c r="F17" s="12"/>
      <c r="G17" s="13"/>
      <c r="H17" s="14"/>
      <c r="I17" s="14">
        <v>0</v>
      </c>
      <c r="J17" s="14">
        <v>0</v>
      </c>
      <c r="K17" s="15"/>
      <c r="L17" s="15">
        <v>0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6"/>
    </row>
    <row r="18" spans="1:36" ht="24.75" hidden="1" customHeight="1" x14ac:dyDescent="0.25">
      <c r="A18" s="39" t="s">
        <v>12</v>
      </c>
      <c r="B18" s="9"/>
      <c r="C18" s="10" t="s">
        <v>56</v>
      </c>
      <c r="D18" s="10" t="s">
        <v>56</v>
      </c>
      <c r="E18" s="11"/>
      <c r="F18" s="12"/>
      <c r="G18" s="13"/>
      <c r="H18" s="14"/>
      <c r="I18" s="14">
        <v>0</v>
      </c>
      <c r="J18" s="14">
        <v>0</v>
      </c>
      <c r="K18" s="15"/>
      <c r="L18" s="15">
        <v>0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6"/>
    </row>
    <row r="19" spans="1:36" ht="24.75" hidden="1" customHeight="1" x14ac:dyDescent="0.25">
      <c r="A19" s="39" t="s">
        <v>13</v>
      </c>
      <c r="B19" s="9"/>
      <c r="C19" s="10" t="s">
        <v>56</v>
      </c>
      <c r="D19" s="10" t="s">
        <v>56</v>
      </c>
      <c r="E19" s="11" t="s">
        <v>56</v>
      </c>
      <c r="F19" s="12" t="s">
        <v>56</v>
      </c>
      <c r="G19" s="13"/>
      <c r="H19" s="14" t="s">
        <v>56</v>
      </c>
      <c r="I19" s="14">
        <v>0</v>
      </c>
      <c r="J19" s="14">
        <v>0</v>
      </c>
      <c r="K19" s="15"/>
      <c r="L19" s="15">
        <v>0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6"/>
    </row>
    <row r="20" spans="1:36" ht="24.75" hidden="1" customHeight="1" x14ac:dyDescent="0.25">
      <c r="A20" s="39" t="s">
        <v>14</v>
      </c>
      <c r="B20" s="9"/>
      <c r="C20" s="10" t="s">
        <v>56</v>
      </c>
      <c r="D20" s="10" t="s">
        <v>56</v>
      </c>
      <c r="E20" s="11"/>
      <c r="F20" s="12"/>
      <c r="G20" s="13"/>
      <c r="H20" s="14"/>
      <c r="I20" s="14">
        <v>0</v>
      </c>
      <c r="J20" s="14">
        <v>0</v>
      </c>
      <c r="K20" s="15"/>
      <c r="L20" s="15">
        <v>0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6"/>
    </row>
    <row r="21" spans="1:36" ht="24.75" hidden="1" customHeight="1" x14ac:dyDescent="0.25">
      <c r="A21" s="39" t="s">
        <v>22</v>
      </c>
      <c r="B21" s="9"/>
      <c r="C21" s="10" t="s">
        <v>56</v>
      </c>
      <c r="D21" s="10" t="s">
        <v>56</v>
      </c>
      <c r="E21" s="11"/>
      <c r="F21" s="12"/>
      <c r="G21" s="13"/>
      <c r="H21" s="14"/>
      <c r="I21" s="14">
        <v>0</v>
      </c>
      <c r="J21" s="14">
        <v>0</v>
      </c>
      <c r="K21" s="15"/>
      <c r="L21" s="15">
        <v>0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6"/>
    </row>
    <row r="22" spans="1:36" ht="24.75" hidden="1" customHeight="1" x14ac:dyDescent="0.25">
      <c r="A22" s="39" t="s">
        <v>21</v>
      </c>
      <c r="B22" s="9"/>
      <c r="C22" s="10" t="s">
        <v>56</v>
      </c>
      <c r="D22" s="10" t="s">
        <v>56</v>
      </c>
      <c r="E22" s="11"/>
      <c r="F22" s="12"/>
      <c r="G22" s="13"/>
      <c r="H22" s="14"/>
      <c r="I22" s="14">
        <v>0</v>
      </c>
      <c r="J22" s="14">
        <v>0</v>
      </c>
      <c r="K22" s="15"/>
      <c r="L22" s="15">
        <v>0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6"/>
    </row>
    <row r="23" spans="1:36" ht="24.75" hidden="1" customHeight="1" x14ac:dyDescent="0.25">
      <c r="A23" s="39" t="s">
        <v>20</v>
      </c>
      <c r="B23" s="9"/>
      <c r="C23" s="10" t="s">
        <v>56</v>
      </c>
      <c r="D23" s="10" t="s">
        <v>56</v>
      </c>
      <c r="E23" s="11"/>
      <c r="F23" s="12"/>
      <c r="G23" s="13"/>
      <c r="H23" s="14"/>
      <c r="I23" s="14">
        <v>0</v>
      </c>
      <c r="J23" s="14">
        <v>0</v>
      </c>
      <c r="K23" s="15"/>
      <c r="L23" s="15">
        <v>0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6"/>
    </row>
    <row r="24" spans="1:36" ht="24.75" hidden="1" customHeight="1" x14ac:dyDescent="0.25">
      <c r="A24" s="39" t="s">
        <v>19</v>
      </c>
      <c r="B24" s="9"/>
      <c r="C24" s="10" t="s">
        <v>56</v>
      </c>
      <c r="D24" s="10" t="s">
        <v>56</v>
      </c>
      <c r="E24" s="11"/>
      <c r="F24" s="12"/>
      <c r="G24" s="13"/>
      <c r="H24" s="14"/>
      <c r="I24" s="14">
        <v>0</v>
      </c>
      <c r="J24" s="14">
        <v>0</v>
      </c>
      <c r="K24" s="15"/>
      <c r="L24" s="15">
        <v>0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6"/>
    </row>
    <row r="25" spans="1:36" ht="24.75" hidden="1" customHeight="1" x14ac:dyDescent="0.25">
      <c r="A25" s="39" t="s">
        <v>18</v>
      </c>
      <c r="B25" s="9"/>
      <c r="C25" s="10" t="s">
        <v>56</v>
      </c>
      <c r="D25" s="10" t="s">
        <v>56</v>
      </c>
      <c r="E25" s="11"/>
      <c r="F25" s="12"/>
      <c r="G25" s="13"/>
      <c r="H25" s="14"/>
      <c r="I25" s="14">
        <v>0</v>
      </c>
      <c r="J25" s="14">
        <v>0</v>
      </c>
      <c r="K25" s="15"/>
      <c r="L25" s="15">
        <v>0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6"/>
    </row>
    <row r="26" spans="1:36" ht="24.75" hidden="1" customHeight="1" x14ac:dyDescent="0.25">
      <c r="A26" s="39" t="s">
        <v>17</v>
      </c>
      <c r="B26" s="9"/>
      <c r="C26" s="10" t="s">
        <v>56</v>
      </c>
      <c r="D26" s="10" t="s">
        <v>56</v>
      </c>
      <c r="E26" s="11"/>
      <c r="F26" s="12"/>
      <c r="G26" s="13"/>
      <c r="H26" s="14"/>
      <c r="I26" s="14">
        <v>0</v>
      </c>
      <c r="J26" s="14">
        <v>0</v>
      </c>
      <c r="K26" s="15"/>
      <c r="L26" s="15">
        <v>0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6"/>
    </row>
    <row r="27" spans="1:36" ht="24.75" hidden="1" customHeight="1" x14ac:dyDescent="0.25">
      <c r="A27" s="39" t="s">
        <v>16</v>
      </c>
      <c r="B27" s="9"/>
      <c r="C27" s="10" t="s">
        <v>56</v>
      </c>
      <c r="D27" s="10" t="s">
        <v>56</v>
      </c>
      <c r="E27" s="11"/>
      <c r="F27" s="12"/>
      <c r="G27" s="13"/>
      <c r="H27" s="14"/>
      <c r="I27" s="14">
        <v>0</v>
      </c>
      <c r="J27" s="14">
        <v>0</v>
      </c>
      <c r="K27" s="15"/>
      <c r="L27" s="15">
        <v>0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6"/>
    </row>
    <row r="28" spans="1:36" ht="24.75" hidden="1" customHeight="1" x14ac:dyDescent="0.25">
      <c r="A28" s="39" t="s">
        <v>15</v>
      </c>
      <c r="B28" s="9"/>
      <c r="C28" s="10" t="s">
        <v>56</v>
      </c>
      <c r="D28" s="10" t="s">
        <v>56</v>
      </c>
      <c r="E28" s="11"/>
      <c r="F28" s="12"/>
      <c r="G28" s="13"/>
      <c r="H28" s="14"/>
      <c r="I28" s="14">
        <v>0</v>
      </c>
      <c r="J28" s="14">
        <v>0</v>
      </c>
      <c r="K28" s="15"/>
      <c r="L28" s="15">
        <v>0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6"/>
    </row>
    <row r="29" spans="1:36" ht="24.75" customHeight="1" x14ac:dyDescent="0.25">
      <c r="A29" s="40"/>
      <c r="B29" s="9"/>
      <c r="C29" s="10" t="s">
        <v>56</v>
      </c>
      <c r="D29" s="10" t="s">
        <v>56</v>
      </c>
      <c r="E29" s="11"/>
      <c r="F29" s="12"/>
      <c r="G29" s="13"/>
      <c r="H29" s="14"/>
      <c r="I29" s="14">
        <v>0</v>
      </c>
      <c r="J29" s="14">
        <v>0</v>
      </c>
      <c r="K29" s="15">
        <v>0</v>
      </c>
      <c r="L29" s="15">
        <v>0</v>
      </c>
      <c r="M29" s="15">
        <v>0</v>
      </c>
      <c r="N29" s="15"/>
      <c r="O29" s="15"/>
      <c r="P29" s="15"/>
      <c r="Q29" s="15"/>
      <c r="R29" s="15"/>
      <c r="S29" s="15"/>
      <c r="T29" s="15"/>
      <c r="U29" s="15"/>
      <c r="V29" s="15"/>
      <c r="W29" s="15">
        <v>0</v>
      </c>
      <c r="X29" s="15"/>
      <c r="Y29" s="15"/>
      <c r="Z29" s="15"/>
      <c r="AA29" s="15"/>
      <c r="AB29" s="15"/>
      <c r="AC29" s="15"/>
      <c r="AD29" s="15"/>
      <c r="AE29" s="15"/>
      <c r="AF29" s="15"/>
      <c r="AG29" s="15">
        <v>0</v>
      </c>
      <c r="AH29" s="15"/>
      <c r="AI29" s="15"/>
      <c r="AJ29" s="16"/>
    </row>
    <row r="30" spans="1:36" s="47" customFormat="1" ht="13.15" customHeight="1" x14ac:dyDescent="0.25">
      <c r="A30" s="41"/>
      <c r="B30" s="42"/>
      <c r="C30" s="10" t="s">
        <v>56</v>
      </c>
      <c r="D30" s="10" t="s">
        <v>56</v>
      </c>
      <c r="E30" s="43" t="s">
        <v>56</v>
      </c>
      <c r="F30" s="44" t="s">
        <v>56</v>
      </c>
      <c r="G30" s="18"/>
      <c r="H30" s="45"/>
      <c r="I30" s="14">
        <v>0</v>
      </c>
      <c r="J30" s="14">
        <v>0</v>
      </c>
      <c r="K30" s="15">
        <v>0</v>
      </c>
      <c r="L30" s="15">
        <v>0</v>
      </c>
      <c r="M30" s="15">
        <v>0</v>
      </c>
      <c r="N30" s="15"/>
      <c r="O30" s="15"/>
      <c r="P30" s="15"/>
      <c r="Q30" s="15"/>
      <c r="R30" s="15"/>
      <c r="S30" s="15"/>
      <c r="T30" s="15"/>
      <c r="U30" s="15"/>
      <c r="V30" s="15"/>
      <c r="W30" s="15">
        <v>0</v>
      </c>
      <c r="X30" s="15"/>
      <c r="Y30" s="15"/>
      <c r="Z30" s="15"/>
      <c r="AA30" s="15"/>
      <c r="AB30" s="15"/>
      <c r="AC30" s="15"/>
      <c r="AD30" s="15"/>
      <c r="AE30" s="15"/>
      <c r="AF30" s="15"/>
      <c r="AG30" s="15">
        <v>0</v>
      </c>
      <c r="AH30" s="15">
        <v>0</v>
      </c>
      <c r="AI30" s="15">
        <v>0</v>
      </c>
      <c r="AJ30" s="46"/>
    </row>
    <row r="31" spans="1:36" ht="24.95" customHeight="1" x14ac:dyDescent="0.25">
      <c r="A31" s="39" t="s">
        <v>42</v>
      </c>
      <c r="B31" s="19">
        <v>83</v>
      </c>
      <c r="C31" s="10" t="s">
        <v>57</v>
      </c>
      <c r="D31" s="10" t="s">
        <v>58</v>
      </c>
      <c r="E31" s="11"/>
      <c r="F31" s="12"/>
      <c r="G31" s="13"/>
      <c r="H31" s="14"/>
      <c r="I31" s="14">
        <v>35</v>
      </c>
      <c r="J31" s="14">
        <v>42</v>
      </c>
      <c r="K31" s="15">
        <v>77</v>
      </c>
      <c r="L31" s="15">
        <v>69</v>
      </c>
      <c r="M31" s="15">
        <v>146</v>
      </c>
      <c r="N31" s="15">
        <v>4</v>
      </c>
      <c r="O31" s="15">
        <v>4</v>
      </c>
      <c r="P31" s="15">
        <v>2</v>
      </c>
      <c r="Q31" s="15">
        <v>4</v>
      </c>
      <c r="R31" s="15">
        <v>4</v>
      </c>
      <c r="S31" s="15">
        <v>4</v>
      </c>
      <c r="T31" s="15">
        <v>4</v>
      </c>
      <c r="U31" s="15">
        <v>4</v>
      </c>
      <c r="V31" s="15">
        <v>5</v>
      </c>
      <c r="W31" s="15">
        <v>35</v>
      </c>
      <c r="X31" s="15">
        <v>4</v>
      </c>
      <c r="Y31" s="15">
        <v>3</v>
      </c>
      <c r="Z31" s="15">
        <v>5</v>
      </c>
      <c r="AA31" s="15">
        <v>3</v>
      </c>
      <c r="AB31" s="15">
        <v>4</v>
      </c>
      <c r="AC31" s="15">
        <v>3</v>
      </c>
      <c r="AD31" s="15">
        <v>5</v>
      </c>
      <c r="AE31" s="15">
        <v>3</v>
      </c>
      <c r="AF31" s="15">
        <v>4</v>
      </c>
      <c r="AG31" s="15">
        <v>34</v>
      </c>
      <c r="AH31" s="15">
        <v>22</v>
      </c>
      <c r="AI31" s="15">
        <v>12</v>
      </c>
      <c r="AJ31" s="16"/>
    </row>
    <row r="32" spans="1:36" ht="24.95" customHeight="1" x14ac:dyDescent="0.25">
      <c r="A32" s="39" t="s">
        <v>0</v>
      </c>
      <c r="B32" s="19">
        <v>89</v>
      </c>
      <c r="C32" s="10" t="s">
        <v>57</v>
      </c>
      <c r="D32" s="10" t="s">
        <v>60</v>
      </c>
      <c r="E32" s="11" t="e">
        <v>#N/A</v>
      </c>
      <c r="F32" s="12">
        <v>36076</v>
      </c>
      <c r="G32" s="13"/>
      <c r="H32" s="14" t="e">
        <v>#N/A</v>
      </c>
      <c r="I32" s="14">
        <v>39</v>
      </c>
      <c r="J32" s="14">
        <v>43</v>
      </c>
      <c r="K32" s="15">
        <v>82</v>
      </c>
      <c r="L32" s="15">
        <v>81</v>
      </c>
      <c r="M32" s="15">
        <v>163</v>
      </c>
      <c r="N32" s="15">
        <v>4</v>
      </c>
      <c r="O32" s="15">
        <v>4</v>
      </c>
      <c r="P32" s="15">
        <v>4</v>
      </c>
      <c r="Q32" s="15">
        <v>5</v>
      </c>
      <c r="R32" s="15">
        <v>4</v>
      </c>
      <c r="S32" s="15">
        <v>4</v>
      </c>
      <c r="T32" s="15">
        <v>8</v>
      </c>
      <c r="U32" s="15">
        <v>4</v>
      </c>
      <c r="V32" s="15">
        <v>4</v>
      </c>
      <c r="W32" s="15">
        <v>41</v>
      </c>
      <c r="X32" s="15">
        <v>5</v>
      </c>
      <c r="Y32" s="15">
        <v>3</v>
      </c>
      <c r="Z32" s="15">
        <v>5</v>
      </c>
      <c r="AA32" s="15">
        <v>5</v>
      </c>
      <c r="AB32" s="15">
        <v>5</v>
      </c>
      <c r="AC32" s="15">
        <v>3</v>
      </c>
      <c r="AD32" s="15">
        <v>5</v>
      </c>
      <c r="AE32" s="15">
        <v>5</v>
      </c>
      <c r="AF32" s="15">
        <v>4</v>
      </c>
      <c r="AG32" s="15">
        <v>40</v>
      </c>
      <c r="AH32" s="15">
        <v>27</v>
      </c>
      <c r="AI32" s="15">
        <v>14</v>
      </c>
      <c r="AJ32" s="16"/>
    </row>
    <row r="33" spans="1:36" ht="24.95" customHeight="1" x14ac:dyDescent="0.25">
      <c r="A33" s="39" t="s">
        <v>1</v>
      </c>
      <c r="B33" s="19">
        <v>99</v>
      </c>
      <c r="C33" s="10" t="s">
        <v>57</v>
      </c>
      <c r="D33" s="10" t="s">
        <v>59</v>
      </c>
      <c r="E33" s="21" t="e">
        <v>#N/A</v>
      </c>
      <c r="F33" s="22" t="e">
        <v>#N/A</v>
      </c>
      <c r="G33" s="18"/>
      <c r="H33" s="23" t="e">
        <v>#N/A</v>
      </c>
      <c r="I33" s="14">
        <v>43</v>
      </c>
      <c r="J33" s="14">
        <v>38</v>
      </c>
      <c r="K33" s="15">
        <v>81</v>
      </c>
      <c r="L33" s="15">
        <v>85</v>
      </c>
      <c r="M33" s="15">
        <v>166</v>
      </c>
      <c r="N33" s="15">
        <v>5</v>
      </c>
      <c r="O33" s="15">
        <v>5</v>
      </c>
      <c r="P33" s="15">
        <v>3</v>
      </c>
      <c r="Q33" s="15">
        <v>5</v>
      </c>
      <c r="R33" s="15">
        <v>4</v>
      </c>
      <c r="S33" s="15">
        <v>4</v>
      </c>
      <c r="T33" s="15">
        <v>4</v>
      </c>
      <c r="U33" s="15">
        <v>3</v>
      </c>
      <c r="V33" s="15">
        <v>5</v>
      </c>
      <c r="W33" s="15">
        <v>38</v>
      </c>
      <c r="X33" s="15">
        <v>6</v>
      </c>
      <c r="Y33" s="15">
        <v>4</v>
      </c>
      <c r="Z33" s="15">
        <v>4</v>
      </c>
      <c r="AA33" s="15">
        <v>5</v>
      </c>
      <c r="AB33" s="15">
        <v>8</v>
      </c>
      <c r="AC33" s="15">
        <v>4</v>
      </c>
      <c r="AD33" s="15">
        <v>6</v>
      </c>
      <c r="AE33" s="15">
        <v>5</v>
      </c>
      <c r="AF33" s="15">
        <v>5</v>
      </c>
      <c r="AG33" s="15">
        <v>47</v>
      </c>
      <c r="AH33" s="15">
        <v>33</v>
      </c>
      <c r="AI33" s="15">
        <v>16</v>
      </c>
      <c r="AJ33" s="16"/>
    </row>
    <row r="34" spans="1:36" ht="24.95" customHeight="1" x14ac:dyDescent="0.25">
      <c r="A34" s="39" t="s">
        <v>2</v>
      </c>
      <c r="B34" s="19"/>
      <c r="C34" s="10" t="s">
        <v>56</v>
      </c>
      <c r="D34" s="10" t="s">
        <v>56</v>
      </c>
      <c r="E34" s="11" t="s">
        <v>56</v>
      </c>
      <c r="F34" s="12" t="s">
        <v>56</v>
      </c>
      <c r="G34" s="18"/>
      <c r="H34" s="23"/>
      <c r="I34" s="14">
        <v>0</v>
      </c>
      <c r="J34" s="14">
        <v>0</v>
      </c>
      <c r="K34" s="15">
        <v>0</v>
      </c>
      <c r="L34" s="15">
        <v>0</v>
      </c>
      <c r="M34" s="15">
        <v>0</v>
      </c>
      <c r="N34" s="15"/>
      <c r="O34" s="15"/>
      <c r="P34" s="15"/>
      <c r="Q34" s="15"/>
      <c r="R34" s="15"/>
      <c r="S34" s="15"/>
      <c r="T34" s="15"/>
      <c r="U34" s="15"/>
      <c r="V34" s="15"/>
      <c r="W34" s="15">
        <v>0</v>
      </c>
      <c r="X34" s="15"/>
      <c r="Y34" s="15"/>
      <c r="Z34" s="15"/>
      <c r="AA34" s="15"/>
      <c r="AB34" s="15"/>
      <c r="AC34" s="15"/>
      <c r="AD34" s="15"/>
      <c r="AE34" s="15"/>
      <c r="AF34" s="15"/>
      <c r="AG34" s="15">
        <v>0</v>
      </c>
      <c r="AH34" s="15">
        <v>0</v>
      </c>
      <c r="AI34" s="15">
        <v>0</v>
      </c>
      <c r="AJ34" s="16"/>
    </row>
    <row r="35" spans="1:36" ht="24.95" customHeight="1" x14ac:dyDescent="0.25">
      <c r="A35" s="39" t="s">
        <v>3</v>
      </c>
      <c r="B35" s="19"/>
      <c r="C35" s="10" t="s">
        <v>56</v>
      </c>
      <c r="D35" s="10" t="s">
        <v>56</v>
      </c>
      <c r="E35" s="11"/>
      <c r="F35" s="12"/>
      <c r="G35" s="13"/>
      <c r="H35" s="14"/>
      <c r="I35" s="14">
        <v>0</v>
      </c>
      <c r="J35" s="14">
        <v>0</v>
      </c>
      <c r="K35" s="15">
        <v>0</v>
      </c>
      <c r="L35" s="15">
        <v>0</v>
      </c>
      <c r="M35" s="15"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>
        <v>0</v>
      </c>
      <c r="X35" s="15"/>
      <c r="Y35" s="15"/>
      <c r="Z35" s="15"/>
      <c r="AA35" s="15"/>
      <c r="AB35" s="15"/>
      <c r="AC35" s="15"/>
      <c r="AD35" s="15"/>
      <c r="AE35" s="15"/>
      <c r="AF35" s="15"/>
      <c r="AG35" s="15">
        <v>0</v>
      </c>
      <c r="AH35" s="15">
        <v>0</v>
      </c>
      <c r="AI35" s="15">
        <v>0</v>
      </c>
      <c r="AJ35" s="16"/>
    </row>
    <row r="36" spans="1:36" ht="24.95" customHeight="1" x14ac:dyDescent="0.25">
      <c r="A36" s="39" t="s">
        <v>4</v>
      </c>
      <c r="B36" s="19"/>
      <c r="C36" s="10" t="s">
        <v>56</v>
      </c>
      <c r="D36" s="10" t="s">
        <v>56</v>
      </c>
      <c r="E36" s="11"/>
      <c r="F36" s="12"/>
      <c r="G36" s="13"/>
      <c r="H36" s="14"/>
      <c r="I36" s="14">
        <v>0</v>
      </c>
      <c r="J36" s="14">
        <v>0</v>
      </c>
      <c r="K36" s="15">
        <v>0</v>
      </c>
      <c r="L36" s="15">
        <v>0</v>
      </c>
      <c r="M36" s="15">
        <v>0</v>
      </c>
      <c r="N36" s="15"/>
      <c r="O36" s="15"/>
      <c r="P36" s="15"/>
      <c r="Q36" s="15"/>
      <c r="R36" s="15"/>
      <c r="S36" s="15"/>
      <c r="T36" s="15"/>
      <c r="U36" s="15"/>
      <c r="V36" s="15"/>
      <c r="W36" s="15">
        <v>0</v>
      </c>
      <c r="X36" s="15"/>
      <c r="Y36" s="15"/>
      <c r="Z36" s="15"/>
      <c r="AA36" s="15"/>
      <c r="AB36" s="15"/>
      <c r="AC36" s="15"/>
      <c r="AD36" s="15"/>
      <c r="AE36" s="15"/>
      <c r="AF36" s="15"/>
      <c r="AG36" s="15">
        <v>0</v>
      </c>
      <c r="AH36" s="15">
        <v>0</v>
      </c>
      <c r="AI36" s="15">
        <v>0</v>
      </c>
      <c r="AJ36" s="16"/>
    </row>
    <row r="37" spans="1:36" ht="24.95" customHeight="1" x14ac:dyDescent="0.25">
      <c r="A37" s="39"/>
      <c r="B37" s="19"/>
      <c r="C37" s="10" t="s">
        <v>56</v>
      </c>
      <c r="D37" s="10" t="s">
        <v>56</v>
      </c>
      <c r="E37" s="11"/>
      <c r="F37" s="12"/>
      <c r="G37" s="13"/>
      <c r="H37" s="14"/>
      <c r="I37" s="14">
        <v>0</v>
      </c>
      <c r="J37" s="14">
        <v>0</v>
      </c>
      <c r="K37" s="15">
        <v>0</v>
      </c>
      <c r="L37" s="15">
        <v>0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>
        <v>0</v>
      </c>
      <c r="X37" s="15"/>
      <c r="Y37" s="15"/>
      <c r="Z37" s="15"/>
      <c r="AA37" s="15"/>
      <c r="AB37" s="15"/>
      <c r="AC37" s="15"/>
      <c r="AD37" s="15"/>
      <c r="AE37" s="15"/>
      <c r="AF37" s="15"/>
      <c r="AG37" s="15">
        <v>0</v>
      </c>
      <c r="AH37" s="15"/>
      <c r="AI37" s="15"/>
      <c r="AJ37" s="16"/>
    </row>
    <row r="38" spans="1:36" ht="24.95" hidden="1" customHeight="1" x14ac:dyDescent="0.25">
      <c r="A38" s="39"/>
      <c r="B38" s="19"/>
      <c r="C38" s="10" t="s">
        <v>56</v>
      </c>
      <c r="D38" s="10" t="s">
        <v>56</v>
      </c>
      <c r="E38" s="11"/>
      <c r="F38" s="12"/>
      <c r="G38" s="13"/>
      <c r="H38" s="14"/>
      <c r="I38" s="14">
        <v>0</v>
      </c>
      <c r="J38" s="14">
        <v>0</v>
      </c>
      <c r="K38" s="15">
        <v>0</v>
      </c>
      <c r="L38" s="15">
        <v>0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>
        <v>0</v>
      </c>
      <c r="X38" s="15"/>
      <c r="Y38" s="15"/>
      <c r="Z38" s="15"/>
      <c r="AA38" s="15"/>
      <c r="AB38" s="15"/>
      <c r="AC38" s="15"/>
      <c r="AD38" s="15"/>
      <c r="AE38" s="15"/>
      <c r="AF38" s="15"/>
      <c r="AG38" s="15">
        <v>0</v>
      </c>
      <c r="AH38" s="15"/>
      <c r="AI38" s="15"/>
      <c r="AJ38" s="16"/>
    </row>
    <row r="39" spans="1:36" ht="24.95" hidden="1" customHeight="1" x14ac:dyDescent="0.25">
      <c r="A39" s="40"/>
      <c r="B39" s="19"/>
      <c r="C39" s="10" t="s">
        <v>56</v>
      </c>
      <c r="D39" s="10" t="s">
        <v>56</v>
      </c>
      <c r="E39" s="11"/>
      <c r="F39" s="12"/>
      <c r="G39" s="13"/>
      <c r="H39" s="14"/>
      <c r="I39" s="14">
        <v>0</v>
      </c>
      <c r="J39" s="14">
        <v>0</v>
      </c>
      <c r="K39" s="15">
        <v>0</v>
      </c>
      <c r="L39" s="15">
        <v>0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>
        <v>0</v>
      </c>
      <c r="X39" s="15"/>
      <c r="Y39" s="15"/>
      <c r="Z39" s="15"/>
      <c r="AA39" s="15"/>
      <c r="AB39" s="15"/>
      <c r="AC39" s="15"/>
      <c r="AD39" s="15"/>
      <c r="AE39" s="15"/>
      <c r="AF39" s="15"/>
      <c r="AG39" s="15">
        <v>0</v>
      </c>
      <c r="AH39" s="15"/>
      <c r="AI39" s="15"/>
      <c r="AJ39" s="16"/>
    </row>
    <row r="40" spans="1:36" ht="24.95" hidden="1" customHeight="1" x14ac:dyDescent="0.25">
      <c r="A40" s="40"/>
      <c r="B40" s="19"/>
      <c r="C40" s="10" t="s">
        <v>56</v>
      </c>
      <c r="D40" s="10" t="s">
        <v>56</v>
      </c>
      <c r="E40" s="11"/>
      <c r="F40" s="12"/>
      <c r="G40" s="13"/>
      <c r="H40" s="14"/>
      <c r="I40" s="14">
        <v>0</v>
      </c>
      <c r="J40" s="14">
        <v>0</v>
      </c>
      <c r="K40" s="15">
        <v>0</v>
      </c>
      <c r="L40" s="15">
        <v>0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>
        <v>0</v>
      </c>
      <c r="X40" s="15"/>
      <c r="Y40" s="15"/>
      <c r="Z40" s="15"/>
      <c r="AA40" s="15"/>
      <c r="AB40" s="15"/>
      <c r="AC40" s="15"/>
      <c r="AD40" s="15"/>
      <c r="AE40" s="15"/>
      <c r="AF40" s="15"/>
      <c r="AG40" s="15">
        <v>0</v>
      </c>
      <c r="AH40" s="15"/>
      <c r="AI40" s="15"/>
      <c r="AJ40" s="16"/>
    </row>
    <row r="41" spans="1:36" ht="24.95" hidden="1" customHeight="1" x14ac:dyDescent="0.25">
      <c r="A41" s="40"/>
      <c r="B41" s="19"/>
      <c r="C41" s="10" t="s">
        <v>56</v>
      </c>
      <c r="D41" s="10" t="s">
        <v>56</v>
      </c>
      <c r="E41" s="11"/>
      <c r="F41" s="12"/>
      <c r="G41" s="13"/>
      <c r="H41" s="14"/>
      <c r="I41" s="14">
        <v>0</v>
      </c>
      <c r="J41" s="14">
        <v>0</v>
      </c>
      <c r="K41" s="15">
        <v>0</v>
      </c>
      <c r="L41" s="15">
        <v>0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>
        <v>0</v>
      </c>
      <c r="X41" s="15"/>
      <c r="Y41" s="15"/>
      <c r="Z41" s="15"/>
      <c r="AA41" s="15"/>
      <c r="AB41" s="15"/>
      <c r="AC41" s="15"/>
      <c r="AD41" s="15"/>
      <c r="AE41" s="15"/>
      <c r="AF41" s="15"/>
      <c r="AG41" s="15">
        <v>0</v>
      </c>
      <c r="AH41" s="15"/>
      <c r="AI41" s="15"/>
      <c r="AJ41" s="16"/>
    </row>
    <row r="42" spans="1:36" ht="24.95" hidden="1" customHeight="1" x14ac:dyDescent="0.25">
      <c r="A42" s="40"/>
      <c r="B42" s="19"/>
      <c r="C42" s="10" t="s">
        <v>56</v>
      </c>
      <c r="D42" s="10" t="s">
        <v>56</v>
      </c>
      <c r="E42" s="11"/>
      <c r="F42" s="12"/>
      <c r="G42" s="13"/>
      <c r="H42" s="14"/>
      <c r="I42" s="14">
        <v>0</v>
      </c>
      <c r="J42" s="14">
        <v>0</v>
      </c>
      <c r="K42" s="15">
        <v>0</v>
      </c>
      <c r="L42" s="15">
        <v>0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>
        <v>0</v>
      </c>
      <c r="X42" s="15"/>
      <c r="Y42" s="15"/>
      <c r="Z42" s="15"/>
      <c r="AA42" s="15"/>
      <c r="AB42" s="15"/>
      <c r="AC42" s="15"/>
      <c r="AD42" s="15"/>
      <c r="AE42" s="15"/>
      <c r="AF42" s="15"/>
      <c r="AG42" s="15">
        <v>0</v>
      </c>
      <c r="AH42" s="15"/>
      <c r="AI42" s="15"/>
      <c r="AJ42" s="16"/>
    </row>
    <row r="43" spans="1:36" s="47" customFormat="1" ht="12" customHeight="1" x14ac:dyDescent="0.25">
      <c r="A43" s="41"/>
      <c r="B43" s="48"/>
      <c r="C43" s="10" t="s">
        <v>56</v>
      </c>
      <c r="D43" s="10" t="s">
        <v>56</v>
      </c>
      <c r="E43" s="43" t="s">
        <v>56</v>
      </c>
      <c r="F43" s="44" t="s">
        <v>56</v>
      </c>
      <c r="G43" s="13"/>
      <c r="H43" s="49"/>
      <c r="I43" s="14">
        <v>0</v>
      </c>
      <c r="J43" s="14">
        <v>0</v>
      </c>
      <c r="K43" s="15">
        <v>0</v>
      </c>
      <c r="L43" s="15">
        <v>0</v>
      </c>
      <c r="M43" s="15">
        <v>0</v>
      </c>
      <c r="N43" s="15"/>
      <c r="O43" s="15"/>
      <c r="P43" s="15"/>
      <c r="Q43" s="15"/>
      <c r="R43" s="15"/>
      <c r="S43" s="15"/>
      <c r="T43" s="15"/>
      <c r="U43" s="15"/>
      <c r="V43" s="15"/>
      <c r="W43" s="15">
        <v>0</v>
      </c>
      <c r="X43" s="15"/>
      <c r="Y43" s="15"/>
      <c r="Z43" s="15"/>
      <c r="AA43" s="15"/>
      <c r="AB43" s="15"/>
      <c r="AC43" s="15"/>
      <c r="AD43" s="15"/>
      <c r="AE43" s="15"/>
      <c r="AF43" s="15"/>
      <c r="AG43" s="15">
        <v>0</v>
      </c>
      <c r="AH43" s="15">
        <v>0</v>
      </c>
      <c r="AI43" s="15">
        <v>0</v>
      </c>
      <c r="AJ43" s="46"/>
    </row>
    <row r="44" spans="1:36" ht="24.95" customHeight="1" x14ac:dyDescent="0.25">
      <c r="A44" s="39" t="s">
        <v>42</v>
      </c>
      <c r="B44" s="19">
        <v>162</v>
      </c>
      <c r="C44" s="10" t="s">
        <v>61</v>
      </c>
      <c r="D44" s="10" t="s">
        <v>62</v>
      </c>
      <c r="E44" s="11" t="e">
        <v>#N/A</v>
      </c>
      <c r="F44" s="12" t="e">
        <v>#N/A</v>
      </c>
      <c r="G44" s="13"/>
      <c r="H44" s="14" t="e">
        <v>#N/A</v>
      </c>
      <c r="I44" s="14">
        <v>41</v>
      </c>
      <c r="J44" s="14">
        <v>41</v>
      </c>
      <c r="K44" s="15">
        <v>82</v>
      </c>
      <c r="L44" s="15">
        <v>76</v>
      </c>
      <c r="M44" s="15">
        <v>158</v>
      </c>
      <c r="N44" s="15">
        <v>5</v>
      </c>
      <c r="O44" s="15">
        <v>5</v>
      </c>
      <c r="P44" s="15">
        <v>3</v>
      </c>
      <c r="Q44" s="15">
        <v>4</v>
      </c>
      <c r="R44" s="15">
        <v>6</v>
      </c>
      <c r="S44" s="15">
        <v>4</v>
      </c>
      <c r="T44" s="15">
        <v>4</v>
      </c>
      <c r="U44" s="15">
        <v>3</v>
      </c>
      <c r="V44" s="15">
        <v>4</v>
      </c>
      <c r="W44" s="15">
        <v>38</v>
      </c>
      <c r="X44" s="15">
        <v>5</v>
      </c>
      <c r="Y44" s="15">
        <v>4</v>
      </c>
      <c r="Z44" s="15">
        <v>5</v>
      </c>
      <c r="AA44" s="15">
        <v>3</v>
      </c>
      <c r="AB44" s="15">
        <v>5</v>
      </c>
      <c r="AC44" s="15">
        <v>4</v>
      </c>
      <c r="AD44" s="15">
        <v>4</v>
      </c>
      <c r="AE44" s="15">
        <v>4</v>
      </c>
      <c r="AF44" s="15">
        <v>4</v>
      </c>
      <c r="AG44" s="15">
        <v>38</v>
      </c>
      <c r="AH44" s="15">
        <v>24</v>
      </c>
      <c r="AI44" s="15">
        <v>12</v>
      </c>
      <c r="AJ44" s="16"/>
    </row>
    <row r="45" spans="1:36" ht="24.95" customHeight="1" x14ac:dyDescent="0.25">
      <c r="A45" s="39" t="s">
        <v>0</v>
      </c>
      <c r="B45" s="19">
        <v>128</v>
      </c>
      <c r="C45" s="10" t="s">
        <v>61</v>
      </c>
      <c r="D45" s="10" t="s">
        <v>63</v>
      </c>
      <c r="E45" s="11" t="e">
        <v>#N/A</v>
      </c>
      <c r="F45" s="12" t="e">
        <v>#N/A</v>
      </c>
      <c r="G45" s="13"/>
      <c r="H45" s="14" t="e">
        <v>#N/A</v>
      </c>
      <c r="I45" s="14">
        <v>48</v>
      </c>
      <c r="J45" s="14">
        <v>42</v>
      </c>
      <c r="K45" s="15">
        <v>90</v>
      </c>
      <c r="L45" s="15">
        <v>80</v>
      </c>
      <c r="M45" s="15">
        <v>170</v>
      </c>
      <c r="N45" s="15">
        <v>4</v>
      </c>
      <c r="O45" s="15">
        <v>4</v>
      </c>
      <c r="P45" s="15">
        <v>3</v>
      </c>
      <c r="Q45" s="15">
        <v>4</v>
      </c>
      <c r="R45" s="15">
        <v>4</v>
      </c>
      <c r="S45" s="15">
        <v>5</v>
      </c>
      <c r="T45" s="15">
        <v>4</v>
      </c>
      <c r="U45" s="15">
        <v>4</v>
      </c>
      <c r="V45" s="15">
        <v>7</v>
      </c>
      <c r="W45" s="15">
        <v>39</v>
      </c>
      <c r="X45" s="15">
        <v>6</v>
      </c>
      <c r="Y45" s="15">
        <v>3</v>
      </c>
      <c r="Z45" s="15">
        <v>3</v>
      </c>
      <c r="AA45" s="15">
        <v>4</v>
      </c>
      <c r="AB45" s="15">
        <v>4</v>
      </c>
      <c r="AC45" s="15">
        <v>3</v>
      </c>
      <c r="AD45" s="15">
        <v>7</v>
      </c>
      <c r="AE45" s="15">
        <v>7</v>
      </c>
      <c r="AF45" s="15">
        <v>4</v>
      </c>
      <c r="AG45" s="15">
        <v>41</v>
      </c>
      <c r="AH45" s="15">
        <v>29</v>
      </c>
      <c r="AI45" s="15">
        <v>18</v>
      </c>
      <c r="AJ45" s="16"/>
    </row>
    <row r="46" spans="1:36" ht="24.95" customHeight="1" x14ac:dyDescent="0.25">
      <c r="A46" s="39" t="s">
        <v>1</v>
      </c>
      <c r="B46" s="19">
        <v>171</v>
      </c>
      <c r="C46" s="10" t="s">
        <v>61</v>
      </c>
      <c r="D46" s="10" t="s">
        <v>65</v>
      </c>
      <c r="E46" s="11" t="e">
        <v>#N/A</v>
      </c>
      <c r="F46" s="12" t="e">
        <v>#N/A</v>
      </c>
      <c r="G46" s="13"/>
      <c r="H46" s="14"/>
      <c r="I46" s="14">
        <v>54</v>
      </c>
      <c r="J46" s="14">
        <v>49</v>
      </c>
      <c r="K46" s="15">
        <v>103</v>
      </c>
      <c r="L46" s="15">
        <v>97</v>
      </c>
      <c r="M46" s="15">
        <v>200</v>
      </c>
      <c r="N46" s="15">
        <v>6</v>
      </c>
      <c r="O46" s="15">
        <v>8</v>
      </c>
      <c r="P46" s="15">
        <v>5</v>
      </c>
      <c r="Q46" s="15">
        <v>5</v>
      </c>
      <c r="R46" s="15">
        <v>4</v>
      </c>
      <c r="S46" s="15">
        <v>6</v>
      </c>
      <c r="T46" s="15">
        <v>5</v>
      </c>
      <c r="U46" s="15">
        <v>6</v>
      </c>
      <c r="V46" s="15">
        <v>5</v>
      </c>
      <c r="W46" s="15">
        <v>50</v>
      </c>
      <c r="X46" s="15">
        <v>7</v>
      </c>
      <c r="Y46" s="15">
        <v>4</v>
      </c>
      <c r="Z46" s="15">
        <v>5</v>
      </c>
      <c r="AA46" s="15">
        <v>5</v>
      </c>
      <c r="AB46" s="15">
        <v>4</v>
      </c>
      <c r="AC46" s="15">
        <v>4</v>
      </c>
      <c r="AD46" s="15">
        <v>6</v>
      </c>
      <c r="AE46" s="15">
        <v>6</v>
      </c>
      <c r="AF46" s="15">
        <v>6</v>
      </c>
      <c r="AG46" s="15">
        <v>47</v>
      </c>
      <c r="AH46" s="15">
        <v>31</v>
      </c>
      <c r="AI46" s="15">
        <v>18</v>
      </c>
      <c r="AJ46" s="16"/>
    </row>
    <row r="47" spans="1:36" ht="24.95" customHeight="1" x14ac:dyDescent="0.25">
      <c r="A47" s="39" t="s">
        <v>2</v>
      </c>
      <c r="B47" s="19">
        <v>163</v>
      </c>
      <c r="C47" s="10" t="s">
        <v>61</v>
      </c>
      <c r="D47" s="10" t="s">
        <v>64</v>
      </c>
      <c r="E47" s="11" t="e">
        <v>#N/A</v>
      </c>
      <c r="F47" s="12" t="e">
        <v>#N/A</v>
      </c>
      <c r="G47" s="13"/>
      <c r="H47" s="14" t="e">
        <v>#N/A</v>
      </c>
      <c r="I47" s="14">
        <v>51</v>
      </c>
      <c r="J47" s="14">
        <v>50</v>
      </c>
      <c r="K47" s="15">
        <v>101</v>
      </c>
      <c r="L47" s="15">
        <v>108</v>
      </c>
      <c r="M47" s="15">
        <v>209</v>
      </c>
      <c r="N47" s="15">
        <v>8</v>
      </c>
      <c r="O47" s="15">
        <v>5</v>
      </c>
      <c r="P47" s="15">
        <v>4</v>
      </c>
      <c r="Q47" s="15">
        <v>5</v>
      </c>
      <c r="R47" s="15">
        <v>7</v>
      </c>
      <c r="S47" s="15">
        <v>4</v>
      </c>
      <c r="T47" s="15">
        <v>6</v>
      </c>
      <c r="U47" s="15">
        <v>5</v>
      </c>
      <c r="V47" s="15">
        <v>7</v>
      </c>
      <c r="W47" s="15">
        <v>51</v>
      </c>
      <c r="X47" s="15">
        <v>8</v>
      </c>
      <c r="Y47" s="15">
        <v>4</v>
      </c>
      <c r="Z47" s="15">
        <v>6</v>
      </c>
      <c r="AA47" s="15">
        <v>6</v>
      </c>
      <c r="AB47" s="15">
        <v>8</v>
      </c>
      <c r="AC47" s="15">
        <v>4</v>
      </c>
      <c r="AD47" s="15">
        <v>8</v>
      </c>
      <c r="AE47" s="15">
        <v>6</v>
      </c>
      <c r="AF47" s="15">
        <v>7</v>
      </c>
      <c r="AG47" s="15">
        <v>57</v>
      </c>
      <c r="AH47" s="15">
        <v>39</v>
      </c>
      <c r="AI47" s="15">
        <v>21</v>
      </c>
      <c r="AJ47" s="16"/>
    </row>
    <row r="48" spans="1:36" ht="24.95" customHeight="1" x14ac:dyDescent="0.25">
      <c r="A48" s="39" t="s">
        <v>3</v>
      </c>
      <c r="B48" s="19">
        <v>170</v>
      </c>
      <c r="C48" s="10" t="s">
        <v>61</v>
      </c>
      <c r="D48" s="10" t="s">
        <v>66</v>
      </c>
      <c r="E48" s="11" t="e">
        <v>#N/A</v>
      </c>
      <c r="F48" s="12" t="e">
        <v>#N/A</v>
      </c>
      <c r="G48" s="18"/>
      <c r="H48" s="23"/>
      <c r="I48" s="14">
        <v>63</v>
      </c>
      <c r="J48" s="14">
        <v>61</v>
      </c>
      <c r="K48" s="15">
        <v>124</v>
      </c>
      <c r="L48" s="15">
        <v>109</v>
      </c>
      <c r="M48" s="15">
        <v>233</v>
      </c>
      <c r="N48" s="15">
        <v>5</v>
      </c>
      <c r="O48" s="15">
        <v>6</v>
      </c>
      <c r="P48" s="15">
        <v>5</v>
      </c>
      <c r="Q48" s="15">
        <v>7</v>
      </c>
      <c r="R48" s="15">
        <v>5</v>
      </c>
      <c r="S48" s="15">
        <v>8</v>
      </c>
      <c r="T48" s="15">
        <v>5</v>
      </c>
      <c r="U48" s="15">
        <v>6</v>
      </c>
      <c r="V48" s="15">
        <v>7</v>
      </c>
      <c r="W48" s="15">
        <v>54</v>
      </c>
      <c r="X48" s="15">
        <v>9</v>
      </c>
      <c r="Y48" s="15">
        <v>4</v>
      </c>
      <c r="Z48" s="15">
        <v>5</v>
      </c>
      <c r="AA48" s="15">
        <v>5</v>
      </c>
      <c r="AB48" s="15">
        <v>9</v>
      </c>
      <c r="AC48" s="15">
        <v>4</v>
      </c>
      <c r="AD48" s="15">
        <v>5</v>
      </c>
      <c r="AE48" s="15">
        <v>7</v>
      </c>
      <c r="AF48" s="15">
        <v>7</v>
      </c>
      <c r="AG48" s="15">
        <v>55</v>
      </c>
      <c r="AH48" s="15">
        <v>37</v>
      </c>
      <c r="AI48" s="15">
        <v>19</v>
      </c>
      <c r="AJ48" s="16"/>
    </row>
    <row r="49" spans="1:36" ht="24.95" customHeight="1" x14ac:dyDescent="0.25">
      <c r="A49" s="39" t="s">
        <v>4</v>
      </c>
      <c r="B49" s="19"/>
      <c r="C49" s="10"/>
      <c r="D49" s="10"/>
      <c r="E49" s="11"/>
      <c r="F49" s="12"/>
      <c r="G49" s="13"/>
      <c r="H49" s="14"/>
      <c r="I49" s="14">
        <v>0</v>
      </c>
      <c r="J49" s="14">
        <v>0</v>
      </c>
      <c r="K49" s="15"/>
      <c r="L49" s="15">
        <v>0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6"/>
    </row>
    <row r="50" spans="1:36" ht="24.95" hidden="1" customHeight="1" x14ac:dyDescent="0.25">
      <c r="A50" s="39" t="s">
        <v>5</v>
      </c>
      <c r="B50" s="19"/>
      <c r="C50" s="10"/>
      <c r="D50" s="10"/>
      <c r="E50" s="11"/>
      <c r="F50" s="12"/>
      <c r="G50" s="18"/>
      <c r="H50" s="23"/>
      <c r="I50" s="14">
        <v>0</v>
      </c>
      <c r="J50" s="14">
        <v>0</v>
      </c>
      <c r="K50" s="15"/>
      <c r="L50" s="15">
        <v>0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6"/>
    </row>
    <row r="51" spans="1:36" ht="24.95" hidden="1" customHeight="1" x14ac:dyDescent="0.25">
      <c r="A51" s="39" t="s">
        <v>6</v>
      </c>
      <c r="B51" s="19"/>
      <c r="C51" s="10"/>
      <c r="D51" s="10"/>
      <c r="E51" s="11"/>
      <c r="F51" s="12"/>
      <c r="G51" s="18"/>
      <c r="H51" s="23"/>
      <c r="I51" s="14">
        <v>0</v>
      </c>
      <c r="J51" s="14">
        <v>0</v>
      </c>
      <c r="K51" s="15"/>
      <c r="L51" s="15">
        <v>0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6"/>
    </row>
    <row r="52" spans="1:36" ht="24.95" hidden="1" customHeight="1" x14ac:dyDescent="0.25">
      <c r="A52" s="39" t="s">
        <v>7</v>
      </c>
      <c r="B52" s="19"/>
      <c r="C52" s="10"/>
      <c r="D52" s="10"/>
      <c r="E52" s="11"/>
      <c r="F52" s="12"/>
      <c r="G52" s="18"/>
      <c r="H52" s="23"/>
      <c r="I52" s="14">
        <v>0</v>
      </c>
      <c r="J52" s="14">
        <v>0</v>
      </c>
      <c r="K52" s="15"/>
      <c r="L52" s="15">
        <v>0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6"/>
    </row>
    <row r="53" spans="1:36" ht="24.95" hidden="1" customHeight="1" x14ac:dyDescent="0.25">
      <c r="A53" s="40"/>
      <c r="B53" s="19"/>
      <c r="C53" s="10" t="s">
        <v>56</v>
      </c>
      <c r="D53" s="10" t="s">
        <v>56</v>
      </c>
      <c r="E53" s="11" t="s">
        <v>56</v>
      </c>
      <c r="F53" s="12" t="s">
        <v>56</v>
      </c>
      <c r="G53" s="18"/>
      <c r="H53" s="23"/>
      <c r="I53" s="14">
        <v>0</v>
      </c>
      <c r="J53" s="14">
        <v>0</v>
      </c>
      <c r="K53" s="15">
        <v>0</v>
      </c>
      <c r="L53" s="15">
        <v>0</v>
      </c>
      <c r="M53" s="15">
        <v>0</v>
      </c>
      <c r="N53" s="15"/>
      <c r="O53" s="15"/>
      <c r="P53" s="15"/>
      <c r="Q53" s="15"/>
      <c r="R53" s="15"/>
      <c r="S53" s="15"/>
      <c r="T53" s="15"/>
      <c r="U53" s="15"/>
      <c r="V53" s="15"/>
      <c r="W53" s="15">
        <v>0</v>
      </c>
      <c r="X53" s="15"/>
      <c r="Y53" s="15"/>
      <c r="Z53" s="15"/>
      <c r="AA53" s="15"/>
      <c r="AB53" s="15"/>
      <c r="AC53" s="15"/>
      <c r="AD53" s="15"/>
      <c r="AE53" s="15"/>
      <c r="AF53" s="15"/>
      <c r="AG53" s="15">
        <v>0</v>
      </c>
      <c r="AH53" s="15">
        <v>0</v>
      </c>
      <c r="AI53" s="15">
        <v>0</v>
      </c>
      <c r="AJ53" s="16"/>
    </row>
    <row r="54" spans="1:36" ht="24.95" customHeight="1" x14ac:dyDescent="0.25">
      <c r="A54" s="50"/>
      <c r="B54" s="24"/>
      <c r="C54" s="10" t="s">
        <v>56</v>
      </c>
      <c r="D54" s="10" t="s">
        <v>56</v>
      </c>
      <c r="E54" s="51"/>
      <c r="F54" s="52"/>
      <c r="G54" s="25"/>
      <c r="H54" s="26"/>
      <c r="I54" s="14">
        <v>0</v>
      </c>
      <c r="J54" s="14">
        <v>0</v>
      </c>
      <c r="K54" s="15">
        <v>0</v>
      </c>
      <c r="L54" s="15">
        <v>0</v>
      </c>
      <c r="M54" s="15"/>
      <c r="N54" s="27"/>
      <c r="O54" s="27"/>
      <c r="P54" s="27"/>
      <c r="Q54" s="27"/>
      <c r="R54" s="27"/>
      <c r="S54" s="27"/>
      <c r="T54" s="27"/>
      <c r="U54" s="27"/>
      <c r="V54" s="27"/>
      <c r="W54" s="15">
        <v>0</v>
      </c>
      <c r="X54" s="27"/>
      <c r="Y54" s="27"/>
      <c r="Z54" s="27"/>
      <c r="AA54" s="27"/>
      <c r="AB54" s="27"/>
      <c r="AC54" s="27"/>
      <c r="AD54" s="27"/>
      <c r="AE54" s="27"/>
      <c r="AF54" s="27"/>
      <c r="AG54" s="15">
        <v>0</v>
      </c>
      <c r="AH54" s="27"/>
      <c r="AI54" s="27"/>
      <c r="AJ54" s="28"/>
    </row>
    <row r="55" spans="1:36" ht="24.95" customHeight="1" x14ac:dyDescent="0.25">
      <c r="A55" s="39" t="s">
        <v>42</v>
      </c>
      <c r="B55" s="19">
        <v>187</v>
      </c>
      <c r="C55" s="10" t="s">
        <v>67</v>
      </c>
      <c r="D55" s="10" t="s">
        <v>68</v>
      </c>
      <c r="E55" s="29" t="e">
        <v>#N/A</v>
      </c>
      <c r="F55" s="30" t="e">
        <v>#N/A</v>
      </c>
      <c r="G55" s="25"/>
      <c r="H55" s="26"/>
      <c r="I55" s="14">
        <v>50</v>
      </c>
      <c r="J55" s="14">
        <v>43</v>
      </c>
      <c r="K55" s="15">
        <v>93</v>
      </c>
      <c r="L55" s="15">
        <v>83</v>
      </c>
      <c r="M55" s="15">
        <v>176</v>
      </c>
      <c r="N55" s="15">
        <v>4</v>
      </c>
      <c r="O55" s="15">
        <v>5</v>
      </c>
      <c r="P55" s="15">
        <v>4</v>
      </c>
      <c r="Q55" s="15">
        <v>5</v>
      </c>
      <c r="R55" s="15">
        <v>6</v>
      </c>
      <c r="S55" s="15">
        <v>4</v>
      </c>
      <c r="T55" s="15">
        <v>4</v>
      </c>
      <c r="U55" s="15">
        <v>3</v>
      </c>
      <c r="V55" s="15">
        <v>5</v>
      </c>
      <c r="W55" s="15">
        <v>40</v>
      </c>
      <c r="X55" s="15">
        <v>5</v>
      </c>
      <c r="Y55" s="15">
        <v>5</v>
      </c>
      <c r="Z55" s="15">
        <v>4</v>
      </c>
      <c r="AA55" s="15">
        <v>4</v>
      </c>
      <c r="AB55" s="15">
        <v>5</v>
      </c>
      <c r="AC55" s="15">
        <v>4</v>
      </c>
      <c r="AD55" s="15">
        <v>6</v>
      </c>
      <c r="AE55" s="15">
        <v>5</v>
      </c>
      <c r="AF55" s="15">
        <v>5</v>
      </c>
      <c r="AG55" s="15">
        <v>43</v>
      </c>
      <c r="AH55" s="15">
        <v>29</v>
      </c>
      <c r="AI55" s="15">
        <v>16</v>
      </c>
      <c r="AJ55" s="28"/>
    </row>
    <row r="56" spans="1:36" ht="24.95" customHeight="1" x14ac:dyDescent="0.25">
      <c r="A56" s="39"/>
      <c r="B56" s="19"/>
      <c r="C56" s="10"/>
      <c r="D56" s="10"/>
      <c r="E56" s="29"/>
      <c r="F56" s="30"/>
      <c r="G56" s="25"/>
      <c r="H56" s="26"/>
      <c r="I56" s="14"/>
      <c r="J56" s="14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28"/>
    </row>
    <row r="57" spans="1:36" ht="24.95" customHeight="1" x14ac:dyDescent="0.25">
      <c r="A57" s="39" t="s">
        <v>42</v>
      </c>
      <c r="B57" s="19">
        <v>188</v>
      </c>
      <c r="C57" s="10" t="str">
        <f>IF(B57="","",VLOOKUP(B57,[1]球員資料表!$A$2:$N$300,2,FALSE))</f>
        <v>男D組</v>
      </c>
      <c r="D57" s="10" t="str">
        <f>IF(B57="","",VLOOKUP(B57,[1]球員資料表!$A$2:$N$300,3,FALSE))</f>
        <v>楊宸南</v>
      </c>
      <c r="E57" s="29"/>
      <c r="F57" s="30"/>
      <c r="G57" s="25"/>
      <c r="H57" s="26"/>
      <c r="I57" s="14">
        <v>43</v>
      </c>
      <c r="J57" s="14">
        <v>44</v>
      </c>
      <c r="K57" s="15">
        <f t="shared" ref="K57:K90" si="0">I57+J57</f>
        <v>87</v>
      </c>
      <c r="L57" s="15">
        <f>W57+AG57</f>
        <v>87</v>
      </c>
      <c r="M57" s="15">
        <f>K57+L57</f>
        <v>174</v>
      </c>
      <c r="N57" s="15">
        <v>5</v>
      </c>
      <c r="O57" s="15">
        <v>7</v>
      </c>
      <c r="P57" s="15">
        <v>3</v>
      </c>
      <c r="Q57" s="15">
        <v>5</v>
      </c>
      <c r="R57" s="15">
        <v>6</v>
      </c>
      <c r="S57" s="15">
        <v>5</v>
      </c>
      <c r="T57" s="15">
        <v>5</v>
      </c>
      <c r="U57" s="15">
        <v>4</v>
      </c>
      <c r="V57" s="15">
        <v>5</v>
      </c>
      <c r="W57" s="15">
        <f>SUM(N57:V57)</f>
        <v>45</v>
      </c>
      <c r="X57" s="15">
        <v>5</v>
      </c>
      <c r="Y57" s="15">
        <v>4</v>
      </c>
      <c r="Z57" s="15">
        <v>4</v>
      </c>
      <c r="AA57" s="15">
        <v>3</v>
      </c>
      <c r="AB57" s="15">
        <v>5</v>
      </c>
      <c r="AC57" s="15">
        <v>5</v>
      </c>
      <c r="AD57" s="15">
        <v>5</v>
      </c>
      <c r="AE57" s="15">
        <v>5</v>
      </c>
      <c r="AF57" s="15">
        <v>6</v>
      </c>
      <c r="AG57" s="15">
        <f>SUM(X57:AF57)</f>
        <v>42</v>
      </c>
      <c r="AH57" s="15">
        <f>SUM(AA57:AF57)</f>
        <v>29</v>
      </c>
      <c r="AI57" s="15">
        <f>SUM(AD57:AF57)</f>
        <v>16</v>
      </c>
      <c r="AJ57" s="28"/>
    </row>
    <row r="58" spans="1:36" ht="24.95" customHeight="1" x14ac:dyDescent="0.25">
      <c r="A58" s="39" t="s">
        <v>0</v>
      </c>
      <c r="B58" s="19">
        <v>192</v>
      </c>
      <c r="C58" s="10" t="str">
        <f>IF(B58="","",VLOOKUP(B58,[1]球員資料表!$A$2:$N$300,2,FALSE))</f>
        <v>男D組</v>
      </c>
      <c r="D58" s="10" t="str">
        <f>IF(B58="","",VLOOKUP(B58,[1]球員資料表!$A$2:$N$300,3,FALSE))</f>
        <v>胡宇棠</v>
      </c>
      <c r="E58" s="29"/>
      <c r="F58" s="30"/>
      <c r="G58" s="25"/>
      <c r="H58" s="26"/>
      <c r="I58" s="14">
        <v>41</v>
      </c>
      <c r="J58" s="14">
        <v>44</v>
      </c>
      <c r="K58" s="15">
        <f t="shared" si="0"/>
        <v>85</v>
      </c>
      <c r="L58" s="15">
        <f>W58+AG58</f>
        <v>90</v>
      </c>
      <c r="M58" s="15">
        <f>K58+L58</f>
        <v>175</v>
      </c>
      <c r="N58" s="15">
        <v>5</v>
      </c>
      <c r="O58" s="15">
        <v>6</v>
      </c>
      <c r="P58" s="15">
        <v>4</v>
      </c>
      <c r="Q58" s="15">
        <v>4</v>
      </c>
      <c r="R58" s="15">
        <v>5</v>
      </c>
      <c r="S58" s="15">
        <v>5</v>
      </c>
      <c r="T58" s="15">
        <v>6</v>
      </c>
      <c r="U58" s="15">
        <v>5</v>
      </c>
      <c r="V58" s="15">
        <v>5</v>
      </c>
      <c r="W58" s="15">
        <f>SUM(N58:V58)</f>
        <v>45</v>
      </c>
      <c r="X58" s="15">
        <v>7</v>
      </c>
      <c r="Y58" s="15">
        <v>4</v>
      </c>
      <c r="Z58" s="15">
        <v>4</v>
      </c>
      <c r="AA58" s="15">
        <v>5</v>
      </c>
      <c r="AB58" s="15">
        <v>6</v>
      </c>
      <c r="AC58" s="15">
        <v>3</v>
      </c>
      <c r="AD58" s="15">
        <v>4</v>
      </c>
      <c r="AE58" s="15">
        <v>6</v>
      </c>
      <c r="AF58" s="15">
        <v>6</v>
      </c>
      <c r="AG58" s="15">
        <f>SUM(X58:AF58)</f>
        <v>45</v>
      </c>
      <c r="AH58" s="15">
        <f>SUM(AA58:AF58)</f>
        <v>30</v>
      </c>
      <c r="AI58" s="15">
        <f>SUM(AD58:AF58)</f>
        <v>16</v>
      </c>
      <c r="AJ58" s="28"/>
    </row>
    <row r="59" spans="1:36" ht="24.95" customHeight="1" x14ac:dyDescent="0.25">
      <c r="A59" s="39" t="s">
        <v>1</v>
      </c>
      <c r="B59" s="19">
        <v>189</v>
      </c>
      <c r="C59" s="10" t="str">
        <f>IF(B59="","",VLOOKUP(B59,[1]球員資料表!$A$2:$N$300,2,FALSE))</f>
        <v>男D組</v>
      </c>
      <c r="D59" s="10" t="str">
        <f>IF(B59="","",VLOOKUP(B59,[1]球員資料表!$A$2:$N$300,3,FALSE))</f>
        <v>邱振宇</v>
      </c>
      <c r="E59" s="29"/>
      <c r="F59" s="30"/>
      <c r="G59" s="25"/>
      <c r="H59" s="26"/>
      <c r="I59" s="14">
        <v>58</v>
      </c>
      <c r="J59" s="14">
        <v>71</v>
      </c>
      <c r="K59" s="15">
        <f t="shared" si="0"/>
        <v>129</v>
      </c>
      <c r="L59" s="15">
        <f>W59+AG59</f>
        <v>109</v>
      </c>
      <c r="M59" s="15">
        <f>K59+L59</f>
        <v>238</v>
      </c>
      <c r="N59" s="15">
        <v>8</v>
      </c>
      <c r="O59" s="15">
        <v>7</v>
      </c>
      <c r="P59" s="15">
        <v>3</v>
      </c>
      <c r="Q59" s="15">
        <v>6</v>
      </c>
      <c r="R59" s="15">
        <v>6</v>
      </c>
      <c r="S59" s="15">
        <v>6</v>
      </c>
      <c r="T59" s="15">
        <v>8</v>
      </c>
      <c r="U59" s="15">
        <v>5</v>
      </c>
      <c r="V59" s="15">
        <v>7</v>
      </c>
      <c r="W59" s="15">
        <f>SUM(N59:V59)</f>
        <v>56</v>
      </c>
      <c r="X59" s="15">
        <v>7</v>
      </c>
      <c r="Y59" s="15">
        <v>5</v>
      </c>
      <c r="Z59" s="15">
        <v>8</v>
      </c>
      <c r="AA59" s="15">
        <v>4</v>
      </c>
      <c r="AB59" s="15">
        <v>6</v>
      </c>
      <c r="AC59" s="15">
        <v>4</v>
      </c>
      <c r="AD59" s="15">
        <v>6</v>
      </c>
      <c r="AE59" s="15">
        <v>6</v>
      </c>
      <c r="AF59" s="15">
        <v>7</v>
      </c>
      <c r="AG59" s="15">
        <f>SUM(X59:AF59)</f>
        <v>53</v>
      </c>
      <c r="AH59" s="15">
        <f>SUM(AA59:AF59)</f>
        <v>33</v>
      </c>
      <c r="AI59" s="15">
        <f>SUM(AD59:AF59)</f>
        <v>19</v>
      </c>
      <c r="AJ59" s="28"/>
    </row>
    <row r="60" spans="1:36" ht="24.95" customHeight="1" x14ac:dyDescent="0.25">
      <c r="A60" s="39" t="s">
        <v>2</v>
      </c>
      <c r="B60" s="19"/>
      <c r="C60" s="10" t="str">
        <f>IF(B60="","",VLOOKUP(B60,[1]球員資料表!$A$2:$N$300,2,FALSE))</f>
        <v/>
      </c>
      <c r="D60" s="10" t="str">
        <f>IF(B60="","",VLOOKUP(B60,[1]球員資料表!$A$2:$N$300,3,FALSE))</f>
        <v/>
      </c>
      <c r="E60" s="21" t="str">
        <f>IF(B60="","",VLOOKUP(B60,[1]球員資料表!$A$2:$N$79,5,FALSE))</f>
        <v/>
      </c>
      <c r="F60" s="22" t="str">
        <f>IF(B60="","",VLOOKUP(B60,[1]球員資料表!$A$2:$N$79,6,FALSE))</f>
        <v/>
      </c>
      <c r="G60" s="18"/>
      <c r="H60" s="23" t="str">
        <f>IF(B60="","",VLOOKUP(B60,[1]球員資料表!$A$2:$N$79,7,FALSE))</f>
        <v/>
      </c>
      <c r="I60" s="14">
        <v>0</v>
      </c>
      <c r="J60" s="14">
        <v>0</v>
      </c>
      <c r="K60" s="15">
        <f t="shared" si="0"/>
        <v>0</v>
      </c>
      <c r="L60" s="15">
        <f t="shared" ref="L5:L64" si="1">W60+AG60</f>
        <v>0</v>
      </c>
      <c r="M60" s="15">
        <f t="shared" ref="M60:M72" si="2">K60+L60</f>
        <v>0</v>
      </c>
      <c r="N60" s="15"/>
      <c r="O60" s="15"/>
      <c r="P60" s="15"/>
      <c r="Q60" s="15"/>
      <c r="R60" s="15"/>
      <c r="S60" s="15"/>
      <c r="T60" s="15"/>
      <c r="U60" s="15"/>
      <c r="V60" s="15"/>
      <c r="W60" s="15">
        <f t="shared" ref="W29:W64" si="3">SUM(N60:V60)</f>
        <v>0</v>
      </c>
      <c r="X60" s="15"/>
      <c r="Y60" s="15"/>
      <c r="Z60" s="15"/>
      <c r="AA60" s="15"/>
      <c r="AB60" s="15"/>
      <c r="AC60" s="15"/>
      <c r="AD60" s="15"/>
      <c r="AE60" s="15"/>
      <c r="AF60" s="15"/>
      <c r="AG60" s="15">
        <f t="shared" ref="AG29:AG72" si="4">SUM(X60:AF60)</f>
        <v>0</v>
      </c>
      <c r="AH60" s="15">
        <f>SUM(AA60:AF60)</f>
        <v>0</v>
      </c>
      <c r="AI60" s="15">
        <f>SUM(AD60:AF60)</f>
        <v>0</v>
      </c>
      <c r="AJ60" s="16"/>
    </row>
    <row r="61" spans="1:36" ht="24.95" hidden="1" customHeight="1" x14ac:dyDescent="0.25">
      <c r="A61" s="53"/>
      <c r="B61" s="19"/>
      <c r="C61" s="10" t="str">
        <f>IF(B61="","",VLOOKUP(B61,[1]球員資料表!$A$2:$N$300,2,FALSE))</f>
        <v/>
      </c>
      <c r="D61" s="10" t="str">
        <f>IF(B61="","",VLOOKUP(B61,[1]球員資料表!$A$2:$N$300,3,FALSE))</f>
        <v/>
      </c>
      <c r="E61" s="21" t="str">
        <f>IF(B61="","",VLOOKUP(B61,[1]球員資料表!$A$2:$N$79,5,FALSE))</f>
        <v/>
      </c>
      <c r="F61" s="22" t="str">
        <f>IF(B61="","",VLOOKUP(B61,[1]球員資料表!$A$2:$N$79,6,FALSE))</f>
        <v/>
      </c>
      <c r="G61" s="18"/>
      <c r="H61" s="23" t="str">
        <f>IF(B61="","",VLOOKUP(B61,[1]球員資料表!$A$2:$N$79,7,FALSE))</f>
        <v/>
      </c>
      <c r="I61" s="14">
        <v>0</v>
      </c>
      <c r="J61" s="14">
        <v>0</v>
      </c>
      <c r="K61" s="15">
        <f t="shared" si="0"/>
        <v>0</v>
      </c>
      <c r="L61" s="15">
        <f t="shared" si="1"/>
        <v>0</v>
      </c>
      <c r="M61" s="15">
        <f t="shared" si="2"/>
        <v>0</v>
      </c>
      <c r="N61" s="15"/>
      <c r="O61" s="15"/>
      <c r="P61" s="15"/>
      <c r="Q61" s="15"/>
      <c r="R61" s="15"/>
      <c r="S61" s="15"/>
      <c r="T61" s="15"/>
      <c r="U61" s="15"/>
      <c r="V61" s="15"/>
      <c r="W61" s="15">
        <f t="shared" si="3"/>
        <v>0</v>
      </c>
      <c r="X61" s="15"/>
      <c r="Y61" s="15"/>
      <c r="Z61" s="15"/>
      <c r="AA61" s="15"/>
      <c r="AB61" s="15"/>
      <c r="AC61" s="15"/>
      <c r="AD61" s="15"/>
      <c r="AE61" s="15"/>
      <c r="AF61" s="15"/>
      <c r="AG61" s="15">
        <f t="shared" si="4"/>
        <v>0</v>
      </c>
      <c r="AH61" s="15"/>
      <c r="AI61" s="15"/>
      <c r="AJ61" s="16"/>
    </row>
    <row r="62" spans="1:36" ht="24.95" hidden="1" customHeight="1" x14ac:dyDescent="0.25">
      <c r="A62" s="53"/>
      <c r="B62" s="19"/>
      <c r="C62" s="10" t="str">
        <f>IF(B62="","",VLOOKUP(B62,[1]球員資料表!$A$2:$N$300,2,FALSE))</f>
        <v/>
      </c>
      <c r="D62" s="10" t="str">
        <f>IF(B62="","",VLOOKUP(B62,[1]球員資料表!$A$2:$N$300,3,FALSE))</f>
        <v/>
      </c>
      <c r="E62" s="21" t="str">
        <f>IF(B62="","",VLOOKUP(B62,[1]球員資料表!$A$2:$N$79,5,FALSE))</f>
        <v/>
      </c>
      <c r="F62" s="22" t="str">
        <f>IF(B62="","",VLOOKUP(B62,[1]球員資料表!$A$2:$N$79,6,FALSE))</f>
        <v/>
      </c>
      <c r="G62" s="18"/>
      <c r="H62" s="23"/>
      <c r="I62" s="14">
        <v>0</v>
      </c>
      <c r="J62" s="14">
        <v>0</v>
      </c>
      <c r="K62" s="15">
        <f t="shared" si="0"/>
        <v>0</v>
      </c>
      <c r="L62" s="15">
        <f t="shared" si="1"/>
        <v>0</v>
      </c>
      <c r="M62" s="15">
        <f t="shared" si="2"/>
        <v>0</v>
      </c>
      <c r="N62" s="15"/>
      <c r="O62" s="15"/>
      <c r="P62" s="15"/>
      <c r="Q62" s="15"/>
      <c r="R62" s="15"/>
      <c r="S62" s="15"/>
      <c r="T62" s="15"/>
      <c r="U62" s="15"/>
      <c r="V62" s="15"/>
      <c r="W62" s="15">
        <f t="shared" si="3"/>
        <v>0</v>
      </c>
      <c r="X62" s="15"/>
      <c r="Y62" s="15"/>
      <c r="Z62" s="15"/>
      <c r="AA62" s="15"/>
      <c r="AB62" s="15"/>
      <c r="AC62" s="15"/>
      <c r="AD62" s="15"/>
      <c r="AE62" s="15"/>
      <c r="AF62" s="15"/>
      <c r="AG62" s="15">
        <f t="shared" si="4"/>
        <v>0</v>
      </c>
      <c r="AH62" s="15"/>
      <c r="AI62" s="15"/>
      <c r="AJ62" s="16"/>
    </row>
    <row r="63" spans="1:36" ht="24.95" hidden="1" customHeight="1" x14ac:dyDescent="0.25">
      <c r="A63" s="53"/>
      <c r="B63" s="19"/>
      <c r="C63" s="10" t="str">
        <f>IF(B63="","",VLOOKUP(B63,[1]球員資料表!$A$2:$N$300,2,FALSE))</f>
        <v/>
      </c>
      <c r="D63" s="10" t="str">
        <f>IF(B63="","",VLOOKUP(B63,[1]球員資料表!$A$2:$N$300,3,FALSE))</f>
        <v/>
      </c>
      <c r="E63" s="21" t="str">
        <f>IF(B63="","",VLOOKUP(B63,[1]球員資料表!$A$2:$N$79,5,FALSE))</f>
        <v/>
      </c>
      <c r="F63" s="22" t="str">
        <f>IF(B63="","",VLOOKUP(B63,[1]球員資料表!$A$2:$N$79,6,FALSE))</f>
        <v/>
      </c>
      <c r="G63" s="18"/>
      <c r="H63" s="23" t="str">
        <f>IF(B63="","",VLOOKUP(B63,[1]球員資料表!$A$2:$N$79,7,FALSE))</f>
        <v/>
      </c>
      <c r="I63" s="14">
        <v>0</v>
      </c>
      <c r="J63" s="14">
        <v>0</v>
      </c>
      <c r="K63" s="15">
        <f t="shared" si="0"/>
        <v>0</v>
      </c>
      <c r="L63" s="15">
        <f t="shared" si="1"/>
        <v>0</v>
      </c>
      <c r="M63" s="15">
        <f t="shared" si="2"/>
        <v>0</v>
      </c>
      <c r="N63" s="15"/>
      <c r="O63" s="15"/>
      <c r="P63" s="15"/>
      <c r="Q63" s="15"/>
      <c r="R63" s="15"/>
      <c r="S63" s="15"/>
      <c r="T63" s="15"/>
      <c r="U63" s="15"/>
      <c r="V63" s="15"/>
      <c r="W63" s="15">
        <f t="shared" si="3"/>
        <v>0</v>
      </c>
      <c r="X63" s="15"/>
      <c r="Y63" s="15"/>
      <c r="Z63" s="15"/>
      <c r="AA63" s="15"/>
      <c r="AB63" s="15"/>
      <c r="AC63" s="15"/>
      <c r="AD63" s="15"/>
      <c r="AE63" s="15"/>
      <c r="AF63" s="15"/>
      <c r="AG63" s="15">
        <f t="shared" si="4"/>
        <v>0</v>
      </c>
      <c r="AH63" s="15"/>
      <c r="AI63" s="15"/>
      <c r="AJ63" s="16"/>
    </row>
    <row r="64" spans="1:36" ht="24.95" customHeight="1" x14ac:dyDescent="0.25">
      <c r="A64" s="54"/>
      <c r="B64" s="19"/>
      <c r="C64" s="10" t="str">
        <f>IF(B64="","",VLOOKUP(B64,[1]球員資料表!$A$2:$N$300,2,FALSE))</f>
        <v/>
      </c>
      <c r="D64" s="10" t="str">
        <f>IF(B64="","",VLOOKUP(B64,[1]球員資料表!$A$2:$N$300,3,FALSE))</f>
        <v/>
      </c>
      <c r="E64" s="21" t="str">
        <f>IF(B64="","",VLOOKUP(B64,[1]球員資料表!$A$2:$N$79,5,FALSE))</f>
        <v/>
      </c>
      <c r="F64" s="22" t="str">
        <f>IF(B64="","",VLOOKUP(B64,[1]球員資料表!$A$2:$N$79,6,FALSE))</f>
        <v/>
      </c>
      <c r="G64" s="55"/>
      <c r="H64" s="56" t="str">
        <f>IF(B64="","",VLOOKUP(B64,[1]球員資料表!$A$2:$N$79,7,FALSE))</f>
        <v/>
      </c>
      <c r="I64" s="14">
        <v>0</v>
      </c>
      <c r="J64" s="14">
        <v>0</v>
      </c>
      <c r="K64" s="15">
        <f t="shared" si="0"/>
        <v>0</v>
      </c>
      <c r="L64" s="15">
        <f t="shared" si="1"/>
        <v>0</v>
      </c>
      <c r="M64" s="15">
        <f t="shared" si="2"/>
        <v>0</v>
      </c>
      <c r="N64" s="15"/>
      <c r="O64" s="15"/>
      <c r="P64" s="15"/>
      <c r="Q64" s="15"/>
      <c r="R64" s="15"/>
      <c r="S64" s="15"/>
      <c r="T64" s="15"/>
      <c r="U64" s="15"/>
      <c r="V64" s="15"/>
      <c r="W64" s="15">
        <f t="shared" si="3"/>
        <v>0</v>
      </c>
      <c r="X64" s="15"/>
      <c r="Y64" s="15"/>
      <c r="Z64" s="15"/>
      <c r="AA64" s="15"/>
      <c r="AB64" s="15"/>
      <c r="AC64" s="15"/>
      <c r="AD64" s="15"/>
      <c r="AE64" s="15"/>
      <c r="AF64" s="15"/>
      <c r="AG64" s="15">
        <f t="shared" si="4"/>
        <v>0</v>
      </c>
      <c r="AH64" s="15"/>
      <c r="AI64" s="15"/>
      <c r="AJ64" s="16"/>
    </row>
    <row r="65" spans="1:36" ht="24.95" customHeight="1" x14ac:dyDescent="0.25">
      <c r="A65" s="39" t="s">
        <v>42</v>
      </c>
      <c r="B65" s="19">
        <v>218</v>
      </c>
      <c r="C65" s="10" t="str">
        <f>IF(B65="","",VLOOKUP(B65,[1]球員資料表!$A$2:$N$300,2,FALSE))</f>
        <v>公開組</v>
      </c>
      <c r="D65" s="10" t="str">
        <f>IF(B65="","",VLOOKUP(B65,[1]球員資料表!$A$2:$N$300,3,FALSE))</f>
        <v>林潔心</v>
      </c>
      <c r="E65" s="21" t="e">
        <f>IF(B65="","",VLOOKUP(B65,[1]球員資料表!$A$2:$N$79,5,FALSE))</f>
        <v>#N/A</v>
      </c>
      <c r="F65" s="22" t="e">
        <f>IF(B65="","",VLOOKUP(B65,[1]球員資料表!$A$2:$N$79,6,FALSE))</f>
        <v>#N/A</v>
      </c>
      <c r="G65" s="18"/>
      <c r="H65" s="23"/>
      <c r="I65" s="14">
        <v>38</v>
      </c>
      <c r="J65" s="14">
        <v>39</v>
      </c>
      <c r="K65" s="15">
        <f t="shared" si="0"/>
        <v>77</v>
      </c>
      <c r="L65" s="15">
        <f>W65+AG65</f>
        <v>80</v>
      </c>
      <c r="M65" s="15">
        <f>K65+L65</f>
        <v>157</v>
      </c>
      <c r="N65" s="15">
        <v>4</v>
      </c>
      <c r="O65" s="15">
        <v>5</v>
      </c>
      <c r="P65" s="15">
        <v>4</v>
      </c>
      <c r="Q65" s="15">
        <v>4</v>
      </c>
      <c r="R65" s="15">
        <v>5</v>
      </c>
      <c r="S65" s="15">
        <v>4</v>
      </c>
      <c r="T65" s="15">
        <v>4</v>
      </c>
      <c r="U65" s="15">
        <v>4</v>
      </c>
      <c r="V65" s="15">
        <v>5</v>
      </c>
      <c r="W65" s="15">
        <f>SUM(N65:V65)</f>
        <v>39</v>
      </c>
      <c r="X65" s="15">
        <v>6</v>
      </c>
      <c r="Y65" s="15">
        <v>4</v>
      </c>
      <c r="Z65" s="15">
        <v>4</v>
      </c>
      <c r="AA65" s="15">
        <v>4</v>
      </c>
      <c r="AB65" s="15">
        <v>6</v>
      </c>
      <c r="AC65" s="15">
        <v>3</v>
      </c>
      <c r="AD65" s="15">
        <v>5</v>
      </c>
      <c r="AE65" s="15">
        <v>5</v>
      </c>
      <c r="AF65" s="15">
        <v>4</v>
      </c>
      <c r="AG65" s="15">
        <f t="shared" si="4"/>
        <v>41</v>
      </c>
      <c r="AH65" s="15">
        <f t="shared" ref="AH65:AH72" si="5">SUM(AA65:AF65)</f>
        <v>27</v>
      </c>
      <c r="AI65" s="15">
        <f t="shared" ref="AI65:AI72" si="6">SUM(AD65:AF65)</f>
        <v>14</v>
      </c>
      <c r="AJ65" s="16"/>
    </row>
    <row r="66" spans="1:36" ht="24.95" customHeight="1" x14ac:dyDescent="0.25">
      <c r="A66" s="39" t="s">
        <v>0</v>
      </c>
      <c r="B66" s="19">
        <v>201</v>
      </c>
      <c r="C66" s="10" t="str">
        <f>IF(B66="","",VLOOKUP(B66,[1]球員資料表!$A$2:$N$300,2,FALSE))</f>
        <v>公開組</v>
      </c>
      <c r="D66" s="10" t="str">
        <f>IF(B66="","",VLOOKUP(B66,[1]球員資料表!$A$2:$N$300,3,FALSE))</f>
        <v>楊子儀</v>
      </c>
      <c r="E66" s="21" t="e">
        <f>IF(B66="","",VLOOKUP(B66,[1]球員資料表!$A$2:$N$79,5,FALSE))</f>
        <v>#N/A</v>
      </c>
      <c r="F66" s="22" t="e">
        <f>IF(B66="","",VLOOKUP(B66,[1]球員資料表!$A$2:$N$79,6,FALSE))</f>
        <v>#N/A</v>
      </c>
      <c r="G66" s="18"/>
      <c r="H66" s="23"/>
      <c r="I66" s="14">
        <v>44</v>
      </c>
      <c r="J66" s="14">
        <v>42</v>
      </c>
      <c r="K66" s="15">
        <f t="shared" si="0"/>
        <v>86</v>
      </c>
      <c r="L66" s="15">
        <f>W66+AG66</f>
        <v>79</v>
      </c>
      <c r="M66" s="15">
        <f>K66+L66</f>
        <v>165</v>
      </c>
      <c r="N66" s="15">
        <v>4</v>
      </c>
      <c r="O66" s="15">
        <v>8</v>
      </c>
      <c r="P66" s="15">
        <v>3</v>
      </c>
      <c r="Q66" s="15">
        <v>5</v>
      </c>
      <c r="R66" s="15">
        <v>4</v>
      </c>
      <c r="S66" s="15">
        <v>4</v>
      </c>
      <c r="T66" s="15">
        <v>4</v>
      </c>
      <c r="U66" s="15">
        <v>3</v>
      </c>
      <c r="V66" s="15">
        <v>5</v>
      </c>
      <c r="W66" s="15">
        <f>SUM(N66:V66)</f>
        <v>40</v>
      </c>
      <c r="X66" s="15">
        <v>6</v>
      </c>
      <c r="Y66" s="15">
        <v>3</v>
      </c>
      <c r="Z66" s="15">
        <v>4</v>
      </c>
      <c r="AA66" s="15">
        <v>4</v>
      </c>
      <c r="AB66" s="15">
        <v>5</v>
      </c>
      <c r="AC66" s="15">
        <v>3</v>
      </c>
      <c r="AD66" s="15">
        <v>5</v>
      </c>
      <c r="AE66" s="15">
        <v>4</v>
      </c>
      <c r="AF66" s="15">
        <v>5</v>
      </c>
      <c r="AG66" s="15">
        <f t="shared" si="4"/>
        <v>39</v>
      </c>
      <c r="AH66" s="15">
        <f t="shared" si="5"/>
        <v>26</v>
      </c>
      <c r="AI66" s="15">
        <f t="shared" si="6"/>
        <v>14</v>
      </c>
      <c r="AJ66" s="16"/>
    </row>
    <row r="67" spans="1:36" ht="24.95" customHeight="1" x14ac:dyDescent="0.25">
      <c r="A67" s="39" t="s">
        <v>1</v>
      </c>
      <c r="B67" s="19">
        <v>200</v>
      </c>
      <c r="C67" s="10" t="str">
        <f>IF(B67="","",VLOOKUP(B67,[1]球員資料表!$A$2:$N$300,2,FALSE))</f>
        <v>公開組</v>
      </c>
      <c r="D67" s="10" t="str">
        <f>IF(B67="","",VLOOKUP(B67,[1]球員資料表!$A$2:$N$300,3,FALSE))</f>
        <v>楊子瑩</v>
      </c>
      <c r="E67" s="29" t="e">
        <f>IF(B67="","",VLOOKUP(B67,[1]球員資料表!$A$2:$N$79,5,FALSE))</f>
        <v>#N/A</v>
      </c>
      <c r="F67" s="30" t="e">
        <f>IF(B67="","",VLOOKUP(B67,[1]球員資料表!$A$2:$N$79,6,FALSE))</f>
        <v>#N/A</v>
      </c>
      <c r="G67" s="25"/>
      <c r="H67" s="26" t="e">
        <f>IF(B67="","",VLOOKUP(B67,[1]球員資料表!$A$2:$N$79,7,FALSE))</f>
        <v>#N/A</v>
      </c>
      <c r="I67" s="14">
        <v>41</v>
      </c>
      <c r="J67" s="14">
        <v>44</v>
      </c>
      <c r="K67" s="15">
        <f t="shared" si="0"/>
        <v>85</v>
      </c>
      <c r="L67" s="15">
        <f>W67+AG67</f>
        <v>80</v>
      </c>
      <c r="M67" s="15">
        <f>K67+L67</f>
        <v>165</v>
      </c>
      <c r="N67" s="27">
        <v>5</v>
      </c>
      <c r="O67" s="27">
        <v>5</v>
      </c>
      <c r="P67" s="27">
        <v>3</v>
      </c>
      <c r="Q67" s="27">
        <v>5</v>
      </c>
      <c r="R67" s="27">
        <v>5</v>
      </c>
      <c r="S67" s="27">
        <v>4</v>
      </c>
      <c r="T67" s="27">
        <v>4</v>
      </c>
      <c r="U67" s="27">
        <v>5</v>
      </c>
      <c r="V67" s="27">
        <v>5</v>
      </c>
      <c r="W67" s="27">
        <f>SUM(N67:V67)</f>
        <v>41</v>
      </c>
      <c r="X67" s="27">
        <v>5</v>
      </c>
      <c r="Y67" s="27">
        <v>4</v>
      </c>
      <c r="Z67" s="27">
        <v>3</v>
      </c>
      <c r="AA67" s="27">
        <v>5</v>
      </c>
      <c r="AB67" s="27">
        <v>5</v>
      </c>
      <c r="AC67" s="27">
        <v>4</v>
      </c>
      <c r="AD67" s="27">
        <v>5</v>
      </c>
      <c r="AE67" s="27">
        <v>4</v>
      </c>
      <c r="AF67" s="27">
        <v>4</v>
      </c>
      <c r="AG67" s="27">
        <f t="shared" si="4"/>
        <v>39</v>
      </c>
      <c r="AH67" s="27">
        <f t="shared" si="5"/>
        <v>27</v>
      </c>
      <c r="AI67" s="27">
        <f t="shared" si="6"/>
        <v>13</v>
      </c>
      <c r="AJ67" s="32"/>
    </row>
    <row r="68" spans="1:36" ht="24.95" customHeight="1" x14ac:dyDescent="0.25">
      <c r="A68" s="39" t="s">
        <v>2</v>
      </c>
      <c r="B68" s="19">
        <v>209</v>
      </c>
      <c r="C68" s="10" t="str">
        <f>IF(B68="","",VLOOKUP(B68,[1]球員資料表!$A$2:$N$300,2,FALSE))</f>
        <v>公開組</v>
      </c>
      <c r="D68" s="10" t="str">
        <f>IF(B68="","",VLOOKUP(B68,[1]球員資料表!$A$2:$N$300,3,FALSE))</f>
        <v>江雨璇</v>
      </c>
      <c r="E68" s="21" t="e">
        <f>IF(B68="","",VLOOKUP(B68,[1]球員資料表!$A$2:$N$79,5,FALSE))</f>
        <v>#N/A</v>
      </c>
      <c r="F68" s="22" t="e">
        <f>IF(B68="","",VLOOKUP(B68,[1]球員資料表!$A$2:$N$79,6,FALSE))</f>
        <v>#N/A</v>
      </c>
      <c r="G68" s="18"/>
      <c r="H68" s="23"/>
      <c r="I68" s="14">
        <v>53</v>
      </c>
      <c r="J68" s="14">
        <v>47</v>
      </c>
      <c r="K68" s="15">
        <f t="shared" si="0"/>
        <v>100</v>
      </c>
      <c r="L68" s="15">
        <f>W68+AG68</f>
        <v>90</v>
      </c>
      <c r="M68" s="15">
        <f>K68+L68</f>
        <v>190</v>
      </c>
      <c r="N68" s="15">
        <v>5</v>
      </c>
      <c r="O68" s="15">
        <v>5</v>
      </c>
      <c r="P68" s="15">
        <v>6</v>
      </c>
      <c r="Q68" s="15">
        <v>4</v>
      </c>
      <c r="R68" s="15">
        <v>5</v>
      </c>
      <c r="S68" s="15">
        <v>5</v>
      </c>
      <c r="T68" s="15">
        <v>4</v>
      </c>
      <c r="U68" s="15">
        <v>4</v>
      </c>
      <c r="V68" s="15">
        <v>5</v>
      </c>
      <c r="W68" s="15">
        <f>SUM(N68:V68)</f>
        <v>43</v>
      </c>
      <c r="X68" s="15">
        <v>7</v>
      </c>
      <c r="Y68" s="15">
        <v>3</v>
      </c>
      <c r="Z68" s="15">
        <v>4</v>
      </c>
      <c r="AA68" s="15">
        <v>4</v>
      </c>
      <c r="AB68" s="15">
        <v>8</v>
      </c>
      <c r="AC68" s="15">
        <v>4</v>
      </c>
      <c r="AD68" s="15">
        <v>6</v>
      </c>
      <c r="AE68" s="15">
        <v>5</v>
      </c>
      <c r="AF68" s="15">
        <v>6</v>
      </c>
      <c r="AG68" s="27">
        <f t="shared" si="4"/>
        <v>47</v>
      </c>
      <c r="AH68" s="15">
        <f t="shared" si="5"/>
        <v>33</v>
      </c>
      <c r="AI68" s="15">
        <f t="shared" si="6"/>
        <v>17</v>
      </c>
      <c r="AJ68" s="31"/>
    </row>
    <row r="69" spans="1:36" ht="24.95" customHeight="1" x14ac:dyDescent="0.25">
      <c r="A69" s="53"/>
      <c r="B69" s="19"/>
      <c r="C69" s="10" t="str">
        <f>IF(B69="","",VLOOKUP(B69,[1]球員資料表!$A$2:$N$300,2,FALSE))</f>
        <v/>
      </c>
      <c r="D69" s="10" t="str">
        <f>IF(B69="","",VLOOKUP(B69,[1]球員資料表!$A$2:$N$300,3,FALSE))</f>
        <v/>
      </c>
      <c r="E69" s="21" t="str">
        <f>IF(B69="","",VLOOKUP(B69,[1]球員資料表!$A$2:$N$79,5,FALSE))</f>
        <v/>
      </c>
      <c r="F69" s="22" t="str">
        <f>IF(B69="","",VLOOKUP(B69,[1]球員資料表!$A$2:$N$79,6,FALSE))</f>
        <v/>
      </c>
      <c r="G69" s="18"/>
      <c r="H69" s="23"/>
      <c r="I69" s="14">
        <v>0</v>
      </c>
      <c r="J69" s="14">
        <v>0</v>
      </c>
      <c r="K69" s="15">
        <f t="shared" si="0"/>
        <v>0</v>
      </c>
      <c r="L69" s="15">
        <f t="shared" ref="L69:L124" si="7">W69+AG69</f>
        <v>0</v>
      </c>
      <c r="M69" s="57">
        <f t="shared" si="2"/>
        <v>0</v>
      </c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>
        <f t="shared" si="4"/>
        <v>0</v>
      </c>
      <c r="AH69" s="15">
        <f t="shared" si="5"/>
        <v>0</v>
      </c>
      <c r="AI69" s="15">
        <f t="shared" si="6"/>
        <v>0</v>
      </c>
      <c r="AJ69" s="31"/>
    </row>
    <row r="70" spans="1:36" ht="24.95" customHeight="1" x14ac:dyDescent="0.25">
      <c r="A70" s="54"/>
      <c r="B70" s="19"/>
      <c r="C70" s="10" t="str">
        <f>IF(B70="","",VLOOKUP(B70,[1]球員資料表!$A$2:$N$300,2,FALSE))</f>
        <v/>
      </c>
      <c r="D70" s="10" t="str">
        <f>IF(B70="","",VLOOKUP(B70,[1]球員資料表!$A$2:$N$300,3,FALSE))</f>
        <v/>
      </c>
      <c r="E70" s="21" t="str">
        <f>IF(B70="","",VLOOKUP(B70,[1]球員資料表!$A$2:$N$79,5,FALSE))</f>
        <v/>
      </c>
      <c r="F70" s="22" t="str">
        <f>IF(B70="","",VLOOKUP(B70,[1]球員資料表!$A$2:$N$79,6,FALSE))</f>
        <v/>
      </c>
      <c r="G70" s="18"/>
      <c r="H70" s="23" t="str">
        <f>IF(B70="","",VLOOKUP(B70,[1]球員資料表!$A$2:$N$79,7,FALSE))</f>
        <v/>
      </c>
      <c r="I70" s="14">
        <v>0</v>
      </c>
      <c r="J70" s="14">
        <v>0</v>
      </c>
      <c r="K70" s="15">
        <f t="shared" si="0"/>
        <v>0</v>
      </c>
      <c r="L70" s="15">
        <f t="shared" si="7"/>
        <v>0</v>
      </c>
      <c r="M70" s="15">
        <f t="shared" si="2"/>
        <v>0</v>
      </c>
      <c r="N70" s="15"/>
      <c r="O70" s="15"/>
      <c r="P70" s="15"/>
      <c r="Q70" s="15"/>
      <c r="R70" s="15"/>
      <c r="S70" s="15"/>
      <c r="T70" s="15"/>
      <c r="U70" s="15"/>
      <c r="V70" s="15"/>
      <c r="W70" s="15">
        <f>SUM(N70:V70)</f>
        <v>0</v>
      </c>
      <c r="X70" s="15"/>
      <c r="Y70" s="15"/>
      <c r="Z70" s="15"/>
      <c r="AA70" s="15"/>
      <c r="AB70" s="15"/>
      <c r="AC70" s="15"/>
      <c r="AD70" s="15"/>
      <c r="AE70" s="15"/>
      <c r="AF70" s="15"/>
      <c r="AG70" s="15">
        <f t="shared" si="4"/>
        <v>0</v>
      </c>
      <c r="AH70" s="15">
        <f t="shared" si="5"/>
        <v>0</v>
      </c>
      <c r="AI70" s="15">
        <f t="shared" si="6"/>
        <v>0</v>
      </c>
      <c r="AJ70" s="16"/>
    </row>
    <row r="71" spans="1:36" ht="24.95" customHeight="1" x14ac:dyDescent="0.25">
      <c r="A71" s="39" t="s">
        <v>42</v>
      </c>
      <c r="B71" s="19">
        <v>234</v>
      </c>
      <c r="C71" s="10" t="str">
        <f>IF(B71="","",VLOOKUP(B71,[1]球員資料表!$A$2:$N$300,2,FALSE))</f>
        <v>女A組</v>
      </c>
      <c r="D71" s="10" t="str">
        <f>IF(B71="","",VLOOKUP(B71,[1]球員資料表!$A$2:$N$300,3,FALSE))</f>
        <v>莊淳雯</v>
      </c>
      <c r="E71" s="29"/>
      <c r="F71" s="30"/>
      <c r="G71" s="25"/>
      <c r="H71" s="26"/>
      <c r="I71" s="14">
        <v>47</v>
      </c>
      <c r="J71" s="14">
        <v>49</v>
      </c>
      <c r="K71" s="15">
        <f t="shared" si="0"/>
        <v>96</v>
      </c>
      <c r="L71" s="15">
        <f t="shared" si="7"/>
        <v>87</v>
      </c>
      <c r="M71" s="15">
        <f t="shared" si="2"/>
        <v>183</v>
      </c>
      <c r="N71" s="15">
        <v>4</v>
      </c>
      <c r="O71" s="15">
        <v>5</v>
      </c>
      <c r="P71" s="15">
        <v>3</v>
      </c>
      <c r="Q71" s="15">
        <v>3</v>
      </c>
      <c r="R71" s="15">
        <v>3</v>
      </c>
      <c r="S71" s="15">
        <v>5</v>
      </c>
      <c r="T71" s="15">
        <v>5</v>
      </c>
      <c r="U71" s="15">
        <v>8</v>
      </c>
      <c r="V71" s="15">
        <v>7</v>
      </c>
      <c r="W71" s="15">
        <f>SUM(N71:V71)</f>
        <v>43</v>
      </c>
      <c r="X71" s="15">
        <v>6</v>
      </c>
      <c r="Y71" s="15">
        <v>4</v>
      </c>
      <c r="Z71" s="15">
        <v>4</v>
      </c>
      <c r="AA71" s="15">
        <v>4</v>
      </c>
      <c r="AB71" s="15">
        <v>6</v>
      </c>
      <c r="AC71" s="15">
        <v>4</v>
      </c>
      <c r="AD71" s="15">
        <v>5</v>
      </c>
      <c r="AE71" s="15">
        <v>5</v>
      </c>
      <c r="AF71" s="15">
        <v>6</v>
      </c>
      <c r="AG71" s="15">
        <f t="shared" si="4"/>
        <v>44</v>
      </c>
      <c r="AH71" s="15">
        <f t="shared" si="5"/>
        <v>30</v>
      </c>
      <c r="AI71" s="15">
        <f t="shared" si="6"/>
        <v>16</v>
      </c>
      <c r="AJ71" s="28"/>
    </row>
    <row r="72" spans="1:36" ht="24.95" customHeight="1" x14ac:dyDescent="0.25">
      <c r="A72" s="39" t="s">
        <v>0</v>
      </c>
      <c r="B72" s="19">
        <v>246</v>
      </c>
      <c r="C72" s="10" t="str">
        <f>IF(B72="","",VLOOKUP(B72,[1]球員資料表!$A$2:$N$300,2,FALSE))</f>
        <v>女A組</v>
      </c>
      <c r="D72" s="10" t="str">
        <f>IF(B72="","",VLOOKUP(B72,[1]球員資料表!$A$2:$N$300,3,FALSE))</f>
        <v>林薇妮</v>
      </c>
      <c r="E72" s="29"/>
      <c r="F72" s="30"/>
      <c r="G72" s="25"/>
      <c r="H72" s="26"/>
      <c r="I72" s="14">
        <v>55</v>
      </c>
      <c r="J72" s="14">
        <v>61</v>
      </c>
      <c r="K72" s="15">
        <f t="shared" si="0"/>
        <v>116</v>
      </c>
      <c r="L72" s="15">
        <f t="shared" si="7"/>
        <v>98</v>
      </c>
      <c r="M72" s="15">
        <f t="shared" si="2"/>
        <v>214</v>
      </c>
      <c r="N72" s="15">
        <v>5</v>
      </c>
      <c r="O72" s="15">
        <v>5</v>
      </c>
      <c r="P72" s="15">
        <v>3</v>
      </c>
      <c r="Q72" s="15">
        <v>7</v>
      </c>
      <c r="R72" s="15">
        <v>5</v>
      </c>
      <c r="S72" s="15">
        <v>5</v>
      </c>
      <c r="T72" s="15">
        <v>5</v>
      </c>
      <c r="U72" s="15">
        <v>4</v>
      </c>
      <c r="V72" s="15">
        <v>5</v>
      </c>
      <c r="W72" s="15">
        <f>SUM(N72:V72)</f>
        <v>44</v>
      </c>
      <c r="X72" s="15">
        <v>7</v>
      </c>
      <c r="Y72" s="15">
        <v>5</v>
      </c>
      <c r="Z72" s="15">
        <v>6</v>
      </c>
      <c r="AA72" s="15">
        <v>7</v>
      </c>
      <c r="AB72" s="15">
        <v>5</v>
      </c>
      <c r="AC72" s="15">
        <v>4</v>
      </c>
      <c r="AD72" s="15">
        <v>7</v>
      </c>
      <c r="AE72" s="15">
        <v>6</v>
      </c>
      <c r="AF72" s="15">
        <v>7</v>
      </c>
      <c r="AG72" s="15">
        <f t="shared" si="4"/>
        <v>54</v>
      </c>
      <c r="AH72" s="15">
        <f t="shared" si="5"/>
        <v>36</v>
      </c>
      <c r="AI72" s="15">
        <f t="shared" si="6"/>
        <v>20</v>
      </c>
      <c r="AJ72" s="28"/>
    </row>
    <row r="73" spans="1:36" ht="24.95" customHeight="1" x14ac:dyDescent="0.25">
      <c r="A73" s="58"/>
      <c r="B73" s="19"/>
      <c r="C73" s="10" t="str">
        <f>IF(B73="","",VLOOKUP(B73,[1]球員資料表!$A$2:$N$300,2,FALSE))</f>
        <v/>
      </c>
      <c r="D73" s="10" t="str">
        <f>IF(B73="","",VLOOKUP(B73,[1]球員資料表!$A$2:$N$300,3,FALSE))</f>
        <v/>
      </c>
      <c r="E73" s="29"/>
      <c r="F73" s="30"/>
      <c r="G73" s="25"/>
      <c r="H73" s="26"/>
      <c r="I73" s="14">
        <v>0</v>
      </c>
      <c r="J73" s="14">
        <v>0</v>
      </c>
      <c r="K73" s="15">
        <f t="shared" si="0"/>
        <v>0</v>
      </c>
      <c r="L73" s="15">
        <f t="shared" si="7"/>
        <v>0</v>
      </c>
      <c r="M73" s="15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8"/>
    </row>
    <row r="74" spans="1:36" ht="24.95" customHeight="1" x14ac:dyDescent="0.25">
      <c r="A74" s="54"/>
      <c r="B74" s="24"/>
      <c r="C74" s="10" t="str">
        <f>IF(B74="","",VLOOKUP(B74,[1]球員資料表!$A$2:$N$300,2,FALSE))</f>
        <v/>
      </c>
      <c r="D74" s="10" t="str">
        <f>IF(B74="","",VLOOKUP(B74,[1]球員資料表!$A$2:$N$300,3,FALSE))</f>
        <v/>
      </c>
      <c r="E74" s="29"/>
      <c r="F74" s="30"/>
      <c r="G74" s="25"/>
      <c r="H74" s="26"/>
      <c r="I74" s="14">
        <v>0</v>
      </c>
      <c r="J74" s="14">
        <v>0</v>
      </c>
      <c r="K74" s="15">
        <f t="shared" si="0"/>
        <v>0</v>
      </c>
      <c r="L74" s="15">
        <f t="shared" si="7"/>
        <v>0</v>
      </c>
      <c r="M74" s="15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8"/>
    </row>
    <row r="75" spans="1:36" ht="24.75" customHeight="1" x14ac:dyDescent="0.25">
      <c r="A75" s="39" t="s">
        <v>42</v>
      </c>
      <c r="B75" s="19">
        <v>254</v>
      </c>
      <c r="C75" s="10" t="str">
        <f>IF(B75="","",VLOOKUP(B75,[1]球員資料表!$A$2:$N$300,2,FALSE))</f>
        <v>女B組</v>
      </c>
      <c r="D75" s="10" t="str">
        <f>IF(B75="","",VLOOKUP(B75,[1]球員資料表!$A$2:$N$300,3,FALSE))</f>
        <v>張卉妤</v>
      </c>
      <c r="E75" s="29" t="e">
        <f>IF(B75="","",VLOOKUP(B75,[1]球員資料表!$A$2:$N$79,5,FALSE))</f>
        <v>#N/A</v>
      </c>
      <c r="F75" s="30" t="e">
        <f>IF(B75="","",VLOOKUP(B75,[1]球員資料表!$A$2:$N$79,6,FALSE))</f>
        <v>#N/A</v>
      </c>
      <c r="G75" s="25"/>
      <c r="H75" s="26" t="str">
        <f>IF(B81="","",VLOOKUP(B81,[1]球員資料表!$A$2:$N$79,7,FALSE))</f>
        <v/>
      </c>
      <c r="I75" s="14">
        <v>48</v>
      </c>
      <c r="J75" s="14">
        <v>46</v>
      </c>
      <c r="K75" s="15">
        <f>I75+J75</f>
        <v>94</v>
      </c>
      <c r="L75" s="15">
        <f t="shared" si="7"/>
        <v>96</v>
      </c>
      <c r="M75" s="15">
        <f>K75+L75</f>
        <v>190</v>
      </c>
      <c r="N75" s="15">
        <v>9</v>
      </c>
      <c r="O75" s="15">
        <v>5</v>
      </c>
      <c r="P75" s="15">
        <v>5</v>
      </c>
      <c r="Q75" s="15">
        <v>5</v>
      </c>
      <c r="R75" s="15">
        <v>4</v>
      </c>
      <c r="S75" s="15">
        <v>6</v>
      </c>
      <c r="T75" s="15">
        <v>5</v>
      </c>
      <c r="U75" s="15">
        <v>3</v>
      </c>
      <c r="V75" s="15">
        <v>6</v>
      </c>
      <c r="W75" s="15">
        <f>SUM(N75:V75)</f>
        <v>48</v>
      </c>
      <c r="X75" s="15">
        <v>6</v>
      </c>
      <c r="Y75" s="15">
        <v>6</v>
      </c>
      <c r="Z75" s="15">
        <v>4</v>
      </c>
      <c r="AA75" s="15">
        <v>4</v>
      </c>
      <c r="AB75" s="15">
        <v>6</v>
      </c>
      <c r="AC75" s="15">
        <v>3</v>
      </c>
      <c r="AD75" s="15">
        <v>6</v>
      </c>
      <c r="AE75" s="15">
        <v>6</v>
      </c>
      <c r="AF75" s="15">
        <v>7</v>
      </c>
      <c r="AG75" s="15">
        <f>SUM(X75:AF75)</f>
        <v>48</v>
      </c>
      <c r="AH75" s="15">
        <f>SUM(AA75:AF75)</f>
        <v>32</v>
      </c>
      <c r="AI75" s="15">
        <f>SUM(AD75:AF75)</f>
        <v>19</v>
      </c>
      <c r="AJ75" s="32"/>
    </row>
    <row r="76" spans="1:36" ht="24.75" customHeight="1" x14ac:dyDescent="0.25">
      <c r="A76" s="39" t="s">
        <v>0</v>
      </c>
      <c r="B76" s="19">
        <v>259</v>
      </c>
      <c r="C76" s="10" t="str">
        <f>IF(B76="","",VLOOKUP(B76,[1]球員資料表!$A$2:$N$300,2,FALSE))</f>
        <v>女B組</v>
      </c>
      <c r="D76" s="10" t="str">
        <f>IF(B76="","",VLOOKUP(B76,[1]球員資料表!$A$2:$N$300,3,FALSE))</f>
        <v>李映彤</v>
      </c>
      <c r="E76" s="29"/>
      <c r="F76" s="30"/>
      <c r="G76" s="25"/>
      <c r="H76" s="26"/>
      <c r="I76" s="14">
        <v>43</v>
      </c>
      <c r="J76" s="14">
        <v>53</v>
      </c>
      <c r="K76" s="15">
        <f>I76+J76</f>
        <v>96</v>
      </c>
      <c r="L76" s="15">
        <f t="shared" si="7"/>
        <v>97</v>
      </c>
      <c r="M76" s="15">
        <f>K76+L76</f>
        <v>193</v>
      </c>
      <c r="N76" s="15">
        <v>6</v>
      </c>
      <c r="O76" s="15">
        <v>7</v>
      </c>
      <c r="P76" s="15">
        <v>4</v>
      </c>
      <c r="Q76" s="15">
        <v>6</v>
      </c>
      <c r="R76" s="15">
        <v>6</v>
      </c>
      <c r="S76" s="15">
        <v>4</v>
      </c>
      <c r="T76" s="15">
        <v>5</v>
      </c>
      <c r="U76" s="15">
        <v>5</v>
      </c>
      <c r="V76" s="15">
        <v>6</v>
      </c>
      <c r="W76" s="15">
        <f>SUM(N76:V76)</f>
        <v>49</v>
      </c>
      <c r="X76" s="15">
        <v>6</v>
      </c>
      <c r="Y76" s="15">
        <v>5</v>
      </c>
      <c r="Z76" s="15">
        <v>7</v>
      </c>
      <c r="AA76" s="15">
        <v>5</v>
      </c>
      <c r="AB76" s="15">
        <v>5</v>
      </c>
      <c r="AC76" s="15">
        <v>3</v>
      </c>
      <c r="AD76" s="15">
        <v>6</v>
      </c>
      <c r="AE76" s="15">
        <v>5</v>
      </c>
      <c r="AF76" s="15">
        <v>6</v>
      </c>
      <c r="AG76" s="15">
        <f>SUM(X76:AF76)</f>
        <v>48</v>
      </c>
      <c r="AH76" s="15">
        <f>SUM(AA76:AF76)</f>
        <v>30</v>
      </c>
      <c r="AI76" s="15">
        <f>SUM(AD76:AF76)</f>
        <v>17</v>
      </c>
      <c r="AJ76" s="32"/>
    </row>
    <row r="77" spans="1:36" ht="24.75" customHeight="1" x14ac:dyDescent="0.25">
      <c r="A77" s="39" t="s">
        <v>1</v>
      </c>
      <c r="B77" s="19">
        <v>255</v>
      </c>
      <c r="C77" s="10" t="str">
        <f>IF(B77="","",VLOOKUP(B77,[1]球員資料表!$A$2:$N$300,2,FALSE))</f>
        <v>女B組</v>
      </c>
      <c r="D77" s="10" t="str">
        <f>IF(B77="","",VLOOKUP(B77,[1]球員資料表!$A$2:$N$300,3,FALSE))</f>
        <v>沈文琪</v>
      </c>
      <c r="E77" s="29"/>
      <c r="F77" s="30"/>
      <c r="G77" s="25"/>
      <c r="H77" s="26"/>
      <c r="I77" s="14">
        <v>49</v>
      </c>
      <c r="J77" s="14">
        <v>50</v>
      </c>
      <c r="K77" s="15">
        <f>I77+J77</f>
        <v>99</v>
      </c>
      <c r="L77" s="15">
        <f t="shared" si="7"/>
        <v>97</v>
      </c>
      <c r="M77" s="15">
        <f>K77+L77</f>
        <v>196</v>
      </c>
      <c r="N77" s="27">
        <v>5</v>
      </c>
      <c r="O77" s="27">
        <v>7</v>
      </c>
      <c r="P77" s="27">
        <v>5</v>
      </c>
      <c r="Q77" s="27">
        <v>4</v>
      </c>
      <c r="R77" s="27">
        <v>4</v>
      </c>
      <c r="S77" s="27">
        <v>4</v>
      </c>
      <c r="T77" s="27">
        <v>4</v>
      </c>
      <c r="U77" s="27">
        <v>7</v>
      </c>
      <c r="V77" s="27">
        <v>8</v>
      </c>
      <c r="W77" s="15">
        <f>SUM(N77:V77)</f>
        <v>48</v>
      </c>
      <c r="X77" s="27">
        <v>8</v>
      </c>
      <c r="Y77" s="27">
        <v>7</v>
      </c>
      <c r="Z77" s="27">
        <v>4</v>
      </c>
      <c r="AA77" s="27">
        <v>4</v>
      </c>
      <c r="AB77" s="27">
        <v>7</v>
      </c>
      <c r="AC77" s="27">
        <v>5</v>
      </c>
      <c r="AD77" s="27">
        <v>6</v>
      </c>
      <c r="AE77" s="27">
        <v>4</v>
      </c>
      <c r="AF77" s="27">
        <v>4</v>
      </c>
      <c r="AG77" s="15">
        <f>SUM(X77:AF77)</f>
        <v>49</v>
      </c>
      <c r="AH77" s="15">
        <f>SUM(AA77:AF77)</f>
        <v>30</v>
      </c>
      <c r="AI77" s="15">
        <f>SUM(AD77:AF77)</f>
        <v>14</v>
      </c>
      <c r="AJ77" s="32"/>
    </row>
    <row r="78" spans="1:36" ht="24.75" customHeight="1" x14ac:dyDescent="0.25">
      <c r="A78" s="53"/>
      <c r="B78" s="24"/>
      <c r="C78" s="10" t="str">
        <f>IF(B78="","",VLOOKUP(B78,[1]球員資料表!$A$2:$N$300,2,FALSE))</f>
        <v/>
      </c>
      <c r="D78" s="10" t="str">
        <f>IF(B78="","",VLOOKUP(B78,[1]球員資料表!$A$2:$N$300,3,FALSE))</f>
        <v/>
      </c>
      <c r="E78" s="29"/>
      <c r="F78" s="30"/>
      <c r="G78" s="25"/>
      <c r="H78" s="26"/>
      <c r="I78" s="14">
        <v>0</v>
      </c>
      <c r="J78" s="14">
        <v>0</v>
      </c>
      <c r="K78" s="15">
        <f t="shared" si="0"/>
        <v>0</v>
      </c>
      <c r="L78" s="15">
        <f t="shared" si="7"/>
        <v>0</v>
      </c>
      <c r="M78" s="15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32"/>
    </row>
    <row r="79" spans="1:36" ht="24.75" customHeight="1" x14ac:dyDescent="0.25">
      <c r="A79" s="41"/>
      <c r="B79" s="19"/>
      <c r="C79" s="10" t="str">
        <f>IF(B79="","",VLOOKUP(B79,[1]球員資料表!$A$2:$N$300,2,FALSE))</f>
        <v/>
      </c>
      <c r="D79" s="10" t="str">
        <f>IF(B79="","",VLOOKUP(B79,[1]球員資料表!$A$2:$N$300,3,FALSE))</f>
        <v/>
      </c>
      <c r="E79" s="21" t="str">
        <f>IF(B79="","",VLOOKUP(B79,[1]球員資料表!$A$2:$N$79,5,FALSE))</f>
        <v/>
      </c>
      <c r="F79" s="22" t="str">
        <f>IF(B79="","",VLOOKUP(B79,[1]球員資料表!$A$2:$N$79,6,FALSE))</f>
        <v/>
      </c>
      <c r="G79" s="18"/>
      <c r="H79" s="23"/>
      <c r="I79" s="14">
        <v>0</v>
      </c>
      <c r="J79" s="14">
        <v>0</v>
      </c>
      <c r="K79" s="15">
        <f t="shared" si="0"/>
        <v>0</v>
      </c>
      <c r="L79" s="15">
        <f t="shared" si="7"/>
        <v>0</v>
      </c>
      <c r="M79" s="15">
        <f>K79+L79</f>
        <v>0</v>
      </c>
      <c r="N79" s="15"/>
      <c r="O79" s="15"/>
      <c r="P79" s="15"/>
      <c r="Q79" s="15"/>
      <c r="R79" s="15"/>
      <c r="S79" s="15"/>
      <c r="T79" s="15"/>
      <c r="U79" s="15"/>
      <c r="V79" s="15"/>
      <c r="W79" s="15">
        <f t="shared" ref="W79:W89" si="8">SUM(N79:V79)</f>
        <v>0</v>
      </c>
      <c r="X79" s="15"/>
      <c r="Y79" s="15"/>
      <c r="Z79" s="15"/>
      <c r="AA79" s="15"/>
      <c r="AB79" s="15"/>
      <c r="AC79" s="15"/>
      <c r="AD79" s="15"/>
      <c r="AE79" s="15"/>
      <c r="AF79" s="15"/>
      <c r="AG79" s="15">
        <f t="shared" ref="AG79:AG89" si="9">SUM(X79:AF79)</f>
        <v>0</v>
      </c>
      <c r="AH79" s="15">
        <f t="shared" ref="AH79:AH89" si="10">SUM(AA79:AF79)</f>
        <v>0</v>
      </c>
      <c r="AI79" s="15">
        <f t="shared" ref="AI79:AI89" si="11">SUM(AD79:AF79)</f>
        <v>0</v>
      </c>
      <c r="AJ79" s="31"/>
    </row>
    <row r="80" spans="1:36" ht="24.75" customHeight="1" x14ac:dyDescent="0.25">
      <c r="A80" s="39" t="s">
        <v>42</v>
      </c>
      <c r="B80" s="19">
        <v>273</v>
      </c>
      <c r="C80" s="10" t="str">
        <f>IF(B80="","",VLOOKUP(B80,[1]球員資料表!$A$2:$N$300,2,FALSE))</f>
        <v>女D組</v>
      </c>
      <c r="D80" s="10" t="str">
        <f>IF(B80="","",VLOOKUP(B80,[1]球員資料表!$A$2:$N$300,3,FALSE))</f>
        <v>莊雅茜</v>
      </c>
      <c r="E80" s="21" t="e">
        <f>IF(B80="","",VLOOKUP(B80,[1]球員資料表!$A$2:$N$79,5,FALSE))</f>
        <v>#N/A</v>
      </c>
      <c r="F80" s="22" t="e">
        <f>IF(B80="","",VLOOKUP(B80,[1]球員資料表!$A$2:$N$79,6,FALSE))</f>
        <v>#N/A</v>
      </c>
      <c r="G80" s="18"/>
      <c r="H80" s="23"/>
      <c r="I80" s="14">
        <v>53</v>
      </c>
      <c r="J80" s="14">
        <v>52</v>
      </c>
      <c r="K80" s="15">
        <f t="shared" si="0"/>
        <v>105</v>
      </c>
      <c r="L80" s="15">
        <f t="shared" si="7"/>
        <v>101</v>
      </c>
      <c r="M80" s="15">
        <f>K80+L80</f>
        <v>206</v>
      </c>
      <c r="N80" s="15">
        <v>7</v>
      </c>
      <c r="O80" s="15">
        <v>7</v>
      </c>
      <c r="P80" s="15">
        <v>5</v>
      </c>
      <c r="Q80" s="15">
        <v>6</v>
      </c>
      <c r="R80" s="15">
        <v>5</v>
      </c>
      <c r="S80" s="15">
        <v>5</v>
      </c>
      <c r="T80" s="15">
        <v>6</v>
      </c>
      <c r="U80" s="15">
        <v>4</v>
      </c>
      <c r="V80" s="15">
        <v>7</v>
      </c>
      <c r="W80" s="15">
        <f t="shared" si="8"/>
        <v>52</v>
      </c>
      <c r="X80" s="15">
        <v>6</v>
      </c>
      <c r="Y80" s="15">
        <v>5</v>
      </c>
      <c r="Z80" s="15">
        <v>6</v>
      </c>
      <c r="AA80" s="15">
        <v>6</v>
      </c>
      <c r="AB80" s="15">
        <v>6</v>
      </c>
      <c r="AC80" s="15">
        <v>4</v>
      </c>
      <c r="AD80" s="15">
        <v>5</v>
      </c>
      <c r="AE80" s="15">
        <v>5</v>
      </c>
      <c r="AF80" s="15">
        <v>6</v>
      </c>
      <c r="AG80" s="15">
        <f t="shared" si="9"/>
        <v>49</v>
      </c>
      <c r="AH80" s="15">
        <f t="shared" si="10"/>
        <v>32</v>
      </c>
      <c r="AI80" s="15">
        <f t="shared" si="11"/>
        <v>16</v>
      </c>
      <c r="AJ80" s="31"/>
    </row>
    <row r="81" spans="1:36" ht="24.75" customHeight="1" x14ac:dyDescent="0.25">
      <c r="A81" s="39" t="s">
        <v>0</v>
      </c>
      <c r="B81" s="19"/>
      <c r="C81" s="10" t="str">
        <f>IF(B81="","",VLOOKUP(B81,[1]球員資料表!$A$2:$N$300,2,FALSE))</f>
        <v/>
      </c>
      <c r="D81" s="10" t="str">
        <f>IF(B81="","",VLOOKUP(B81,[1]球員資料表!$A$2:$N$300,3,FALSE))</f>
        <v/>
      </c>
      <c r="E81" s="21" t="str">
        <f>IF(B81="","",VLOOKUP(B81,[1]球員資料表!$A$2:$N$79,5,FALSE))</f>
        <v/>
      </c>
      <c r="F81" s="22" t="str">
        <f>IF(B81="","",VLOOKUP(B81,[1]球員資料表!$A$2:$N$79,6,FALSE))</f>
        <v/>
      </c>
      <c r="G81" s="18"/>
      <c r="H81" s="23"/>
      <c r="I81" s="14">
        <v>0</v>
      </c>
      <c r="J81" s="14">
        <v>0</v>
      </c>
      <c r="K81" s="15">
        <f t="shared" si="0"/>
        <v>0</v>
      </c>
      <c r="L81" s="15">
        <f t="shared" si="7"/>
        <v>0</v>
      </c>
      <c r="M81" s="15">
        <f>K81+L81</f>
        <v>0</v>
      </c>
      <c r="N81" s="15"/>
      <c r="O81" s="15"/>
      <c r="P81" s="15"/>
      <c r="Q81" s="15"/>
      <c r="R81" s="15"/>
      <c r="S81" s="15"/>
      <c r="T81" s="15"/>
      <c r="U81" s="15"/>
      <c r="V81" s="15"/>
      <c r="W81" s="15">
        <f t="shared" si="8"/>
        <v>0</v>
      </c>
      <c r="X81" s="15"/>
      <c r="Y81" s="15"/>
      <c r="Z81" s="15"/>
      <c r="AA81" s="15"/>
      <c r="AB81" s="15"/>
      <c r="AC81" s="15"/>
      <c r="AD81" s="15"/>
      <c r="AE81" s="15"/>
      <c r="AF81" s="15"/>
      <c r="AG81" s="15">
        <f t="shared" si="9"/>
        <v>0</v>
      </c>
      <c r="AH81" s="15">
        <f t="shared" si="10"/>
        <v>0</v>
      </c>
      <c r="AI81" s="15">
        <f t="shared" si="11"/>
        <v>0</v>
      </c>
      <c r="AJ81" s="31"/>
    </row>
    <row r="82" spans="1:36" ht="24.75" customHeight="1" x14ac:dyDescent="0.25">
      <c r="A82" s="39"/>
      <c r="B82" s="19"/>
      <c r="C82" s="20"/>
      <c r="D82" s="20"/>
      <c r="E82" s="21"/>
      <c r="F82" s="22"/>
      <c r="G82" s="18"/>
      <c r="H82" s="23"/>
      <c r="I82" s="14">
        <v>0</v>
      </c>
      <c r="J82" s="14">
        <v>0</v>
      </c>
      <c r="K82" s="15">
        <f t="shared" si="0"/>
        <v>0</v>
      </c>
      <c r="L82" s="15">
        <f t="shared" si="7"/>
        <v>0</v>
      </c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31"/>
    </row>
    <row r="83" spans="1:36" ht="24.95" hidden="1" customHeight="1" x14ac:dyDescent="0.25">
      <c r="A83" s="39"/>
      <c r="B83" s="19"/>
      <c r="C83" s="20"/>
      <c r="D83" s="20"/>
      <c r="E83" s="21"/>
      <c r="F83" s="22"/>
      <c r="G83" s="18"/>
      <c r="H83" s="23"/>
      <c r="I83" s="14">
        <v>0</v>
      </c>
      <c r="J83" s="14">
        <v>0</v>
      </c>
      <c r="K83" s="15">
        <f t="shared" si="0"/>
        <v>0</v>
      </c>
      <c r="L83" s="15">
        <f t="shared" si="7"/>
        <v>0</v>
      </c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31"/>
    </row>
    <row r="84" spans="1:36" ht="24.95" hidden="1" customHeight="1" x14ac:dyDescent="0.25">
      <c r="A84" s="39"/>
      <c r="B84" s="19"/>
      <c r="C84" s="20"/>
      <c r="D84" s="20"/>
      <c r="E84" s="21"/>
      <c r="F84" s="22"/>
      <c r="G84" s="18"/>
      <c r="H84" s="23"/>
      <c r="I84" s="14">
        <v>0</v>
      </c>
      <c r="J84" s="14">
        <v>0</v>
      </c>
      <c r="K84" s="15">
        <f t="shared" si="0"/>
        <v>0</v>
      </c>
      <c r="L84" s="15">
        <f t="shared" si="7"/>
        <v>0</v>
      </c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31"/>
    </row>
    <row r="85" spans="1:36" ht="24.95" hidden="1" customHeight="1" x14ac:dyDescent="0.25">
      <c r="A85" s="39"/>
      <c r="B85" s="19"/>
      <c r="C85" s="20"/>
      <c r="D85" s="20"/>
      <c r="E85" s="21"/>
      <c r="F85" s="22"/>
      <c r="G85" s="18"/>
      <c r="H85" s="23"/>
      <c r="I85" s="14">
        <v>0</v>
      </c>
      <c r="J85" s="14">
        <v>0</v>
      </c>
      <c r="K85" s="15">
        <f t="shared" si="0"/>
        <v>0</v>
      </c>
      <c r="L85" s="15">
        <f t="shared" si="7"/>
        <v>0</v>
      </c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31"/>
    </row>
    <row r="86" spans="1:36" ht="24.95" hidden="1" customHeight="1" x14ac:dyDescent="0.25">
      <c r="A86" s="50"/>
      <c r="B86" s="19"/>
      <c r="C86" s="20" t="str">
        <f>IF(B86="","",VLOOKUP(B86,[1]球員資料表!$A$2:$N$79,2,FALSE))</f>
        <v/>
      </c>
      <c r="D86" s="20" t="str">
        <f>IF(B86="","",VLOOKUP(B86,[1]球員資料表!$A$2:$N$79,3,FALSE))</f>
        <v/>
      </c>
      <c r="E86" s="21" t="str">
        <f>IF(B86="","",VLOOKUP(B86,[1]球員資料表!$A$2:$N$79,5,FALSE))</f>
        <v/>
      </c>
      <c r="F86" s="22" t="str">
        <f>IF(B86="","",VLOOKUP(B86,[1]球員資料表!$A$2:$N$79,6,FALSE))</f>
        <v/>
      </c>
      <c r="G86" s="18"/>
      <c r="H86" s="23" t="e">
        <f>IF(#REF!="","",VLOOKUP(#REF!,[1]球員資料表!$A$2:$N$79,7,FALSE))</f>
        <v>#REF!</v>
      </c>
      <c r="I86" s="14">
        <v>0</v>
      </c>
      <c r="J86" s="14">
        <v>0</v>
      </c>
      <c r="K86" s="15">
        <f t="shared" si="0"/>
        <v>0</v>
      </c>
      <c r="L86" s="15">
        <f t="shared" si="7"/>
        <v>0</v>
      </c>
      <c r="M86" s="15">
        <f t="shared" ref="M86:M92" si="12">K86+L86</f>
        <v>0</v>
      </c>
      <c r="N86" s="15"/>
      <c r="O86" s="15"/>
      <c r="P86" s="15"/>
      <c r="Q86" s="15"/>
      <c r="R86" s="15"/>
      <c r="S86" s="15"/>
      <c r="T86" s="15"/>
      <c r="U86" s="15"/>
      <c r="V86" s="15"/>
      <c r="W86" s="15">
        <f t="shared" si="8"/>
        <v>0</v>
      </c>
      <c r="X86" s="15"/>
      <c r="Y86" s="15"/>
      <c r="Z86" s="15"/>
      <c r="AA86" s="15"/>
      <c r="AB86" s="15"/>
      <c r="AC86" s="15"/>
      <c r="AD86" s="15"/>
      <c r="AE86" s="15"/>
      <c r="AF86" s="15"/>
      <c r="AG86" s="15">
        <f t="shared" si="9"/>
        <v>0</v>
      </c>
      <c r="AH86" s="15">
        <f t="shared" si="10"/>
        <v>0</v>
      </c>
      <c r="AI86" s="15">
        <f t="shared" si="11"/>
        <v>0</v>
      </c>
      <c r="AJ86" s="31"/>
    </row>
    <row r="87" spans="1:36" ht="24.75" hidden="1" customHeight="1" x14ac:dyDescent="0.25">
      <c r="A87" s="39" t="s">
        <v>42</v>
      </c>
      <c r="B87" s="42"/>
      <c r="C87" s="20" t="str">
        <f>IF(B87="","",VLOOKUP(B87,[1]球員資料表!$A$2:$N$79,2,FALSE))</f>
        <v/>
      </c>
      <c r="D87" s="20" t="str">
        <f>IF(B87="","",VLOOKUP(B87,[1]球員資料表!$A$2:$N$79,3,FALSE))</f>
        <v/>
      </c>
      <c r="E87" s="21" t="str">
        <f>IF(B87="","",VLOOKUP(B87,[1]球員資料表!$A$2:$N$79,5,FALSE))</f>
        <v/>
      </c>
      <c r="F87" s="22" t="str">
        <f>IF(B87="","",VLOOKUP(B87,[1]球員資料表!$A$2:$N$79,6,FALSE))</f>
        <v/>
      </c>
      <c r="G87" s="18"/>
      <c r="H87" s="23"/>
      <c r="I87" s="14">
        <f>W87</f>
        <v>0</v>
      </c>
      <c r="J87" s="14">
        <f>AG87</f>
        <v>0</v>
      </c>
      <c r="K87" s="15">
        <f t="shared" si="0"/>
        <v>0</v>
      </c>
      <c r="L87" s="15">
        <f t="shared" si="7"/>
        <v>0</v>
      </c>
      <c r="M87" s="15">
        <f>K87+L87</f>
        <v>0</v>
      </c>
      <c r="N87" s="15"/>
      <c r="O87" s="15"/>
      <c r="P87" s="15"/>
      <c r="Q87" s="15"/>
      <c r="R87" s="15"/>
      <c r="S87" s="15"/>
      <c r="T87" s="15"/>
      <c r="U87" s="15"/>
      <c r="V87" s="15"/>
      <c r="W87" s="15">
        <f t="shared" si="8"/>
        <v>0</v>
      </c>
      <c r="X87" s="15"/>
      <c r="Y87" s="15"/>
      <c r="Z87" s="15"/>
      <c r="AA87" s="15"/>
      <c r="AB87" s="15"/>
      <c r="AC87" s="15"/>
      <c r="AD87" s="15"/>
      <c r="AE87" s="15"/>
      <c r="AF87" s="15"/>
      <c r="AG87" s="15">
        <f t="shared" si="9"/>
        <v>0</v>
      </c>
      <c r="AH87" s="15">
        <f t="shared" si="10"/>
        <v>0</v>
      </c>
      <c r="AI87" s="15">
        <f t="shared" si="11"/>
        <v>0</v>
      </c>
      <c r="AJ87" s="31"/>
    </row>
    <row r="88" spans="1:36" ht="24.75" hidden="1" customHeight="1" x14ac:dyDescent="0.25">
      <c r="A88" s="39" t="s">
        <v>0</v>
      </c>
      <c r="B88" s="42"/>
      <c r="C88" s="20" t="str">
        <f>IF(B88="","",VLOOKUP(B88,[1]球員資料表!$A$2:$N$79,2,FALSE))</f>
        <v/>
      </c>
      <c r="D88" s="20" t="str">
        <f>IF(B88="","",VLOOKUP(B88,[1]球員資料表!$A$2:$N$79,3,FALSE))</f>
        <v/>
      </c>
      <c r="E88" s="21" t="str">
        <f>IF(B88="","",VLOOKUP(B88,[1]球員資料表!$A$2:$N$79,5,FALSE))</f>
        <v/>
      </c>
      <c r="F88" s="22" t="str">
        <f>IF(B88="","",VLOOKUP(B88,[1]球員資料表!$A$2:$N$79,6,FALSE))</f>
        <v/>
      </c>
      <c r="G88" s="18"/>
      <c r="H88" s="23"/>
      <c r="I88" s="14">
        <f>W88</f>
        <v>0</v>
      </c>
      <c r="J88" s="14">
        <f>AG88</f>
        <v>0</v>
      </c>
      <c r="K88" s="15">
        <f t="shared" si="0"/>
        <v>0</v>
      </c>
      <c r="L88" s="15">
        <f t="shared" si="7"/>
        <v>0</v>
      </c>
      <c r="M88" s="15">
        <f>K88+L88</f>
        <v>0</v>
      </c>
      <c r="N88" s="15"/>
      <c r="O88" s="15"/>
      <c r="P88" s="15"/>
      <c r="Q88" s="15"/>
      <c r="R88" s="15"/>
      <c r="S88" s="15"/>
      <c r="T88" s="15"/>
      <c r="U88" s="15"/>
      <c r="V88" s="15"/>
      <c r="W88" s="15">
        <f t="shared" si="8"/>
        <v>0</v>
      </c>
      <c r="X88" s="15"/>
      <c r="Y88" s="15"/>
      <c r="Z88" s="15"/>
      <c r="AA88" s="15"/>
      <c r="AB88" s="15"/>
      <c r="AC88" s="15"/>
      <c r="AD88" s="15"/>
      <c r="AE88" s="15"/>
      <c r="AF88" s="15"/>
      <c r="AG88" s="15">
        <f t="shared" si="9"/>
        <v>0</v>
      </c>
      <c r="AH88" s="15">
        <f t="shared" si="10"/>
        <v>0</v>
      </c>
      <c r="AI88" s="15">
        <f t="shared" si="11"/>
        <v>0</v>
      </c>
      <c r="AJ88" s="31"/>
    </row>
    <row r="89" spans="1:36" ht="24.75" hidden="1" customHeight="1" x14ac:dyDescent="0.25">
      <c r="A89" s="39" t="s">
        <v>1</v>
      </c>
      <c r="B89" s="42"/>
      <c r="C89" s="20" t="str">
        <f>IF(B89="","",VLOOKUP(B89,[1]球員資料表!$A$2:$N$79,2,FALSE))</f>
        <v/>
      </c>
      <c r="D89" s="20" t="str">
        <f>IF(B89="","",VLOOKUP(B89,[1]球員資料表!$A$2:$N$79,3,FALSE))</f>
        <v/>
      </c>
      <c r="E89" s="21" t="str">
        <f>IF(B89="","",VLOOKUP(B89,[1]球員資料表!$A$2:$N$79,5,FALSE))</f>
        <v/>
      </c>
      <c r="F89" s="22" t="str">
        <f>IF(B89="","",VLOOKUP(B89,[1]球員資料表!$A$2:$N$79,6,FALSE))</f>
        <v/>
      </c>
      <c r="G89" s="18"/>
      <c r="H89" s="23"/>
      <c r="I89" s="14">
        <f>W89</f>
        <v>0</v>
      </c>
      <c r="J89" s="14">
        <f>AG89</f>
        <v>0</v>
      </c>
      <c r="K89" s="15">
        <f t="shared" si="0"/>
        <v>0</v>
      </c>
      <c r="L89" s="15">
        <f t="shared" si="7"/>
        <v>0</v>
      </c>
      <c r="M89" s="15">
        <f>K89+L89</f>
        <v>0</v>
      </c>
      <c r="N89" s="15"/>
      <c r="O89" s="15"/>
      <c r="P89" s="15"/>
      <c r="Q89" s="15"/>
      <c r="R89" s="15"/>
      <c r="S89" s="15"/>
      <c r="T89" s="15"/>
      <c r="U89" s="15"/>
      <c r="V89" s="15"/>
      <c r="W89" s="15">
        <f t="shared" si="8"/>
        <v>0</v>
      </c>
      <c r="X89" s="15"/>
      <c r="Y89" s="15"/>
      <c r="Z89" s="15"/>
      <c r="AA89" s="15"/>
      <c r="AB89" s="15"/>
      <c r="AC89" s="15"/>
      <c r="AD89" s="15"/>
      <c r="AE89" s="15"/>
      <c r="AF89" s="15"/>
      <c r="AG89" s="15">
        <f t="shared" si="9"/>
        <v>0</v>
      </c>
      <c r="AH89" s="15">
        <f t="shared" si="10"/>
        <v>0</v>
      </c>
      <c r="AI89" s="15">
        <f t="shared" si="11"/>
        <v>0</v>
      </c>
      <c r="AJ89" s="31"/>
    </row>
    <row r="90" spans="1:36" ht="21.75" hidden="1" customHeight="1" x14ac:dyDescent="0.25">
      <c r="A90" s="40"/>
      <c r="B90" s="42"/>
      <c r="C90" s="20" t="str">
        <f>IF(B90="","",VLOOKUP(B90,[1]球員資料表!$A$2:$N$79,2,FALSE))</f>
        <v/>
      </c>
      <c r="D90" s="20" t="str">
        <f>IF(B90="","",VLOOKUP(B90,[1]球員資料表!$A$2:$N$79,3,FALSE))</f>
        <v/>
      </c>
      <c r="E90" s="21" t="str">
        <f>IF(B90="","",VLOOKUP(B90,[1]球員資料表!$A$2:$N$79,5,FALSE))</f>
        <v/>
      </c>
      <c r="F90" s="22" t="str">
        <f>IF(B90="","",VLOOKUP(B90,[1]球員資料表!$A$2:$N$79,6,FALSE))</f>
        <v/>
      </c>
      <c r="G90" s="18"/>
      <c r="H90" s="23"/>
      <c r="I90" s="14">
        <f>W90</f>
        <v>0</v>
      </c>
      <c r="J90" s="14">
        <f>AG90</f>
        <v>0</v>
      </c>
      <c r="K90" s="15">
        <f t="shared" si="0"/>
        <v>0</v>
      </c>
      <c r="L90" s="15">
        <f t="shared" si="7"/>
        <v>0</v>
      </c>
      <c r="M90" s="15">
        <f t="shared" si="12"/>
        <v>0</v>
      </c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31"/>
    </row>
    <row r="91" spans="1:36" ht="24.95" hidden="1" customHeight="1" x14ac:dyDescent="0.25">
      <c r="A91" s="40"/>
      <c r="B91" s="42"/>
      <c r="C91" s="20" t="str">
        <f>IF(B91="","",VLOOKUP(B91,[1]球員資料表!$A$2:$N$79,2,FALSE))</f>
        <v/>
      </c>
      <c r="D91" s="20" t="str">
        <f>IF(B91="","",VLOOKUP(B91,[1]球員資料表!$A$2:$N$79,3,FALSE))</f>
        <v/>
      </c>
      <c r="E91" s="21" t="str">
        <f>IF(B91="","",VLOOKUP(B91,[1]球員資料表!$A$2:$N$79,5,FALSE))</f>
        <v/>
      </c>
      <c r="F91" s="22" t="str">
        <f>IF(B91="","",VLOOKUP(B91,[1]球員資料表!$A$2:$N$79,6,FALSE))</f>
        <v/>
      </c>
      <c r="G91" s="18"/>
      <c r="H91" s="23"/>
      <c r="I91" s="14">
        <v>0</v>
      </c>
      <c r="J91" s="14">
        <v>0</v>
      </c>
      <c r="K91" s="15">
        <f>I91+J91</f>
        <v>0</v>
      </c>
      <c r="L91" s="15">
        <f t="shared" si="7"/>
        <v>0</v>
      </c>
      <c r="M91" s="15">
        <f t="shared" si="12"/>
        <v>0</v>
      </c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31"/>
    </row>
    <row r="92" spans="1:36" ht="24.95" hidden="1" customHeight="1" x14ac:dyDescent="0.25">
      <c r="A92" s="40"/>
      <c r="B92" s="42"/>
      <c r="C92" s="20" t="str">
        <f>IF(B92="","",VLOOKUP(B92,[1]球員資料表!$A$2:$N$79,2,FALSE))</f>
        <v/>
      </c>
      <c r="D92" s="20" t="str">
        <f>IF(B92="","",VLOOKUP(B92,[1]球員資料表!$A$2:$N$79,3,FALSE))</f>
        <v/>
      </c>
      <c r="E92" s="21" t="str">
        <f>IF(B92="","",VLOOKUP(B92,[1]球員資料表!$A$2:$N$79,5,FALSE))</f>
        <v/>
      </c>
      <c r="F92" s="22" t="str">
        <f>IF(B92="","",VLOOKUP(B92,[1]球員資料表!$A$2:$N$79,6,FALSE))</f>
        <v/>
      </c>
      <c r="G92" s="18"/>
      <c r="H92" s="23"/>
      <c r="I92" s="14">
        <v>0</v>
      </c>
      <c r="J92" s="14">
        <v>0</v>
      </c>
      <c r="K92" s="15">
        <f>I92+J92</f>
        <v>0</v>
      </c>
      <c r="L92" s="15">
        <f>W92+AG92</f>
        <v>0</v>
      </c>
      <c r="M92" s="15">
        <f t="shared" si="12"/>
        <v>0</v>
      </c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31"/>
    </row>
    <row r="93" spans="1:36" ht="24.95" hidden="1" customHeight="1" x14ac:dyDescent="0.25">
      <c r="A93" s="54"/>
      <c r="B93" s="59"/>
      <c r="C93" s="20" t="str">
        <f>IF(B93="","",VLOOKUP(B93,[1]球員資料表!$A$2:$N$79,2,FALSE))</f>
        <v/>
      </c>
      <c r="D93" s="20" t="str">
        <f>IF(B93="","",VLOOKUP(B93,[1]球員資料表!$A$2:$N$79,3,FALSE))</f>
        <v/>
      </c>
      <c r="E93" s="29"/>
      <c r="F93" s="30"/>
      <c r="G93" s="25"/>
      <c r="H93" s="26"/>
      <c r="I93" s="14">
        <v>0</v>
      </c>
      <c r="J93" s="14">
        <v>0</v>
      </c>
      <c r="K93" s="15">
        <f>I93+J93</f>
        <v>0</v>
      </c>
      <c r="L93" s="15">
        <f>W93+AG93</f>
        <v>0</v>
      </c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32"/>
    </row>
    <row r="94" spans="1:36" s="33" customFormat="1" ht="24.95" customHeight="1" x14ac:dyDescent="0.25"/>
    <row r="95" spans="1:36" s="33" customFormat="1" ht="24.95" customHeight="1" x14ac:dyDescent="0.25"/>
    <row r="96" spans="1:36" s="33" customFormat="1" ht="24.95" customHeight="1" x14ac:dyDescent="0.25"/>
    <row r="97" s="33" customFormat="1" ht="24.95" customHeight="1" x14ac:dyDescent="0.25"/>
    <row r="98" s="33" customFormat="1" ht="24.95" customHeight="1" x14ac:dyDescent="0.25"/>
    <row r="99" s="33" customFormat="1" ht="24.95" customHeight="1" x14ac:dyDescent="0.25"/>
    <row r="100" s="33" customFormat="1" ht="24.95" customHeight="1" x14ac:dyDescent="0.25"/>
    <row r="101" s="33" customFormat="1" ht="24.95" customHeight="1" x14ac:dyDescent="0.25"/>
    <row r="102" s="33" customFormat="1" ht="24.95" customHeight="1" x14ac:dyDescent="0.25"/>
    <row r="103" s="33" customFormat="1" ht="24.95" customHeight="1" x14ac:dyDescent="0.25"/>
    <row r="104" s="33" customFormat="1" ht="24.95" customHeight="1" x14ac:dyDescent="0.25"/>
    <row r="105" s="33" customFormat="1" ht="24.95" customHeight="1" x14ac:dyDescent="0.25"/>
    <row r="106" s="33" customFormat="1" ht="24.95" customHeight="1" x14ac:dyDescent="0.25"/>
    <row r="107" s="33" customFormat="1" ht="24.95" customHeight="1" x14ac:dyDescent="0.25"/>
    <row r="108" s="33" customFormat="1" ht="24.95" customHeight="1" x14ac:dyDescent="0.25"/>
    <row r="109" s="33" customFormat="1" ht="24.95" customHeight="1" x14ac:dyDescent="0.25"/>
    <row r="110" s="33" customFormat="1" ht="24.95" customHeight="1" x14ac:dyDescent="0.25"/>
    <row r="111" s="33" customFormat="1" ht="24.95" customHeight="1" x14ac:dyDescent="0.25"/>
    <row r="112" s="33" customFormat="1" ht="24.95" customHeight="1" x14ac:dyDescent="0.25"/>
    <row r="113" s="33" customFormat="1" ht="24.95" customHeight="1" x14ac:dyDescent="0.25"/>
    <row r="114" s="33" customFormat="1" ht="24.95" customHeight="1" x14ac:dyDescent="0.25"/>
    <row r="115" s="33" customFormat="1" ht="24.95" customHeight="1" x14ac:dyDescent="0.25"/>
    <row r="116" s="33" customFormat="1" ht="24.75" customHeight="1" x14ac:dyDescent="0.25"/>
    <row r="117" s="33" customFormat="1" ht="24.75" customHeight="1" x14ac:dyDescent="0.25"/>
    <row r="118" s="33" customFormat="1" ht="24.95" customHeight="1" x14ac:dyDescent="0.25"/>
    <row r="119" s="33" customFormat="1" ht="24.95" customHeight="1" x14ac:dyDescent="0.25"/>
    <row r="120" s="33" customFormat="1" ht="24.95" customHeight="1" x14ac:dyDescent="0.25"/>
    <row r="121" s="33" customFormat="1" ht="24.95" customHeight="1" x14ac:dyDescent="0.25"/>
    <row r="122" s="33" customFormat="1" ht="24.95" customHeight="1" x14ac:dyDescent="0.25"/>
    <row r="123" s="33" customFormat="1" ht="24.95" customHeight="1" x14ac:dyDescent="0.25"/>
    <row r="124" s="33" customFormat="1" ht="24.95" customHeight="1" x14ac:dyDescent="0.25"/>
    <row r="125" s="33" customFormat="1" ht="24.95" customHeight="1" x14ac:dyDescent="0.25"/>
    <row r="126" s="33" customFormat="1" ht="24.95" customHeight="1" x14ac:dyDescent="0.25"/>
    <row r="127" s="33" customFormat="1" ht="24.95" customHeight="1" x14ac:dyDescent="0.25"/>
    <row r="128" s="33" customFormat="1" ht="24.95" customHeight="1" x14ac:dyDescent="0.25"/>
    <row r="129" s="33" customFormat="1" ht="24.95" customHeight="1" x14ac:dyDescent="0.25"/>
    <row r="130" s="33" customFormat="1" x14ac:dyDescent="0.25"/>
    <row r="131" s="33" customFormat="1" x14ac:dyDescent="0.25"/>
    <row r="132" s="33" customFormat="1" x14ac:dyDescent="0.25"/>
    <row r="133" s="33" customFormat="1" x14ac:dyDescent="0.25"/>
    <row r="134" s="33" customFormat="1" x14ac:dyDescent="0.25"/>
    <row r="135" s="33" customFormat="1" x14ac:dyDescent="0.25"/>
    <row r="136" s="33" customFormat="1" x14ac:dyDescent="0.25"/>
    <row r="137" s="33" customFormat="1" x14ac:dyDescent="0.25"/>
    <row r="138" s="33" customFormat="1" x14ac:dyDescent="0.25"/>
    <row r="139" s="33" customFormat="1" x14ac:dyDescent="0.25"/>
    <row r="140" s="33" customFormat="1" x14ac:dyDescent="0.25"/>
    <row r="141" s="33" customFormat="1" x14ac:dyDescent="0.25"/>
    <row r="142" s="33" customFormat="1" x14ac:dyDescent="0.25"/>
    <row r="143" s="33" customFormat="1" x14ac:dyDescent="0.25"/>
    <row r="144" s="33" customFormat="1" x14ac:dyDescent="0.25"/>
    <row r="145" s="33" customFormat="1" x14ac:dyDescent="0.25"/>
    <row r="146" s="33" customFormat="1" x14ac:dyDescent="0.25"/>
    <row r="147" s="33" customFormat="1" x14ac:dyDescent="0.25"/>
    <row r="148" s="33" customFormat="1" x14ac:dyDescent="0.25"/>
    <row r="149" s="33" customFormat="1" x14ac:dyDescent="0.25"/>
    <row r="150" s="33" customFormat="1" x14ac:dyDescent="0.25"/>
    <row r="151" s="33" customFormat="1" x14ac:dyDescent="0.25"/>
    <row r="152" s="33" customFormat="1" x14ac:dyDescent="0.25"/>
    <row r="153" s="33" customFormat="1" x14ac:dyDescent="0.25"/>
    <row r="154" s="33" customFormat="1" x14ac:dyDescent="0.25"/>
    <row r="155" s="33" customFormat="1" x14ac:dyDescent="0.25"/>
    <row r="156" s="33" customFormat="1" x14ac:dyDescent="0.25"/>
    <row r="157" s="33" customFormat="1" x14ac:dyDescent="0.25"/>
    <row r="158" s="33" customFormat="1" x14ac:dyDescent="0.25"/>
    <row r="159" s="33" customFormat="1" x14ac:dyDescent="0.25"/>
    <row r="160" s="33" customFormat="1" x14ac:dyDescent="0.25"/>
    <row r="161" s="33" customFormat="1" x14ac:dyDescent="0.25"/>
    <row r="162" s="33" customFormat="1" x14ac:dyDescent="0.25"/>
    <row r="163" s="33" customFormat="1" x14ac:dyDescent="0.25"/>
    <row r="164" s="33" customFormat="1" x14ac:dyDescent="0.25"/>
    <row r="165" s="33" customFormat="1" x14ac:dyDescent="0.25"/>
    <row r="166" s="33" customFormat="1" x14ac:dyDescent="0.25"/>
    <row r="167" s="33" customFormat="1" x14ac:dyDescent="0.25"/>
    <row r="168" s="33" customFormat="1" x14ac:dyDescent="0.25"/>
    <row r="169" s="33" customFormat="1" x14ac:dyDescent="0.25"/>
    <row r="170" s="33" customFormat="1" x14ac:dyDescent="0.25"/>
    <row r="171" s="33" customFormat="1" x14ac:dyDescent="0.25"/>
    <row r="172" s="33" customFormat="1" x14ac:dyDescent="0.25"/>
    <row r="173" s="33" customFormat="1" x14ac:dyDescent="0.25"/>
    <row r="174" s="33" customFormat="1" x14ac:dyDescent="0.25"/>
    <row r="175" s="33" customFormat="1" x14ac:dyDescent="0.25"/>
    <row r="176" s="33" customFormat="1" x14ac:dyDescent="0.25"/>
    <row r="177" s="33" customFormat="1" x14ac:dyDescent="0.25"/>
    <row r="178" s="33" customFormat="1" x14ac:dyDescent="0.25"/>
    <row r="179" s="33" customFormat="1" x14ac:dyDescent="0.25"/>
    <row r="180" s="33" customFormat="1" x14ac:dyDescent="0.25"/>
  </sheetData>
  <mergeCells count="14">
    <mergeCell ref="L3:L4"/>
    <mergeCell ref="M3:M4"/>
    <mergeCell ref="N3:AI3"/>
    <mergeCell ref="AJ3:AJ4"/>
    <mergeCell ref="A1:AJ1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honeticPr fontId="3" type="noConversion"/>
  <printOptions horizontalCentered="1"/>
  <pageMargins left="0.15748031496062992" right="0.15748031496062992" top="0.4" bottom="0" header="0.24" footer="0.19685039370078741"/>
  <pageSetup paperSize="9" scale="73" fitToWidth="2" fitToHeight="2" orientation="landscape" horizontalDpi="360" verticalDpi="360" r:id="rId1"/>
  <headerFooter alignWithMargins="0"/>
  <rowBreaks count="2" manualBreakCount="2">
    <brk id="43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第一天</vt:lpstr>
      <vt:lpstr>第二天</vt:lpstr>
      <vt:lpstr>第一天!Print_Titles</vt:lpstr>
      <vt:lpstr>第二天!Print_Titles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2015-06-18T06:26:03Z</dcterms:modified>
</cp:coreProperties>
</file>