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FCF" lockStructure="1"/>
  <bookViews>
    <workbookView xWindow="360" yWindow="30" windowWidth="16605" windowHeight="9435" firstSheet="4" activeTab="5"/>
  </bookViews>
  <sheets>
    <sheet name="資格賽成績" sheetId="5" state="hidden" r:id="rId1"/>
    <sheet name="R1成績" sheetId="1" state="hidden" r:id="rId2"/>
    <sheet name="R2成績" sheetId="2" state="hidden" r:id="rId3"/>
    <sheet name="R3成績" sheetId="3" state="hidden" r:id="rId4"/>
    <sheet name="R1大男成績" sheetId="44" r:id="rId5"/>
    <sheet name="大男R1績分" sheetId="23" r:id="rId6"/>
    <sheet name="R1大女成績" sheetId="61" r:id="rId7"/>
    <sheet name="大女R1績分" sheetId="65" r:id="rId8"/>
    <sheet name="R2大男成績" sheetId="45" r:id="rId9"/>
    <sheet name="大男R2績分" sheetId="39" r:id="rId10"/>
    <sheet name="R2大女成績" sheetId="62" r:id="rId11"/>
    <sheet name="大女R2績分" sheetId="66" r:id="rId12"/>
    <sheet name="R3大男成績" sheetId="46" r:id="rId13"/>
    <sheet name="大男R3績分" sheetId="40" r:id="rId14"/>
    <sheet name="R3大女成績" sheetId="63" r:id="rId15"/>
    <sheet name="大女R3績分" sheetId="67" r:id="rId16"/>
    <sheet name="R4大男成績" sheetId="47" r:id="rId17"/>
    <sheet name="大男R4績分" sheetId="41" r:id="rId18"/>
    <sheet name="R4大女成績" sheetId="64" r:id="rId19"/>
    <sheet name="大女R4績分" sheetId="68" r:id="rId20"/>
    <sheet name="4回合大男成績及績分" sheetId="13" r:id="rId21"/>
    <sheet name="4回合大男成績及績分(轉出)" sheetId="48" r:id="rId22"/>
    <sheet name="4回合大女成績及績分" sheetId="69" r:id="rId23"/>
    <sheet name="4回合大女成績及績分(轉出)" sheetId="70" r:id="rId24"/>
    <sheet name="R3男C成績" sheetId="49" r:id="rId25"/>
    <sheet name="男C_R3績分" sheetId="51" r:id="rId26"/>
    <sheet name="R4男C成績" sheetId="50" r:id="rId27"/>
    <sheet name="男C_R4績分" sheetId="52" r:id="rId28"/>
    <sheet name="3,4回合男C成績及績分" sheetId="53" r:id="rId29"/>
    <sheet name="3,4回合男C成績及績分(轉出)" sheetId="54" r:id="rId30"/>
    <sheet name="R3男D成績" sheetId="55" r:id="rId31"/>
    <sheet name="男D_R3績分" sheetId="57" r:id="rId32"/>
    <sheet name="R4男D成績" sheetId="56" r:id="rId33"/>
    <sheet name="男D_R4績分" sheetId="58" r:id="rId34"/>
    <sheet name="3,4回合男D成績及績分" sheetId="59" r:id="rId35"/>
    <sheet name="3,4回合男D成績及績分(轉出)" sheetId="60" r:id="rId36"/>
    <sheet name="R3女CD成績" sheetId="71" r:id="rId37"/>
    <sheet name="女CD_R3績分" sheetId="73" r:id="rId38"/>
    <sheet name="R4女CD成績" sheetId="72" r:id="rId39"/>
    <sheet name="女CD_R4績分" sheetId="74" r:id="rId40"/>
    <sheet name="3,4回合女CD成績及績分" sheetId="75" r:id="rId41"/>
    <sheet name="3,4回合女CD成績及績分(轉出)" sheetId="76" r:id="rId42"/>
    <sheet name="世大運R1" sheetId="7" state="hidden" r:id="rId43"/>
    <sheet name="世大運R2" sheetId="8" state="hidden" r:id="rId44"/>
    <sheet name="世大運R3" sheetId="9" state="hidden" r:id="rId45"/>
  </sheets>
  <externalReferences>
    <externalReference r:id="rId46"/>
    <externalReference r:id="rId47"/>
    <externalReference r:id="rId48"/>
    <externalReference r:id="rId49"/>
  </externalReferences>
  <definedNames>
    <definedName name="_xlnm.Print_Titles" localSheetId="40">'3,4回合女CD成績及績分'!$1:$1</definedName>
    <definedName name="_xlnm.Print_Titles" localSheetId="41">'3,4回合女CD成績及績分(轉出)'!$1:$1</definedName>
    <definedName name="_xlnm.Print_Titles" localSheetId="28">'3,4回合男C成績及績分'!$1:$1</definedName>
    <definedName name="_xlnm.Print_Titles" localSheetId="29">'3,4回合男C成績及績分(轉出)'!$1:$1</definedName>
    <definedName name="_xlnm.Print_Titles" localSheetId="34">'3,4回合男D成績及績分'!$1:$1</definedName>
    <definedName name="_xlnm.Print_Titles" localSheetId="35">'3,4回合男D成績及績分(轉出)'!$1:$1</definedName>
    <definedName name="_xlnm.Print_Titles" localSheetId="22">'4回合大女成績及績分'!$1:$1</definedName>
    <definedName name="_xlnm.Print_Titles" localSheetId="23">'4回合大女成績及績分(轉出)'!$1:$1</definedName>
    <definedName name="_xlnm.Print_Titles" localSheetId="20">'4回合大男成績及績分'!$1:$1</definedName>
    <definedName name="_xlnm.Print_Titles" localSheetId="21">'4回合大男成績及績分(轉出)'!$1:$1</definedName>
    <definedName name="_xlnm.Print_Titles" localSheetId="6">'R1大女成績'!$1:$1</definedName>
    <definedName name="_xlnm.Print_Titles" localSheetId="4">'R1大男成績'!$1:$1</definedName>
    <definedName name="_xlnm.Print_Titles" localSheetId="1">'R1成績'!$1:$4</definedName>
    <definedName name="_xlnm.Print_Titles" localSheetId="10">'R2大女成績'!$1:$1</definedName>
    <definedName name="_xlnm.Print_Titles" localSheetId="8">'R2大男成績'!$1:$1</definedName>
    <definedName name="_xlnm.Print_Titles" localSheetId="2">'R2成績'!$1:$4</definedName>
    <definedName name="_xlnm.Print_Titles" localSheetId="14">'R3大女成績'!$1:$1</definedName>
    <definedName name="_xlnm.Print_Titles" localSheetId="12">'R3大男成績'!$1:$1</definedName>
    <definedName name="_xlnm.Print_Titles" localSheetId="36">'R3女CD成績'!$1:$1</definedName>
    <definedName name="_xlnm.Print_Titles" localSheetId="3">'R3成績'!$1:$4</definedName>
    <definedName name="_xlnm.Print_Titles" localSheetId="24">'R3男C成績'!$1:$1</definedName>
    <definedName name="_xlnm.Print_Titles" localSheetId="30">'R3男D成績'!$1:$1</definedName>
    <definedName name="_xlnm.Print_Titles" localSheetId="18">'R4大女成績'!$1:$1</definedName>
    <definedName name="_xlnm.Print_Titles" localSheetId="16">'R4大男成績'!$1:$1</definedName>
    <definedName name="_xlnm.Print_Titles" localSheetId="38">'R4女CD成績'!$1:$1</definedName>
    <definedName name="_xlnm.Print_Titles" localSheetId="26">'R4男C成績'!$1:$1</definedName>
    <definedName name="_xlnm.Print_Titles" localSheetId="32">'R4男D成績'!$1:$1</definedName>
    <definedName name="_xlnm.Print_Titles" localSheetId="7">大女R1績分!$2:$2</definedName>
    <definedName name="_xlnm.Print_Titles" localSheetId="11">大女R2績分!$2:$2</definedName>
    <definedName name="_xlnm.Print_Titles" localSheetId="15">大女R3績分!$2:$2</definedName>
    <definedName name="_xlnm.Print_Titles" localSheetId="19">大女R4績分!$2:$2</definedName>
    <definedName name="_xlnm.Print_Titles" localSheetId="5">大男R1績分!$2:$2</definedName>
    <definedName name="_xlnm.Print_Titles" localSheetId="9">大男R2績分!$2:$2</definedName>
    <definedName name="_xlnm.Print_Titles" localSheetId="13">大男R3績分!$2:$2</definedName>
    <definedName name="_xlnm.Print_Titles" localSheetId="17">大男R4績分!$2:$2</definedName>
    <definedName name="_xlnm.Print_Titles" localSheetId="37">女CD_R3績分!$2:$2</definedName>
    <definedName name="_xlnm.Print_Titles" localSheetId="39">女CD_R4績分!$2:$2</definedName>
    <definedName name="_xlnm.Print_Titles" localSheetId="42">世大運R1!$1:$4</definedName>
    <definedName name="_xlnm.Print_Titles" localSheetId="25">男C_R3績分!$2:$2</definedName>
    <definedName name="_xlnm.Print_Titles" localSheetId="27">男C_R4績分!$2:$2</definedName>
    <definedName name="_xlnm.Print_Titles" localSheetId="31">男D_R3績分!$2:$2</definedName>
    <definedName name="_xlnm.Print_Titles" localSheetId="33">男D_R4績分!$2:$2</definedName>
    <definedName name="_xlnm.Print_Titles" localSheetId="0">資格賽成績!$1:$4</definedName>
    <definedName name="Score">[1]CD!$B$7:$AF$162</definedName>
    <definedName name="女R1名次">[2]R1!$BH$45:$BI$66</definedName>
    <definedName name="女R2名次">[2]R2!$BH$45:$BI$66</definedName>
    <definedName name="女R3名次">[2]R3!$BH$30:$BI$47</definedName>
    <definedName name="女R4名次">[2]R4!$BH$45:$BI$66</definedName>
    <definedName name="女公開名次">[3]登錄!$AR$7:$AS$126</definedName>
    <definedName name="成績">[3]登錄!$D$7:$AF$126</definedName>
    <definedName name="男R1名次">[2]R1!$BH$5:$BI$44</definedName>
    <definedName name="男R2名次">[2]R2!$BH$5:$BI$44</definedName>
    <definedName name="男R3名次">[2]R3!$BH$5:$BI$29</definedName>
    <definedName name="男R4名次">[2]R4!$BH$5:$BI$44</definedName>
    <definedName name="男公開名次">[3]登錄!$AN$7:$AO$126</definedName>
    <definedName name="第一回合成績">[4]CA!$B$7:$AF$164</definedName>
    <definedName name="第二回合成績">[4]CB!$B$7:$AF$164</definedName>
    <definedName name="第三回合成績">[4]CC!$B$7:$AF$162</definedName>
    <definedName name="第四回合成績">[4]CD!$B$7:$AF$162</definedName>
  </definedNames>
  <calcPr calcId="145621"/>
</workbook>
</file>

<file path=xl/calcChain.xml><?xml version="1.0" encoding="utf-8"?>
<calcChain xmlns="http://schemas.openxmlformats.org/spreadsheetml/2006/main">
  <c r="B2" i="74" l="1"/>
  <c r="H3" i="72"/>
  <c r="H4" i="72"/>
  <c r="H5" i="72"/>
  <c r="H6" i="72"/>
  <c r="H7" i="72"/>
  <c r="H8" i="72"/>
  <c r="H9" i="72"/>
  <c r="H10" i="72"/>
  <c r="H11" i="72"/>
  <c r="H12" i="72"/>
  <c r="H13" i="72"/>
  <c r="H14" i="72"/>
  <c r="H15" i="72"/>
  <c r="H2" i="72"/>
  <c r="H3" i="56"/>
  <c r="H4" i="56"/>
  <c r="H5" i="56"/>
  <c r="H6" i="56"/>
  <c r="H7" i="56"/>
  <c r="H8" i="56"/>
  <c r="H2" i="56"/>
  <c r="H3" i="50" l="1"/>
  <c r="H4" i="50"/>
  <c r="H5" i="50"/>
  <c r="H6" i="50"/>
  <c r="H7" i="50"/>
  <c r="H8" i="50"/>
  <c r="H9" i="50"/>
  <c r="H10" i="50"/>
  <c r="H11" i="50"/>
  <c r="H12" i="50"/>
  <c r="H13" i="50"/>
  <c r="H14" i="50"/>
  <c r="H15" i="50"/>
  <c r="H16" i="50"/>
  <c r="H2" i="50"/>
  <c r="H3" i="64" l="1"/>
  <c r="H4" i="64"/>
  <c r="H5" i="64"/>
  <c r="H6" i="64"/>
  <c r="H7" i="64"/>
  <c r="H8" i="64"/>
  <c r="H9" i="64"/>
  <c r="H10" i="64"/>
  <c r="H11" i="64"/>
  <c r="H12" i="64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" i="64"/>
  <c r="H3" i="47"/>
  <c r="H4" i="47"/>
  <c r="H5" i="47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2" i="47"/>
  <c r="G3" i="71" l="1"/>
  <c r="G4" i="71"/>
  <c r="G5" i="71"/>
  <c r="G6" i="71"/>
  <c r="G7" i="71"/>
  <c r="G8" i="71"/>
  <c r="G9" i="71"/>
  <c r="G10" i="71"/>
  <c r="G11" i="71"/>
  <c r="G12" i="71"/>
  <c r="G13" i="71"/>
  <c r="G14" i="71"/>
  <c r="G15" i="71"/>
  <c r="G2" i="71"/>
  <c r="G3" i="55"/>
  <c r="G4" i="55"/>
  <c r="G5" i="55"/>
  <c r="G6" i="55"/>
  <c r="G7" i="55"/>
  <c r="G8" i="55"/>
  <c r="G2" i="55"/>
  <c r="G3" i="49"/>
  <c r="G4" i="49"/>
  <c r="G5" i="49"/>
  <c r="G6" i="49"/>
  <c r="G7" i="49"/>
  <c r="G8" i="49"/>
  <c r="G9" i="49"/>
  <c r="G10" i="49"/>
  <c r="G11" i="49"/>
  <c r="G12" i="49"/>
  <c r="G13" i="49"/>
  <c r="G14" i="49"/>
  <c r="G15" i="49"/>
  <c r="G16" i="49"/>
  <c r="G2" i="49"/>
  <c r="G3" i="63"/>
  <c r="G4" i="63"/>
  <c r="G5" i="63"/>
  <c r="G6" i="63"/>
  <c r="G7" i="63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" i="63"/>
  <c r="G3" i="46"/>
  <c r="G4" i="46"/>
  <c r="G5" i="46"/>
  <c r="G6" i="46"/>
  <c r="G7" i="46"/>
  <c r="G8" i="46"/>
  <c r="G9" i="46"/>
  <c r="G10" i="46"/>
  <c r="G11" i="46"/>
  <c r="G12" i="46"/>
  <c r="G13" i="46"/>
  <c r="G14" i="46"/>
  <c r="G15" i="46"/>
  <c r="G16" i="46"/>
  <c r="G17" i="46"/>
  <c r="G18" i="46"/>
  <c r="G19" i="46"/>
  <c r="G20" i="46"/>
  <c r="G21" i="46"/>
  <c r="G22" i="46"/>
  <c r="G23" i="46"/>
  <c r="G24" i="46"/>
  <c r="G25" i="46"/>
  <c r="G26" i="46"/>
  <c r="G27" i="46"/>
  <c r="G28" i="46"/>
  <c r="G29" i="46"/>
  <c r="G30" i="46"/>
  <c r="G31" i="46"/>
  <c r="G32" i="46"/>
  <c r="G33" i="46"/>
  <c r="G34" i="46"/>
  <c r="G35" i="46"/>
  <c r="G36" i="46"/>
  <c r="G37" i="46"/>
  <c r="G38" i="46"/>
  <c r="G39" i="46"/>
  <c r="G40" i="46"/>
  <c r="G2" i="46"/>
  <c r="F3" i="62"/>
  <c r="F4" i="62"/>
  <c r="F5" i="62"/>
  <c r="F6" i="62"/>
  <c r="F7" i="62"/>
  <c r="F8" i="62"/>
  <c r="F9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30" i="62"/>
  <c r="F31" i="62"/>
  <c r="F32" i="62"/>
  <c r="F33" i="62"/>
  <c r="F34" i="62"/>
  <c r="F35" i="62"/>
  <c r="F36" i="62"/>
  <c r="F37" i="62"/>
  <c r="F38" i="62"/>
  <c r="F39" i="62"/>
  <c r="F40" i="62"/>
  <c r="F41" i="62"/>
  <c r="F42" i="62"/>
  <c r="F43" i="62"/>
  <c r="F44" i="62"/>
  <c r="F45" i="62"/>
  <c r="F47" i="62"/>
  <c r="F2" i="62"/>
  <c r="F76" i="45"/>
  <c r="F77" i="45"/>
  <c r="F2" i="45"/>
  <c r="F3" i="45"/>
  <c r="F4" i="45"/>
  <c r="F5" i="45"/>
  <c r="F6" i="45"/>
  <c r="F7" i="45"/>
  <c r="F8" i="45"/>
  <c r="F9" i="45"/>
  <c r="F10" i="45"/>
  <c r="F11" i="45"/>
  <c r="F12" i="45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0" i="45"/>
  <c r="F31" i="45"/>
  <c r="F32" i="45"/>
  <c r="F33" i="45"/>
  <c r="F34" i="45"/>
  <c r="F35" i="45"/>
  <c r="F36" i="45"/>
  <c r="F37" i="45"/>
  <c r="F38" i="45"/>
  <c r="F39" i="45"/>
  <c r="F40" i="45"/>
  <c r="F41" i="45"/>
  <c r="F42" i="45"/>
  <c r="F43" i="45"/>
  <c r="F44" i="45"/>
  <c r="F45" i="45"/>
  <c r="F46" i="45"/>
  <c r="F47" i="45"/>
  <c r="F48" i="45"/>
  <c r="F49" i="45"/>
  <c r="F50" i="45"/>
  <c r="F51" i="45"/>
  <c r="F52" i="45"/>
  <c r="F53" i="45"/>
  <c r="F54" i="45"/>
  <c r="F55" i="45"/>
  <c r="F56" i="45"/>
  <c r="F57" i="45"/>
  <c r="F58" i="45"/>
  <c r="F59" i="45"/>
  <c r="F60" i="45"/>
  <c r="F61" i="45"/>
  <c r="F62" i="45"/>
  <c r="F63" i="45"/>
  <c r="F64" i="45"/>
  <c r="F65" i="45"/>
  <c r="F66" i="45"/>
  <c r="F67" i="45"/>
  <c r="F68" i="45"/>
  <c r="F69" i="45"/>
  <c r="F70" i="45"/>
  <c r="F71" i="45"/>
  <c r="F72" i="45"/>
  <c r="F73" i="45"/>
  <c r="F74" i="45"/>
  <c r="F75" i="45"/>
  <c r="E3" i="61" l="1"/>
  <c r="E4" i="61"/>
  <c r="E5" i="61"/>
  <c r="E6" i="61"/>
  <c r="E7" i="61"/>
  <c r="E8" i="61"/>
  <c r="E9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2" i="61"/>
  <c r="E3" i="44"/>
  <c r="E4" i="44"/>
  <c r="E5" i="44"/>
  <c r="E6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2" i="44"/>
  <c r="L102" i="75"/>
  <c r="M102" i="75"/>
  <c r="L101" i="75"/>
  <c r="M101" i="75"/>
  <c r="L100" i="75"/>
  <c r="M100" i="75"/>
  <c r="L99" i="75"/>
  <c r="M99" i="75"/>
  <c r="L98" i="75"/>
  <c r="M98" i="75"/>
  <c r="L97" i="75"/>
  <c r="M97" i="75"/>
  <c r="L96" i="75"/>
  <c r="M96" i="75"/>
  <c r="L95" i="75"/>
  <c r="M95" i="75"/>
  <c r="L94" i="75"/>
  <c r="M94" i="75"/>
  <c r="L93" i="75"/>
  <c r="M93" i="75"/>
  <c r="L92" i="75"/>
  <c r="M92" i="75"/>
  <c r="L91" i="75"/>
  <c r="M91" i="75"/>
  <c r="L90" i="75"/>
  <c r="M90" i="75"/>
  <c r="L89" i="75"/>
  <c r="M89" i="75"/>
  <c r="L88" i="75"/>
  <c r="M88" i="75"/>
  <c r="L87" i="75"/>
  <c r="M87" i="75"/>
  <c r="N87" i="75" s="1"/>
  <c r="L86" i="75"/>
  <c r="M86" i="75"/>
  <c r="L85" i="75"/>
  <c r="M85" i="75"/>
  <c r="L84" i="75"/>
  <c r="M84" i="75"/>
  <c r="L83" i="75"/>
  <c r="M83" i="75"/>
  <c r="L82" i="75"/>
  <c r="M82" i="75"/>
  <c r="L81" i="75"/>
  <c r="M81" i="75"/>
  <c r="L80" i="75"/>
  <c r="M80" i="75"/>
  <c r="L79" i="75"/>
  <c r="M79" i="75"/>
  <c r="N79" i="75" s="1"/>
  <c r="L78" i="75"/>
  <c r="M78" i="75"/>
  <c r="L77" i="75"/>
  <c r="M77" i="75"/>
  <c r="L76" i="75"/>
  <c r="M76" i="75"/>
  <c r="N76" i="75" s="1"/>
  <c r="L75" i="75"/>
  <c r="M75" i="75"/>
  <c r="L74" i="75"/>
  <c r="M74" i="75"/>
  <c r="L73" i="75"/>
  <c r="M73" i="75"/>
  <c r="L72" i="75"/>
  <c r="M72" i="75"/>
  <c r="L71" i="75"/>
  <c r="M71" i="75"/>
  <c r="L70" i="75"/>
  <c r="M70" i="75"/>
  <c r="L69" i="75"/>
  <c r="M69" i="75"/>
  <c r="L68" i="75"/>
  <c r="M68" i="75"/>
  <c r="L67" i="75"/>
  <c r="M67" i="75"/>
  <c r="L66" i="75"/>
  <c r="M66" i="75"/>
  <c r="L65" i="75"/>
  <c r="M65" i="75"/>
  <c r="L64" i="75"/>
  <c r="M64" i="75"/>
  <c r="L63" i="75"/>
  <c r="M63" i="75"/>
  <c r="N63" i="75" s="1"/>
  <c r="L62" i="75"/>
  <c r="M62" i="75"/>
  <c r="L61" i="75"/>
  <c r="M61" i="75"/>
  <c r="B3" i="73"/>
  <c r="B4" i="73"/>
  <c r="B5" i="73"/>
  <c r="B6" i="73"/>
  <c r="B7" i="73"/>
  <c r="B8" i="73"/>
  <c r="B9" i="73"/>
  <c r="B10" i="73"/>
  <c r="B11" i="73"/>
  <c r="B12" i="73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41" i="73"/>
  <c r="B42" i="73"/>
  <c r="B43" i="73"/>
  <c r="B44" i="73"/>
  <c r="B45" i="73"/>
  <c r="B46" i="73"/>
  <c r="B47" i="73"/>
  <c r="B48" i="73"/>
  <c r="B49" i="73"/>
  <c r="B50" i="73"/>
  <c r="B51" i="73"/>
  <c r="B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66" i="73"/>
  <c r="B67" i="73"/>
  <c r="B68" i="73"/>
  <c r="B69" i="73"/>
  <c r="B70" i="73"/>
  <c r="B71" i="73"/>
  <c r="B72" i="73"/>
  <c r="B73" i="73"/>
  <c r="B74" i="73"/>
  <c r="B75" i="73"/>
  <c r="B76" i="73"/>
  <c r="B77" i="73"/>
  <c r="B78" i="73"/>
  <c r="B79" i="73"/>
  <c r="B80" i="73"/>
  <c r="B81" i="73"/>
  <c r="B82" i="73"/>
  <c r="B83" i="73"/>
  <c r="B84" i="73"/>
  <c r="B85" i="73"/>
  <c r="B86" i="73"/>
  <c r="B87" i="73"/>
  <c r="B88" i="73"/>
  <c r="B89" i="73"/>
  <c r="B90" i="73"/>
  <c r="B91" i="73"/>
  <c r="B92" i="73"/>
  <c r="B93" i="73"/>
  <c r="B94" i="73"/>
  <c r="B95" i="73"/>
  <c r="B96" i="73"/>
  <c r="B97" i="73"/>
  <c r="B98" i="73"/>
  <c r="B99" i="73"/>
  <c r="B100" i="73"/>
  <c r="B101" i="73"/>
  <c r="B102" i="73"/>
  <c r="A3" i="73"/>
  <c r="A4" i="73"/>
  <c r="A5" i="73"/>
  <c r="A6" i="73"/>
  <c r="A7" i="73"/>
  <c r="A8" i="73"/>
  <c r="A9" i="73"/>
  <c r="A10" i="73"/>
  <c r="A11" i="73"/>
  <c r="A12" i="73"/>
  <c r="A13" i="73"/>
  <c r="A14" i="73"/>
  <c r="A15" i="73"/>
  <c r="A16" i="73"/>
  <c r="A17" i="73"/>
  <c r="A18" i="73"/>
  <c r="A19" i="73"/>
  <c r="A20" i="73"/>
  <c r="A21" i="73"/>
  <c r="A22" i="73"/>
  <c r="A23" i="73"/>
  <c r="A24" i="73"/>
  <c r="A25" i="73"/>
  <c r="A26" i="73"/>
  <c r="A27" i="73"/>
  <c r="A28" i="73"/>
  <c r="A29" i="73"/>
  <c r="A30" i="73"/>
  <c r="A31" i="73"/>
  <c r="A32" i="73"/>
  <c r="A33" i="73"/>
  <c r="A34" i="73"/>
  <c r="A35" i="73"/>
  <c r="A36" i="73"/>
  <c r="A37" i="73"/>
  <c r="A38" i="73"/>
  <c r="A39" i="73"/>
  <c r="A40" i="73"/>
  <c r="A41" i="73"/>
  <c r="A42" i="73"/>
  <c r="A43" i="73"/>
  <c r="A44" i="73"/>
  <c r="A45" i="73"/>
  <c r="A46" i="73"/>
  <c r="A47" i="73"/>
  <c r="A48" i="73"/>
  <c r="A49" i="73"/>
  <c r="A50" i="73"/>
  <c r="A51" i="73"/>
  <c r="A52" i="73"/>
  <c r="A53" i="73"/>
  <c r="A54" i="73"/>
  <c r="A55" i="73"/>
  <c r="A56" i="73"/>
  <c r="A57" i="73"/>
  <c r="A58" i="73"/>
  <c r="A59" i="73"/>
  <c r="A60" i="73"/>
  <c r="A61" i="73"/>
  <c r="A62" i="73"/>
  <c r="A63" i="73"/>
  <c r="A64" i="73"/>
  <c r="A65" i="73"/>
  <c r="A66" i="73"/>
  <c r="A67" i="73"/>
  <c r="A68" i="73"/>
  <c r="A69" i="73"/>
  <c r="A70" i="73"/>
  <c r="A71" i="73"/>
  <c r="A72" i="73"/>
  <c r="A73" i="73"/>
  <c r="A74" i="73"/>
  <c r="A75" i="73"/>
  <c r="A76" i="73"/>
  <c r="A77" i="73"/>
  <c r="A78" i="73"/>
  <c r="A79" i="73"/>
  <c r="A80" i="73"/>
  <c r="A81" i="73"/>
  <c r="A82" i="73"/>
  <c r="A83" i="73"/>
  <c r="A84" i="73"/>
  <c r="A85" i="73"/>
  <c r="A86" i="73"/>
  <c r="A87" i="73"/>
  <c r="A88" i="73"/>
  <c r="A89" i="73"/>
  <c r="A90" i="73"/>
  <c r="A91" i="73"/>
  <c r="A92" i="73"/>
  <c r="A93" i="73"/>
  <c r="A94" i="73"/>
  <c r="A95" i="73"/>
  <c r="A96" i="73"/>
  <c r="A97" i="73"/>
  <c r="A98" i="73"/>
  <c r="A99" i="73"/>
  <c r="A100" i="73"/>
  <c r="A101" i="73"/>
  <c r="A102" i="73"/>
  <c r="L60" i="75"/>
  <c r="B3" i="74"/>
  <c r="B4" i="74"/>
  <c r="B5" i="74"/>
  <c r="B6" i="74"/>
  <c r="B7" i="74"/>
  <c r="B8" i="74"/>
  <c r="B9" i="74"/>
  <c r="B10" i="74"/>
  <c r="B11" i="74"/>
  <c r="B12" i="74"/>
  <c r="B13" i="74"/>
  <c r="B14" i="74"/>
  <c r="B15" i="74"/>
  <c r="B16" i="74"/>
  <c r="B17" i="74"/>
  <c r="B18" i="74"/>
  <c r="B19" i="74"/>
  <c r="B20" i="74"/>
  <c r="B21" i="74"/>
  <c r="B22" i="74"/>
  <c r="B23" i="74"/>
  <c r="B24" i="74"/>
  <c r="B25" i="74"/>
  <c r="B26" i="74"/>
  <c r="B27" i="74"/>
  <c r="B28" i="74"/>
  <c r="B29" i="74"/>
  <c r="B30" i="74"/>
  <c r="B31" i="74"/>
  <c r="B32" i="74"/>
  <c r="B33" i="74"/>
  <c r="B34" i="74"/>
  <c r="B35" i="74"/>
  <c r="B36" i="74"/>
  <c r="B37" i="74"/>
  <c r="B38" i="74"/>
  <c r="B39" i="74"/>
  <c r="B40" i="74"/>
  <c r="B41" i="74"/>
  <c r="B42" i="74"/>
  <c r="B43" i="74"/>
  <c r="B44" i="74"/>
  <c r="B45" i="74"/>
  <c r="B46" i="74"/>
  <c r="B47" i="74"/>
  <c r="B48" i="74"/>
  <c r="B49" i="74"/>
  <c r="B50" i="74"/>
  <c r="B51" i="74"/>
  <c r="B52" i="74"/>
  <c r="B53" i="74"/>
  <c r="B54" i="74"/>
  <c r="B55" i="74"/>
  <c r="B56" i="74"/>
  <c r="B57" i="74"/>
  <c r="B58" i="74"/>
  <c r="B59" i="74"/>
  <c r="B60" i="74"/>
  <c r="B61" i="74"/>
  <c r="B62" i="74"/>
  <c r="B63" i="74"/>
  <c r="B64" i="74"/>
  <c r="B65" i="74"/>
  <c r="B66" i="74"/>
  <c r="B67" i="74"/>
  <c r="B68" i="74"/>
  <c r="B69" i="74"/>
  <c r="B70" i="74"/>
  <c r="B71" i="74"/>
  <c r="B72" i="74"/>
  <c r="B73" i="74"/>
  <c r="B74" i="74"/>
  <c r="B75" i="74"/>
  <c r="B76" i="74"/>
  <c r="B77" i="74"/>
  <c r="B78" i="74"/>
  <c r="B79" i="74"/>
  <c r="B80" i="74"/>
  <c r="B81" i="74"/>
  <c r="B82" i="74"/>
  <c r="B83" i="74"/>
  <c r="B84" i="74"/>
  <c r="B85" i="74"/>
  <c r="B86" i="74"/>
  <c r="B87" i="74"/>
  <c r="B88" i="74"/>
  <c r="B89" i="74"/>
  <c r="B90" i="74"/>
  <c r="B91" i="74"/>
  <c r="B92" i="74"/>
  <c r="B93" i="74"/>
  <c r="B94" i="74"/>
  <c r="B95" i="74"/>
  <c r="B96" i="74"/>
  <c r="B97" i="74"/>
  <c r="B98" i="74"/>
  <c r="B99" i="74"/>
  <c r="B100" i="74"/>
  <c r="B101" i="74"/>
  <c r="B102" i="74"/>
  <c r="A3" i="74"/>
  <c r="A4" i="74"/>
  <c r="A5" i="74"/>
  <c r="A6" i="74"/>
  <c r="A7" i="74"/>
  <c r="A8" i="74"/>
  <c r="A9" i="74"/>
  <c r="A10" i="74"/>
  <c r="A11" i="74"/>
  <c r="A12" i="74"/>
  <c r="A13" i="74"/>
  <c r="A14" i="74"/>
  <c r="A15" i="74"/>
  <c r="A16" i="74"/>
  <c r="A17" i="74"/>
  <c r="A18" i="74"/>
  <c r="A19" i="74"/>
  <c r="A20" i="74"/>
  <c r="A21" i="74"/>
  <c r="A22" i="74"/>
  <c r="A23" i="74"/>
  <c r="A24" i="74"/>
  <c r="A25" i="74"/>
  <c r="A26" i="74"/>
  <c r="A27" i="74"/>
  <c r="A28" i="74"/>
  <c r="A29" i="74"/>
  <c r="A30" i="74"/>
  <c r="A31" i="74"/>
  <c r="A32" i="74"/>
  <c r="A33" i="74"/>
  <c r="A34" i="74"/>
  <c r="A35" i="74"/>
  <c r="A36" i="74"/>
  <c r="A37" i="74"/>
  <c r="A38" i="74"/>
  <c r="A39" i="74"/>
  <c r="A40" i="74"/>
  <c r="A41" i="74"/>
  <c r="A42" i="74"/>
  <c r="A43" i="74"/>
  <c r="A44" i="74"/>
  <c r="A45" i="74"/>
  <c r="A46" i="74"/>
  <c r="A47" i="74"/>
  <c r="A48" i="74"/>
  <c r="A49" i="74"/>
  <c r="A50" i="74"/>
  <c r="A51" i="74"/>
  <c r="A52" i="74"/>
  <c r="A53" i="74"/>
  <c r="A54" i="74"/>
  <c r="A55" i="74"/>
  <c r="A56" i="74"/>
  <c r="A57" i="74"/>
  <c r="A58" i="74"/>
  <c r="A59" i="74"/>
  <c r="A60" i="74"/>
  <c r="A61" i="74"/>
  <c r="A62" i="74"/>
  <c r="A63" i="74"/>
  <c r="A64" i="74"/>
  <c r="A65" i="74"/>
  <c r="A66" i="74"/>
  <c r="A67" i="74"/>
  <c r="A68" i="74"/>
  <c r="A69" i="74"/>
  <c r="A70" i="74"/>
  <c r="A71" i="74"/>
  <c r="A72" i="74"/>
  <c r="A73" i="74"/>
  <c r="A74" i="74"/>
  <c r="A75" i="74"/>
  <c r="A76" i="74"/>
  <c r="A77" i="74"/>
  <c r="A78" i="74"/>
  <c r="A79" i="74"/>
  <c r="A80" i="74"/>
  <c r="A81" i="74"/>
  <c r="A82" i="74"/>
  <c r="A83" i="74"/>
  <c r="A84" i="74"/>
  <c r="A85" i="74"/>
  <c r="A86" i="74"/>
  <c r="A87" i="74"/>
  <c r="A88" i="74"/>
  <c r="A89" i="74"/>
  <c r="A90" i="74"/>
  <c r="A91" i="74"/>
  <c r="A92" i="74"/>
  <c r="A2" i="74" s="1"/>
  <c r="A93" i="74"/>
  <c r="A94" i="74"/>
  <c r="A95" i="74"/>
  <c r="A96" i="74"/>
  <c r="A97" i="74"/>
  <c r="A98" i="74"/>
  <c r="A99" i="74"/>
  <c r="A100" i="74"/>
  <c r="A101" i="74"/>
  <c r="A102" i="74"/>
  <c r="M60" i="75"/>
  <c r="L59" i="75"/>
  <c r="M59" i="75"/>
  <c r="L58" i="75"/>
  <c r="M58" i="75"/>
  <c r="L57" i="75"/>
  <c r="M57" i="75"/>
  <c r="L56" i="75"/>
  <c r="M56" i="75"/>
  <c r="L55" i="75"/>
  <c r="M55" i="75"/>
  <c r="L54" i="75"/>
  <c r="M54" i="75"/>
  <c r="L53" i="75"/>
  <c r="M53" i="75"/>
  <c r="L52" i="75"/>
  <c r="M52" i="75"/>
  <c r="L51" i="75"/>
  <c r="M51" i="75"/>
  <c r="N51" i="75" s="1"/>
  <c r="L50" i="75"/>
  <c r="M50" i="75"/>
  <c r="N50" i="75" s="1"/>
  <c r="L49" i="75"/>
  <c r="M49" i="75"/>
  <c r="N49" i="75" s="1"/>
  <c r="L48" i="75"/>
  <c r="M48" i="75"/>
  <c r="L47" i="75"/>
  <c r="M47" i="75"/>
  <c r="L46" i="75"/>
  <c r="M46" i="75"/>
  <c r="L45" i="75"/>
  <c r="M45" i="75"/>
  <c r="L44" i="75"/>
  <c r="M44" i="75"/>
  <c r="L43" i="75"/>
  <c r="M43" i="75"/>
  <c r="L42" i="75"/>
  <c r="M42" i="75"/>
  <c r="L41" i="75"/>
  <c r="M41" i="75"/>
  <c r="L40" i="75"/>
  <c r="M40" i="75"/>
  <c r="L39" i="75"/>
  <c r="M39" i="75"/>
  <c r="L38" i="75"/>
  <c r="M38" i="75"/>
  <c r="L37" i="75"/>
  <c r="M37" i="75"/>
  <c r="L36" i="75"/>
  <c r="M36" i="75"/>
  <c r="L35" i="75"/>
  <c r="M35" i="75"/>
  <c r="L34" i="75"/>
  <c r="M34" i="75"/>
  <c r="L33" i="75"/>
  <c r="M33" i="75"/>
  <c r="N33" i="75" s="1"/>
  <c r="L32" i="75"/>
  <c r="M32" i="75"/>
  <c r="N32" i="75" s="1"/>
  <c r="L31" i="75"/>
  <c r="M31" i="75"/>
  <c r="N31" i="75" s="1"/>
  <c r="L30" i="75"/>
  <c r="N30" i="75" s="1"/>
  <c r="M30" i="75"/>
  <c r="L29" i="75"/>
  <c r="N29" i="75" s="1"/>
  <c r="M29" i="75"/>
  <c r="L28" i="75"/>
  <c r="N28" i="75" s="1"/>
  <c r="M28" i="75"/>
  <c r="L27" i="75"/>
  <c r="M27" i="75"/>
  <c r="L26" i="75"/>
  <c r="M26" i="75"/>
  <c r="L25" i="75"/>
  <c r="M25" i="75"/>
  <c r="L24" i="75"/>
  <c r="N24" i="75" s="1"/>
  <c r="M24" i="75"/>
  <c r="L23" i="75"/>
  <c r="M23" i="75"/>
  <c r="L22" i="75"/>
  <c r="N22" i="75" s="1"/>
  <c r="M22" i="75"/>
  <c r="L21" i="75"/>
  <c r="M21" i="75"/>
  <c r="N21" i="75" s="1"/>
  <c r="L20" i="75"/>
  <c r="M20" i="75"/>
  <c r="L19" i="75"/>
  <c r="M19" i="75"/>
  <c r="L18" i="75"/>
  <c r="M18" i="75"/>
  <c r="N18" i="75" s="1"/>
  <c r="L17" i="75"/>
  <c r="M17" i="75"/>
  <c r="L16" i="75"/>
  <c r="M16" i="75"/>
  <c r="L15" i="75"/>
  <c r="M15" i="75"/>
  <c r="L14" i="75"/>
  <c r="M14" i="75"/>
  <c r="L13" i="75"/>
  <c r="M13" i="75"/>
  <c r="L12" i="75"/>
  <c r="M12" i="75"/>
  <c r="L11" i="75"/>
  <c r="M11" i="75"/>
  <c r="L10" i="75"/>
  <c r="M10" i="75"/>
  <c r="L9" i="75"/>
  <c r="M9" i="75"/>
  <c r="L8" i="75"/>
  <c r="M8" i="75"/>
  <c r="L7" i="75"/>
  <c r="M7" i="75"/>
  <c r="L6" i="75"/>
  <c r="M6" i="75"/>
  <c r="L5" i="75"/>
  <c r="M5" i="75"/>
  <c r="L4" i="75"/>
  <c r="M4" i="75"/>
  <c r="L3" i="75"/>
  <c r="M3" i="75"/>
  <c r="L2" i="75"/>
  <c r="M2" i="75"/>
  <c r="J102" i="69"/>
  <c r="K102" i="69"/>
  <c r="L102" i="69"/>
  <c r="M102" i="69"/>
  <c r="J101" i="69"/>
  <c r="K101" i="69"/>
  <c r="L101" i="69"/>
  <c r="M101" i="69"/>
  <c r="N101" i="69" s="1"/>
  <c r="J100" i="69"/>
  <c r="K100" i="69"/>
  <c r="L100" i="69"/>
  <c r="M100" i="69"/>
  <c r="J99" i="69"/>
  <c r="K99" i="69"/>
  <c r="L99" i="69"/>
  <c r="M99" i="69"/>
  <c r="J98" i="69"/>
  <c r="K98" i="69"/>
  <c r="L98" i="69"/>
  <c r="M98" i="69"/>
  <c r="J97" i="69"/>
  <c r="K97" i="69"/>
  <c r="L97" i="69"/>
  <c r="M97" i="69"/>
  <c r="J96" i="69"/>
  <c r="K96" i="69"/>
  <c r="L96" i="69"/>
  <c r="M96" i="69"/>
  <c r="J95" i="69"/>
  <c r="K95" i="69"/>
  <c r="L95" i="69"/>
  <c r="M95" i="69"/>
  <c r="J94" i="69"/>
  <c r="K94" i="69"/>
  <c r="L94" i="69"/>
  <c r="M94" i="69"/>
  <c r="J93" i="69"/>
  <c r="K93" i="69"/>
  <c r="L93" i="69"/>
  <c r="M93" i="69"/>
  <c r="J92" i="69"/>
  <c r="K92" i="69"/>
  <c r="L92" i="69"/>
  <c r="M92" i="69"/>
  <c r="J91" i="69"/>
  <c r="K91" i="69"/>
  <c r="L91" i="69"/>
  <c r="M91" i="69"/>
  <c r="J90" i="69"/>
  <c r="K90" i="69"/>
  <c r="L90" i="69"/>
  <c r="M90" i="69"/>
  <c r="J89" i="69"/>
  <c r="K89" i="69"/>
  <c r="L89" i="69"/>
  <c r="M89" i="69"/>
  <c r="J88" i="69"/>
  <c r="K88" i="69"/>
  <c r="L88" i="69"/>
  <c r="M88" i="69"/>
  <c r="J87" i="69"/>
  <c r="K87" i="69"/>
  <c r="L87" i="69"/>
  <c r="M87" i="69"/>
  <c r="J86" i="69"/>
  <c r="K86" i="69"/>
  <c r="L86" i="69"/>
  <c r="M86" i="69"/>
  <c r="J85" i="69"/>
  <c r="K85" i="69"/>
  <c r="L85" i="69"/>
  <c r="M85" i="69"/>
  <c r="J84" i="69"/>
  <c r="K84" i="69"/>
  <c r="L84" i="69"/>
  <c r="M84" i="69"/>
  <c r="J83" i="69"/>
  <c r="K83" i="69"/>
  <c r="L83" i="69"/>
  <c r="M83" i="69"/>
  <c r="J82" i="69"/>
  <c r="K82" i="69"/>
  <c r="L82" i="69"/>
  <c r="M82" i="69"/>
  <c r="J81" i="69"/>
  <c r="K81" i="69"/>
  <c r="L81" i="69"/>
  <c r="M81" i="69"/>
  <c r="J80" i="69"/>
  <c r="K80" i="69"/>
  <c r="L80" i="69"/>
  <c r="M80" i="69"/>
  <c r="J79" i="69"/>
  <c r="K79" i="69"/>
  <c r="L79" i="69"/>
  <c r="M79" i="69"/>
  <c r="J78" i="69"/>
  <c r="K78" i="69"/>
  <c r="L78" i="69"/>
  <c r="M78" i="69"/>
  <c r="J77" i="69"/>
  <c r="K77" i="69"/>
  <c r="L77" i="69"/>
  <c r="M77" i="69"/>
  <c r="J76" i="69"/>
  <c r="K76" i="69"/>
  <c r="L76" i="69"/>
  <c r="M76" i="69"/>
  <c r="J75" i="69"/>
  <c r="K75" i="69"/>
  <c r="L75" i="69"/>
  <c r="M75" i="69"/>
  <c r="J74" i="69"/>
  <c r="K74" i="69"/>
  <c r="L74" i="69"/>
  <c r="M74" i="69"/>
  <c r="J73" i="69"/>
  <c r="K73" i="69"/>
  <c r="L73" i="69"/>
  <c r="M73" i="69"/>
  <c r="J72" i="69"/>
  <c r="K72" i="69"/>
  <c r="L72" i="69"/>
  <c r="M72" i="69"/>
  <c r="A3" i="65"/>
  <c r="B3" i="65"/>
  <c r="A4" i="65"/>
  <c r="A5" i="65"/>
  <c r="A2" i="65" s="1"/>
  <c r="C2" i="65" s="1"/>
  <c r="A6" i="65"/>
  <c r="A7" i="65"/>
  <c r="A8" i="65"/>
  <c r="A9" i="65"/>
  <c r="A10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8" i="65"/>
  <c r="A59" i="65"/>
  <c r="A60" i="65"/>
  <c r="A61" i="65"/>
  <c r="A62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B4" i="65"/>
  <c r="J71" i="69"/>
  <c r="A3" i="66"/>
  <c r="B3" i="66" s="1"/>
  <c r="A4" i="66"/>
  <c r="A5" i="66"/>
  <c r="A6" i="66"/>
  <c r="A7" i="66"/>
  <c r="A8" i="66"/>
  <c r="A9" i="66"/>
  <c r="A10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58" i="66"/>
  <c r="A59" i="66"/>
  <c r="A60" i="66"/>
  <c r="A61" i="66"/>
  <c r="A62" i="66"/>
  <c r="A63" i="66"/>
  <c r="A64" i="66"/>
  <c r="A65" i="66"/>
  <c r="A66" i="66"/>
  <c r="A67" i="66"/>
  <c r="A68" i="66"/>
  <c r="A69" i="66"/>
  <c r="A70" i="66"/>
  <c r="A71" i="66"/>
  <c r="A72" i="66"/>
  <c r="A73" i="66"/>
  <c r="A74" i="66"/>
  <c r="A75" i="66"/>
  <c r="A76" i="66"/>
  <c r="A77" i="66"/>
  <c r="A78" i="66"/>
  <c r="A79" i="66"/>
  <c r="A80" i="66"/>
  <c r="A81" i="66"/>
  <c r="A82" i="66"/>
  <c r="A83" i="66"/>
  <c r="A84" i="66"/>
  <c r="A85" i="66"/>
  <c r="A86" i="66"/>
  <c r="A87" i="66"/>
  <c r="A88" i="66"/>
  <c r="A89" i="66"/>
  <c r="A90" i="66"/>
  <c r="A91" i="66"/>
  <c r="A92" i="66"/>
  <c r="A93" i="66"/>
  <c r="A94" i="66"/>
  <c r="A95" i="66"/>
  <c r="A96" i="66"/>
  <c r="A97" i="66"/>
  <c r="A98" i="66"/>
  <c r="A99" i="66"/>
  <c r="A100" i="66"/>
  <c r="A101" i="66"/>
  <c r="A102" i="66"/>
  <c r="K71" i="69"/>
  <c r="L71" i="69"/>
  <c r="M71" i="69"/>
  <c r="J70" i="69"/>
  <c r="K70" i="69"/>
  <c r="L70" i="69"/>
  <c r="M70" i="69"/>
  <c r="J69" i="69"/>
  <c r="K69" i="69"/>
  <c r="L69" i="69"/>
  <c r="M69" i="69"/>
  <c r="J68" i="69"/>
  <c r="K68" i="69"/>
  <c r="N68" i="69" s="1"/>
  <c r="L68" i="69"/>
  <c r="M68" i="69"/>
  <c r="J67" i="69"/>
  <c r="K67" i="69"/>
  <c r="L67" i="69"/>
  <c r="M67" i="69"/>
  <c r="J66" i="69"/>
  <c r="K66" i="69"/>
  <c r="L66" i="69"/>
  <c r="M66" i="69"/>
  <c r="J65" i="69"/>
  <c r="K65" i="69"/>
  <c r="L65" i="69"/>
  <c r="M65" i="69"/>
  <c r="J64" i="69"/>
  <c r="K64" i="69"/>
  <c r="N64" i="69" s="1"/>
  <c r="L64" i="69"/>
  <c r="M64" i="69"/>
  <c r="J63" i="69"/>
  <c r="K63" i="69"/>
  <c r="L63" i="69"/>
  <c r="M63" i="69"/>
  <c r="J62" i="69"/>
  <c r="K62" i="69"/>
  <c r="L62" i="69"/>
  <c r="M62" i="69"/>
  <c r="J61" i="69"/>
  <c r="K61" i="69"/>
  <c r="L61" i="69"/>
  <c r="M61" i="69"/>
  <c r="J60" i="69"/>
  <c r="K60" i="69"/>
  <c r="B3" i="67"/>
  <c r="B4" i="67"/>
  <c r="B5" i="67"/>
  <c r="B6" i="67"/>
  <c r="B7" i="67"/>
  <c r="B8" i="67"/>
  <c r="B9" i="67"/>
  <c r="B10" i="67"/>
  <c r="B11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52" i="67"/>
  <c r="B53" i="67"/>
  <c r="B54" i="67"/>
  <c r="B55" i="67"/>
  <c r="B56" i="67"/>
  <c r="B57" i="67"/>
  <c r="B58" i="67"/>
  <c r="B59" i="67"/>
  <c r="B60" i="67"/>
  <c r="B61" i="67"/>
  <c r="B62" i="67"/>
  <c r="B63" i="67"/>
  <c r="B64" i="67"/>
  <c r="B65" i="67"/>
  <c r="B66" i="67"/>
  <c r="B67" i="67"/>
  <c r="B68" i="67"/>
  <c r="B69" i="67"/>
  <c r="B70" i="67"/>
  <c r="B71" i="67"/>
  <c r="B72" i="67"/>
  <c r="B73" i="67"/>
  <c r="B74" i="67"/>
  <c r="B75" i="67"/>
  <c r="B76" i="67"/>
  <c r="B77" i="67"/>
  <c r="B78" i="67"/>
  <c r="B79" i="67"/>
  <c r="B80" i="67"/>
  <c r="B81" i="67"/>
  <c r="B82" i="67"/>
  <c r="B83" i="67"/>
  <c r="B84" i="67"/>
  <c r="B85" i="67"/>
  <c r="B86" i="67"/>
  <c r="B87" i="67"/>
  <c r="B88" i="67"/>
  <c r="B89" i="67"/>
  <c r="B90" i="67"/>
  <c r="B91" i="67"/>
  <c r="B92" i="67"/>
  <c r="B93" i="67"/>
  <c r="B94" i="67"/>
  <c r="B95" i="67"/>
  <c r="B96" i="67"/>
  <c r="B97" i="67"/>
  <c r="B98" i="67"/>
  <c r="B99" i="67"/>
  <c r="B100" i="67"/>
  <c r="B101" i="67"/>
  <c r="B102" i="67"/>
  <c r="A3" i="67"/>
  <c r="A4" i="67"/>
  <c r="A5" i="67"/>
  <c r="A6" i="67"/>
  <c r="A7" i="67"/>
  <c r="A8" i="67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79" i="67"/>
  <c r="A80" i="67"/>
  <c r="A81" i="67"/>
  <c r="A82" i="67"/>
  <c r="A83" i="67"/>
  <c r="A84" i="67"/>
  <c r="A85" i="67"/>
  <c r="A86" i="67"/>
  <c r="A87" i="67"/>
  <c r="A88" i="67"/>
  <c r="A89" i="67"/>
  <c r="A90" i="67"/>
  <c r="A91" i="67"/>
  <c r="A92" i="67"/>
  <c r="A93" i="67"/>
  <c r="A94" i="67"/>
  <c r="A95" i="67"/>
  <c r="A96" i="67"/>
  <c r="A97" i="67"/>
  <c r="A98" i="67"/>
  <c r="A99" i="67"/>
  <c r="A100" i="67"/>
  <c r="A101" i="67"/>
  <c r="A102" i="67"/>
  <c r="L60" i="69"/>
  <c r="B3" i="68"/>
  <c r="B4" i="68"/>
  <c r="B5" i="68"/>
  <c r="B6" i="68"/>
  <c r="B7" i="68"/>
  <c r="B8" i="68"/>
  <c r="B9" i="68"/>
  <c r="B10" i="68"/>
  <c r="B11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B83" i="68"/>
  <c r="B84" i="68"/>
  <c r="B85" i="68"/>
  <c r="B86" i="68"/>
  <c r="B87" i="68"/>
  <c r="B88" i="68"/>
  <c r="B89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B102" i="68"/>
  <c r="A3" i="68"/>
  <c r="A4" i="68"/>
  <c r="A5" i="68"/>
  <c r="A6" i="68"/>
  <c r="A7" i="68"/>
  <c r="A8" i="68"/>
  <c r="A9" i="68"/>
  <c r="A10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42" i="68"/>
  <c r="A43" i="68"/>
  <c r="A44" i="68"/>
  <c r="A45" i="68"/>
  <c r="A46" i="68"/>
  <c r="A47" i="68"/>
  <c r="A48" i="68"/>
  <c r="A49" i="68"/>
  <c r="A50" i="68"/>
  <c r="A51" i="68"/>
  <c r="A52" i="68"/>
  <c r="A53" i="68"/>
  <c r="A54" i="68"/>
  <c r="A55" i="68"/>
  <c r="A56" i="68"/>
  <c r="A57" i="68"/>
  <c r="A58" i="68"/>
  <c r="A59" i="68"/>
  <c r="A60" i="68"/>
  <c r="A61" i="68"/>
  <c r="A62" i="68"/>
  <c r="A63" i="68"/>
  <c r="A64" i="68"/>
  <c r="A65" i="68"/>
  <c r="A66" i="68"/>
  <c r="A67" i="68"/>
  <c r="A68" i="68"/>
  <c r="A69" i="68"/>
  <c r="A70" i="68"/>
  <c r="A71" i="68"/>
  <c r="A72" i="68"/>
  <c r="A73" i="68"/>
  <c r="A74" i="68"/>
  <c r="A75" i="68"/>
  <c r="A76" i="68"/>
  <c r="A77" i="68"/>
  <c r="A78" i="68"/>
  <c r="A79" i="68"/>
  <c r="A80" i="68"/>
  <c r="A81" i="68"/>
  <c r="A82" i="68"/>
  <c r="A83" i="68"/>
  <c r="A84" i="68"/>
  <c r="A85" i="68"/>
  <c r="A86" i="68"/>
  <c r="A87" i="68"/>
  <c r="A88" i="68"/>
  <c r="A89" i="68"/>
  <c r="A90" i="68"/>
  <c r="A91" i="68"/>
  <c r="A92" i="68"/>
  <c r="A93" i="68"/>
  <c r="A94" i="68"/>
  <c r="A95" i="68"/>
  <c r="A96" i="68"/>
  <c r="A97" i="68"/>
  <c r="A98" i="68"/>
  <c r="A99" i="68"/>
  <c r="A100" i="68"/>
  <c r="A101" i="68"/>
  <c r="A102" i="68"/>
  <c r="M60" i="69"/>
  <c r="J59" i="69"/>
  <c r="K59" i="69"/>
  <c r="L59" i="69"/>
  <c r="M59" i="69"/>
  <c r="J58" i="69"/>
  <c r="K58" i="69"/>
  <c r="L58" i="69"/>
  <c r="M58" i="69"/>
  <c r="J57" i="69"/>
  <c r="K57" i="69"/>
  <c r="L57" i="69"/>
  <c r="M57" i="69"/>
  <c r="J56" i="69"/>
  <c r="K56" i="69"/>
  <c r="L56" i="69"/>
  <c r="M56" i="69"/>
  <c r="J55" i="69"/>
  <c r="K55" i="69"/>
  <c r="L55" i="69"/>
  <c r="M55" i="69"/>
  <c r="J54" i="69"/>
  <c r="K54" i="69"/>
  <c r="L54" i="69"/>
  <c r="M54" i="69"/>
  <c r="J53" i="69"/>
  <c r="K53" i="69"/>
  <c r="L53" i="69"/>
  <c r="M53" i="69"/>
  <c r="J52" i="69"/>
  <c r="K52" i="69"/>
  <c r="L52" i="69"/>
  <c r="M52" i="69"/>
  <c r="J51" i="69"/>
  <c r="K51" i="69"/>
  <c r="L51" i="69"/>
  <c r="M51" i="69"/>
  <c r="J50" i="69"/>
  <c r="K50" i="69"/>
  <c r="L50" i="69"/>
  <c r="M50" i="69"/>
  <c r="J49" i="69"/>
  <c r="K49" i="69"/>
  <c r="L49" i="69"/>
  <c r="M49" i="69"/>
  <c r="J48" i="69"/>
  <c r="K48" i="69"/>
  <c r="L48" i="69"/>
  <c r="M48" i="69"/>
  <c r="J47" i="69"/>
  <c r="K47" i="69"/>
  <c r="L47" i="69"/>
  <c r="M47" i="69"/>
  <c r="J46" i="69"/>
  <c r="K46" i="69"/>
  <c r="L46" i="69"/>
  <c r="M46" i="69"/>
  <c r="J45" i="69"/>
  <c r="K45" i="69"/>
  <c r="L45" i="69"/>
  <c r="M45" i="69"/>
  <c r="J44" i="69"/>
  <c r="K44" i="69"/>
  <c r="L44" i="69"/>
  <c r="M44" i="69"/>
  <c r="J43" i="69"/>
  <c r="K43" i="69"/>
  <c r="L43" i="69"/>
  <c r="M43" i="69"/>
  <c r="J42" i="69"/>
  <c r="K42" i="69"/>
  <c r="L42" i="69"/>
  <c r="M42" i="69"/>
  <c r="J41" i="69"/>
  <c r="K41" i="69"/>
  <c r="L41" i="69"/>
  <c r="M41" i="69"/>
  <c r="J40" i="69"/>
  <c r="K40" i="69"/>
  <c r="L40" i="69"/>
  <c r="M40" i="69"/>
  <c r="J39" i="69"/>
  <c r="K39" i="69"/>
  <c r="L39" i="69"/>
  <c r="M39" i="69"/>
  <c r="J38" i="69"/>
  <c r="K38" i="69"/>
  <c r="L38" i="69"/>
  <c r="M38" i="69"/>
  <c r="J37" i="69"/>
  <c r="K37" i="69"/>
  <c r="L37" i="69"/>
  <c r="M37" i="69"/>
  <c r="J36" i="69"/>
  <c r="K36" i="69"/>
  <c r="L36" i="69"/>
  <c r="M36" i="69"/>
  <c r="J35" i="69"/>
  <c r="K35" i="69"/>
  <c r="L35" i="69"/>
  <c r="M35" i="69"/>
  <c r="J34" i="69"/>
  <c r="K34" i="69"/>
  <c r="L34" i="69"/>
  <c r="M34" i="69"/>
  <c r="J33" i="69"/>
  <c r="K33" i="69"/>
  <c r="L33" i="69"/>
  <c r="M33" i="69"/>
  <c r="J32" i="69"/>
  <c r="K32" i="69"/>
  <c r="L32" i="69"/>
  <c r="M32" i="69"/>
  <c r="J31" i="69"/>
  <c r="K31" i="69"/>
  <c r="L31" i="69"/>
  <c r="M31" i="69"/>
  <c r="J30" i="69"/>
  <c r="K30" i="69"/>
  <c r="L30" i="69"/>
  <c r="M30" i="69"/>
  <c r="J29" i="69"/>
  <c r="K29" i="69"/>
  <c r="L29" i="69"/>
  <c r="M29" i="69"/>
  <c r="J28" i="69"/>
  <c r="K28" i="69"/>
  <c r="L28" i="69"/>
  <c r="M28" i="69"/>
  <c r="J27" i="69"/>
  <c r="K27" i="69"/>
  <c r="L27" i="69"/>
  <c r="M27" i="69"/>
  <c r="J26" i="69"/>
  <c r="K26" i="69"/>
  <c r="L26" i="69"/>
  <c r="M26" i="69"/>
  <c r="J25" i="69"/>
  <c r="K25" i="69"/>
  <c r="L25" i="69"/>
  <c r="M25" i="69"/>
  <c r="J24" i="69"/>
  <c r="K24" i="69"/>
  <c r="L24" i="69"/>
  <c r="M24" i="69"/>
  <c r="J23" i="69"/>
  <c r="K23" i="69"/>
  <c r="L23" i="69"/>
  <c r="M23" i="69"/>
  <c r="J22" i="69"/>
  <c r="K22" i="69"/>
  <c r="L22" i="69"/>
  <c r="M22" i="69"/>
  <c r="J21" i="69"/>
  <c r="K21" i="69"/>
  <c r="L21" i="69"/>
  <c r="M21" i="69"/>
  <c r="J20" i="69"/>
  <c r="K20" i="69"/>
  <c r="L20" i="69"/>
  <c r="M20" i="69"/>
  <c r="J19" i="69"/>
  <c r="K19" i="69"/>
  <c r="L19" i="69"/>
  <c r="M19" i="69"/>
  <c r="J18" i="69"/>
  <c r="K18" i="69"/>
  <c r="L18" i="69"/>
  <c r="M18" i="69"/>
  <c r="J17" i="69"/>
  <c r="K17" i="69"/>
  <c r="L17" i="69"/>
  <c r="M17" i="69"/>
  <c r="J16" i="69"/>
  <c r="K16" i="69"/>
  <c r="L16" i="69"/>
  <c r="M16" i="69"/>
  <c r="J15" i="69"/>
  <c r="K15" i="69"/>
  <c r="L15" i="69"/>
  <c r="M15" i="69"/>
  <c r="J14" i="69"/>
  <c r="K14" i="69"/>
  <c r="L14" i="69"/>
  <c r="M14" i="69"/>
  <c r="J13" i="69"/>
  <c r="K13" i="69"/>
  <c r="L13" i="69"/>
  <c r="M13" i="69"/>
  <c r="J12" i="69"/>
  <c r="K12" i="69"/>
  <c r="L12" i="69"/>
  <c r="M12" i="69"/>
  <c r="J11" i="69"/>
  <c r="K11" i="69"/>
  <c r="L11" i="69"/>
  <c r="M11" i="69"/>
  <c r="J10" i="69"/>
  <c r="K10" i="69"/>
  <c r="L10" i="69"/>
  <c r="M10" i="69"/>
  <c r="J9" i="69"/>
  <c r="K9" i="69"/>
  <c r="L9" i="69"/>
  <c r="M9" i="69"/>
  <c r="J8" i="69"/>
  <c r="K8" i="69"/>
  <c r="L8" i="69"/>
  <c r="M8" i="69"/>
  <c r="J7" i="69"/>
  <c r="K7" i="69"/>
  <c r="L7" i="69"/>
  <c r="M7" i="69"/>
  <c r="J6" i="69"/>
  <c r="K6" i="69"/>
  <c r="L6" i="69"/>
  <c r="M6" i="69"/>
  <c r="J5" i="69"/>
  <c r="K5" i="69"/>
  <c r="L5" i="69"/>
  <c r="M5" i="69"/>
  <c r="J4" i="69"/>
  <c r="K4" i="69"/>
  <c r="L4" i="69"/>
  <c r="M4" i="69"/>
  <c r="J3" i="69"/>
  <c r="K3" i="69"/>
  <c r="L3" i="69"/>
  <c r="M3" i="69"/>
  <c r="J2" i="69"/>
  <c r="K2" i="69"/>
  <c r="L2" i="69"/>
  <c r="M2" i="69"/>
  <c r="L3" i="59"/>
  <c r="M3" i="59"/>
  <c r="L4" i="59"/>
  <c r="M4" i="59"/>
  <c r="L5" i="59"/>
  <c r="M5" i="59"/>
  <c r="L6" i="59"/>
  <c r="M6" i="59"/>
  <c r="L7" i="59"/>
  <c r="M7" i="59"/>
  <c r="L8" i="59"/>
  <c r="M8" i="59"/>
  <c r="L9" i="59"/>
  <c r="M9" i="59"/>
  <c r="L10" i="59"/>
  <c r="M10" i="59"/>
  <c r="L11" i="59"/>
  <c r="M11" i="59"/>
  <c r="L12" i="59"/>
  <c r="M12" i="59"/>
  <c r="L13" i="59"/>
  <c r="M13" i="59"/>
  <c r="L14" i="59"/>
  <c r="M14" i="59"/>
  <c r="L15" i="59"/>
  <c r="M15" i="59"/>
  <c r="L16" i="59"/>
  <c r="M16" i="59"/>
  <c r="L17" i="59"/>
  <c r="M17" i="59"/>
  <c r="L18" i="59"/>
  <c r="M18" i="59"/>
  <c r="L19" i="59"/>
  <c r="M19" i="59"/>
  <c r="L20" i="59"/>
  <c r="M20" i="59"/>
  <c r="L21" i="59"/>
  <c r="M21" i="59"/>
  <c r="L22" i="59"/>
  <c r="M22" i="59"/>
  <c r="L23" i="59"/>
  <c r="M23" i="59"/>
  <c r="L24" i="59"/>
  <c r="M24" i="59"/>
  <c r="L25" i="59"/>
  <c r="M25" i="59"/>
  <c r="L26" i="59"/>
  <c r="M26" i="59"/>
  <c r="L27" i="59"/>
  <c r="M27" i="59"/>
  <c r="L28" i="59"/>
  <c r="M28" i="59"/>
  <c r="L29" i="59"/>
  <c r="M29" i="59"/>
  <c r="L30" i="59"/>
  <c r="M30" i="59"/>
  <c r="L31" i="59"/>
  <c r="M31" i="59"/>
  <c r="L32" i="59"/>
  <c r="M32" i="59"/>
  <c r="L33" i="59"/>
  <c r="M33" i="59"/>
  <c r="L34" i="59"/>
  <c r="M34" i="59"/>
  <c r="L35" i="59"/>
  <c r="M35" i="59"/>
  <c r="L36" i="59"/>
  <c r="M36" i="59"/>
  <c r="L37" i="59"/>
  <c r="M37" i="59"/>
  <c r="L38" i="59"/>
  <c r="M38" i="59"/>
  <c r="L39" i="59"/>
  <c r="M39" i="59"/>
  <c r="L40" i="59"/>
  <c r="M40" i="59"/>
  <c r="L41" i="59"/>
  <c r="M41" i="59"/>
  <c r="L42" i="59"/>
  <c r="M42" i="59"/>
  <c r="L43" i="59"/>
  <c r="M43" i="59"/>
  <c r="L44" i="59"/>
  <c r="M44" i="59"/>
  <c r="L45" i="59"/>
  <c r="M45" i="59"/>
  <c r="L46" i="59"/>
  <c r="M46" i="59"/>
  <c r="L47" i="59"/>
  <c r="M47" i="59"/>
  <c r="L48" i="59"/>
  <c r="M48" i="59"/>
  <c r="L49" i="59"/>
  <c r="M49" i="59"/>
  <c r="L50" i="59"/>
  <c r="M50" i="59"/>
  <c r="L51" i="59"/>
  <c r="M51" i="59"/>
  <c r="L52" i="59"/>
  <c r="M52" i="59"/>
  <c r="L53" i="59"/>
  <c r="M53" i="59"/>
  <c r="L54" i="59"/>
  <c r="M54" i="59"/>
  <c r="L55" i="59"/>
  <c r="M55" i="59"/>
  <c r="L56" i="59"/>
  <c r="M56" i="59"/>
  <c r="L57" i="59"/>
  <c r="M57" i="59"/>
  <c r="L58" i="59"/>
  <c r="M58" i="59"/>
  <c r="L59" i="59"/>
  <c r="M59" i="59"/>
  <c r="L60" i="59"/>
  <c r="M60" i="59"/>
  <c r="L61" i="59"/>
  <c r="M61" i="59"/>
  <c r="L62" i="59"/>
  <c r="M62" i="59"/>
  <c r="L63" i="59"/>
  <c r="M63" i="59"/>
  <c r="L64" i="59"/>
  <c r="M64" i="59"/>
  <c r="L65" i="59"/>
  <c r="M65" i="59"/>
  <c r="L66" i="59"/>
  <c r="M66" i="59"/>
  <c r="L67" i="59"/>
  <c r="M67" i="59"/>
  <c r="L68" i="59"/>
  <c r="M68" i="59"/>
  <c r="L69" i="59"/>
  <c r="M69" i="59"/>
  <c r="L70" i="59"/>
  <c r="M70" i="59"/>
  <c r="L71" i="59"/>
  <c r="M71" i="59"/>
  <c r="L72" i="59"/>
  <c r="M72" i="59"/>
  <c r="L73" i="59"/>
  <c r="M73" i="59"/>
  <c r="L74" i="59"/>
  <c r="M74" i="59"/>
  <c r="L75" i="59"/>
  <c r="M75" i="59"/>
  <c r="L76" i="59"/>
  <c r="M76" i="59"/>
  <c r="L77" i="59"/>
  <c r="M77" i="59"/>
  <c r="L78" i="59"/>
  <c r="M78" i="59"/>
  <c r="L79" i="59"/>
  <c r="M79" i="59"/>
  <c r="L80" i="59"/>
  <c r="M80" i="59"/>
  <c r="L81" i="59"/>
  <c r="M81" i="59"/>
  <c r="L82" i="59"/>
  <c r="M82" i="59"/>
  <c r="L83" i="59"/>
  <c r="M83" i="59"/>
  <c r="L84" i="59"/>
  <c r="M84" i="59"/>
  <c r="L85" i="59"/>
  <c r="M85" i="59"/>
  <c r="L86" i="59"/>
  <c r="M86" i="59"/>
  <c r="L87" i="59"/>
  <c r="M87" i="59"/>
  <c r="L88" i="59"/>
  <c r="M88" i="59"/>
  <c r="L89" i="59"/>
  <c r="M89" i="59"/>
  <c r="L90" i="59"/>
  <c r="M90" i="59"/>
  <c r="L91" i="59"/>
  <c r="M91" i="59"/>
  <c r="L92" i="59"/>
  <c r="M92" i="59"/>
  <c r="L93" i="59"/>
  <c r="M93" i="59"/>
  <c r="L94" i="59"/>
  <c r="M94" i="59"/>
  <c r="L95" i="59"/>
  <c r="M95" i="59"/>
  <c r="L96" i="59"/>
  <c r="M96" i="59"/>
  <c r="L97" i="59"/>
  <c r="M97" i="59"/>
  <c r="L98" i="59"/>
  <c r="M98" i="59"/>
  <c r="L99" i="59"/>
  <c r="M99" i="59"/>
  <c r="L100" i="59"/>
  <c r="M100" i="59"/>
  <c r="L101" i="59"/>
  <c r="M101" i="59"/>
  <c r="L102" i="59"/>
  <c r="M102" i="59"/>
  <c r="M2" i="59"/>
  <c r="L2" i="59"/>
  <c r="B3" i="58"/>
  <c r="B4" i="58"/>
  <c r="B5" i="58"/>
  <c r="B6" i="58"/>
  <c r="B7" i="58"/>
  <c r="B8" i="58"/>
  <c r="B9" i="58"/>
  <c r="B10" i="58"/>
  <c r="B11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B58" i="58"/>
  <c r="B59" i="58"/>
  <c r="B60" i="58"/>
  <c r="B61" i="58"/>
  <c r="B62" i="58"/>
  <c r="B63" i="58"/>
  <c r="B64" i="58"/>
  <c r="B65" i="58"/>
  <c r="B66" i="58"/>
  <c r="B67" i="58"/>
  <c r="B68" i="58"/>
  <c r="B69" i="58"/>
  <c r="B70" i="58"/>
  <c r="B71" i="58"/>
  <c r="B72" i="58"/>
  <c r="B73" i="58"/>
  <c r="B74" i="58"/>
  <c r="B75" i="58"/>
  <c r="B76" i="58"/>
  <c r="B77" i="58"/>
  <c r="B78" i="58"/>
  <c r="B79" i="58"/>
  <c r="B80" i="58"/>
  <c r="B81" i="58"/>
  <c r="B82" i="58"/>
  <c r="B83" i="58"/>
  <c r="B84" i="58"/>
  <c r="B85" i="58"/>
  <c r="B86" i="58"/>
  <c r="B87" i="58"/>
  <c r="B88" i="58"/>
  <c r="B89" i="58"/>
  <c r="B90" i="58"/>
  <c r="B91" i="58"/>
  <c r="B92" i="58"/>
  <c r="B93" i="58"/>
  <c r="B94" i="58"/>
  <c r="B95" i="58"/>
  <c r="B96" i="58"/>
  <c r="B97" i="58"/>
  <c r="B98" i="58"/>
  <c r="B99" i="58"/>
  <c r="B100" i="58"/>
  <c r="B101" i="58"/>
  <c r="B102" i="58"/>
  <c r="A3" i="58"/>
  <c r="A4" i="58"/>
  <c r="A2" i="58" s="1"/>
  <c r="B2" i="58" s="1"/>
  <c r="A5" i="58"/>
  <c r="A6" i="58"/>
  <c r="A7" i="58"/>
  <c r="A8" i="58"/>
  <c r="A9" i="58"/>
  <c r="A10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43" i="58"/>
  <c r="A44" i="58"/>
  <c r="A45" i="58"/>
  <c r="A46" i="58"/>
  <c r="A47" i="58"/>
  <c r="A48" i="58"/>
  <c r="A49" i="58"/>
  <c r="A50" i="58"/>
  <c r="A51" i="58"/>
  <c r="A52" i="58"/>
  <c r="A53" i="58"/>
  <c r="A54" i="58"/>
  <c r="A55" i="58"/>
  <c r="A56" i="58"/>
  <c r="A57" i="58"/>
  <c r="A58" i="58"/>
  <c r="A59" i="58"/>
  <c r="A60" i="58"/>
  <c r="A61" i="58"/>
  <c r="A62" i="58"/>
  <c r="A63" i="58"/>
  <c r="A64" i="58"/>
  <c r="A65" i="58"/>
  <c r="A66" i="58"/>
  <c r="A67" i="58"/>
  <c r="A68" i="58"/>
  <c r="A69" i="58"/>
  <c r="A70" i="58"/>
  <c r="A71" i="58"/>
  <c r="A72" i="58"/>
  <c r="A73" i="58"/>
  <c r="A74" i="58"/>
  <c r="A75" i="58"/>
  <c r="A76" i="58"/>
  <c r="A77" i="58"/>
  <c r="A78" i="58"/>
  <c r="A79" i="58"/>
  <c r="A80" i="58"/>
  <c r="A81" i="58"/>
  <c r="A82" i="58"/>
  <c r="A83" i="58"/>
  <c r="A84" i="58"/>
  <c r="A85" i="58"/>
  <c r="A86" i="58"/>
  <c r="A87" i="58"/>
  <c r="A88" i="58"/>
  <c r="A89" i="58"/>
  <c r="A90" i="58"/>
  <c r="A91" i="58"/>
  <c r="A92" i="58"/>
  <c r="A93" i="58"/>
  <c r="A94" i="58"/>
  <c r="A95" i="58"/>
  <c r="A96" i="58"/>
  <c r="A97" i="58"/>
  <c r="A98" i="58"/>
  <c r="A99" i="58"/>
  <c r="A100" i="58"/>
  <c r="A101" i="58"/>
  <c r="A102" i="58"/>
  <c r="B3" i="57"/>
  <c r="B4" i="57"/>
  <c r="B5" i="57"/>
  <c r="B6" i="57"/>
  <c r="B7" i="57"/>
  <c r="B8" i="57"/>
  <c r="B9" i="57"/>
  <c r="B10" i="57"/>
  <c r="B11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59" i="57"/>
  <c r="B60" i="57"/>
  <c r="B61" i="57"/>
  <c r="B62" i="57"/>
  <c r="B63" i="57"/>
  <c r="B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78" i="57"/>
  <c r="B79" i="57"/>
  <c r="B80" i="57"/>
  <c r="B81" i="57"/>
  <c r="B82" i="57"/>
  <c r="B83" i="57"/>
  <c r="B84" i="57"/>
  <c r="B85" i="57"/>
  <c r="B86" i="57"/>
  <c r="B87" i="57"/>
  <c r="B88" i="57"/>
  <c r="B89" i="57"/>
  <c r="B90" i="57"/>
  <c r="B91" i="57"/>
  <c r="B92" i="57"/>
  <c r="B93" i="57"/>
  <c r="B94" i="57"/>
  <c r="B95" i="57"/>
  <c r="B96" i="57"/>
  <c r="B97" i="57"/>
  <c r="B98" i="57"/>
  <c r="B99" i="57"/>
  <c r="B100" i="57"/>
  <c r="B101" i="57"/>
  <c r="B102" i="57"/>
  <c r="A3" i="57"/>
  <c r="A4" i="57"/>
  <c r="A5" i="57"/>
  <c r="A6" i="57"/>
  <c r="A7" i="57"/>
  <c r="A8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L3" i="53"/>
  <c r="M3" i="53"/>
  <c r="L4" i="53"/>
  <c r="M4" i="53"/>
  <c r="L5" i="53"/>
  <c r="M5" i="53"/>
  <c r="L6" i="53"/>
  <c r="M6" i="53"/>
  <c r="L7" i="53"/>
  <c r="M7" i="53"/>
  <c r="L8" i="53"/>
  <c r="M8" i="53"/>
  <c r="L9" i="53"/>
  <c r="M9" i="53"/>
  <c r="L10" i="53"/>
  <c r="M10" i="53"/>
  <c r="L11" i="53"/>
  <c r="M11" i="53"/>
  <c r="L12" i="53"/>
  <c r="M12" i="53"/>
  <c r="L13" i="53"/>
  <c r="M13" i="53"/>
  <c r="L14" i="53"/>
  <c r="M14" i="53"/>
  <c r="L15" i="53"/>
  <c r="M15" i="53"/>
  <c r="L16" i="53"/>
  <c r="M16" i="53"/>
  <c r="L17" i="53"/>
  <c r="M17" i="53"/>
  <c r="L18" i="53"/>
  <c r="M18" i="53"/>
  <c r="L19" i="53"/>
  <c r="M19" i="53"/>
  <c r="L20" i="53"/>
  <c r="M20" i="53"/>
  <c r="L21" i="53"/>
  <c r="M21" i="53"/>
  <c r="L22" i="53"/>
  <c r="M22" i="53"/>
  <c r="L23" i="53"/>
  <c r="M23" i="53"/>
  <c r="L24" i="53"/>
  <c r="M24" i="53"/>
  <c r="L25" i="53"/>
  <c r="M25" i="53"/>
  <c r="L26" i="53"/>
  <c r="M26" i="53"/>
  <c r="L27" i="53"/>
  <c r="M27" i="53"/>
  <c r="L28" i="53"/>
  <c r="M28" i="53"/>
  <c r="L29" i="53"/>
  <c r="M29" i="53"/>
  <c r="L30" i="53"/>
  <c r="M30" i="53"/>
  <c r="L31" i="53"/>
  <c r="M31" i="53"/>
  <c r="L32" i="53"/>
  <c r="M32" i="53"/>
  <c r="L33" i="53"/>
  <c r="M33" i="53"/>
  <c r="L34" i="53"/>
  <c r="M34" i="53"/>
  <c r="L35" i="53"/>
  <c r="M35" i="53"/>
  <c r="L36" i="53"/>
  <c r="M36" i="53"/>
  <c r="L37" i="53"/>
  <c r="M37" i="53"/>
  <c r="L38" i="53"/>
  <c r="M38" i="53"/>
  <c r="L39" i="53"/>
  <c r="M39" i="53"/>
  <c r="L40" i="53"/>
  <c r="M40" i="53"/>
  <c r="L41" i="53"/>
  <c r="M41" i="53"/>
  <c r="L42" i="53"/>
  <c r="M42" i="53"/>
  <c r="L43" i="53"/>
  <c r="M43" i="53"/>
  <c r="L44" i="53"/>
  <c r="M44" i="53"/>
  <c r="L45" i="53"/>
  <c r="M45" i="53"/>
  <c r="L46" i="53"/>
  <c r="M46" i="53"/>
  <c r="L47" i="53"/>
  <c r="M47" i="53"/>
  <c r="L48" i="53"/>
  <c r="M48" i="53"/>
  <c r="L49" i="53"/>
  <c r="M49" i="53"/>
  <c r="L50" i="53"/>
  <c r="M50" i="53"/>
  <c r="L51" i="53"/>
  <c r="M51" i="53"/>
  <c r="L52" i="53"/>
  <c r="M52" i="53"/>
  <c r="L53" i="53"/>
  <c r="M53" i="53"/>
  <c r="L54" i="53"/>
  <c r="M54" i="53"/>
  <c r="L55" i="53"/>
  <c r="M55" i="53"/>
  <c r="L56" i="53"/>
  <c r="M56" i="53"/>
  <c r="L57" i="53"/>
  <c r="M57" i="53"/>
  <c r="L58" i="53"/>
  <c r="M58" i="53"/>
  <c r="L59" i="53"/>
  <c r="M59" i="53"/>
  <c r="L60" i="53"/>
  <c r="M60" i="53"/>
  <c r="L61" i="53"/>
  <c r="M61" i="53"/>
  <c r="L62" i="53"/>
  <c r="M62" i="53"/>
  <c r="L63" i="53"/>
  <c r="M63" i="53"/>
  <c r="L64" i="53"/>
  <c r="M64" i="53"/>
  <c r="L65" i="53"/>
  <c r="M65" i="53"/>
  <c r="L66" i="53"/>
  <c r="M66" i="53"/>
  <c r="L67" i="53"/>
  <c r="M67" i="53"/>
  <c r="L68" i="53"/>
  <c r="M68" i="53"/>
  <c r="L69" i="53"/>
  <c r="M69" i="53"/>
  <c r="L70" i="53"/>
  <c r="M70" i="53"/>
  <c r="L71" i="53"/>
  <c r="M71" i="53"/>
  <c r="L72" i="53"/>
  <c r="M72" i="53"/>
  <c r="L73" i="53"/>
  <c r="M73" i="53"/>
  <c r="L74" i="53"/>
  <c r="M74" i="53"/>
  <c r="L75" i="53"/>
  <c r="M75" i="53"/>
  <c r="L76" i="53"/>
  <c r="M76" i="53"/>
  <c r="L77" i="53"/>
  <c r="M77" i="53"/>
  <c r="L78" i="53"/>
  <c r="M78" i="53"/>
  <c r="L79" i="53"/>
  <c r="M79" i="53"/>
  <c r="L80" i="53"/>
  <c r="M80" i="53"/>
  <c r="L81" i="53"/>
  <c r="M81" i="53"/>
  <c r="L82" i="53"/>
  <c r="M82" i="53"/>
  <c r="L83" i="53"/>
  <c r="M83" i="53"/>
  <c r="L84" i="53"/>
  <c r="M84" i="53"/>
  <c r="L85" i="53"/>
  <c r="M85" i="53"/>
  <c r="L86" i="53"/>
  <c r="M86" i="53"/>
  <c r="L87" i="53"/>
  <c r="M87" i="53"/>
  <c r="L88" i="53"/>
  <c r="M88" i="53"/>
  <c r="L89" i="53"/>
  <c r="M89" i="53"/>
  <c r="L90" i="53"/>
  <c r="M90" i="53"/>
  <c r="L91" i="53"/>
  <c r="M91" i="53"/>
  <c r="L92" i="53"/>
  <c r="M92" i="53"/>
  <c r="L93" i="53"/>
  <c r="M93" i="53"/>
  <c r="L94" i="53"/>
  <c r="M94" i="53"/>
  <c r="L95" i="53"/>
  <c r="M95" i="53"/>
  <c r="L96" i="53"/>
  <c r="M96" i="53"/>
  <c r="L97" i="53"/>
  <c r="M97" i="53"/>
  <c r="L98" i="53"/>
  <c r="M98" i="53"/>
  <c r="L99" i="53"/>
  <c r="M99" i="53"/>
  <c r="L100" i="53"/>
  <c r="M100" i="53"/>
  <c r="L101" i="53"/>
  <c r="M101" i="53"/>
  <c r="L102" i="53"/>
  <c r="M102" i="53"/>
  <c r="M2" i="53"/>
  <c r="L2" i="53"/>
  <c r="B3" i="52"/>
  <c r="B4" i="52"/>
  <c r="B5" i="52"/>
  <c r="B6" i="52"/>
  <c r="B7" i="52"/>
  <c r="B8" i="52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A3" i="52"/>
  <c r="A4" i="52"/>
  <c r="A5" i="52"/>
  <c r="A6" i="52"/>
  <c r="A7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B3" i="51"/>
  <c r="B4" i="51"/>
  <c r="B5" i="51"/>
  <c r="B6" i="51"/>
  <c r="B7" i="51"/>
  <c r="B8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B102" i="51"/>
  <c r="A3" i="51"/>
  <c r="A4" i="51"/>
  <c r="A5" i="51"/>
  <c r="A6" i="51"/>
  <c r="A7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J3" i="13"/>
  <c r="K3" i="13"/>
  <c r="L3" i="13"/>
  <c r="M3" i="13"/>
  <c r="J4" i="13"/>
  <c r="K4" i="13"/>
  <c r="L4" i="13"/>
  <c r="M4" i="13"/>
  <c r="J5" i="13"/>
  <c r="K5" i="13"/>
  <c r="L5" i="13"/>
  <c r="M5" i="13"/>
  <c r="J6" i="13"/>
  <c r="K6" i="13"/>
  <c r="L6" i="13"/>
  <c r="M6" i="13"/>
  <c r="J7" i="13"/>
  <c r="K7" i="13"/>
  <c r="L7" i="13"/>
  <c r="M7" i="13"/>
  <c r="J8" i="13"/>
  <c r="K8" i="13"/>
  <c r="L8" i="13"/>
  <c r="M8" i="13"/>
  <c r="J9" i="13"/>
  <c r="K9" i="13"/>
  <c r="L9" i="13"/>
  <c r="M9" i="13"/>
  <c r="J10" i="13"/>
  <c r="K10" i="13"/>
  <c r="L10" i="13"/>
  <c r="M10" i="13"/>
  <c r="J11" i="13"/>
  <c r="K11" i="13"/>
  <c r="L11" i="13"/>
  <c r="M11" i="13"/>
  <c r="J12" i="13"/>
  <c r="K12" i="13"/>
  <c r="L12" i="13"/>
  <c r="M12" i="13"/>
  <c r="J13" i="13"/>
  <c r="K13" i="13"/>
  <c r="L13" i="13"/>
  <c r="M13" i="13"/>
  <c r="J14" i="13"/>
  <c r="K14" i="13"/>
  <c r="L14" i="13"/>
  <c r="M14" i="13"/>
  <c r="J15" i="13"/>
  <c r="K15" i="13"/>
  <c r="L15" i="13"/>
  <c r="M15" i="13"/>
  <c r="J16" i="13"/>
  <c r="K16" i="13"/>
  <c r="L16" i="13"/>
  <c r="M16" i="13"/>
  <c r="J17" i="13"/>
  <c r="K17" i="13"/>
  <c r="L17" i="13"/>
  <c r="M17" i="13"/>
  <c r="J18" i="13"/>
  <c r="K18" i="13"/>
  <c r="L18" i="13"/>
  <c r="M18" i="13"/>
  <c r="J19" i="13"/>
  <c r="K19" i="13"/>
  <c r="L19" i="13"/>
  <c r="M19" i="13"/>
  <c r="J20" i="13"/>
  <c r="K20" i="13"/>
  <c r="L20" i="13"/>
  <c r="M20" i="13"/>
  <c r="J21" i="13"/>
  <c r="K21" i="13"/>
  <c r="L21" i="13"/>
  <c r="M21" i="13"/>
  <c r="J22" i="13"/>
  <c r="K22" i="13"/>
  <c r="L22" i="13"/>
  <c r="M22" i="13"/>
  <c r="J23" i="13"/>
  <c r="K23" i="13"/>
  <c r="L23" i="13"/>
  <c r="M23" i="13"/>
  <c r="J24" i="13"/>
  <c r="K24" i="13"/>
  <c r="L24" i="13"/>
  <c r="M24" i="13"/>
  <c r="J25" i="13"/>
  <c r="K25" i="13"/>
  <c r="L25" i="13"/>
  <c r="M25" i="13"/>
  <c r="J26" i="13"/>
  <c r="K26" i="13"/>
  <c r="L26" i="13"/>
  <c r="M26" i="13"/>
  <c r="J27" i="13"/>
  <c r="K27" i="13"/>
  <c r="L27" i="13"/>
  <c r="M27" i="13"/>
  <c r="J28" i="13"/>
  <c r="K28" i="13"/>
  <c r="L28" i="13"/>
  <c r="M28" i="13"/>
  <c r="J29" i="13"/>
  <c r="K29" i="13"/>
  <c r="L29" i="13"/>
  <c r="M29" i="13"/>
  <c r="J30" i="13"/>
  <c r="K30" i="13"/>
  <c r="L30" i="13"/>
  <c r="M30" i="13"/>
  <c r="J31" i="13"/>
  <c r="K31" i="13"/>
  <c r="L31" i="13"/>
  <c r="M31" i="13"/>
  <c r="J32" i="13"/>
  <c r="K32" i="13"/>
  <c r="L32" i="13"/>
  <c r="M32" i="13"/>
  <c r="J33" i="13"/>
  <c r="K33" i="13"/>
  <c r="L33" i="13"/>
  <c r="M33" i="13"/>
  <c r="J34" i="13"/>
  <c r="K34" i="13"/>
  <c r="L34" i="13"/>
  <c r="M34" i="13"/>
  <c r="J35" i="13"/>
  <c r="K35" i="13"/>
  <c r="L35" i="13"/>
  <c r="M35" i="13"/>
  <c r="J36" i="13"/>
  <c r="K36" i="13"/>
  <c r="L36" i="13"/>
  <c r="M36" i="13"/>
  <c r="J37" i="13"/>
  <c r="K37" i="13"/>
  <c r="L37" i="13"/>
  <c r="M37" i="13"/>
  <c r="J38" i="13"/>
  <c r="K38" i="13"/>
  <c r="L38" i="13"/>
  <c r="M38" i="13"/>
  <c r="J39" i="13"/>
  <c r="K39" i="13"/>
  <c r="L39" i="13"/>
  <c r="M39" i="13"/>
  <c r="J40" i="13"/>
  <c r="K40" i="13"/>
  <c r="L40" i="13"/>
  <c r="M40" i="13"/>
  <c r="J41" i="13"/>
  <c r="K41" i="13"/>
  <c r="L41" i="13"/>
  <c r="M41" i="13"/>
  <c r="J42" i="13"/>
  <c r="K42" i="13"/>
  <c r="L42" i="13"/>
  <c r="M42" i="13"/>
  <c r="J43" i="13"/>
  <c r="K43" i="13"/>
  <c r="L43" i="13"/>
  <c r="M43" i="13"/>
  <c r="J44" i="13"/>
  <c r="K44" i="13"/>
  <c r="L44" i="13"/>
  <c r="M44" i="13"/>
  <c r="J45" i="13"/>
  <c r="K45" i="13"/>
  <c r="L45" i="13"/>
  <c r="M45" i="13"/>
  <c r="J46" i="13"/>
  <c r="K46" i="13"/>
  <c r="L46" i="13"/>
  <c r="M46" i="13"/>
  <c r="J47" i="13"/>
  <c r="K47" i="13"/>
  <c r="L47" i="13"/>
  <c r="M47" i="13"/>
  <c r="J48" i="13"/>
  <c r="K48" i="13"/>
  <c r="L48" i="13"/>
  <c r="M48" i="13"/>
  <c r="J49" i="13"/>
  <c r="K49" i="13"/>
  <c r="L49" i="13"/>
  <c r="M49" i="13"/>
  <c r="J50" i="13"/>
  <c r="K50" i="13"/>
  <c r="L50" i="13"/>
  <c r="M50" i="13"/>
  <c r="J51" i="13"/>
  <c r="K51" i="13"/>
  <c r="L51" i="13"/>
  <c r="M51" i="13"/>
  <c r="J52" i="13"/>
  <c r="K52" i="13"/>
  <c r="L52" i="13"/>
  <c r="M52" i="13"/>
  <c r="J53" i="13"/>
  <c r="K53" i="13"/>
  <c r="L53" i="13"/>
  <c r="M53" i="13"/>
  <c r="J54" i="13"/>
  <c r="K54" i="13"/>
  <c r="L54" i="13"/>
  <c r="M54" i="13"/>
  <c r="J55" i="13"/>
  <c r="K55" i="13"/>
  <c r="L55" i="13"/>
  <c r="M55" i="13"/>
  <c r="J56" i="13"/>
  <c r="K56" i="13"/>
  <c r="L56" i="13"/>
  <c r="M56" i="13"/>
  <c r="J57" i="13"/>
  <c r="K57" i="13"/>
  <c r="L57" i="13"/>
  <c r="M57" i="13"/>
  <c r="J58" i="13"/>
  <c r="K58" i="13"/>
  <c r="L58" i="13"/>
  <c r="M58" i="13"/>
  <c r="J59" i="13"/>
  <c r="K59" i="13"/>
  <c r="L59" i="13"/>
  <c r="M59" i="13"/>
  <c r="J60" i="13"/>
  <c r="K60" i="13"/>
  <c r="L60" i="13"/>
  <c r="M60" i="13"/>
  <c r="J61" i="13"/>
  <c r="K61" i="13"/>
  <c r="L61" i="13"/>
  <c r="M61" i="13"/>
  <c r="J62" i="13"/>
  <c r="K62" i="13"/>
  <c r="L62" i="13"/>
  <c r="M62" i="13"/>
  <c r="J63" i="13"/>
  <c r="K63" i="13"/>
  <c r="L63" i="13"/>
  <c r="M63" i="13"/>
  <c r="J64" i="13"/>
  <c r="K64" i="13"/>
  <c r="L64" i="13"/>
  <c r="M64" i="13"/>
  <c r="J65" i="13"/>
  <c r="K65" i="13"/>
  <c r="L65" i="13"/>
  <c r="M65" i="13"/>
  <c r="J66" i="13"/>
  <c r="K66" i="13"/>
  <c r="L66" i="13"/>
  <c r="M66" i="13"/>
  <c r="J67" i="13"/>
  <c r="K67" i="13"/>
  <c r="L67" i="13"/>
  <c r="M67" i="13"/>
  <c r="J68" i="13"/>
  <c r="K68" i="13"/>
  <c r="L68" i="13"/>
  <c r="M68" i="13"/>
  <c r="J69" i="13"/>
  <c r="K69" i="13"/>
  <c r="L69" i="13"/>
  <c r="M69" i="13"/>
  <c r="J70" i="13"/>
  <c r="K70" i="13"/>
  <c r="L70" i="13"/>
  <c r="M70" i="13"/>
  <c r="J71" i="13"/>
  <c r="K71" i="13"/>
  <c r="L71" i="13"/>
  <c r="M71" i="13"/>
  <c r="J72" i="13"/>
  <c r="K72" i="13"/>
  <c r="L72" i="13"/>
  <c r="M72" i="13"/>
  <c r="J73" i="13"/>
  <c r="K73" i="13"/>
  <c r="L73" i="13"/>
  <c r="M73" i="13"/>
  <c r="J74" i="13"/>
  <c r="K74" i="13"/>
  <c r="L74" i="13"/>
  <c r="M74" i="13"/>
  <c r="J75" i="13"/>
  <c r="K75" i="13"/>
  <c r="L75" i="13"/>
  <c r="M75" i="13"/>
  <c r="J76" i="13"/>
  <c r="K76" i="13"/>
  <c r="L76" i="13"/>
  <c r="M76" i="13"/>
  <c r="J77" i="13"/>
  <c r="K77" i="13"/>
  <c r="L77" i="13"/>
  <c r="M77" i="13"/>
  <c r="J78" i="13"/>
  <c r="K78" i="13"/>
  <c r="L78" i="13"/>
  <c r="M78" i="13"/>
  <c r="J79" i="13"/>
  <c r="K79" i="13"/>
  <c r="L79" i="13"/>
  <c r="M79" i="13"/>
  <c r="J80" i="13"/>
  <c r="K80" i="13"/>
  <c r="L80" i="13"/>
  <c r="M80" i="13"/>
  <c r="J81" i="13"/>
  <c r="K81" i="13"/>
  <c r="L81" i="13"/>
  <c r="M81" i="13"/>
  <c r="J82" i="13"/>
  <c r="K82" i="13"/>
  <c r="L82" i="13"/>
  <c r="M82" i="13"/>
  <c r="J83" i="13"/>
  <c r="K83" i="13"/>
  <c r="L83" i="13"/>
  <c r="M83" i="13"/>
  <c r="J84" i="13"/>
  <c r="K84" i="13"/>
  <c r="L84" i="13"/>
  <c r="M84" i="13"/>
  <c r="J85" i="13"/>
  <c r="K85" i="13"/>
  <c r="L85" i="13"/>
  <c r="M85" i="13"/>
  <c r="J86" i="13"/>
  <c r="K86" i="13"/>
  <c r="L86" i="13"/>
  <c r="M86" i="13"/>
  <c r="J87" i="13"/>
  <c r="K87" i="13"/>
  <c r="L87" i="13"/>
  <c r="M87" i="13"/>
  <c r="J88" i="13"/>
  <c r="K88" i="13"/>
  <c r="L88" i="13"/>
  <c r="M88" i="13"/>
  <c r="J89" i="13"/>
  <c r="K89" i="13"/>
  <c r="L89" i="13"/>
  <c r="M89" i="13"/>
  <c r="J90" i="13"/>
  <c r="K90" i="13"/>
  <c r="L90" i="13"/>
  <c r="M90" i="13"/>
  <c r="J91" i="13"/>
  <c r="K91" i="13"/>
  <c r="L91" i="13"/>
  <c r="M91" i="13"/>
  <c r="J92" i="13"/>
  <c r="K92" i="13"/>
  <c r="L92" i="13"/>
  <c r="M92" i="13"/>
  <c r="J93" i="13"/>
  <c r="K93" i="13"/>
  <c r="L93" i="13"/>
  <c r="M93" i="13"/>
  <c r="J94" i="13"/>
  <c r="K94" i="13"/>
  <c r="L94" i="13"/>
  <c r="M94" i="13"/>
  <c r="J95" i="13"/>
  <c r="K95" i="13"/>
  <c r="L95" i="13"/>
  <c r="M95" i="13"/>
  <c r="J96" i="13"/>
  <c r="K96" i="13"/>
  <c r="L96" i="13"/>
  <c r="M96" i="13"/>
  <c r="J97" i="13"/>
  <c r="K97" i="13"/>
  <c r="L97" i="13"/>
  <c r="M97" i="13"/>
  <c r="J98" i="13"/>
  <c r="K98" i="13"/>
  <c r="L98" i="13"/>
  <c r="M98" i="13"/>
  <c r="J99" i="13"/>
  <c r="K99" i="13"/>
  <c r="L99" i="13"/>
  <c r="M99" i="13"/>
  <c r="J100" i="13"/>
  <c r="K100" i="13"/>
  <c r="L100" i="13"/>
  <c r="M100" i="13"/>
  <c r="J101" i="13"/>
  <c r="K101" i="13"/>
  <c r="L101" i="13"/>
  <c r="M101" i="13"/>
  <c r="J102" i="13"/>
  <c r="K102" i="13"/>
  <c r="L102" i="13"/>
  <c r="M102" i="13"/>
  <c r="M2" i="13"/>
  <c r="L2" i="13"/>
  <c r="K2" i="13"/>
  <c r="J2" i="13"/>
  <c r="A3" i="39"/>
  <c r="B3" i="39" s="1"/>
  <c r="B4" i="39" s="1"/>
  <c r="B5" i="39" s="1"/>
  <c r="A4" i="39"/>
  <c r="A5" i="39"/>
  <c r="A6" i="39"/>
  <c r="A7" i="39"/>
  <c r="A8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B3" i="41"/>
  <c r="B4" i="41"/>
  <c r="B5" i="41"/>
  <c r="B6" i="41"/>
  <c r="B7" i="41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A3" i="41"/>
  <c r="A4" i="41"/>
  <c r="A5" i="41"/>
  <c r="A6" i="41"/>
  <c r="A7" i="41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B3" i="40"/>
  <c r="B4" i="40"/>
  <c r="B5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A3" i="40"/>
  <c r="A4" i="40"/>
  <c r="A5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A92" i="40"/>
  <c r="A93" i="40"/>
  <c r="A94" i="40"/>
  <c r="A95" i="40"/>
  <c r="A96" i="40"/>
  <c r="A97" i="40"/>
  <c r="A98" i="40"/>
  <c r="A99" i="40"/>
  <c r="A100" i="40"/>
  <c r="A101" i="40"/>
  <c r="A102" i="40"/>
  <c r="A99" i="39"/>
  <c r="A100" i="39"/>
  <c r="A101" i="39"/>
  <c r="A102" i="39"/>
  <c r="A7" i="23"/>
  <c r="A3" i="23"/>
  <c r="A4" i="23"/>
  <c r="A5" i="23"/>
  <c r="A6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B3" i="23"/>
  <c r="B4" i="23" s="1"/>
  <c r="A2" i="9"/>
  <c r="A1" i="9"/>
  <c r="A2" i="8"/>
  <c r="A1" i="8"/>
  <c r="J4" i="7"/>
  <c r="J4" i="8" s="1"/>
  <c r="K4" i="7"/>
  <c r="K4" i="8"/>
  <c r="L4" i="7"/>
  <c r="M4" i="7"/>
  <c r="M4" i="8" s="1"/>
  <c r="N4" i="7"/>
  <c r="N4" i="8"/>
  <c r="O4" i="7"/>
  <c r="O4" i="8" s="1"/>
  <c r="P4" i="7"/>
  <c r="Q4" i="7"/>
  <c r="Q4" i="8"/>
  <c r="R4" i="7"/>
  <c r="R4" i="8"/>
  <c r="S4" i="7"/>
  <c r="S4" i="8"/>
  <c r="T4" i="7"/>
  <c r="U4" i="7"/>
  <c r="U4" i="8"/>
  <c r="V4" i="7"/>
  <c r="V4" i="8" s="1"/>
  <c r="W4" i="7"/>
  <c r="W4" i="8"/>
  <c r="X4" i="7"/>
  <c r="X4" i="8" s="1"/>
  <c r="Y4" i="7"/>
  <c r="Y4" i="8"/>
  <c r="Z4" i="7"/>
  <c r="Z4" i="8"/>
  <c r="AA4" i="7"/>
  <c r="AA4" i="8"/>
  <c r="AB4" i="7"/>
  <c r="AC4" i="7"/>
  <c r="AC4" i="8" s="1"/>
  <c r="AD4" i="7"/>
  <c r="AD4" i="8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Z2" i="8"/>
  <c r="Z2" i="3"/>
  <c r="Z2" i="7" s="1"/>
  <c r="Z2" i="1"/>
  <c r="A1" i="2"/>
  <c r="A1" i="3"/>
  <c r="A1" i="1"/>
  <c r="A2" i="1"/>
  <c r="A2" i="3"/>
  <c r="A2" i="2"/>
  <c r="Z2" i="9"/>
  <c r="AD4" i="9"/>
  <c r="N4" i="9"/>
  <c r="R4" i="9"/>
  <c r="Z4" i="9"/>
  <c r="J4" i="9"/>
  <c r="AB4" i="8"/>
  <c r="T4" i="8"/>
  <c r="P4" i="8"/>
  <c r="L4" i="8"/>
  <c r="Y4" i="9"/>
  <c r="U4" i="9"/>
  <c r="Q4" i="9"/>
  <c r="M4" i="9"/>
  <c r="AA4" i="9"/>
  <c r="W4" i="9"/>
  <c r="S4" i="9"/>
  <c r="K4" i="9"/>
  <c r="AB4" i="9"/>
  <c r="X4" i="9"/>
  <c r="T4" i="9"/>
  <c r="P4" i="9"/>
  <c r="L4" i="9"/>
  <c r="N41" i="69" l="1"/>
  <c r="N45" i="69"/>
  <c r="N53" i="75"/>
  <c r="N55" i="75"/>
  <c r="N57" i="75"/>
  <c r="N54" i="75"/>
  <c r="N56" i="75"/>
  <c r="N80" i="75"/>
  <c r="N82" i="75"/>
  <c r="N84" i="75"/>
  <c r="N23" i="75"/>
  <c r="N27" i="75"/>
  <c r="N3" i="75"/>
  <c r="N5" i="75"/>
  <c r="N7" i="75"/>
  <c r="N11" i="75"/>
  <c r="N13" i="75"/>
  <c r="N15" i="75"/>
  <c r="N17" i="75"/>
  <c r="N35" i="75"/>
  <c r="N37" i="75"/>
  <c r="N39" i="75"/>
  <c r="N41" i="75"/>
  <c r="N43" i="75"/>
  <c r="N45" i="75"/>
  <c r="N47" i="75"/>
  <c r="N65" i="75"/>
  <c r="N71" i="75"/>
  <c r="N73" i="75"/>
  <c r="N75" i="75"/>
  <c r="N88" i="75"/>
  <c r="N90" i="75"/>
  <c r="N92" i="75"/>
  <c r="N100" i="75"/>
  <c r="N102" i="75"/>
  <c r="N2" i="75"/>
  <c r="N4" i="75"/>
  <c r="N6" i="75"/>
  <c r="N10" i="75"/>
  <c r="N12" i="75"/>
  <c r="N14" i="75"/>
  <c r="N16" i="75"/>
  <c r="N34" i="75"/>
  <c r="N36" i="75"/>
  <c r="N40" i="75"/>
  <c r="N42" i="75"/>
  <c r="N44" i="75"/>
  <c r="N46" i="75"/>
  <c r="N64" i="75"/>
  <c r="N66" i="75"/>
  <c r="N68" i="75"/>
  <c r="N72" i="75"/>
  <c r="N74" i="75"/>
  <c r="N93" i="75"/>
  <c r="N95" i="75"/>
  <c r="N101" i="59"/>
  <c r="N99" i="59"/>
  <c r="N97" i="59"/>
  <c r="N95" i="59"/>
  <c r="N93" i="59"/>
  <c r="N91" i="59"/>
  <c r="N89" i="59"/>
  <c r="N87" i="59"/>
  <c r="N85" i="59"/>
  <c r="N83" i="59"/>
  <c r="N81" i="59"/>
  <c r="N79" i="59"/>
  <c r="N3" i="59"/>
  <c r="N101" i="53"/>
  <c r="N99" i="53"/>
  <c r="N97" i="53"/>
  <c r="N95" i="53"/>
  <c r="N93" i="53"/>
  <c r="N91" i="53"/>
  <c r="N89" i="53"/>
  <c r="N87" i="53"/>
  <c r="N85" i="53"/>
  <c r="N83" i="53"/>
  <c r="N81" i="53"/>
  <c r="N79" i="53"/>
  <c r="N77" i="53"/>
  <c r="N75" i="53"/>
  <c r="N73" i="53"/>
  <c r="N71" i="53"/>
  <c r="N69" i="53"/>
  <c r="N67" i="53"/>
  <c r="N65" i="53"/>
  <c r="N63" i="53"/>
  <c r="N61" i="53"/>
  <c r="N59" i="53"/>
  <c r="N57" i="53"/>
  <c r="N55" i="53"/>
  <c r="N53" i="53"/>
  <c r="N51" i="53"/>
  <c r="N49" i="53"/>
  <c r="N47" i="53"/>
  <c r="N45" i="53"/>
  <c r="N43" i="53"/>
  <c r="N41" i="53"/>
  <c r="N39" i="53"/>
  <c r="N37" i="53"/>
  <c r="N35" i="53"/>
  <c r="N33" i="53"/>
  <c r="N31" i="53"/>
  <c r="N29" i="53"/>
  <c r="N27" i="53"/>
  <c r="N25" i="53"/>
  <c r="N23" i="53"/>
  <c r="N21" i="53"/>
  <c r="N19" i="53"/>
  <c r="N17" i="53"/>
  <c r="N15" i="53"/>
  <c r="N13" i="53"/>
  <c r="N11" i="53"/>
  <c r="N9" i="53"/>
  <c r="N7" i="53"/>
  <c r="N5" i="53"/>
  <c r="N3" i="53"/>
  <c r="A2" i="52"/>
  <c r="B2" i="52" s="1"/>
  <c r="I43" i="52" s="1"/>
  <c r="N9" i="69"/>
  <c r="N102" i="69"/>
  <c r="N13" i="69"/>
  <c r="N17" i="69"/>
  <c r="N21" i="69"/>
  <c r="N29" i="69"/>
  <c r="N33" i="69"/>
  <c r="N37" i="69"/>
  <c r="A2" i="68"/>
  <c r="B2" i="68" s="1"/>
  <c r="I45" i="68" s="1"/>
  <c r="N44" i="13"/>
  <c r="N34" i="13"/>
  <c r="N28" i="13"/>
  <c r="N18" i="13"/>
  <c r="N12" i="13"/>
  <c r="A2" i="41"/>
  <c r="B2" i="41" s="1"/>
  <c r="I100" i="41" s="1"/>
  <c r="N76" i="13"/>
  <c r="N50" i="13"/>
  <c r="O4" i="9"/>
  <c r="AC4" i="9"/>
  <c r="V4" i="9"/>
  <c r="A2" i="23"/>
  <c r="C2" i="23" s="1"/>
  <c r="I16" i="41"/>
  <c r="I51" i="41"/>
  <c r="I54" i="41"/>
  <c r="I26" i="41"/>
  <c r="I6" i="41"/>
  <c r="I93" i="41"/>
  <c r="I89" i="41"/>
  <c r="I61" i="41"/>
  <c r="I57" i="41"/>
  <c r="I41" i="41"/>
  <c r="I25" i="41"/>
  <c r="I9" i="41"/>
  <c r="C4" i="23"/>
  <c r="D4" i="23" s="1"/>
  <c r="B5" i="23"/>
  <c r="N98" i="13"/>
  <c r="N92" i="13"/>
  <c r="N82" i="13"/>
  <c r="A2" i="39"/>
  <c r="C2" i="39" s="1"/>
  <c r="N102" i="13"/>
  <c r="N101" i="13"/>
  <c r="N100" i="13"/>
  <c r="N99" i="13"/>
  <c r="N97" i="13"/>
  <c r="N96" i="13"/>
  <c r="N95" i="13"/>
  <c r="N94" i="13"/>
  <c r="N93" i="13"/>
  <c r="N66" i="13"/>
  <c r="N60" i="13"/>
  <c r="I99" i="58"/>
  <c r="I95" i="58"/>
  <c r="I91" i="58"/>
  <c r="I87" i="58"/>
  <c r="I83" i="58"/>
  <c r="I79" i="58"/>
  <c r="I75" i="58"/>
  <c r="I71" i="58"/>
  <c r="I67" i="58"/>
  <c r="I63" i="58"/>
  <c r="I59" i="58"/>
  <c r="I55" i="58"/>
  <c r="I51" i="58"/>
  <c r="I47" i="58"/>
  <c r="I43" i="58"/>
  <c r="I39" i="58"/>
  <c r="I35" i="58"/>
  <c r="I31" i="58"/>
  <c r="I27" i="58"/>
  <c r="I23" i="58"/>
  <c r="I19" i="58"/>
  <c r="I15" i="58"/>
  <c r="I11" i="58"/>
  <c r="I7" i="58"/>
  <c r="I3" i="58"/>
  <c r="I102" i="58"/>
  <c r="I98" i="58"/>
  <c r="I94" i="58"/>
  <c r="I90" i="58"/>
  <c r="I86" i="58"/>
  <c r="I82" i="58"/>
  <c r="I78" i="58"/>
  <c r="I74" i="58"/>
  <c r="I70" i="58"/>
  <c r="I66" i="58"/>
  <c r="I62" i="58"/>
  <c r="I58" i="58"/>
  <c r="I54" i="58"/>
  <c r="I50" i="58"/>
  <c r="I46" i="58"/>
  <c r="I42" i="58"/>
  <c r="I38" i="58"/>
  <c r="I34" i="58"/>
  <c r="I30" i="58"/>
  <c r="I26" i="58"/>
  <c r="I22" i="58"/>
  <c r="I18" i="58"/>
  <c r="I14" i="58"/>
  <c r="I10" i="58"/>
  <c r="I6" i="58"/>
  <c r="I101" i="58"/>
  <c r="I97" i="58"/>
  <c r="I93" i="58"/>
  <c r="I89" i="58"/>
  <c r="I85" i="58"/>
  <c r="I81" i="58"/>
  <c r="I77" i="58"/>
  <c r="I73" i="58"/>
  <c r="I69" i="58"/>
  <c r="I65" i="58"/>
  <c r="I61" i="58"/>
  <c r="I57" i="58"/>
  <c r="I53" i="58"/>
  <c r="I49" i="58"/>
  <c r="I45" i="58"/>
  <c r="I41" i="58"/>
  <c r="I37" i="58"/>
  <c r="I33" i="58"/>
  <c r="I29" i="58"/>
  <c r="I25" i="58"/>
  <c r="I21" i="58"/>
  <c r="I17" i="58"/>
  <c r="I13" i="58"/>
  <c r="I9" i="58"/>
  <c r="I5" i="58"/>
  <c r="I100" i="58"/>
  <c r="I96" i="58"/>
  <c r="I92" i="58"/>
  <c r="I88" i="58"/>
  <c r="I84" i="58"/>
  <c r="I80" i="58"/>
  <c r="I76" i="58"/>
  <c r="I72" i="58"/>
  <c r="I68" i="58"/>
  <c r="I64" i="58"/>
  <c r="I60" i="58"/>
  <c r="I56" i="58"/>
  <c r="I52" i="58"/>
  <c r="I48" i="58"/>
  <c r="I44" i="58"/>
  <c r="I40" i="58"/>
  <c r="I36" i="58"/>
  <c r="I32" i="58"/>
  <c r="I28" i="58"/>
  <c r="I24" i="58"/>
  <c r="I20" i="58"/>
  <c r="I16" i="58"/>
  <c r="I12" i="58"/>
  <c r="I8" i="58"/>
  <c r="I4" i="58"/>
  <c r="N49" i="13"/>
  <c r="N48" i="13"/>
  <c r="N47" i="13"/>
  <c r="N46" i="13"/>
  <c r="N45" i="13"/>
  <c r="N43" i="13"/>
  <c r="N42" i="13"/>
  <c r="N41" i="13"/>
  <c r="N40" i="13"/>
  <c r="N39" i="13"/>
  <c r="N38" i="13"/>
  <c r="N37" i="13"/>
  <c r="N36" i="13"/>
  <c r="N35" i="13"/>
  <c r="N33" i="13"/>
  <c r="N32" i="13"/>
  <c r="N31" i="13"/>
  <c r="N30" i="13"/>
  <c r="N29" i="13"/>
  <c r="I68" i="52"/>
  <c r="I24" i="52"/>
  <c r="I75" i="52"/>
  <c r="I51" i="52"/>
  <c r="I54" i="52"/>
  <c r="I30" i="52"/>
  <c r="I85" i="52"/>
  <c r="I65" i="52"/>
  <c r="I17" i="52"/>
  <c r="I5" i="52"/>
  <c r="N6" i="53"/>
  <c r="N4" i="53"/>
  <c r="N102" i="59"/>
  <c r="N100" i="59"/>
  <c r="N98" i="59"/>
  <c r="N96" i="59"/>
  <c r="N94" i="59"/>
  <c r="N92" i="59"/>
  <c r="N90" i="59"/>
  <c r="N88" i="59"/>
  <c r="N86" i="59"/>
  <c r="N84" i="59"/>
  <c r="N82" i="59"/>
  <c r="N80" i="59"/>
  <c r="N78" i="59"/>
  <c r="N76" i="59"/>
  <c r="N74" i="59"/>
  <c r="N72" i="59"/>
  <c r="N70" i="59"/>
  <c r="N68" i="59"/>
  <c r="N66" i="59"/>
  <c r="N64" i="59"/>
  <c r="N62" i="59"/>
  <c r="N60" i="59"/>
  <c r="N58" i="59"/>
  <c r="N56" i="59"/>
  <c r="N54" i="59"/>
  <c r="N52" i="59"/>
  <c r="N50" i="59"/>
  <c r="N48" i="59"/>
  <c r="N46" i="59"/>
  <c r="N44" i="59"/>
  <c r="N42" i="59"/>
  <c r="N40" i="59"/>
  <c r="N38" i="59"/>
  <c r="N36" i="59"/>
  <c r="N34" i="59"/>
  <c r="N32" i="59"/>
  <c r="N30" i="59"/>
  <c r="N28" i="59"/>
  <c r="N26" i="59"/>
  <c r="N24" i="59"/>
  <c r="N22" i="59"/>
  <c r="N20" i="59"/>
  <c r="N18" i="59"/>
  <c r="N16" i="59"/>
  <c r="N14" i="59"/>
  <c r="N12" i="59"/>
  <c r="N10" i="59"/>
  <c r="N8" i="59"/>
  <c r="N6" i="59"/>
  <c r="N4" i="59"/>
  <c r="I56" i="68"/>
  <c r="I61" i="68"/>
  <c r="I72" i="68"/>
  <c r="I83" i="68"/>
  <c r="I97" i="68"/>
  <c r="I11" i="68"/>
  <c r="N2" i="59"/>
  <c r="C3" i="65"/>
  <c r="D3" i="65" s="1"/>
  <c r="N77" i="59"/>
  <c r="N75" i="59"/>
  <c r="N73" i="59"/>
  <c r="N71" i="59"/>
  <c r="N69" i="59"/>
  <c r="N67" i="59"/>
  <c r="N65" i="59"/>
  <c r="N63" i="59"/>
  <c r="N61" i="59"/>
  <c r="N59" i="59"/>
  <c r="N57" i="59"/>
  <c r="N55" i="59"/>
  <c r="N53" i="59"/>
  <c r="N51" i="59"/>
  <c r="N49" i="59"/>
  <c r="N47" i="59"/>
  <c r="N45" i="59"/>
  <c r="N43" i="59"/>
  <c r="N41" i="59"/>
  <c r="N39" i="59"/>
  <c r="N37" i="59"/>
  <c r="N35" i="59"/>
  <c r="N33" i="59"/>
  <c r="N31" i="59"/>
  <c r="N29" i="59"/>
  <c r="N27" i="59"/>
  <c r="N25" i="59"/>
  <c r="N23" i="59"/>
  <c r="N21" i="59"/>
  <c r="N19" i="59"/>
  <c r="N17" i="59"/>
  <c r="N15" i="59"/>
  <c r="N13" i="59"/>
  <c r="N11" i="59"/>
  <c r="N9" i="59"/>
  <c r="N7" i="59"/>
  <c r="N5" i="59"/>
  <c r="I34" i="68"/>
  <c r="I40" i="68"/>
  <c r="I32" i="68"/>
  <c r="I10" i="68"/>
  <c r="I38" i="68"/>
  <c r="I12" i="68"/>
  <c r="I3" i="68"/>
  <c r="I98" i="68"/>
  <c r="I94" i="68"/>
  <c r="I82" i="68"/>
  <c r="I78" i="68"/>
  <c r="I74" i="68"/>
  <c r="I62" i="68"/>
  <c r="I58" i="68"/>
  <c r="I50" i="68"/>
  <c r="I42" i="68"/>
  <c r="I6" i="68"/>
  <c r="I16" i="68"/>
  <c r="I7" i="68"/>
  <c r="I37" i="68"/>
  <c r="I28" i="68"/>
  <c r="I41" i="68"/>
  <c r="I30" i="68"/>
  <c r="I23" i="68"/>
  <c r="I39" i="68"/>
  <c r="I21" i="68"/>
  <c r="I8" i="68"/>
  <c r="I95" i="68"/>
  <c r="I91" i="68"/>
  <c r="I87" i="68"/>
  <c r="N102" i="53"/>
  <c r="N100" i="53"/>
  <c r="N98" i="53"/>
  <c r="N96" i="53"/>
  <c r="N94" i="53"/>
  <c r="N92" i="53"/>
  <c r="N90" i="53"/>
  <c r="N88" i="53"/>
  <c r="N86" i="53"/>
  <c r="N84" i="53"/>
  <c r="N82" i="53"/>
  <c r="N80" i="53"/>
  <c r="N78" i="53"/>
  <c r="N76" i="53"/>
  <c r="N74" i="53"/>
  <c r="N72" i="53"/>
  <c r="N70" i="53"/>
  <c r="N68" i="53"/>
  <c r="N66" i="53"/>
  <c r="N64" i="53"/>
  <c r="N62" i="53"/>
  <c r="N60" i="53"/>
  <c r="N58" i="53"/>
  <c r="N56" i="53"/>
  <c r="N54" i="53"/>
  <c r="N52" i="53"/>
  <c r="N50" i="53"/>
  <c r="N48" i="53"/>
  <c r="N46" i="53"/>
  <c r="N44" i="53"/>
  <c r="N42" i="53"/>
  <c r="N40" i="53"/>
  <c r="N38" i="53"/>
  <c r="N36" i="53"/>
  <c r="N34" i="53"/>
  <c r="N32" i="53"/>
  <c r="N30" i="53"/>
  <c r="N28" i="53"/>
  <c r="N26" i="53"/>
  <c r="N24" i="53"/>
  <c r="N22" i="53"/>
  <c r="N20" i="53"/>
  <c r="N18" i="53"/>
  <c r="N16" i="53"/>
  <c r="N14" i="53"/>
  <c r="N12" i="53"/>
  <c r="N10" i="53"/>
  <c r="N8" i="53"/>
  <c r="B4" i="66"/>
  <c r="B5" i="66" s="1"/>
  <c r="B6" i="66" s="1"/>
  <c r="B7" i="66" s="1"/>
  <c r="B8" i="66" s="1"/>
  <c r="B9" i="66" s="1"/>
  <c r="B10" i="66" s="1"/>
  <c r="B11" i="66" s="1"/>
  <c r="B12" i="66" s="1"/>
  <c r="B13" i="66" s="1"/>
  <c r="B14" i="66" s="1"/>
  <c r="B15" i="66" s="1"/>
  <c r="B16" i="66" s="1"/>
  <c r="B17" i="66" s="1"/>
  <c r="B18" i="66" s="1"/>
  <c r="B19" i="66" s="1"/>
  <c r="B20" i="66" s="1"/>
  <c r="I35" i="74"/>
  <c r="I4" i="74"/>
  <c r="I23" i="74"/>
  <c r="I25" i="74"/>
  <c r="I17" i="74"/>
  <c r="I6" i="74"/>
  <c r="I10" i="74"/>
  <c r="I12" i="74"/>
  <c r="I26" i="74"/>
  <c r="I18" i="74"/>
  <c r="I99" i="74"/>
  <c r="I95" i="74"/>
  <c r="I91" i="74"/>
  <c r="I87" i="74"/>
  <c r="I83" i="74"/>
  <c r="I79" i="74"/>
  <c r="I75" i="74"/>
  <c r="I71" i="74"/>
  <c r="I67" i="74"/>
  <c r="I63" i="74"/>
  <c r="I59" i="74"/>
  <c r="I55" i="74"/>
  <c r="I51" i="74"/>
  <c r="I47" i="74"/>
  <c r="I43" i="74"/>
  <c r="I28" i="74"/>
  <c r="I32" i="74"/>
  <c r="I30" i="74"/>
  <c r="I13" i="74"/>
  <c r="I27" i="74"/>
  <c r="I5" i="74"/>
  <c r="I19" i="74"/>
  <c r="I102" i="74"/>
  <c r="I98" i="74"/>
  <c r="I94" i="74"/>
  <c r="I90" i="74"/>
  <c r="I86" i="74"/>
  <c r="I82" i="74"/>
  <c r="I78" i="74"/>
  <c r="I74" i="74"/>
  <c r="I70" i="74"/>
  <c r="I66" i="74"/>
  <c r="I62" i="74"/>
  <c r="I58" i="74"/>
  <c r="I54" i="74"/>
  <c r="I50" i="74"/>
  <c r="I46" i="74"/>
  <c r="I42" i="74"/>
  <c r="I31" i="74"/>
  <c r="I34" i="74"/>
  <c r="I33" i="74"/>
  <c r="I40" i="74"/>
  <c r="I41" i="74"/>
  <c r="I21" i="74"/>
  <c r="I15" i="74"/>
  <c r="I8" i="74"/>
  <c r="I7" i="74"/>
  <c r="I38" i="74"/>
  <c r="I20" i="74"/>
  <c r="I14" i="74"/>
  <c r="I3" i="74"/>
  <c r="I11" i="74"/>
  <c r="I101" i="74"/>
  <c r="I97" i="74"/>
  <c r="I93" i="74"/>
  <c r="I89" i="74"/>
  <c r="I85" i="74"/>
  <c r="I81" i="74"/>
  <c r="I77" i="74"/>
  <c r="I73" i="74"/>
  <c r="I69" i="74"/>
  <c r="I65" i="74"/>
  <c r="I61" i="74"/>
  <c r="I57" i="74"/>
  <c r="I53" i="74"/>
  <c r="I49" i="74"/>
  <c r="I45" i="74"/>
  <c r="I37" i="74"/>
  <c r="I36" i="74"/>
  <c r="I39" i="74"/>
  <c r="I16" i="74"/>
  <c r="I22" i="74"/>
  <c r="I24" i="74"/>
  <c r="I29" i="74"/>
  <c r="I9" i="74"/>
  <c r="I100" i="74"/>
  <c r="I96" i="74"/>
  <c r="I92" i="74"/>
  <c r="I88" i="74"/>
  <c r="I84" i="74"/>
  <c r="I80" i="74"/>
  <c r="I76" i="74"/>
  <c r="I72" i="74"/>
  <c r="I68" i="74"/>
  <c r="I64" i="74"/>
  <c r="I60" i="74"/>
  <c r="I56" i="74"/>
  <c r="I52" i="74"/>
  <c r="I48" i="74"/>
  <c r="I44" i="74"/>
  <c r="B5" i="65"/>
  <c r="C4" i="65"/>
  <c r="D4" i="65" s="1"/>
  <c r="N25" i="69"/>
  <c r="N61" i="69"/>
  <c r="N65" i="69"/>
  <c r="N69" i="69"/>
  <c r="N2" i="69"/>
  <c r="N6" i="69"/>
  <c r="N10" i="69"/>
  <c r="N24" i="69"/>
  <c r="N38" i="69"/>
  <c r="N42" i="69"/>
  <c r="N46" i="69"/>
  <c r="N50" i="69"/>
  <c r="N54" i="69"/>
  <c r="N58" i="69"/>
  <c r="A2" i="67"/>
  <c r="B2" i="67" s="1"/>
  <c r="H32" i="67" s="1"/>
  <c r="N62" i="69"/>
  <c r="N66" i="69"/>
  <c r="N70" i="69"/>
  <c r="N89" i="75"/>
  <c r="N91" i="75"/>
  <c r="N96" i="75"/>
  <c r="N98" i="75"/>
  <c r="N19" i="75"/>
  <c r="N61" i="75"/>
  <c r="N70" i="75"/>
  <c r="N77" i="75"/>
  <c r="N86" i="75"/>
  <c r="N9" i="75"/>
  <c r="N26" i="75"/>
  <c r="N38" i="75"/>
  <c r="N52" i="75"/>
  <c r="N59" i="75"/>
  <c r="N67" i="75"/>
  <c r="N81" i="75"/>
  <c r="N83" i="75"/>
  <c r="N97" i="75"/>
  <c r="N99" i="75"/>
  <c r="N8" i="75"/>
  <c r="N20" i="75"/>
  <c r="N25" i="75"/>
  <c r="N48" i="75"/>
  <c r="N58" i="75"/>
  <c r="N60" i="75"/>
  <c r="N62" i="75"/>
  <c r="N69" i="75"/>
  <c r="N78" i="75"/>
  <c r="N85" i="75"/>
  <c r="N94" i="75"/>
  <c r="N101" i="75"/>
  <c r="N2" i="53"/>
  <c r="N2" i="13"/>
  <c r="A2" i="73"/>
  <c r="B2" i="73" s="1"/>
  <c r="H26" i="73" s="1"/>
  <c r="A2" i="57"/>
  <c r="B2" i="57" s="1"/>
  <c r="H94" i="57" s="1"/>
  <c r="A2" i="51"/>
  <c r="B2" i="51" s="1"/>
  <c r="H97" i="51" s="1"/>
  <c r="N16" i="69"/>
  <c r="N20" i="69"/>
  <c r="N28" i="69"/>
  <c r="N32" i="69"/>
  <c r="N36" i="69"/>
  <c r="N5" i="69"/>
  <c r="N47" i="69"/>
  <c r="N51" i="69"/>
  <c r="N55" i="69"/>
  <c r="N59" i="69"/>
  <c r="H37" i="67"/>
  <c r="H18" i="67"/>
  <c r="H4" i="67"/>
  <c r="H40" i="67"/>
  <c r="H21" i="67"/>
  <c r="H11" i="67"/>
  <c r="H13" i="67"/>
  <c r="H3" i="67"/>
  <c r="H99" i="67"/>
  <c r="H95" i="67"/>
  <c r="H87" i="67"/>
  <c r="H83" i="67"/>
  <c r="H79" i="67"/>
  <c r="H71" i="67"/>
  <c r="H67" i="67"/>
  <c r="H63" i="67"/>
  <c r="H55" i="67"/>
  <c r="H51" i="67"/>
  <c r="H47" i="67"/>
  <c r="H39" i="67"/>
  <c r="H33" i="67"/>
  <c r="H20" i="67"/>
  <c r="H7" i="67"/>
  <c r="H60" i="67"/>
  <c r="H28" i="67"/>
  <c r="H6" i="67"/>
  <c r="H97" i="67"/>
  <c r="H93" i="67"/>
  <c r="H77" i="67"/>
  <c r="H69" i="67"/>
  <c r="H61" i="67"/>
  <c r="H34" i="67"/>
  <c r="H24" i="67"/>
  <c r="H16" i="67"/>
  <c r="H25" i="67"/>
  <c r="H19" i="67"/>
  <c r="H10" i="67"/>
  <c r="H27" i="67"/>
  <c r="H102" i="67"/>
  <c r="H98" i="67"/>
  <c r="H90" i="67"/>
  <c r="H86" i="67"/>
  <c r="H82" i="67"/>
  <c r="H74" i="67"/>
  <c r="H70" i="67"/>
  <c r="H66" i="67"/>
  <c r="H58" i="67"/>
  <c r="H54" i="67"/>
  <c r="H50" i="67"/>
  <c r="H46" i="67"/>
  <c r="H42" i="67"/>
  <c r="H38" i="67"/>
  <c r="H36" i="67"/>
  <c r="H17" i="67"/>
  <c r="H30" i="67"/>
  <c r="H5" i="67"/>
  <c r="H100" i="67"/>
  <c r="H96" i="67"/>
  <c r="H92" i="67"/>
  <c r="H88" i="67"/>
  <c r="H84" i="67"/>
  <c r="H80" i="67"/>
  <c r="H76" i="67"/>
  <c r="H72" i="67"/>
  <c r="H68" i="67"/>
  <c r="H64" i="67"/>
  <c r="H56" i="67"/>
  <c r="H52" i="67"/>
  <c r="H48" i="67"/>
  <c r="H44" i="67"/>
  <c r="H35" i="67"/>
  <c r="H26" i="67"/>
  <c r="H12" i="67"/>
  <c r="H15" i="67"/>
  <c r="H14" i="67"/>
  <c r="H8" i="67"/>
  <c r="H101" i="67"/>
  <c r="H89" i="67"/>
  <c r="H81" i="67"/>
  <c r="H73" i="67"/>
  <c r="H65" i="67"/>
  <c r="H57" i="67"/>
  <c r="H49" i="67"/>
  <c r="H45" i="67"/>
  <c r="N4" i="69"/>
  <c r="N8" i="69"/>
  <c r="N12" i="69"/>
  <c r="N14" i="69"/>
  <c r="N18" i="69"/>
  <c r="N22" i="69"/>
  <c r="N27" i="69"/>
  <c r="N31" i="69"/>
  <c r="N35" i="69"/>
  <c r="N39" i="69"/>
  <c r="N43" i="69"/>
  <c r="N49" i="69"/>
  <c r="N53" i="69"/>
  <c r="N57" i="69"/>
  <c r="N63" i="69"/>
  <c r="N67" i="69"/>
  <c r="N71" i="69"/>
  <c r="N72" i="69"/>
  <c r="N73" i="69"/>
  <c r="N74" i="69"/>
  <c r="N75" i="69"/>
  <c r="N76" i="69"/>
  <c r="N77" i="69"/>
  <c r="N78" i="69"/>
  <c r="N79" i="69"/>
  <c r="N80" i="69"/>
  <c r="N81" i="69"/>
  <c r="N82" i="69"/>
  <c r="N83" i="69"/>
  <c r="N84" i="69"/>
  <c r="N85" i="69"/>
  <c r="N86" i="69"/>
  <c r="N87" i="69"/>
  <c r="N88" i="69"/>
  <c r="N89" i="69"/>
  <c r="N90" i="69"/>
  <c r="N91" i="69"/>
  <c r="N92" i="69"/>
  <c r="N93" i="69"/>
  <c r="N94" i="69"/>
  <c r="N95" i="69"/>
  <c r="N96" i="69"/>
  <c r="N97" i="69"/>
  <c r="N98" i="69"/>
  <c r="N99" i="69"/>
  <c r="N100" i="69"/>
  <c r="N3" i="69"/>
  <c r="N7" i="69"/>
  <c r="N11" i="69"/>
  <c r="N15" i="69"/>
  <c r="N19" i="69"/>
  <c r="N23" i="69"/>
  <c r="N26" i="69"/>
  <c r="N30" i="69"/>
  <c r="N34" i="69"/>
  <c r="N40" i="69"/>
  <c r="N44" i="69"/>
  <c r="N48" i="69"/>
  <c r="N52" i="69"/>
  <c r="N56" i="69"/>
  <c r="N60" i="69"/>
  <c r="N75" i="13"/>
  <c r="N74" i="13"/>
  <c r="N73" i="13"/>
  <c r="N72" i="13"/>
  <c r="N71" i="13"/>
  <c r="N70" i="13"/>
  <c r="N69" i="13"/>
  <c r="N68" i="13"/>
  <c r="N67" i="13"/>
  <c r="N65" i="13"/>
  <c r="N64" i="13"/>
  <c r="N63" i="13"/>
  <c r="N62" i="13"/>
  <c r="N61" i="13"/>
  <c r="N11" i="13"/>
  <c r="N10" i="13"/>
  <c r="N9" i="13"/>
  <c r="N8" i="13"/>
  <c r="N7" i="13"/>
  <c r="N6" i="13"/>
  <c r="N5" i="13"/>
  <c r="N4" i="13"/>
  <c r="N3" i="13"/>
  <c r="A2" i="40"/>
  <c r="B2" i="40" s="1"/>
  <c r="H5" i="40" s="1"/>
  <c r="N81" i="13"/>
  <c r="N80" i="13"/>
  <c r="N79" i="13"/>
  <c r="N78" i="13"/>
  <c r="N77" i="13"/>
  <c r="N17" i="13"/>
  <c r="N16" i="13"/>
  <c r="N15" i="13"/>
  <c r="N14" i="13"/>
  <c r="N13" i="13"/>
  <c r="H7" i="40"/>
  <c r="H31" i="40"/>
  <c r="H55" i="40"/>
  <c r="H87" i="40"/>
  <c r="N91" i="13"/>
  <c r="N90" i="13"/>
  <c r="N89" i="13"/>
  <c r="N88" i="13"/>
  <c r="N87" i="13"/>
  <c r="N86" i="13"/>
  <c r="N85" i="13"/>
  <c r="N84" i="13"/>
  <c r="N83" i="13"/>
  <c r="N59" i="13"/>
  <c r="N58" i="13"/>
  <c r="N57" i="13"/>
  <c r="N56" i="13"/>
  <c r="N55" i="13"/>
  <c r="N54" i="13"/>
  <c r="N53" i="13"/>
  <c r="N52" i="13"/>
  <c r="N51" i="13"/>
  <c r="N27" i="13"/>
  <c r="N26" i="13"/>
  <c r="N25" i="13"/>
  <c r="N24" i="13"/>
  <c r="N23" i="13"/>
  <c r="N22" i="13"/>
  <c r="N21" i="13"/>
  <c r="N20" i="13"/>
  <c r="N19" i="13"/>
  <c r="B21" i="66"/>
  <c r="B22" i="66" s="1"/>
  <c r="A2" i="66"/>
  <c r="C2" i="66" s="1"/>
  <c r="C8" i="66" s="1"/>
  <c r="D8" i="66" s="1"/>
  <c r="B6" i="39"/>
  <c r="C5" i="39"/>
  <c r="D5" i="39" s="1"/>
  <c r="C3" i="39"/>
  <c r="D3" i="39" s="1"/>
  <c r="C4" i="39"/>
  <c r="D4" i="39" s="1"/>
  <c r="I57" i="52" l="1"/>
  <c r="I22" i="52"/>
  <c r="I98" i="52"/>
  <c r="I16" i="52"/>
  <c r="I41" i="52"/>
  <c r="I89" i="52"/>
  <c r="I70" i="52"/>
  <c r="I83" i="52"/>
  <c r="I88" i="52"/>
  <c r="I37" i="52"/>
  <c r="I69" i="52"/>
  <c r="I14" i="52"/>
  <c r="I50" i="52"/>
  <c r="I86" i="52"/>
  <c r="I71" i="52"/>
  <c r="I4" i="52"/>
  <c r="I48" i="52"/>
  <c r="I25" i="52"/>
  <c r="I101" i="52"/>
  <c r="I46" i="52"/>
  <c r="I78" i="52"/>
  <c r="I55" i="52"/>
  <c r="I99" i="52"/>
  <c r="I40" i="52"/>
  <c r="I100" i="52"/>
  <c r="I21" i="52"/>
  <c r="I49" i="52"/>
  <c r="I81" i="52"/>
  <c r="I6" i="52"/>
  <c r="I34" i="52"/>
  <c r="I66" i="52"/>
  <c r="I94" i="52"/>
  <c r="I59" i="52"/>
  <c r="I91" i="52"/>
  <c r="I20" i="52"/>
  <c r="I56" i="52"/>
  <c r="I36" i="52"/>
  <c r="I64" i="52"/>
  <c r="I84" i="52"/>
  <c r="I31" i="52"/>
  <c r="I80" i="52"/>
  <c r="I9" i="52"/>
  <c r="I33" i="52"/>
  <c r="I53" i="52"/>
  <c r="I73" i="52"/>
  <c r="I97" i="52"/>
  <c r="I18" i="52"/>
  <c r="I38" i="52"/>
  <c r="I62" i="52"/>
  <c r="I82" i="52"/>
  <c r="I102" i="52"/>
  <c r="I67" i="52"/>
  <c r="I87" i="52"/>
  <c r="I8" i="52"/>
  <c r="I32" i="52"/>
  <c r="I52" i="52"/>
  <c r="I72" i="52"/>
  <c r="I96" i="52"/>
  <c r="I27" i="52"/>
  <c r="I13" i="52"/>
  <c r="I29" i="52"/>
  <c r="I45" i="52"/>
  <c r="I61" i="52"/>
  <c r="I77" i="52"/>
  <c r="I93" i="52"/>
  <c r="I10" i="52"/>
  <c r="I26" i="52"/>
  <c r="I42" i="52"/>
  <c r="I58" i="52"/>
  <c r="I74" i="52"/>
  <c r="I90" i="52"/>
  <c r="I47" i="52"/>
  <c r="I63" i="52"/>
  <c r="I79" i="52"/>
  <c r="I95" i="52"/>
  <c r="I12" i="52"/>
  <c r="I28" i="52"/>
  <c r="I44" i="52"/>
  <c r="I60" i="52"/>
  <c r="I76" i="52"/>
  <c r="I92" i="52"/>
  <c r="I35" i="52"/>
  <c r="I39" i="52"/>
  <c r="I3" i="52"/>
  <c r="I23" i="52"/>
  <c r="I19" i="52"/>
  <c r="I7" i="52"/>
  <c r="I11" i="52"/>
  <c r="I15" i="52"/>
  <c r="I5" i="68"/>
  <c r="I17" i="68"/>
  <c r="I33" i="68"/>
  <c r="I24" i="68"/>
  <c r="I46" i="68"/>
  <c r="I66" i="68"/>
  <c r="I90" i="68"/>
  <c r="I18" i="68"/>
  <c r="I4" i="68"/>
  <c r="I31" i="68"/>
  <c r="I26" i="68"/>
  <c r="I77" i="68"/>
  <c r="I51" i="68"/>
  <c r="I99" i="68"/>
  <c r="I22" i="68"/>
  <c r="I27" i="68"/>
  <c r="I36" i="68"/>
  <c r="I15" i="68"/>
  <c r="I25" i="68"/>
  <c r="I54" i="68"/>
  <c r="I70" i="68"/>
  <c r="I86" i="68"/>
  <c r="I102" i="68"/>
  <c r="I14" i="68"/>
  <c r="I13" i="68"/>
  <c r="I35" i="68"/>
  <c r="I89" i="68"/>
  <c r="I67" i="68"/>
  <c r="I20" i="68"/>
  <c r="I29" i="68"/>
  <c r="I101" i="68"/>
  <c r="I81" i="68"/>
  <c r="I75" i="68"/>
  <c r="I68" i="68"/>
  <c r="I53" i="68"/>
  <c r="I47" i="68"/>
  <c r="I19" i="68"/>
  <c r="I100" i="68"/>
  <c r="I88" i="68"/>
  <c r="I80" i="68"/>
  <c r="I73" i="68"/>
  <c r="I65" i="68"/>
  <c r="I59" i="68"/>
  <c r="I52" i="68"/>
  <c r="I44" i="68"/>
  <c r="I9" i="68"/>
  <c r="I96" i="68"/>
  <c r="I85" i="68"/>
  <c r="I79" i="68"/>
  <c r="I71" i="68"/>
  <c r="I64" i="68"/>
  <c r="I57" i="68"/>
  <c r="I49" i="68"/>
  <c r="I43" i="68"/>
  <c r="I93" i="68"/>
  <c r="I84" i="68"/>
  <c r="I76" i="68"/>
  <c r="I69" i="68"/>
  <c r="I63" i="68"/>
  <c r="I55" i="68"/>
  <c r="I48" i="68"/>
  <c r="I92" i="68"/>
  <c r="I60" i="68"/>
  <c r="I29" i="41"/>
  <c r="I73" i="41"/>
  <c r="I22" i="41"/>
  <c r="I90" i="41"/>
  <c r="I58" i="41"/>
  <c r="I80" i="41"/>
  <c r="I13" i="41"/>
  <c r="I45" i="41"/>
  <c r="I77" i="41"/>
  <c r="I10" i="41"/>
  <c r="I42" i="41"/>
  <c r="I74" i="41"/>
  <c r="I19" i="41"/>
  <c r="I83" i="41"/>
  <c r="I48" i="41"/>
  <c r="I86" i="41"/>
  <c r="I35" i="41"/>
  <c r="I99" i="41"/>
  <c r="I64" i="41"/>
  <c r="I38" i="41"/>
  <c r="I70" i="41"/>
  <c r="I3" i="41"/>
  <c r="I67" i="41"/>
  <c r="I32" i="41"/>
  <c r="I96" i="41"/>
  <c r="I5" i="41"/>
  <c r="I21" i="41"/>
  <c r="I37" i="41"/>
  <c r="I53" i="41"/>
  <c r="I69" i="41"/>
  <c r="I85" i="41"/>
  <c r="I101" i="41"/>
  <c r="I18" i="41"/>
  <c r="I34" i="41"/>
  <c r="I50" i="41"/>
  <c r="I66" i="41"/>
  <c r="I82" i="41"/>
  <c r="I98" i="41"/>
  <c r="I11" i="41"/>
  <c r="I27" i="41"/>
  <c r="I43" i="41"/>
  <c r="I59" i="41"/>
  <c r="I75" i="41"/>
  <c r="I91" i="41"/>
  <c r="I8" i="41"/>
  <c r="I24" i="41"/>
  <c r="I40" i="41"/>
  <c r="I56" i="41"/>
  <c r="I72" i="41"/>
  <c r="I88" i="41"/>
  <c r="I102" i="41"/>
  <c r="I15" i="41"/>
  <c r="I31" i="41"/>
  <c r="I47" i="41"/>
  <c r="I63" i="41"/>
  <c r="I79" i="41"/>
  <c r="I95" i="41"/>
  <c r="I12" i="41"/>
  <c r="I28" i="41"/>
  <c r="I44" i="41"/>
  <c r="I60" i="41"/>
  <c r="I76" i="41"/>
  <c r="I92" i="41"/>
  <c r="I17" i="41"/>
  <c r="I33" i="41"/>
  <c r="I49" i="41"/>
  <c r="I65" i="41"/>
  <c r="I81" i="41"/>
  <c r="I97" i="41"/>
  <c r="I14" i="41"/>
  <c r="I30" i="41"/>
  <c r="I46" i="41"/>
  <c r="I62" i="41"/>
  <c r="I78" i="41"/>
  <c r="I94" i="41"/>
  <c r="I7" i="41"/>
  <c r="I23" i="41"/>
  <c r="I39" i="41"/>
  <c r="I55" i="41"/>
  <c r="I71" i="41"/>
  <c r="I87" i="41"/>
  <c r="I4" i="41"/>
  <c r="I20" i="41"/>
  <c r="I36" i="41"/>
  <c r="I52" i="41"/>
  <c r="I68" i="41"/>
  <c r="I84" i="41"/>
  <c r="H44" i="40"/>
  <c r="H94" i="40"/>
  <c r="H62" i="40"/>
  <c r="H18" i="40"/>
  <c r="H39" i="40"/>
  <c r="H40" i="40"/>
  <c r="H97" i="40"/>
  <c r="H57" i="40"/>
  <c r="H33" i="40"/>
  <c r="H13" i="40"/>
  <c r="H71" i="40"/>
  <c r="H43" i="40"/>
  <c r="H92" i="40"/>
  <c r="H28" i="40"/>
  <c r="H86" i="40"/>
  <c r="H50" i="40"/>
  <c r="H30" i="40"/>
  <c r="H67" i="40"/>
  <c r="H15" i="40"/>
  <c r="H16" i="40"/>
  <c r="H89" i="40"/>
  <c r="H65" i="40"/>
  <c r="H45" i="40"/>
  <c r="H95" i="40"/>
  <c r="H63" i="40"/>
  <c r="H35" i="40"/>
  <c r="H11" i="40"/>
  <c r="H84" i="40"/>
  <c r="H52" i="40"/>
  <c r="H20" i="40"/>
  <c r="H98" i="40"/>
  <c r="H82" i="40"/>
  <c r="H66" i="40"/>
  <c r="H46" i="40"/>
  <c r="H22" i="40"/>
  <c r="H99" i="40"/>
  <c r="H59" i="40"/>
  <c r="H88" i="40"/>
  <c r="H48" i="40"/>
  <c r="H8" i="40"/>
  <c r="H81" i="40"/>
  <c r="H61" i="40"/>
  <c r="H41" i="40"/>
  <c r="H17" i="40"/>
  <c r="H62" i="67"/>
  <c r="H78" i="67"/>
  <c r="H94" i="67"/>
  <c r="H9" i="67"/>
  <c r="H41" i="67"/>
  <c r="H53" i="67"/>
  <c r="H85" i="67"/>
  <c r="H31" i="67"/>
  <c r="H29" i="67"/>
  <c r="H43" i="67"/>
  <c r="H59" i="67"/>
  <c r="H75" i="67"/>
  <c r="H91" i="67"/>
  <c r="H22" i="67"/>
  <c r="H23" i="67"/>
  <c r="C3" i="23"/>
  <c r="D3" i="23" s="1"/>
  <c r="H79" i="40"/>
  <c r="H47" i="40"/>
  <c r="H23" i="40"/>
  <c r="H96" i="40"/>
  <c r="H68" i="40"/>
  <c r="H36" i="40"/>
  <c r="H4" i="40"/>
  <c r="H90" i="40"/>
  <c r="H74" i="40"/>
  <c r="H54" i="40"/>
  <c r="H34" i="40"/>
  <c r="H14" i="40"/>
  <c r="H75" i="40"/>
  <c r="H27" i="40"/>
  <c r="H72" i="40"/>
  <c r="H24" i="40"/>
  <c r="H93" i="40"/>
  <c r="H73" i="40"/>
  <c r="H49" i="40"/>
  <c r="H29" i="40"/>
  <c r="H9" i="40"/>
  <c r="C5" i="23"/>
  <c r="D5" i="23" s="1"/>
  <c r="B6" i="23"/>
  <c r="H76" i="40"/>
  <c r="H12" i="40"/>
  <c r="H78" i="40"/>
  <c r="H38" i="40"/>
  <c r="H91" i="40"/>
  <c r="H80" i="40"/>
  <c r="H77" i="40"/>
  <c r="H3" i="40"/>
  <c r="H19" i="40"/>
  <c r="H60" i="40"/>
  <c r="H102" i="40"/>
  <c r="H70" i="40"/>
  <c r="H6" i="40"/>
  <c r="H56" i="40"/>
  <c r="H25" i="40"/>
  <c r="C5" i="65"/>
  <c r="D5" i="65" s="1"/>
  <c r="B6" i="65"/>
  <c r="H49" i="73"/>
  <c r="H81" i="73"/>
  <c r="H10" i="73"/>
  <c r="H37" i="73"/>
  <c r="H56" i="73"/>
  <c r="H76" i="73"/>
  <c r="H92" i="73"/>
  <c r="H13" i="73"/>
  <c r="H42" i="73"/>
  <c r="H58" i="73"/>
  <c r="H74" i="73"/>
  <c r="H90" i="73"/>
  <c r="H8" i="73"/>
  <c r="H25" i="73"/>
  <c r="H34" i="73"/>
  <c r="H69" i="73"/>
  <c r="H101" i="73"/>
  <c r="H4" i="73"/>
  <c r="H20" i="73"/>
  <c r="H43" i="73"/>
  <c r="H59" i="73"/>
  <c r="H75" i="73"/>
  <c r="H91" i="73"/>
  <c r="H5" i="73"/>
  <c r="H31" i="73"/>
  <c r="H9" i="73"/>
  <c r="H52" i="73"/>
  <c r="H72" i="73"/>
  <c r="H3" i="73"/>
  <c r="H38" i="73"/>
  <c r="H54" i="73"/>
  <c r="H70" i="73"/>
  <c r="H86" i="73"/>
  <c r="H102" i="73"/>
  <c r="H19" i="73"/>
  <c r="H24" i="73"/>
  <c r="H61" i="73"/>
  <c r="H93" i="73"/>
  <c r="H40" i="73"/>
  <c r="H22" i="73"/>
  <c r="H36" i="73"/>
  <c r="H55" i="73"/>
  <c r="H71" i="73"/>
  <c r="H87" i="73"/>
  <c r="H7" i="73"/>
  <c r="H35" i="73"/>
  <c r="H65" i="73"/>
  <c r="H97" i="73"/>
  <c r="H23" i="73"/>
  <c r="H48" i="73"/>
  <c r="H64" i="73"/>
  <c r="H84" i="73"/>
  <c r="H100" i="73"/>
  <c r="H39" i="73"/>
  <c r="H50" i="73"/>
  <c r="H66" i="73"/>
  <c r="H82" i="73"/>
  <c r="H98" i="73"/>
  <c r="H14" i="73"/>
  <c r="H16" i="73"/>
  <c r="H53" i="73"/>
  <c r="H85" i="73"/>
  <c r="H21" i="73"/>
  <c r="H68" i="73"/>
  <c r="H17" i="73"/>
  <c r="H51" i="73"/>
  <c r="H67" i="73"/>
  <c r="H83" i="73"/>
  <c r="H99" i="73"/>
  <c r="H15" i="73"/>
  <c r="H28" i="73"/>
  <c r="H73" i="73"/>
  <c r="H18" i="73"/>
  <c r="H88" i="73"/>
  <c r="H12" i="73"/>
  <c r="H57" i="73"/>
  <c r="H89" i="73"/>
  <c r="H11" i="73"/>
  <c r="H44" i="73"/>
  <c r="H60" i="73"/>
  <c r="H80" i="73"/>
  <c r="H96" i="73"/>
  <c r="H30" i="73"/>
  <c r="H46" i="73"/>
  <c r="H62" i="73"/>
  <c r="H78" i="73"/>
  <c r="H94" i="73"/>
  <c r="H6" i="73"/>
  <c r="H41" i="73"/>
  <c r="H45" i="73"/>
  <c r="H77" i="73"/>
  <c r="H27" i="73"/>
  <c r="H32" i="73"/>
  <c r="H33" i="73"/>
  <c r="H47" i="73"/>
  <c r="H63" i="73"/>
  <c r="H79" i="73"/>
  <c r="H95" i="73"/>
  <c r="H29" i="73"/>
  <c r="H5" i="57"/>
  <c r="H37" i="57"/>
  <c r="H69" i="57"/>
  <c r="H101" i="57"/>
  <c r="H32" i="57"/>
  <c r="H64" i="57"/>
  <c r="H3" i="57"/>
  <c r="H19" i="57"/>
  <c r="H35" i="57"/>
  <c r="H51" i="57"/>
  <c r="H67" i="57"/>
  <c r="H83" i="57"/>
  <c r="H99" i="57"/>
  <c r="H33" i="57"/>
  <c r="H65" i="57"/>
  <c r="H97" i="57"/>
  <c r="H28" i="57"/>
  <c r="H60" i="57"/>
  <c r="H88" i="57"/>
  <c r="H10" i="57"/>
  <c r="H26" i="57"/>
  <c r="H42" i="57"/>
  <c r="H58" i="57"/>
  <c r="H74" i="57"/>
  <c r="H90" i="57"/>
  <c r="H29" i="57"/>
  <c r="H61" i="57"/>
  <c r="H93" i="57"/>
  <c r="H24" i="57"/>
  <c r="H56" i="57"/>
  <c r="H92" i="57"/>
  <c r="H15" i="57"/>
  <c r="H31" i="57"/>
  <c r="H47" i="57"/>
  <c r="H63" i="57"/>
  <c r="H79" i="57"/>
  <c r="H95" i="57"/>
  <c r="H25" i="57"/>
  <c r="H57" i="57"/>
  <c r="H89" i="57"/>
  <c r="H20" i="57"/>
  <c r="H52" i="57"/>
  <c r="H84" i="57"/>
  <c r="H6" i="57"/>
  <c r="H22" i="57"/>
  <c r="H38" i="57"/>
  <c r="H54" i="57"/>
  <c r="H70" i="57"/>
  <c r="H86" i="57"/>
  <c r="H102" i="57"/>
  <c r="H21" i="57"/>
  <c r="H53" i="57"/>
  <c r="H85" i="57"/>
  <c r="H16" i="57"/>
  <c r="H48" i="57"/>
  <c r="H80" i="57"/>
  <c r="H11" i="57"/>
  <c r="H27" i="57"/>
  <c r="H43" i="57"/>
  <c r="H59" i="57"/>
  <c r="H75" i="57"/>
  <c r="H91" i="57"/>
  <c r="H17" i="57"/>
  <c r="H49" i="57"/>
  <c r="H81" i="57"/>
  <c r="H12" i="57"/>
  <c r="H44" i="57"/>
  <c r="H76" i="57"/>
  <c r="H100" i="57"/>
  <c r="H18" i="57"/>
  <c r="H34" i="57"/>
  <c r="H50" i="57"/>
  <c r="H66" i="57"/>
  <c r="H82" i="57"/>
  <c r="H98" i="57"/>
  <c r="H13" i="57"/>
  <c r="H45" i="57"/>
  <c r="H77" i="57"/>
  <c r="H8" i="57"/>
  <c r="H40" i="57"/>
  <c r="H72" i="57"/>
  <c r="H7" i="57"/>
  <c r="H23" i="57"/>
  <c r="H39" i="57"/>
  <c r="H55" i="57"/>
  <c r="H71" i="57"/>
  <c r="H87" i="57"/>
  <c r="H9" i="57"/>
  <c r="H41" i="57"/>
  <c r="H73" i="57"/>
  <c r="H4" i="57"/>
  <c r="H36" i="57"/>
  <c r="H68" i="57"/>
  <c r="H96" i="57"/>
  <c r="H14" i="57"/>
  <c r="H30" i="57"/>
  <c r="H46" i="57"/>
  <c r="H62" i="57"/>
  <c r="H78" i="57"/>
  <c r="H3" i="51"/>
  <c r="H67" i="51"/>
  <c r="H38" i="51"/>
  <c r="H98" i="51"/>
  <c r="H32" i="51"/>
  <c r="H64" i="51"/>
  <c r="H15" i="51"/>
  <c r="H95" i="51"/>
  <c r="H86" i="51"/>
  <c r="H37" i="51"/>
  <c r="H57" i="51"/>
  <c r="H101" i="51"/>
  <c r="H27" i="51"/>
  <c r="H59" i="51"/>
  <c r="H91" i="51"/>
  <c r="H30" i="51"/>
  <c r="H62" i="51"/>
  <c r="H90" i="51"/>
  <c r="H12" i="51"/>
  <c r="H28" i="51"/>
  <c r="H44" i="51"/>
  <c r="H60" i="51"/>
  <c r="H80" i="51"/>
  <c r="H100" i="51"/>
  <c r="H47" i="51"/>
  <c r="H87" i="51"/>
  <c r="H26" i="51"/>
  <c r="H78" i="51"/>
  <c r="H9" i="51"/>
  <c r="H29" i="51"/>
  <c r="H53" i="51"/>
  <c r="H73" i="51"/>
  <c r="H93" i="51"/>
  <c r="H11" i="51"/>
  <c r="H43" i="51"/>
  <c r="H75" i="51"/>
  <c r="H14" i="51"/>
  <c r="H46" i="51"/>
  <c r="H74" i="51"/>
  <c r="H4" i="51"/>
  <c r="H20" i="51"/>
  <c r="H36" i="51"/>
  <c r="H52" i="51"/>
  <c r="H68" i="51"/>
  <c r="H92" i="51"/>
  <c r="H23" i="51"/>
  <c r="H63" i="51"/>
  <c r="H10" i="51"/>
  <c r="H50" i="51"/>
  <c r="H94" i="51"/>
  <c r="H21" i="51"/>
  <c r="H41" i="51"/>
  <c r="H61" i="51"/>
  <c r="H85" i="51"/>
  <c r="H35" i="51"/>
  <c r="H99" i="51"/>
  <c r="H70" i="51"/>
  <c r="H16" i="51"/>
  <c r="H48" i="51"/>
  <c r="H84" i="51"/>
  <c r="H55" i="51"/>
  <c r="H42" i="51"/>
  <c r="H13" i="51"/>
  <c r="H77" i="51"/>
  <c r="H19" i="51"/>
  <c r="H51" i="51"/>
  <c r="H83" i="51"/>
  <c r="H22" i="51"/>
  <c r="H54" i="51"/>
  <c r="H82" i="51"/>
  <c r="H8" i="51"/>
  <c r="H24" i="51"/>
  <c r="H40" i="51"/>
  <c r="H56" i="51"/>
  <c r="H76" i="51"/>
  <c r="H96" i="51"/>
  <c r="H31" i="51"/>
  <c r="H79" i="51"/>
  <c r="H18" i="51"/>
  <c r="H58" i="51"/>
  <c r="H5" i="51"/>
  <c r="H25" i="51"/>
  <c r="H45" i="51"/>
  <c r="H69" i="51"/>
  <c r="H89" i="51"/>
  <c r="H72" i="51"/>
  <c r="H88" i="51"/>
  <c r="H7" i="51"/>
  <c r="H39" i="51"/>
  <c r="H71" i="51"/>
  <c r="H6" i="51"/>
  <c r="H34" i="51"/>
  <c r="H66" i="51"/>
  <c r="H102" i="51"/>
  <c r="H17" i="51"/>
  <c r="H33" i="51"/>
  <c r="H49" i="51"/>
  <c r="H65" i="51"/>
  <c r="H81" i="51"/>
  <c r="H58" i="40"/>
  <c r="H42" i="40"/>
  <c r="H26" i="40"/>
  <c r="H10" i="40"/>
  <c r="H83" i="40"/>
  <c r="H51" i="40"/>
  <c r="H100" i="40"/>
  <c r="H64" i="40"/>
  <c r="H32" i="40"/>
  <c r="H101" i="40"/>
  <c r="H85" i="40"/>
  <c r="H69" i="40"/>
  <c r="H53" i="40"/>
  <c r="H37" i="40"/>
  <c r="H21" i="40"/>
  <c r="C6" i="66"/>
  <c r="D6" i="66" s="1"/>
  <c r="C10" i="66"/>
  <c r="D10" i="66" s="1"/>
  <c r="C11" i="66"/>
  <c r="D11" i="66" s="1"/>
  <c r="C13" i="66"/>
  <c r="D13" i="66" s="1"/>
  <c r="C16" i="66"/>
  <c r="D16" i="66" s="1"/>
  <c r="C21" i="66"/>
  <c r="D21" i="66" s="1"/>
  <c r="C14" i="66"/>
  <c r="D14" i="66" s="1"/>
  <c r="C15" i="66"/>
  <c r="D15" i="66" s="1"/>
  <c r="C17" i="66"/>
  <c r="D17" i="66" s="1"/>
  <c r="C20" i="66"/>
  <c r="D20" i="66" s="1"/>
  <c r="C4" i="66"/>
  <c r="D4" i="66" s="1"/>
  <c r="C7" i="66"/>
  <c r="D7" i="66" s="1"/>
  <c r="C9" i="66"/>
  <c r="D9" i="66" s="1"/>
  <c r="C12" i="66"/>
  <c r="D12" i="66" s="1"/>
  <c r="C18" i="66"/>
  <c r="D18" i="66" s="1"/>
  <c r="C19" i="66"/>
  <c r="D19" i="66" s="1"/>
  <c r="C3" i="66"/>
  <c r="D3" i="66" s="1"/>
  <c r="C5" i="66"/>
  <c r="D5" i="66" s="1"/>
  <c r="B23" i="66"/>
  <c r="C22" i="66"/>
  <c r="D22" i="66" s="1"/>
  <c r="C6" i="39"/>
  <c r="D6" i="39" s="1"/>
  <c r="B7" i="39"/>
  <c r="C6" i="65" l="1"/>
  <c r="D6" i="65" s="1"/>
  <c r="B7" i="65"/>
  <c r="B7" i="23"/>
  <c r="C6" i="23"/>
  <c r="D6" i="23" s="1"/>
  <c r="C23" i="66"/>
  <c r="D23" i="66" s="1"/>
  <c r="B24" i="66"/>
  <c r="C7" i="39"/>
  <c r="D7" i="39" s="1"/>
  <c r="B8" i="39"/>
  <c r="B8" i="23" l="1"/>
  <c r="C7" i="23"/>
  <c r="D7" i="23" s="1"/>
  <c r="B8" i="65"/>
  <c r="C7" i="65"/>
  <c r="D7" i="65" s="1"/>
  <c r="C24" i="66"/>
  <c r="D24" i="66" s="1"/>
  <c r="B25" i="66"/>
  <c r="B9" i="39"/>
  <c r="C8" i="39"/>
  <c r="D8" i="39" s="1"/>
  <c r="B9" i="65" l="1"/>
  <c r="C8" i="65"/>
  <c r="D8" i="65" s="1"/>
  <c r="C8" i="23"/>
  <c r="D8" i="23" s="1"/>
  <c r="B9" i="23"/>
  <c r="C25" i="66"/>
  <c r="D25" i="66" s="1"/>
  <c r="B26" i="66"/>
  <c r="B10" i="39"/>
  <c r="C9" i="39"/>
  <c r="D9" i="39" s="1"/>
  <c r="C9" i="65" l="1"/>
  <c r="D9" i="65" s="1"/>
  <c r="B10" i="65"/>
  <c r="C9" i="23"/>
  <c r="D9" i="23" s="1"/>
  <c r="B10" i="23"/>
  <c r="B27" i="66"/>
  <c r="C26" i="66"/>
  <c r="D26" i="66" s="1"/>
  <c r="C10" i="39"/>
  <c r="D10" i="39" s="1"/>
  <c r="B11" i="39"/>
  <c r="C10" i="65" l="1"/>
  <c r="D10" i="65" s="1"/>
  <c r="B11" i="65"/>
  <c r="B11" i="23"/>
  <c r="C10" i="23"/>
  <c r="D10" i="23" s="1"/>
  <c r="B28" i="66"/>
  <c r="C27" i="66"/>
  <c r="D27" i="66" s="1"/>
  <c r="C11" i="39"/>
  <c r="D11" i="39" s="1"/>
  <c r="B12" i="39"/>
  <c r="B12" i="23" l="1"/>
  <c r="C11" i="23"/>
  <c r="D11" i="23" s="1"/>
  <c r="C11" i="65"/>
  <c r="D11" i="65" s="1"/>
  <c r="B12" i="65"/>
  <c r="C28" i="66"/>
  <c r="D28" i="66" s="1"/>
  <c r="B29" i="66"/>
  <c r="B13" i="39"/>
  <c r="C12" i="39"/>
  <c r="D12" i="39" s="1"/>
  <c r="C12" i="23" l="1"/>
  <c r="D12" i="23" s="1"/>
  <c r="B13" i="23"/>
  <c r="B13" i="65"/>
  <c r="C12" i="65"/>
  <c r="D12" i="65" s="1"/>
  <c r="B30" i="66"/>
  <c r="C29" i="66"/>
  <c r="D29" i="66" s="1"/>
  <c r="B14" i="39"/>
  <c r="C13" i="39"/>
  <c r="D13" i="39" s="1"/>
  <c r="C13" i="65" l="1"/>
  <c r="D13" i="65" s="1"/>
  <c r="B14" i="65"/>
  <c r="C13" i="23"/>
  <c r="D13" i="23" s="1"/>
  <c r="B14" i="23"/>
  <c r="B31" i="66"/>
  <c r="C30" i="66"/>
  <c r="D30" i="66" s="1"/>
  <c r="C14" i="39"/>
  <c r="D14" i="39" s="1"/>
  <c r="B15" i="39"/>
  <c r="C14" i="65" l="1"/>
  <c r="D14" i="65" s="1"/>
  <c r="B15" i="65"/>
  <c r="B15" i="23"/>
  <c r="C14" i="23"/>
  <c r="D14" i="23" s="1"/>
  <c r="B32" i="66"/>
  <c r="C31" i="66"/>
  <c r="D31" i="66" s="1"/>
  <c r="C15" i="39"/>
  <c r="D15" i="39" s="1"/>
  <c r="B16" i="39"/>
  <c r="B16" i="23" l="1"/>
  <c r="C15" i="23"/>
  <c r="D15" i="23" s="1"/>
  <c r="B16" i="65"/>
  <c r="C15" i="65"/>
  <c r="D15" i="65" s="1"/>
  <c r="C32" i="66"/>
  <c r="D32" i="66" s="1"/>
  <c r="B33" i="66"/>
  <c r="B17" i="39"/>
  <c r="C16" i="39"/>
  <c r="D16" i="39" s="1"/>
  <c r="B17" i="65" l="1"/>
  <c r="C16" i="65"/>
  <c r="D16" i="65" s="1"/>
  <c r="C16" i="23"/>
  <c r="D16" i="23" s="1"/>
  <c r="B17" i="23"/>
  <c r="B34" i="66"/>
  <c r="C33" i="66"/>
  <c r="D33" i="66" s="1"/>
  <c r="B18" i="39"/>
  <c r="C17" i="39"/>
  <c r="D17" i="39" s="1"/>
  <c r="C17" i="65" l="1"/>
  <c r="D17" i="65" s="1"/>
  <c r="B18" i="65"/>
  <c r="C17" i="23"/>
  <c r="D17" i="23" s="1"/>
  <c r="B18" i="23"/>
  <c r="B35" i="66"/>
  <c r="C34" i="66"/>
  <c r="D34" i="66" s="1"/>
  <c r="C18" i="39"/>
  <c r="D18" i="39" s="1"/>
  <c r="B19" i="39"/>
  <c r="C18" i="65" l="1"/>
  <c r="D18" i="65" s="1"/>
  <c r="B19" i="65"/>
  <c r="B19" i="23"/>
  <c r="C18" i="23"/>
  <c r="D18" i="23" s="1"/>
  <c r="C35" i="66"/>
  <c r="D35" i="66" s="1"/>
  <c r="B36" i="66"/>
  <c r="C19" i="39"/>
  <c r="D19" i="39" s="1"/>
  <c r="B20" i="39"/>
  <c r="B20" i="23" l="1"/>
  <c r="C19" i="23"/>
  <c r="D19" i="23" s="1"/>
  <c r="C19" i="65"/>
  <c r="D19" i="65" s="1"/>
  <c r="B20" i="65"/>
  <c r="C36" i="66"/>
  <c r="D36" i="66" s="1"/>
  <c r="B37" i="66"/>
  <c r="B21" i="39"/>
  <c r="C20" i="39"/>
  <c r="D20" i="39" s="1"/>
  <c r="C20" i="23" l="1"/>
  <c r="D20" i="23" s="1"/>
  <c r="B21" i="23"/>
  <c r="B21" i="65"/>
  <c r="C20" i="65"/>
  <c r="D20" i="65" s="1"/>
  <c r="C37" i="66"/>
  <c r="D37" i="66" s="1"/>
  <c r="B38" i="66"/>
  <c r="B22" i="39"/>
  <c r="C21" i="39"/>
  <c r="D21" i="39" s="1"/>
  <c r="C21" i="65" l="1"/>
  <c r="D21" i="65" s="1"/>
  <c r="B22" i="65"/>
  <c r="C21" i="23"/>
  <c r="D21" i="23" s="1"/>
  <c r="B22" i="23"/>
  <c r="B39" i="66"/>
  <c r="C38" i="66"/>
  <c r="D38" i="66" s="1"/>
  <c r="C22" i="39"/>
  <c r="D22" i="39" s="1"/>
  <c r="B23" i="39"/>
  <c r="C22" i="65" l="1"/>
  <c r="D22" i="65" s="1"/>
  <c r="B23" i="65"/>
  <c r="B23" i="23"/>
  <c r="C22" i="23"/>
  <c r="D22" i="23" s="1"/>
  <c r="B40" i="66"/>
  <c r="C39" i="66"/>
  <c r="D39" i="66" s="1"/>
  <c r="C23" i="39"/>
  <c r="D23" i="39" s="1"/>
  <c r="B24" i="39"/>
  <c r="B24" i="23" l="1"/>
  <c r="C23" i="23"/>
  <c r="D23" i="23" s="1"/>
  <c r="B24" i="65"/>
  <c r="C23" i="65"/>
  <c r="D23" i="65" s="1"/>
  <c r="C40" i="66"/>
  <c r="D40" i="66" s="1"/>
  <c r="B41" i="66"/>
  <c r="B25" i="39"/>
  <c r="C24" i="39"/>
  <c r="D24" i="39" s="1"/>
  <c r="B25" i="65" l="1"/>
  <c r="C24" i="65"/>
  <c r="D24" i="65" s="1"/>
  <c r="C24" i="23"/>
  <c r="D24" i="23" s="1"/>
  <c r="B25" i="23"/>
  <c r="B42" i="66"/>
  <c r="C41" i="66"/>
  <c r="D41" i="66" s="1"/>
  <c r="B26" i="39"/>
  <c r="C25" i="39"/>
  <c r="D25" i="39" s="1"/>
  <c r="C25" i="23" l="1"/>
  <c r="D25" i="23" s="1"/>
  <c r="B26" i="23"/>
  <c r="C25" i="65"/>
  <c r="D25" i="65" s="1"/>
  <c r="B26" i="65"/>
  <c r="B43" i="66"/>
  <c r="C42" i="66"/>
  <c r="D42" i="66" s="1"/>
  <c r="C26" i="39"/>
  <c r="D26" i="39" s="1"/>
  <c r="B27" i="39"/>
  <c r="B27" i="23" l="1"/>
  <c r="C26" i="23"/>
  <c r="D26" i="23" s="1"/>
  <c r="C26" i="65"/>
  <c r="D26" i="65" s="1"/>
  <c r="B27" i="65"/>
  <c r="C43" i="66"/>
  <c r="D43" i="66" s="1"/>
  <c r="B44" i="66"/>
  <c r="C27" i="39"/>
  <c r="D27" i="39" s="1"/>
  <c r="B28" i="39"/>
  <c r="B28" i="23" l="1"/>
  <c r="C27" i="23"/>
  <c r="D27" i="23" s="1"/>
  <c r="C27" i="65"/>
  <c r="D27" i="65" s="1"/>
  <c r="B28" i="65"/>
  <c r="C44" i="66"/>
  <c r="D44" i="66" s="1"/>
  <c r="B45" i="66"/>
  <c r="B29" i="39"/>
  <c r="C28" i="39"/>
  <c r="D28" i="39" s="1"/>
  <c r="C28" i="23" l="1"/>
  <c r="D28" i="23" s="1"/>
  <c r="B29" i="23"/>
  <c r="B29" i="65"/>
  <c r="C28" i="65"/>
  <c r="D28" i="65" s="1"/>
  <c r="C45" i="66"/>
  <c r="D45" i="66" s="1"/>
  <c r="B46" i="66"/>
  <c r="B30" i="39"/>
  <c r="C29" i="39"/>
  <c r="D29" i="39" s="1"/>
  <c r="C29" i="65" l="1"/>
  <c r="D29" i="65" s="1"/>
  <c r="B30" i="65"/>
  <c r="C29" i="23"/>
  <c r="D29" i="23" s="1"/>
  <c r="B30" i="23"/>
  <c r="B47" i="66"/>
  <c r="C46" i="66"/>
  <c r="D46" i="66" s="1"/>
  <c r="C30" i="39"/>
  <c r="D30" i="39" s="1"/>
  <c r="B31" i="39"/>
  <c r="C30" i="65" l="1"/>
  <c r="D30" i="65" s="1"/>
  <c r="B31" i="65"/>
  <c r="B31" i="23"/>
  <c r="C30" i="23"/>
  <c r="D30" i="23" s="1"/>
  <c r="B48" i="66"/>
  <c r="C47" i="66"/>
  <c r="D47" i="66" s="1"/>
  <c r="C31" i="39"/>
  <c r="D31" i="39" s="1"/>
  <c r="B32" i="39"/>
  <c r="B32" i="23" l="1"/>
  <c r="C31" i="23"/>
  <c r="D31" i="23" s="1"/>
  <c r="B32" i="65"/>
  <c r="C31" i="65"/>
  <c r="D31" i="65" s="1"/>
  <c r="C48" i="66"/>
  <c r="D48" i="66" s="1"/>
  <c r="B49" i="66"/>
  <c r="B33" i="39"/>
  <c r="C32" i="39"/>
  <c r="D32" i="39" s="1"/>
  <c r="B33" i="65" l="1"/>
  <c r="C32" i="65"/>
  <c r="D32" i="65" s="1"/>
  <c r="C32" i="23"/>
  <c r="D32" i="23" s="1"/>
  <c r="B33" i="23"/>
  <c r="B50" i="66"/>
  <c r="C49" i="66"/>
  <c r="D49" i="66" s="1"/>
  <c r="B34" i="39"/>
  <c r="C33" i="39"/>
  <c r="D33" i="39" s="1"/>
  <c r="C33" i="65" l="1"/>
  <c r="D33" i="65" s="1"/>
  <c r="B34" i="65"/>
  <c r="C33" i="23"/>
  <c r="D33" i="23" s="1"/>
  <c r="B34" i="23"/>
  <c r="B51" i="66"/>
  <c r="C50" i="66"/>
  <c r="D50" i="66" s="1"/>
  <c r="C34" i="39"/>
  <c r="D34" i="39" s="1"/>
  <c r="B35" i="39"/>
  <c r="C34" i="65" l="1"/>
  <c r="D34" i="65" s="1"/>
  <c r="B35" i="65"/>
  <c r="B35" i="23"/>
  <c r="C34" i="23"/>
  <c r="D34" i="23" s="1"/>
  <c r="C51" i="66"/>
  <c r="D51" i="66" s="1"/>
  <c r="B52" i="66"/>
  <c r="C35" i="39"/>
  <c r="D35" i="39" s="1"/>
  <c r="B36" i="39"/>
  <c r="B36" i="23" l="1"/>
  <c r="C35" i="23"/>
  <c r="D35" i="23" s="1"/>
  <c r="C35" i="65"/>
  <c r="D35" i="65" s="1"/>
  <c r="B36" i="65"/>
  <c r="C52" i="66"/>
  <c r="D52" i="66" s="1"/>
  <c r="B53" i="66"/>
  <c r="B37" i="39"/>
  <c r="C36" i="39"/>
  <c r="D36" i="39" s="1"/>
  <c r="B37" i="65" l="1"/>
  <c r="C36" i="65"/>
  <c r="D36" i="65" s="1"/>
  <c r="C36" i="23"/>
  <c r="D36" i="23" s="1"/>
  <c r="B37" i="23"/>
  <c r="C53" i="66"/>
  <c r="D53" i="66" s="1"/>
  <c r="B54" i="66"/>
  <c r="B38" i="39"/>
  <c r="C37" i="39"/>
  <c r="D37" i="39" s="1"/>
  <c r="C37" i="23" l="1"/>
  <c r="D37" i="23" s="1"/>
  <c r="B38" i="23"/>
  <c r="C37" i="65"/>
  <c r="D37" i="65" s="1"/>
  <c r="B38" i="65"/>
  <c r="B55" i="66"/>
  <c r="C54" i="66"/>
  <c r="D54" i="66" s="1"/>
  <c r="C38" i="39"/>
  <c r="D38" i="39" s="1"/>
  <c r="B39" i="39"/>
  <c r="C38" i="65" l="1"/>
  <c r="D38" i="65" s="1"/>
  <c r="B39" i="65"/>
  <c r="B39" i="23"/>
  <c r="C38" i="23"/>
  <c r="D38" i="23" s="1"/>
  <c r="B56" i="66"/>
  <c r="C55" i="66"/>
  <c r="D55" i="66" s="1"/>
  <c r="C39" i="39"/>
  <c r="D39" i="39" s="1"/>
  <c r="B40" i="39"/>
  <c r="B40" i="23" l="1"/>
  <c r="C39" i="23"/>
  <c r="D39" i="23" s="1"/>
  <c r="B40" i="65"/>
  <c r="C39" i="65"/>
  <c r="D39" i="65" s="1"/>
  <c r="C56" i="66"/>
  <c r="D56" i="66" s="1"/>
  <c r="B57" i="66"/>
  <c r="B41" i="39"/>
  <c r="C40" i="39"/>
  <c r="D40" i="39" s="1"/>
  <c r="B41" i="65" l="1"/>
  <c r="C40" i="65"/>
  <c r="D40" i="65" s="1"/>
  <c r="C40" i="23"/>
  <c r="D40" i="23" s="1"/>
  <c r="B41" i="23"/>
  <c r="B58" i="66"/>
  <c r="C57" i="66"/>
  <c r="D57" i="66" s="1"/>
  <c r="B42" i="39"/>
  <c r="C41" i="39"/>
  <c r="D41" i="39" s="1"/>
  <c r="C41" i="23" l="1"/>
  <c r="D41" i="23" s="1"/>
  <c r="B42" i="23"/>
  <c r="C41" i="65"/>
  <c r="D41" i="65" s="1"/>
  <c r="B42" i="65"/>
  <c r="B59" i="66"/>
  <c r="C58" i="66"/>
  <c r="D58" i="66" s="1"/>
  <c r="C42" i="39"/>
  <c r="D42" i="39" s="1"/>
  <c r="B43" i="39"/>
  <c r="C42" i="65" l="1"/>
  <c r="D42" i="65" s="1"/>
  <c r="B43" i="65"/>
  <c r="B43" i="23"/>
  <c r="C42" i="23"/>
  <c r="D42" i="23" s="1"/>
  <c r="C59" i="66"/>
  <c r="D59" i="66" s="1"/>
  <c r="B60" i="66"/>
  <c r="C43" i="39"/>
  <c r="D43" i="39" s="1"/>
  <c r="B44" i="39"/>
  <c r="B44" i="23" l="1"/>
  <c r="C43" i="23"/>
  <c r="D43" i="23" s="1"/>
  <c r="C43" i="65"/>
  <c r="D43" i="65" s="1"/>
  <c r="B44" i="65"/>
  <c r="C60" i="66"/>
  <c r="D60" i="66" s="1"/>
  <c r="B61" i="66"/>
  <c r="B45" i="39"/>
  <c r="C44" i="39"/>
  <c r="D44" i="39" s="1"/>
  <c r="B45" i="65" l="1"/>
  <c r="C44" i="65"/>
  <c r="D44" i="65" s="1"/>
  <c r="C44" i="23"/>
  <c r="D44" i="23" s="1"/>
  <c r="B45" i="23"/>
  <c r="C61" i="66"/>
  <c r="D61" i="66" s="1"/>
  <c r="B62" i="66"/>
  <c r="B46" i="39"/>
  <c r="C45" i="39"/>
  <c r="D45" i="39" s="1"/>
  <c r="C45" i="23" l="1"/>
  <c r="D45" i="23" s="1"/>
  <c r="B46" i="23"/>
  <c r="C45" i="65"/>
  <c r="D45" i="65" s="1"/>
  <c r="B46" i="65"/>
  <c r="B63" i="66"/>
  <c r="C62" i="66"/>
  <c r="D62" i="66" s="1"/>
  <c r="C46" i="39"/>
  <c r="D46" i="39" s="1"/>
  <c r="B47" i="39"/>
  <c r="C46" i="65" l="1"/>
  <c r="D46" i="65" s="1"/>
  <c r="B47" i="65"/>
  <c r="B47" i="23"/>
  <c r="C46" i="23"/>
  <c r="D46" i="23" s="1"/>
  <c r="B64" i="66"/>
  <c r="C63" i="66"/>
  <c r="D63" i="66" s="1"/>
  <c r="C47" i="39"/>
  <c r="D47" i="39" s="1"/>
  <c r="B48" i="39"/>
  <c r="B48" i="23" l="1"/>
  <c r="C47" i="23"/>
  <c r="D47" i="23" s="1"/>
  <c r="B48" i="65"/>
  <c r="C47" i="65"/>
  <c r="D47" i="65" s="1"/>
  <c r="C64" i="66"/>
  <c r="D64" i="66" s="1"/>
  <c r="B65" i="66"/>
  <c r="B49" i="39"/>
  <c r="C48" i="39"/>
  <c r="D48" i="39" s="1"/>
  <c r="C48" i="65" l="1"/>
  <c r="D48" i="65" s="1"/>
  <c r="B49" i="65"/>
  <c r="C48" i="23"/>
  <c r="D48" i="23" s="1"/>
  <c r="B49" i="23"/>
  <c r="B66" i="66"/>
  <c r="C65" i="66"/>
  <c r="D65" i="66" s="1"/>
  <c r="B50" i="39"/>
  <c r="C49" i="39"/>
  <c r="D49" i="39" s="1"/>
  <c r="C49" i="23" l="1"/>
  <c r="D49" i="23" s="1"/>
  <c r="B50" i="23"/>
  <c r="B50" i="65"/>
  <c r="C49" i="65"/>
  <c r="D49" i="65" s="1"/>
  <c r="B67" i="66"/>
  <c r="C66" i="66"/>
  <c r="D66" i="66" s="1"/>
  <c r="C50" i="39"/>
  <c r="D50" i="39" s="1"/>
  <c r="B51" i="39"/>
  <c r="B51" i="65" l="1"/>
  <c r="C50" i="65"/>
  <c r="D50" i="65" s="1"/>
  <c r="B51" i="23"/>
  <c r="C50" i="23"/>
  <c r="D50" i="23" s="1"/>
  <c r="C67" i="66"/>
  <c r="D67" i="66" s="1"/>
  <c r="B68" i="66"/>
  <c r="C51" i="39"/>
  <c r="D51" i="39" s="1"/>
  <c r="B52" i="39"/>
  <c r="B52" i="23" l="1"/>
  <c r="C51" i="23"/>
  <c r="D51" i="23" s="1"/>
  <c r="C51" i="65"/>
  <c r="D51" i="65" s="1"/>
  <c r="B52" i="65"/>
  <c r="C68" i="66"/>
  <c r="D68" i="66" s="1"/>
  <c r="B69" i="66"/>
  <c r="B53" i="39"/>
  <c r="C52" i="39"/>
  <c r="D52" i="39" s="1"/>
  <c r="C52" i="65" l="1"/>
  <c r="D52" i="65" s="1"/>
  <c r="B53" i="65"/>
  <c r="C52" i="23"/>
  <c r="D52" i="23" s="1"/>
  <c r="B53" i="23"/>
  <c r="C69" i="66"/>
  <c r="D69" i="66" s="1"/>
  <c r="B70" i="66"/>
  <c r="B54" i="39"/>
  <c r="C53" i="39"/>
  <c r="D53" i="39" s="1"/>
  <c r="C53" i="23" l="1"/>
  <c r="D53" i="23" s="1"/>
  <c r="B54" i="23"/>
  <c r="B54" i="65"/>
  <c r="C53" i="65"/>
  <c r="D53" i="65" s="1"/>
  <c r="B71" i="66"/>
  <c r="C70" i="66"/>
  <c r="D70" i="66" s="1"/>
  <c r="C54" i="39"/>
  <c r="D54" i="39" s="1"/>
  <c r="B55" i="39"/>
  <c r="B55" i="65" l="1"/>
  <c r="C54" i="65"/>
  <c r="D54" i="65" s="1"/>
  <c r="B55" i="23"/>
  <c r="C54" i="23"/>
  <c r="D54" i="23" s="1"/>
  <c r="B72" i="66"/>
  <c r="C71" i="66"/>
  <c r="D71" i="66" s="1"/>
  <c r="C55" i="39"/>
  <c r="D55" i="39" s="1"/>
  <c r="B56" i="39"/>
  <c r="B56" i="23" l="1"/>
  <c r="C55" i="23"/>
  <c r="D55" i="23" s="1"/>
  <c r="C55" i="65"/>
  <c r="D55" i="65" s="1"/>
  <c r="B56" i="65"/>
  <c r="C72" i="66"/>
  <c r="D72" i="66" s="1"/>
  <c r="B73" i="66"/>
  <c r="B57" i="39"/>
  <c r="C56" i="39"/>
  <c r="D56" i="39" s="1"/>
  <c r="C56" i="65" l="1"/>
  <c r="D56" i="65" s="1"/>
  <c r="B57" i="65"/>
  <c r="C56" i="23"/>
  <c r="D56" i="23" s="1"/>
  <c r="B57" i="23"/>
  <c r="B74" i="66"/>
  <c r="C73" i="66"/>
  <c r="D73" i="66" s="1"/>
  <c r="B58" i="39"/>
  <c r="C57" i="39"/>
  <c r="D57" i="39" s="1"/>
  <c r="C57" i="23" l="1"/>
  <c r="D57" i="23" s="1"/>
  <c r="B58" i="23"/>
  <c r="B58" i="65"/>
  <c r="C57" i="65"/>
  <c r="D57" i="65" s="1"/>
  <c r="B75" i="66"/>
  <c r="C74" i="66"/>
  <c r="D74" i="66" s="1"/>
  <c r="C58" i="39"/>
  <c r="D58" i="39" s="1"/>
  <c r="B59" i="39"/>
  <c r="B59" i="65" l="1"/>
  <c r="C58" i="65"/>
  <c r="D58" i="65" s="1"/>
  <c r="B59" i="23"/>
  <c r="C58" i="23"/>
  <c r="D58" i="23" s="1"/>
  <c r="C75" i="66"/>
  <c r="D75" i="66" s="1"/>
  <c r="B76" i="66"/>
  <c r="C59" i="39"/>
  <c r="D59" i="39" s="1"/>
  <c r="B60" i="39"/>
  <c r="B60" i="23" l="1"/>
  <c r="C59" i="23"/>
  <c r="D59" i="23" s="1"/>
  <c r="C59" i="65"/>
  <c r="D59" i="65" s="1"/>
  <c r="B60" i="65"/>
  <c r="C76" i="66"/>
  <c r="D76" i="66" s="1"/>
  <c r="B77" i="66"/>
  <c r="B61" i="39"/>
  <c r="C60" i="39"/>
  <c r="D60" i="39" s="1"/>
  <c r="C60" i="65" l="1"/>
  <c r="D60" i="65" s="1"/>
  <c r="B61" i="65"/>
  <c r="C60" i="23"/>
  <c r="D60" i="23" s="1"/>
  <c r="B61" i="23"/>
  <c r="C77" i="66"/>
  <c r="D77" i="66" s="1"/>
  <c r="B78" i="66"/>
  <c r="B62" i="39"/>
  <c r="C61" i="39"/>
  <c r="D61" i="39" s="1"/>
  <c r="C61" i="23" l="1"/>
  <c r="D61" i="23" s="1"/>
  <c r="B62" i="23"/>
  <c r="B62" i="65"/>
  <c r="C61" i="65"/>
  <c r="D61" i="65" s="1"/>
  <c r="B79" i="66"/>
  <c r="C78" i="66"/>
  <c r="D78" i="66" s="1"/>
  <c r="C62" i="39"/>
  <c r="D62" i="39" s="1"/>
  <c r="B63" i="39"/>
  <c r="B63" i="65" l="1"/>
  <c r="C62" i="65"/>
  <c r="D62" i="65" s="1"/>
  <c r="B63" i="23"/>
  <c r="C62" i="23"/>
  <c r="D62" i="23" s="1"/>
  <c r="B80" i="66"/>
  <c r="C79" i="66"/>
  <c r="D79" i="66" s="1"/>
  <c r="C63" i="39"/>
  <c r="D63" i="39" s="1"/>
  <c r="B64" i="39"/>
  <c r="B64" i="23" l="1"/>
  <c r="C63" i="23"/>
  <c r="D63" i="23" s="1"/>
  <c r="C63" i="65"/>
  <c r="D63" i="65" s="1"/>
  <c r="B64" i="65"/>
  <c r="C80" i="66"/>
  <c r="D80" i="66" s="1"/>
  <c r="B81" i="66"/>
  <c r="B65" i="39"/>
  <c r="C64" i="39"/>
  <c r="D64" i="39" s="1"/>
  <c r="C64" i="65" l="1"/>
  <c r="D64" i="65" s="1"/>
  <c r="B65" i="65"/>
  <c r="C64" i="23"/>
  <c r="D64" i="23" s="1"/>
  <c r="B65" i="23"/>
  <c r="B82" i="66"/>
  <c r="C81" i="66"/>
  <c r="D81" i="66" s="1"/>
  <c r="B66" i="39"/>
  <c r="C65" i="39"/>
  <c r="D65" i="39" s="1"/>
  <c r="C65" i="23" l="1"/>
  <c r="D65" i="23" s="1"/>
  <c r="B66" i="23"/>
  <c r="B66" i="65"/>
  <c r="C65" i="65"/>
  <c r="D65" i="65" s="1"/>
  <c r="B83" i="66"/>
  <c r="C82" i="66"/>
  <c r="D82" i="66" s="1"/>
  <c r="C66" i="39"/>
  <c r="D66" i="39" s="1"/>
  <c r="B67" i="39"/>
  <c r="B67" i="65" l="1"/>
  <c r="C66" i="65"/>
  <c r="D66" i="65" s="1"/>
  <c r="B67" i="23"/>
  <c r="C66" i="23"/>
  <c r="D66" i="23" s="1"/>
  <c r="C83" i="66"/>
  <c r="D83" i="66" s="1"/>
  <c r="B84" i="66"/>
  <c r="C67" i="39"/>
  <c r="D67" i="39" s="1"/>
  <c r="B68" i="39"/>
  <c r="B68" i="23" l="1"/>
  <c r="C67" i="23"/>
  <c r="D67" i="23" s="1"/>
  <c r="C67" i="65"/>
  <c r="D67" i="65" s="1"/>
  <c r="B68" i="65"/>
  <c r="C84" i="66"/>
  <c r="D84" i="66" s="1"/>
  <c r="B85" i="66"/>
  <c r="B69" i="39"/>
  <c r="C68" i="39"/>
  <c r="D68" i="39" s="1"/>
  <c r="C68" i="65" l="1"/>
  <c r="D68" i="65" s="1"/>
  <c r="B69" i="65"/>
  <c r="C68" i="23"/>
  <c r="D68" i="23" s="1"/>
  <c r="B69" i="23"/>
  <c r="C85" i="66"/>
  <c r="D85" i="66" s="1"/>
  <c r="B86" i="66"/>
  <c r="B70" i="39"/>
  <c r="C69" i="39"/>
  <c r="D69" i="39" s="1"/>
  <c r="C69" i="23" l="1"/>
  <c r="D69" i="23" s="1"/>
  <c r="B70" i="23"/>
  <c r="B70" i="65"/>
  <c r="C69" i="65"/>
  <c r="D69" i="65" s="1"/>
  <c r="B87" i="66"/>
  <c r="C86" i="66"/>
  <c r="D86" i="66" s="1"/>
  <c r="C70" i="39"/>
  <c r="D70" i="39" s="1"/>
  <c r="B71" i="39"/>
  <c r="B71" i="65" l="1"/>
  <c r="C70" i="65"/>
  <c r="D70" i="65" s="1"/>
  <c r="B71" i="23"/>
  <c r="C70" i="23"/>
  <c r="D70" i="23" s="1"/>
  <c r="B88" i="66"/>
  <c r="C87" i="66"/>
  <c r="D87" i="66" s="1"/>
  <c r="C71" i="39"/>
  <c r="D71" i="39" s="1"/>
  <c r="B72" i="39"/>
  <c r="B72" i="23" l="1"/>
  <c r="C71" i="23"/>
  <c r="D71" i="23" s="1"/>
  <c r="C71" i="65"/>
  <c r="D71" i="65" s="1"/>
  <c r="B72" i="65"/>
  <c r="C88" i="66"/>
  <c r="D88" i="66" s="1"/>
  <c r="B89" i="66"/>
  <c r="B73" i="39"/>
  <c r="C72" i="39"/>
  <c r="D72" i="39" s="1"/>
  <c r="C72" i="65" l="1"/>
  <c r="D72" i="65" s="1"/>
  <c r="B73" i="65"/>
  <c r="C72" i="23"/>
  <c r="D72" i="23" s="1"/>
  <c r="B73" i="23"/>
  <c r="B90" i="66"/>
  <c r="C89" i="66"/>
  <c r="D89" i="66" s="1"/>
  <c r="B74" i="39"/>
  <c r="C73" i="39"/>
  <c r="D73" i="39" s="1"/>
  <c r="C73" i="23" l="1"/>
  <c r="D73" i="23" s="1"/>
  <c r="B74" i="23"/>
  <c r="B74" i="65"/>
  <c r="C73" i="65"/>
  <c r="D73" i="65" s="1"/>
  <c r="B91" i="66"/>
  <c r="C90" i="66"/>
  <c r="D90" i="66" s="1"/>
  <c r="C74" i="39"/>
  <c r="D74" i="39" s="1"/>
  <c r="B75" i="39"/>
  <c r="B75" i="65" l="1"/>
  <c r="C74" i="65"/>
  <c r="D74" i="65" s="1"/>
  <c r="B75" i="23"/>
  <c r="C74" i="23"/>
  <c r="D74" i="23" s="1"/>
  <c r="C91" i="66"/>
  <c r="D91" i="66" s="1"/>
  <c r="B92" i="66"/>
  <c r="C75" i="39"/>
  <c r="D75" i="39" s="1"/>
  <c r="B76" i="39"/>
  <c r="B76" i="23" l="1"/>
  <c r="C75" i="23"/>
  <c r="D75" i="23" s="1"/>
  <c r="C75" i="65"/>
  <c r="D75" i="65" s="1"/>
  <c r="B76" i="65"/>
  <c r="C92" i="66"/>
  <c r="D92" i="66" s="1"/>
  <c r="B93" i="66"/>
  <c r="B77" i="39"/>
  <c r="C76" i="39"/>
  <c r="D76" i="39" s="1"/>
  <c r="C76" i="65" l="1"/>
  <c r="D76" i="65" s="1"/>
  <c r="B77" i="65"/>
  <c r="C76" i="23"/>
  <c r="D76" i="23" s="1"/>
  <c r="B77" i="23"/>
  <c r="C93" i="66"/>
  <c r="D93" i="66" s="1"/>
  <c r="B94" i="66"/>
  <c r="B78" i="39"/>
  <c r="C77" i="39"/>
  <c r="D77" i="39" s="1"/>
  <c r="C77" i="23" l="1"/>
  <c r="D77" i="23" s="1"/>
  <c r="B78" i="23"/>
  <c r="B78" i="65"/>
  <c r="C77" i="65"/>
  <c r="D77" i="65" s="1"/>
  <c r="B95" i="66"/>
  <c r="C94" i="66"/>
  <c r="D94" i="66" s="1"/>
  <c r="C78" i="39"/>
  <c r="D78" i="39" s="1"/>
  <c r="B79" i="39"/>
  <c r="B79" i="65" l="1"/>
  <c r="C78" i="65"/>
  <c r="D78" i="65" s="1"/>
  <c r="B79" i="23"/>
  <c r="C78" i="23"/>
  <c r="D78" i="23" s="1"/>
  <c r="C95" i="66"/>
  <c r="D95" i="66" s="1"/>
  <c r="B96" i="66"/>
  <c r="C79" i="39"/>
  <c r="D79" i="39" s="1"/>
  <c r="B80" i="39"/>
  <c r="B80" i="23" l="1"/>
  <c r="C79" i="23"/>
  <c r="D79" i="23" s="1"/>
  <c r="C79" i="65"/>
  <c r="D79" i="65" s="1"/>
  <c r="B80" i="65"/>
  <c r="C96" i="66"/>
  <c r="D96" i="66" s="1"/>
  <c r="B97" i="66"/>
  <c r="B81" i="39"/>
  <c r="C80" i="39"/>
  <c r="D80" i="39" s="1"/>
  <c r="C80" i="65" l="1"/>
  <c r="D80" i="65" s="1"/>
  <c r="B81" i="65"/>
  <c r="C80" i="23"/>
  <c r="D80" i="23" s="1"/>
  <c r="B81" i="23"/>
  <c r="C97" i="66"/>
  <c r="D97" i="66" s="1"/>
  <c r="B98" i="66"/>
  <c r="B82" i="39"/>
  <c r="C81" i="39"/>
  <c r="D81" i="39" s="1"/>
  <c r="C81" i="23" l="1"/>
  <c r="D81" i="23" s="1"/>
  <c r="B82" i="23"/>
  <c r="B82" i="65"/>
  <c r="C81" i="65"/>
  <c r="D81" i="65" s="1"/>
  <c r="B99" i="66"/>
  <c r="C98" i="66"/>
  <c r="D98" i="66" s="1"/>
  <c r="C82" i="39"/>
  <c r="D82" i="39" s="1"/>
  <c r="B83" i="39"/>
  <c r="B83" i="65" l="1"/>
  <c r="C82" i="65"/>
  <c r="D82" i="65" s="1"/>
  <c r="B83" i="23"/>
  <c r="C82" i="23"/>
  <c r="D82" i="23" s="1"/>
  <c r="B100" i="66"/>
  <c r="C99" i="66"/>
  <c r="D99" i="66" s="1"/>
  <c r="C83" i="39"/>
  <c r="D83" i="39" s="1"/>
  <c r="B84" i="39"/>
  <c r="B84" i="23" l="1"/>
  <c r="C83" i="23"/>
  <c r="D83" i="23" s="1"/>
  <c r="C83" i="65"/>
  <c r="D83" i="65" s="1"/>
  <c r="B84" i="65"/>
  <c r="C100" i="66"/>
  <c r="D100" i="66" s="1"/>
  <c r="B101" i="66"/>
  <c r="B85" i="39"/>
  <c r="C84" i="39"/>
  <c r="D84" i="39" s="1"/>
  <c r="C84" i="65" l="1"/>
  <c r="D84" i="65" s="1"/>
  <c r="B85" i="65"/>
  <c r="C84" i="23"/>
  <c r="D84" i="23" s="1"/>
  <c r="B85" i="23"/>
  <c r="B102" i="66"/>
  <c r="C102" i="66" s="1"/>
  <c r="D102" i="66" s="1"/>
  <c r="C101" i="66"/>
  <c r="D101" i="66" s="1"/>
  <c r="B86" i="39"/>
  <c r="C85" i="39"/>
  <c r="D85" i="39" s="1"/>
  <c r="C85" i="23" l="1"/>
  <c r="D85" i="23" s="1"/>
  <c r="B86" i="23"/>
  <c r="B86" i="65"/>
  <c r="C85" i="65"/>
  <c r="D85" i="65" s="1"/>
  <c r="D2" i="66"/>
  <c r="I47" i="66" s="1"/>
  <c r="I46" i="66"/>
  <c r="I37" i="66"/>
  <c r="I53" i="66"/>
  <c r="I28" i="66"/>
  <c r="I62" i="66"/>
  <c r="I14" i="66"/>
  <c r="I3" i="66"/>
  <c r="I95" i="66"/>
  <c r="I91" i="66"/>
  <c r="I79" i="66"/>
  <c r="I75" i="66"/>
  <c r="I71" i="66"/>
  <c r="I51" i="66"/>
  <c r="I27" i="66"/>
  <c r="I33" i="66"/>
  <c r="I18" i="66"/>
  <c r="I52" i="66"/>
  <c r="I24" i="66"/>
  <c r="I72" i="66"/>
  <c r="I56" i="66"/>
  <c r="I45" i="66"/>
  <c r="I19" i="66"/>
  <c r="I10" i="66"/>
  <c r="I64" i="66"/>
  <c r="I25" i="66"/>
  <c r="I97" i="66"/>
  <c r="I89" i="66"/>
  <c r="I73" i="66"/>
  <c r="I70" i="66"/>
  <c r="I66" i="66"/>
  <c r="I55" i="66"/>
  <c r="I36" i="66"/>
  <c r="I34" i="66"/>
  <c r="I30" i="66"/>
  <c r="I39" i="66"/>
  <c r="I22" i="66"/>
  <c r="I61" i="66"/>
  <c r="I48" i="66"/>
  <c r="I31" i="66"/>
  <c r="I23" i="66"/>
  <c r="I102" i="66"/>
  <c r="I98" i="66"/>
  <c r="I94" i="66"/>
  <c r="I90" i="66"/>
  <c r="I86" i="66"/>
  <c r="I82" i="66"/>
  <c r="I78" i="66"/>
  <c r="I74" i="66"/>
  <c r="I68" i="66"/>
  <c r="I63" i="66"/>
  <c r="I44" i="66"/>
  <c r="I42" i="66"/>
  <c r="I12" i="66"/>
  <c r="I16" i="66"/>
  <c r="I60" i="66"/>
  <c r="I6" i="66"/>
  <c r="I5" i="66"/>
  <c r="I100" i="66"/>
  <c r="I96" i="66"/>
  <c r="I92" i="66"/>
  <c r="I84" i="66"/>
  <c r="I80" i="66"/>
  <c r="I76" i="66"/>
  <c r="I65" i="66"/>
  <c r="I54" i="66"/>
  <c r="I7" i="66"/>
  <c r="I50" i="66"/>
  <c r="I11" i="66"/>
  <c r="I38" i="66"/>
  <c r="I8" i="66"/>
  <c r="I20" i="66"/>
  <c r="I101" i="66"/>
  <c r="I93" i="66"/>
  <c r="I85" i="66"/>
  <c r="I77" i="66"/>
  <c r="C86" i="39"/>
  <c r="D86" i="39" s="1"/>
  <c r="B87" i="39"/>
  <c r="I41" i="66" l="1"/>
  <c r="I32" i="66"/>
  <c r="I67" i="66"/>
  <c r="B87" i="65"/>
  <c r="C86" i="65"/>
  <c r="D86" i="65" s="1"/>
  <c r="I87" i="66"/>
  <c r="I4" i="66"/>
  <c r="I17" i="66"/>
  <c r="I35" i="66"/>
  <c r="I69" i="66"/>
  <c r="B87" i="23"/>
  <c r="C86" i="23"/>
  <c r="D86" i="23" s="1"/>
  <c r="I13" i="66"/>
  <c r="I21" i="66"/>
  <c r="I43" i="66"/>
  <c r="I59" i="66"/>
  <c r="I81" i="66"/>
  <c r="I26" i="66"/>
  <c r="I40" i="66"/>
  <c r="I88" i="66"/>
  <c r="I29" i="66"/>
  <c r="I57" i="66"/>
  <c r="I83" i="66"/>
  <c r="I99" i="66"/>
  <c r="I15" i="66"/>
  <c r="I9" i="66"/>
  <c r="I49" i="66"/>
  <c r="I58" i="66"/>
  <c r="C87" i="39"/>
  <c r="D87" i="39" s="1"/>
  <c r="B88" i="39"/>
  <c r="B88" i="23" l="1"/>
  <c r="C87" i="23"/>
  <c r="D87" i="23" s="1"/>
  <c r="C87" i="65"/>
  <c r="D87" i="65" s="1"/>
  <c r="B88" i="65"/>
  <c r="B89" i="39"/>
  <c r="C88" i="39"/>
  <c r="D88" i="39" s="1"/>
  <c r="C88" i="65" l="1"/>
  <c r="D88" i="65" s="1"/>
  <c r="B89" i="65"/>
  <c r="C88" i="23"/>
  <c r="D88" i="23" s="1"/>
  <c r="B89" i="23"/>
  <c r="B90" i="39"/>
  <c r="C89" i="39"/>
  <c r="D89" i="39" s="1"/>
  <c r="C89" i="23" l="1"/>
  <c r="D89" i="23" s="1"/>
  <c r="B90" i="23"/>
  <c r="B90" i="65"/>
  <c r="C89" i="65"/>
  <c r="D89" i="65" s="1"/>
  <c r="C90" i="39"/>
  <c r="D90" i="39" s="1"/>
  <c r="B91" i="39"/>
  <c r="B91" i="23" l="1"/>
  <c r="C90" i="23"/>
  <c r="D90" i="23" s="1"/>
  <c r="B91" i="65"/>
  <c r="C90" i="65"/>
  <c r="D90" i="65" s="1"/>
  <c r="C91" i="39"/>
  <c r="D91" i="39" s="1"/>
  <c r="B92" i="39"/>
  <c r="C91" i="65" l="1"/>
  <c r="D91" i="65" s="1"/>
  <c r="B92" i="65"/>
  <c r="B92" i="23"/>
  <c r="C91" i="23"/>
  <c r="D91" i="23" s="1"/>
  <c r="B93" i="39"/>
  <c r="C92" i="39"/>
  <c r="D92" i="39" s="1"/>
  <c r="C92" i="23" l="1"/>
  <c r="D92" i="23" s="1"/>
  <c r="B93" i="23"/>
  <c r="C92" i="65"/>
  <c r="D92" i="65" s="1"/>
  <c r="B93" i="65"/>
  <c r="B94" i="39"/>
  <c r="C93" i="39"/>
  <c r="D93" i="39" s="1"/>
  <c r="B94" i="65" l="1"/>
  <c r="C93" i="65"/>
  <c r="D93" i="65" s="1"/>
  <c r="C93" i="23"/>
  <c r="D93" i="23" s="1"/>
  <c r="B94" i="23"/>
  <c r="C94" i="39"/>
  <c r="D94" i="39" s="1"/>
  <c r="B95" i="39"/>
  <c r="B95" i="23" l="1"/>
  <c r="C94" i="23"/>
  <c r="D94" i="23" s="1"/>
  <c r="B95" i="65"/>
  <c r="C94" i="65"/>
  <c r="D94" i="65" s="1"/>
  <c r="C95" i="39"/>
  <c r="D95" i="39" s="1"/>
  <c r="B96" i="39"/>
  <c r="C95" i="65" l="1"/>
  <c r="D95" i="65" s="1"/>
  <c r="B96" i="65"/>
  <c r="B96" i="23"/>
  <c r="C95" i="23"/>
  <c r="D95" i="23" s="1"/>
  <c r="B97" i="39"/>
  <c r="C96" i="39"/>
  <c r="D96" i="39" s="1"/>
  <c r="C96" i="23" l="1"/>
  <c r="D96" i="23" s="1"/>
  <c r="B97" i="23"/>
  <c r="C96" i="65"/>
  <c r="D96" i="65" s="1"/>
  <c r="B97" i="65"/>
  <c r="B98" i="39"/>
  <c r="C97" i="39"/>
  <c r="D97" i="39" s="1"/>
  <c r="B98" i="65" l="1"/>
  <c r="C97" i="65"/>
  <c r="D97" i="65" s="1"/>
  <c r="C97" i="23"/>
  <c r="D97" i="23" s="1"/>
  <c r="B98" i="23"/>
  <c r="C98" i="39"/>
  <c r="D98" i="39" s="1"/>
  <c r="B99" i="39"/>
  <c r="B99" i="23" l="1"/>
  <c r="C98" i="23"/>
  <c r="D98" i="23" s="1"/>
  <c r="B99" i="65"/>
  <c r="C98" i="65"/>
  <c r="D98" i="65" s="1"/>
  <c r="C99" i="39"/>
  <c r="D99" i="39" s="1"/>
  <c r="B100" i="39"/>
  <c r="C99" i="65" l="1"/>
  <c r="D99" i="65" s="1"/>
  <c r="B100" i="65"/>
  <c r="B100" i="23"/>
  <c r="C99" i="23"/>
  <c r="D99" i="23" s="1"/>
  <c r="B101" i="39"/>
  <c r="C100" i="39"/>
  <c r="D100" i="39" s="1"/>
  <c r="C100" i="23" l="1"/>
  <c r="D100" i="23" s="1"/>
  <c r="B101" i="23"/>
  <c r="C100" i="65"/>
  <c r="D100" i="65" s="1"/>
  <c r="B101" i="65"/>
  <c r="B102" i="39"/>
  <c r="C102" i="39" s="1"/>
  <c r="D102" i="39" s="1"/>
  <c r="D2" i="39" s="1"/>
  <c r="C101" i="39"/>
  <c r="D101" i="39" s="1"/>
  <c r="B102" i="65" l="1"/>
  <c r="C102" i="65" s="1"/>
  <c r="D102" i="65" s="1"/>
  <c r="D2" i="65" s="1"/>
  <c r="C101" i="65"/>
  <c r="D101" i="65" s="1"/>
  <c r="C101" i="23"/>
  <c r="D101" i="23" s="1"/>
  <c r="B102" i="23"/>
  <c r="C102" i="23" s="1"/>
  <c r="D102" i="23" s="1"/>
  <c r="I4" i="39"/>
  <c r="I8" i="39"/>
  <c r="I12" i="39"/>
  <c r="I16" i="39"/>
  <c r="I20" i="39"/>
  <c r="I24" i="39"/>
  <c r="I28" i="39"/>
  <c r="I32" i="39"/>
  <c r="I36" i="39"/>
  <c r="I40" i="39"/>
  <c r="I44" i="39"/>
  <c r="I48" i="39"/>
  <c r="I52" i="39"/>
  <c r="I56" i="39"/>
  <c r="I60" i="39"/>
  <c r="I64" i="39"/>
  <c r="I68" i="39"/>
  <c r="I72" i="39"/>
  <c r="I76" i="39"/>
  <c r="I80" i="39"/>
  <c r="I84" i="39"/>
  <c r="I88" i="39"/>
  <c r="I92" i="39"/>
  <c r="I96" i="39"/>
  <c r="I100" i="39"/>
  <c r="I3" i="39"/>
  <c r="I7" i="39"/>
  <c r="I11" i="39"/>
  <c r="I15" i="39"/>
  <c r="I19" i="39"/>
  <c r="I23" i="39"/>
  <c r="I27" i="39"/>
  <c r="I31" i="39"/>
  <c r="I35" i="39"/>
  <c r="I39" i="39"/>
  <c r="I43" i="39"/>
  <c r="I47" i="39"/>
  <c r="I51" i="39"/>
  <c r="I55" i="39"/>
  <c r="I59" i="39"/>
  <c r="I63" i="39"/>
  <c r="I67" i="39"/>
  <c r="I71" i="39"/>
  <c r="I75" i="39"/>
  <c r="I79" i="39"/>
  <c r="I83" i="39"/>
  <c r="I87" i="39"/>
  <c r="I91" i="39"/>
  <c r="I95" i="39"/>
  <c r="I99" i="39"/>
  <c r="I6" i="39"/>
  <c r="I10" i="39"/>
  <c r="I14" i="39"/>
  <c r="I18" i="39"/>
  <c r="I22" i="39"/>
  <c r="I26" i="39"/>
  <c r="I30" i="39"/>
  <c r="I34" i="39"/>
  <c r="I38" i="39"/>
  <c r="I42" i="39"/>
  <c r="I46" i="39"/>
  <c r="I50" i="39"/>
  <c r="I54" i="39"/>
  <c r="I58" i="39"/>
  <c r="I62" i="39"/>
  <c r="I66" i="39"/>
  <c r="I70" i="39"/>
  <c r="I74" i="39"/>
  <c r="I78" i="39"/>
  <c r="I82" i="39"/>
  <c r="I86" i="39"/>
  <c r="I90" i="39"/>
  <c r="I94" i="39"/>
  <c r="I98" i="39"/>
  <c r="I102" i="39"/>
  <c r="I17" i="39"/>
  <c r="I33" i="39"/>
  <c r="I49" i="39"/>
  <c r="I65" i="39"/>
  <c r="I81" i="39"/>
  <c r="I97" i="39"/>
  <c r="I9" i="39"/>
  <c r="I25" i="39"/>
  <c r="I41" i="39"/>
  <c r="I57" i="39"/>
  <c r="I73" i="39"/>
  <c r="I89" i="39"/>
  <c r="I5" i="39"/>
  <c r="I21" i="39"/>
  <c r="I37" i="39"/>
  <c r="I53" i="39"/>
  <c r="I69" i="39"/>
  <c r="I85" i="39"/>
  <c r="I101" i="39"/>
  <c r="I13" i="39"/>
  <c r="I29" i="39"/>
  <c r="I45" i="39"/>
  <c r="I61" i="39"/>
  <c r="I77" i="39"/>
  <c r="I93" i="39"/>
  <c r="D2" i="23" l="1"/>
  <c r="H67" i="65"/>
  <c r="H65" i="65"/>
  <c r="H52" i="65"/>
  <c r="H51" i="65"/>
  <c r="H55" i="65"/>
  <c r="H60" i="65"/>
  <c r="H33" i="65"/>
  <c r="H48" i="65"/>
  <c r="H32" i="65"/>
  <c r="H6" i="65"/>
  <c r="H47" i="65"/>
  <c r="H45" i="65"/>
  <c r="H27" i="65"/>
  <c r="H26" i="65"/>
  <c r="H12" i="65"/>
  <c r="H9" i="65"/>
  <c r="H39" i="65"/>
  <c r="H10" i="65"/>
  <c r="H5" i="65"/>
  <c r="H4" i="65"/>
  <c r="H99" i="65"/>
  <c r="H95" i="65"/>
  <c r="H91" i="65"/>
  <c r="H87" i="65"/>
  <c r="H83" i="65"/>
  <c r="H79" i="65"/>
  <c r="H75" i="65"/>
  <c r="H72" i="65"/>
  <c r="H68" i="65"/>
  <c r="H66" i="65"/>
  <c r="H46" i="65"/>
  <c r="H54" i="65"/>
  <c r="H23" i="65"/>
  <c r="H21" i="65"/>
  <c r="H44" i="65"/>
  <c r="H20" i="65"/>
  <c r="H19" i="65"/>
  <c r="H28" i="65"/>
  <c r="H59" i="65"/>
  <c r="H58" i="65"/>
  <c r="H57" i="65"/>
  <c r="H71" i="65"/>
  <c r="H69" i="65"/>
  <c r="H64" i="65"/>
  <c r="H35" i="65"/>
  <c r="H50" i="65"/>
  <c r="H34" i="65"/>
  <c r="H30" i="65"/>
  <c r="H38" i="65"/>
  <c r="H25" i="65"/>
  <c r="H62" i="65"/>
  <c r="H24" i="65"/>
  <c r="H36" i="65"/>
  <c r="H53" i="65"/>
  <c r="H42" i="65"/>
  <c r="H15" i="65"/>
  <c r="H70" i="65"/>
  <c r="H56" i="65"/>
  <c r="H63" i="65"/>
  <c r="H61" i="65"/>
  <c r="H37" i="65"/>
  <c r="H31" i="65"/>
  <c r="H22" i="65"/>
  <c r="H13" i="65"/>
  <c r="H43" i="65"/>
  <c r="H29" i="65"/>
  <c r="H18" i="65"/>
  <c r="H17" i="65"/>
  <c r="H16" i="65"/>
  <c r="H49" i="65"/>
  <c r="H41" i="65"/>
  <c r="H100" i="65"/>
  <c r="H94" i="65"/>
  <c r="H89" i="65"/>
  <c r="H84" i="65"/>
  <c r="H78" i="65"/>
  <c r="H73" i="65"/>
  <c r="H40" i="65"/>
  <c r="H11" i="65"/>
  <c r="H7" i="65"/>
  <c r="H98" i="65"/>
  <c r="H93" i="65"/>
  <c r="H88" i="65"/>
  <c r="H82" i="65"/>
  <c r="H77" i="65"/>
  <c r="H102" i="65"/>
  <c r="H97" i="65"/>
  <c r="H92" i="65"/>
  <c r="H86" i="65"/>
  <c r="H81" i="65"/>
  <c r="H76" i="65"/>
  <c r="H14" i="65"/>
  <c r="H8" i="65"/>
  <c r="H3" i="65"/>
  <c r="H101" i="65"/>
  <c r="H96" i="65"/>
  <c r="H90" i="65"/>
  <c r="H85" i="65"/>
  <c r="H80" i="65"/>
  <c r="H74" i="65"/>
  <c r="H7" i="23" l="1"/>
  <c r="H11" i="23"/>
  <c r="H15" i="23"/>
  <c r="H19" i="23"/>
  <c r="H23" i="23"/>
  <c r="H27" i="23"/>
  <c r="H31" i="23"/>
  <c r="H35" i="23"/>
  <c r="H39" i="23"/>
  <c r="H43" i="23"/>
  <c r="H47" i="23"/>
  <c r="H51" i="23"/>
  <c r="H55" i="23"/>
  <c r="H59" i="23"/>
  <c r="H63" i="23"/>
  <c r="H67" i="23"/>
  <c r="H71" i="23"/>
  <c r="H75" i="23"/>
  <c r="H79" i="23"/>
  <c r="H83" i="23"/>
  <c r="H87" i="23"/>
  <c r="H91" i="23"/>
  <c r="H95" i="23"/>
  <c r="H99" i="23"/>
  <c r="H3" i="23"/>
  <c r="H6" i="23"/>
  <c r="H10" i="23"/>
  <c r="H14" i="23"/>
  <c r="H18" i="23"/>
  <c r="H22" i="23"/>
  <c r="H26" i="23"/>
  <c r="H30" i="23"/>
  <c r="H34" i="23"/>
  <c r="H38" i="23"/>
  <c r="H42" i="23"/>
  <c r="H46" i="23"/>
  <c r="H50" i="23"/>
  <c r="H54" i="23"/>
  <c r="H58" i="23"/>
  <c r="H62" i="23"/>
  <c r="H66" i="23"/>
  <c r="H70" i="23"/>
  <c r="H74" i="23"/>
  <c r="H78" i="23"/>
  <c r="H82" i="23"/>
  <c r="H86" i="23"/>
  <c r="H90" i="23"/>
  <c r="H94" i="23"/>
  <c r="H98" i="23"/>
  <c r="H102" i="23"/>
  <c r="H4" i="23"/>
  <c r="H28" i="23"/>
  <c r="H44" i="23"/>
  <c r="H60" i="23"/>
  <c r="H76" i="23"/>
  <c r="H92" i="23"/>
  <c r="H5" i="23"/>
  <c r="H13" i="23"/>
  <c r="H21" i="23"/>
  <c r="H29" i="23"/>
  <c r="H37" i="23"/>
  <c r="H45" i="23"/>
  <c r="H53" i="23"/>
  <c r="H61" i="23"/>
  <c r="H69" i="23"/>
  <c r="H77" i="23"/>
  <c r="H85" i="23"/>
  <c r="H93" i="23"/>
  <c r="H101" i="23"/>
  <c r="H8" i="23"/>
  <c r="H16" i="23"/>
  <c r="H24" i="23"/>
  <c r="H32" i="23"/>
  <c r="H40" i="23"/>
  <c r="H48" i="23"/>
  <c r="H56" i="23"/>
  <c r="H64" i="23"/>
  <c r="H72" i="23"/>
  <c r="H80" i="23"/>
  <c r="H88" i="23"/>
  <c r="H96" i="23"/>
  <c r="H9" i="23"/>
  <c r="H17" i="23"/>
  <c r="H25" i="23"/>
  <c r="H33" i="23"/>
  <c r="H41" i="23"/>
  <c r="H49" i="23"/>
  <c r="H57" i="23"/>
  <c r="H65" i="23"/>
  <c r="H73" i="23"/>
  <c r="H81" i="23"/>
  <c r="H89" i="23"/>
  <c r="H97" i="23"/>
  <c r="H12" i="23"/>
  <c r="H20" i="23"/>
  <c r="H36" i="23"/>
  <c r="H52" i="23"/>
  <c r="H68" i="23"/>
  <c r="H84" i="23"/>
  <c r="H100" i="23"/>
</calcChain>
</file>

<file path=xl/sharedStrings.xml><?xml version="1.0" encoding="utf-8"?>
<sst xmlns="http://schemas.openxmlformats.org/spreadsheetml/2006/main" count="4299" uniqueCount="393">
  <si>
    <t>選手姓名</t>
  </si>
  <si>
    <t>3R</t>
  </si>
  <si>
    <t>4R</t>
  </si>
  <si>
    <t>TOTAL</t>
  </si>
  <si>
    <t>OUT</t>
  </si>
  <si>
    <t>IN</t>
  </si>
  <si>
    <t>SUB</t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</si>
  <si>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</si>
  <si>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</si>
  <si>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</si>
  <si>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</si>
  <si>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</si>
  <si>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</si>
  <si>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</si>
  <si>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</si>
  <si>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</si>
  <si>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</si>
  <si>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</si>
  <si>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</si>
  <si>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</si>
  <si>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</si>
  <si>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組別</t>
    <phoneticPr fontId="2" type="noConversion"/>
  </si>
  <si>
    <t>PAR</t>
    <phoneticPr fontId="7" type="noConversion"/>
  </si>
  <si>
    <t>男Ｄ組</t>
  </si>
  <si>
    <t>許柏丞</t>
  </si>
  <si>
    <t>女CD組</t>
  </si>
  <si>
    <t>陳薇安</t>
  </si>
  <si>
    <t>序</t>
  </si>
  <si>
    <t>組別</t>
  </si>
  <si>
    <t>1R</t>
  </si>
  <si>
    <t>2R</t>
  </si>
  <si>
    <t>HOLE</t>
  </si>
  <si>
    <t>備註</t>
  </si>
  <si>
    <t>PAR</t>
  </si>
  <si>
    <t>張睿洋</t>
  </si>
  <si>
    <t>林居佑</t>
  </si>
  <si>
    <t>劉宸榮</t>
  </si>
  <si>
    <t>李佳璇</t>
  </si>
  <si>
    <t>中華民國106年渣打全國業餘高爾夫春季排名賽  資格賽</t>
    <phoneticPr fontId="2" type="noConversion"/>
  </si>
  <si>
    <t>2017年世大運第二次選拔賽</t>
    <phoneticPr fontId="2" type="noConversion"/>
  </si>
  <si>
    <t>地點：揚昇高爾夫球場</t>
    <phoneticPr fontId="2" type="noConversion"/>
  </si>
  <si>
    <t>男公開</t>
  </si>
  <si>
    <t>劉永華</t>
  </si>
  <si>
    <t>洪昭鑫</t>
  </si>
  <si>
    <t>賴嘉一</t>
  </si>
  <si>
    <t>許育誠</t>
  </si>
  <si>
    <t>何祐誠</t>
  </si>
  <si>
    <t>邱瀚霆</t>
  </si>
  <si>
    <t>許閎軒</t>
  </si>
  <si>
    <t>王文暘</t>
  </si>
  <si>
    <t>張勛宸</t>
  </si>
  <si>
    <t>林煒傑</t>
  </si>
  <si>
    <t>沈威成</t>
  </si>
  <si>
    <t>林遠惟</t>
  </si>
  <si>
    <t>黃冠勳</t>
  </si>
  <si>
    <t>方傳崴</t>
  </si>
  <si>
    <t>王璽安</t>
  </si>
  <si>
    <t>溫楨祥</t>
  </si>
  <si>
    <t>陳威勝</t>
  </si>
  <si>
    <t>黃議增</t>
  </si>
  <si>
    <t>黃韋豪</t>
  </si>
  <si>
    <t>張育琮</t>
  </si>
  <si>
    <t>張育僑</t>
  </si>
  <si>
    <t>廖崇廷</t>
  </si>
  <si>
    <t>巫耀微</t>
  </si>
  <si>
    <t>男Ａ組</t>
  </si>
  <si>
    <t>楊浚頡</t>
  </si>
  <si>
    <t>楊浚濠</t>
  </si>
  <si>
    <t>張彥翔</t>
  </si>
  <si>
    <t>沈鈞皓</t>
  </si>
  <si>
    <t>陳裔東</t>
  </si>
  <si>
    <t>曾豐棟</t>
  </si>
  <si>
    <t>陳宥蓁</t>
  </si>
  <si>
    <t>丁子軒</t>
  </si>
  <si>
    <t>許維宸</t>
  </si>
  <si>
    <t>蔡雨達</t>
  </si>
  <si>
    <t>詹昱韋</t>
  </si>
  <si>
    <t>羅政元</t>
  </si>
  <si>
    <t>詹佳翰</t>
  </si>
  <si>
    <t>陳伯豪</t>
  </si>
  <si>
    <t>黃至翊</t>
  </si>
  <si>
    <t>蘇宥睿</t>
  </si>
  <si>
    <t>謝霆葳</t>
  </si>
  <si>
    <t>黃郁翔</t>
  </si>
  <si>
    <t>黃泊儒</t>
  </si>
  <si>
    <t>沙比亞特馬克</t>
  </si>
  <si>
    <t>李睿紳</t>
  </si>
  <si>
    <t>陳守成</t>
  </si>
  <si>
    <t>男Ｂ組</t>
  </si>
  <si>
    <t>蘇晉弘</t>
  </si>
  <si>
    <t>林銓泰</t>
  </si>
  <si>
    <t>廖崇漢</t>
  </si>
  <si>
    <t>郭傳良</t>
  </si>
  <si>
    <t>張簡克諺</t>
  </si>
  <si>
    <t>楊孝哲</t>
  </si>
  <si>
    <t>葉佳胤</t>
  </si>
  <si>
    <t>陳佑宇</t>
  </si>
  <si>
    <t>陳瑋利</t>
  </si>
  <si>
    <t>高宜群</t>
  </si>
  <si>
    <t>柯亮宇</t>
  </si>
  <si>
    <t>劉殷睿</t>
  </si>
  <si>
    <t>陳頎森</t>
  </si>
  <si>
    <t>林辰翰</t>
  </si>
  <si>
    <t>陳亮宇</t>
  </si>
  <si>
    <t>溫　新</t>
  </si>
  <si>
    <t>許凱俊</t>
  </si>
  <si>
    <t>蘇柏瑋</t>
  </si>
  <si>
    <t>陳季群</t>
  </si>
  <si>
    <t>黃茂富</t>
  </si>
  <si>
    <t>黃仁杰</t>
  </si>
  <si>
    <t>黃而夫</t>
  </si>
  <si>
    <t>吳易軒</t>
  </si>
  <si>
    <t>林楷傑</t>
  </si>
  <si>
    <t>呂偉銍</t>
  </si>
  <si>
    <t>女公開</t>
  </si>
  <si>
    <t>陳　萱</t>
  </si>
  <si>
    <t>張倚嘉</t>
  </si>
  <si>
    <t>涂郡庭</t>
  </si>
  <si>
    <t>江婉瑜</t>
  </si>
  <si>
    <t>黃筠筑</t>
  </si>
  <si>
    <t>林怡韻</t>
  </si>
  <si>
    <t>戴嘉汶</t>
  </si>
  <si>
    <t>溫　娣</t>
  </si>
  <si>
    <t>黃筱涵</t>
  </si>
  <si>
    <t>周咨佑</t>
  </si>
  <si>
    <t>事</t>
  </si>
  <si>
    <t/>
  </si>
  <si>
    <t>女Ａ組</t>
  </si>
  <si>
    <t>石澄璇</t>
  </si>
  <si>
    <t>侯羽桑</t>
  </si>
  <si>
    <t>盧昕妤</t>
  </si>
  <si>
    <t>侯羽薔</t>
  </si>
  <si>
    <t>黃郁心</t>
  </si>
  <si>
    <t>蔡褘佳</t>
  </si>
  <si>
    <t>洪若華</t>
  </si>
  <si>
    <t>俞涵軒</t>
  </si>
  <si>
    <t>黃郁評</t>
  </si>
  <si>
    <t>楊斐茜</t>
  </si>
  <si>
    <t>許諾心</t>
  </si>
  <si>
    <t>林怡潓</t>
  </si>
  <si>
    <t>楊棋文</t>
  </si>
  <si>
    <t>劉若瑄</t>
  </si>
  <si>
    <t>吳亭宜</t>
  </si>
  <si>
    <t>林冠妤</t>
  </si>
  <si>
    <t>邱譓芠</t>
  </si>
  <si>
    <t>戴佑珊</t>
  </si>
  <si>
    <t>胡家碩</t>
  </si>
  <si>
    <t>陳奕融</t>
  </si>
  <si>
    <t>女Ｂ組</t>
  </si>
  <si>
    <t>吳佳晏</t>
  </si>
  <si>
    <t>安禾佑</t>
  </si>
  <si>
    <t>劉可艾</t>
  </si>
  <si>
    <t>許淮茜</t>
  </si>
  <si>
    <t>鄭昕然</t>
  </si>
  <si>
    <t>黃亭瑄</t>
  </si>
  <si>
    <t>吳純葳</t>
  </si>
  <si>
    <t>謝佳彧</t>
  </si>
  <si>
    <t>吳侑庭</t>
  </si>
  <si>
    <t>盧芸屏</t>
  </si>
  <si>
    <t>劉芃姍</t>
  </si>
  <si>
    <t>劉庭妤</t>
  </si>
  <si>
    <t>葉家儒</t>
  </si>
  <si>
    <t>詹芷綺</t>
  </si>
  <si>
    <t>古孟宸</t>
  </si>
  <si>
    <t>陳郁穎</t>
  </si>
  <si>
    <t>黃意真</t>
  </si>
  <si>
    <t>曾　楨</t>
  </si>
  <si>
    <t>林毓錡</t>
  </si>
  <si>
    <t>施俊宇</t>
  </si>
  <si>
    <t>世大運</t>
  </si>
  <si>
    <t>何易叡</t>
  </si>
  <si>
    <t>賴怡廷</t>
  </si>
  <si>
    <t>男Ｃ組</t>
  </si>
  <si>
    <t>黃伯恩</t>
  </si>
  <si>
    <t>張廷瑋</t>
  </si>
  <si>
    <t>陳宣佾</t>
  </si>
  <si>
    <t>簡士閔</t>
  </si>
  <si>
    <t>邱振宇</t>
  </si>
  <si>
    <t>黃凱駿</t>
  </si>
  <si>
    <t>胡宇棠</t>
  </si>
  <si>
    <t>吳丞軒</t>
  </si>
  <si>
    <t>王晏彰</t>
  </si>
  <si>
    <t>譚傑升</t>
  </si>
  <si>
    <t>謝秉翰</t>
  </si>
  <si>
    <t>陳奕安</t>
  </si>
  <si>
    <t>吳承恩</t>
  </si>
  <si>
    <t>趙　澤</t>
  </si>
  <si>
    <t>陳品睎</t>
  </si>
  <si>
    <t>蔡宜儒</t>
  </si>
  <si>
    <t>呂孟恆</t>
  </si>
  <si>
    <t>Cut</t>
  </si>
  <si>
    <t>蔡凱任</t>
  </si>
  <si>
    <t>蔡政宏</t>
  </si>
  <si>
    <t>張庭嘉</t>
  </si>
  <si>
    <t>呂承學</t>
  </si>
  <si>
    <t>林宗翰</t>
  </si>
  <si>
    <t>葉蔚廷</t>
  </si>
  <si>
    <t>蔡瑞杰</t>
  </si>
  <si>
    <t>蔡顓至</t>
  </si>
  <si>
    <t>葉　甫</t>
  </si>
  <si>
    <t>許瑋哲</t>
  </si>
  <si>
    <t>邱瀚緯</t>
  </si>
  <si>
    <t>駱則維</t>
  </si>
  <si>
    <t>楊大衛</t>
  </si>
  <si>
    <t>廖云瑞</t>
  </si>
  <si>
    <t>羅奕凱</t>
  </si>
  <si>
    <t>曾譯慶</t>
  </si>
  <si>
    <t>林敬源</t>
  </si>
  <si>
    <t>翁一修</t>
  </si>
  <si>
    <t>范成璽</t>
  </si>
  <si>
    <t>劉獻文</t>
  </si>
  <si>
    <t>李昭樺</t>
  </si>
  <si>
    <t>病</t>
  </si>
  <si>
    <t>周柏岳</t>
  </si>
  <si>
    <t>徐嘉哲</t>
  </si>
  <si>
    <t>郭翰農</t>
  </si>
  <si>
    <t>徐兆維</t>
  </si>
  <si>
    <t>莊文諺</t>
  </si>
  <si>
    <t>陳泊安</t>
  </si>
  <si>
    <t>范揚嘉</t>
  </si>
  <si>
    <t>崔楚汶</t>
  </si>
  <si>
    <t>余為騰</t>
  </si>
  <si>
    <t>陳霆宇</t>
  </si>
  <si>
    <t>潘繹凱</t>
  </si>
  <si>
    <t>張維霖</t>
  </si>
  <si>
    <t>梁序國</t>
  </si>
  <si>
    <t>林為超</t>
  </si>
  <si>
    <t>鄧庭皓</t>
  </si>
  <si>
    <t>沈上恩</t>
  </si>
  <si>
    <t>鄭炎坤</t>
  </si>
  <si>
    <t>李明隆</t>
  </si>
  <si>
    <t>游玄安</t>
  </si>
  <si>
    <t>廖庭毅</t>
  </si>
  <si>
    <t>林士軒</t>
  </si>
  <si>
    <t>黃至晨</t>
  </si>
  <si>
    <t>陳秉豪</t>
  </si>
  <si>
    <t>黃任誼</t>
  </si>
  <si>
    <t>楊云睿</t>
  </si>
  <si>
    <t>林智煜</t>
  </si>
  <si>
    <t>松柏恩</t>
  </si>
  <si>
    <t>谷德俊</t>
  </si>
  <si>
    <t>林硯聰</t>
  </si>
  <si>
    <t>賴昱禓</t>
  </si>
  <si>
    <t>金翔承</t>
  </si>
  <si>
    <t>謝定衡</t>
  </si>
  <si>
    <t>李威廷</t>
  </si>
  <si>
    <t>吳睿東</t>
  </si>
  <si>
    <t>鄭羽翔</t>
  </si>
  <si>
    <t>林煜恩</t>
  </si>
  <si>
    <t>鄂鈺涵</t>
  </si>
  <si>
    <t>江雨璇</t>
  </si>
  <si>
    <t>曾凱暄</t>
  </si>
  <si>
    <t>吳雨樵</t>
  </si>
  <si>
    <t>宋有娟</t>
  </si>
  <si>
    <t>楊亞賓</t>
  </si>
  <si>
    <t>周翊庭</t>
  </si>
  <si>
    <t>陳文芸</t>
  </si>
  <si>
    <t>葉芯霈</t>
  </si>
  <si>
    <t>張昕樵</t>
  </si>
  <si>
    <t>賴思彤</t>
  </si>
  <si>
    <t>松珮菁</t>
  </si>
  <si>
    <t>吳侑倪</t>
  </si>
  <si>
    <t>吳以勤</t>
  </si>
  <si>
    <t>江語葳</t>
  </si>
  <si>
    <t>洪芸萱</t>
  </si>
  <si>
    <t>田依婷</t>
  </si>
  <si>
    <t>地點：揚昇高爾夫鄉村俱樂部</t>
    <phoneticPr fontId="2" type="noConversion"/>
  </si>
  <si>
    <t>R1</t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</si>
  <si>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</si>
  <si>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r>
      <rPr>
        <b/>
        <sz val="12"/>
        <rFont val="標楷體"/>
        <family val="4"/>
        <charset val="136"/>
      </rPr>
      <t>選手姓名</t>
    </r>
  </si>
  <si>
    <t>績分</t>
    <phoneticPr fontId="2" type="noConversion"/>
  </si>
  <si>
    <t>總人數</t>
    <phoneticPr fontId="2" type="noConversion"/>
  </si>
  <si>
    <t>參考</t>
    <phoneticPr fontId="2" type="noConversion"/>
  </si>
  <si>
    <t>一半人數</t>
    <phoneticPr fontId="2" type="noConversion"/>
  </si>
  <si>
    <t>標準桿</t>
    <phoneticPr fontId="2" type="noConversion"/>
  </si>
  <si>
    <t>男子公開、A、B組第一回合</t>
    <phoneticPr fontId="2" type="noConversion"/>
  </si>
  <si>
    <t>R2</t>
    <phoneticPr fontId="2" type="noConversion"/>
  </si>
  <si>
    <t>男子公開、A、B組第二回合</t>
    <phoneticPr fontId="2" type="noConversion"/>
  </si>
  <si>
    <t>男子公開、A、B組第三回合</t>
    <phoneticPr fontId="2" type="noConversion"/>
  </si>
  <si>
    <t>R3</t>
    <phoneticPr fontId="2" type="noConversion"/>
  </si>
  <si>
    <t>R4</t>
    <phoneticPr fontId="2" type="noConversion"/>
  </si>
  <si>
    <t>男子公開、A、B組第四回合</t>
    <phoneticPr fontId="2" type="noConversion"/>
  </si>
  <si>
    <t>R1</t>
    <phoneticPr fontId="2" type="noConversion"/>
  </si>
  <si>
    <r>
      <rPr>
        <sz val="12"/>
        <color rgb="FFFF0000"/>
        <rFont val="新細明體"/>
        <family val="2"/>
        <charset val="136"/>
      </rPr>
      <t>要排序後才能貼過去</t>
    </r>
    <phoneticPr fontId="2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</si>
  <si>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</si>
  <si>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</si>
  <si>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R3</t>
    <phoneticPr fontId="2" type="noConversion"/>
  </si>
  <si>
    <t>R4</t>
    <phoneticPr fontId="2" type="noConversion"/>
  </si>
  <si>
    <t>R3</t>
    <phoneticPr fontId="2" type="noConversion"/>
  </si>
  <si>
    <t>男子D組第四回合</t>
    <phoneticPr fontId="2" type="noConversion"/>
  </si>
  <si>
    <t>男子D組第三回合</t>
    <phoneticPr fontId="2" type="noConversion"/>
  </si>
  <si>
    <t>男子C組第四回合</t>
    <phoneticPr fontId="2" type="noConversion"/>
  </si>
  <si>
    <t>男子C組第三回合</t>
    <phoneticPr fontId="2" type="noConversion"/>
  </si>
  <si>
    <t>名次</t>
    <phoneticPr fontId="7" type="noConversion"/>
  </si>
  <si>
    <t>組別</t>
    <phoneticPr fontId="2" type="noConversion"/>
  </si>
  <si>
    <t>R1</t>
    <phoneticPr fontId="2" type="noConversion"/>
  </si>
  <si>
    <t>R1</t>
    <phoneticPr fontId="2" type="noConversion"/>
  </si>
  <si>
    <r>
      <rPr>
        <sz val="12"/>
        <color rgb="FFFF0000"/>
        <rFont val="新細明體"/>
        <family val="2"/>
        <charset val="136"/>
      </rPr>
      <t>要排序後才能貼過去</t>
    </r>
    <phoneticPr fontId="2" type="noConversion"/>
  </si>
  <si>
    <t>R2</t>
    <phoneticPr fontId="2" type="noConversion"/>
  </si>
  <si>
    <t>R3</t>
    <phoneticPr fontId="2" type="noConversion"/>
  </si>
  <si>
    <t>R4</t>
    <phoneticPr fontId="2" type="noConversion"/>
  </si>
  <si>
    <t>總人數</t>
    <phoneticPr fontId="2" type="noConversion"/>
  </si>
  <si>
    <t>參考</t>
    <phoneticPr fontId="2" type="noConversion"/>
  </si>
  <si>
    <t>一半人數</t>
    <phoneticPr fontId="2" type="noConversion"/>
  </si>
  <si>
    <t>標準桿</t>
    <phoneticPr fontId="2" type="noConversion"/>
  </si>
  <si>
    <t>女子公開、A、B組第一回合</t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</si>
  <si>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</si>
  <si>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績分</t>
    <phoneticPr fontId="2" type="noConversion"/>
  </si>
  <si>
    <t>總人數</t>
    <phoneticPr fontId="2" type="noConversion"/>
  </si>
  <si>
    <t>參考</t>
    <phoneticPr fontId="2" type="noConversion"/>
  </si>
  <si>
    <t>一半人數</t>
    <phoneticPr fontId="2" type="noConversion"/>
  </si>
  <si>
    <t>標準桿</t>
    <phoneticPr fontId="2" type="noConversion"/>
  </si>
  <si>
    <t>女子公開、A、B組第二回合</t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</si>
  <si>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</si>
  <si>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R2</t>
    <phoneticPr fontId="2" type="noConversion"/>
  </si>
  <si>
    <t>績分</t>
    <phoneticPr fontId="2" type="noConversion"/>
  </si>
  <si>
    <t>女子公開、A、B組第三回合</t>
    <phoneticPr fontId="2" type="noConversion"/>
  </si>
  <si>
    <t>R3</t>
    <phoneticPr fontId="2" type="noConversion"/>
  </si>
  <si>
    <t>女子公開、A、B組第四回合</t>
    <phoneticPr fontId="2" type="noConversion"/>
  </si>
  <si>
    <t>R4</t>
    <phoneticPr fontId="2" type="noConversion"/>
  </si>
  <si>
    <t>名次</t>
    <phoneticPr fontId="7" type="noConversion"/>
  </si>
  <si>
    <t>組別</t>
    <phoneticPr fontId="2" type="noConversion"/>
  </si>
  <si>
    <t>R3</t>
    <phoneticPr fontId="2" type="noConversion"/>
  </si>
  <si>
    <t>R3</t>
    <phoneticPr fontId="2" type="noConversion"/>
  </si>
  <si>
    <t>R4</t>
    <phoneticPr fontId="2" type="noConversion"/>
  </si>
  <si>
    <t>備註</t>
    <phoneticPr fontId="7" type="noConversion"/>
  </si>
  <si>
    <t>備註</t>
    <phoneticPr fontId="7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</si>
  <si>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</si>
  <si>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t>R4</t>
    <phoneticPr fontId="2" type="noConversion"/>
  </si>
  <si>
    <t>女子CD組第四回合</t>
    <phoneticPr fontId="2" type="noConversion"/>
  </si>
  <si>
    <t>女子CD組第三回合</t>
    <phoneticPr fontId="2" type="noConversion"/>
  </si>
  <si>
    <t>R1大男成績</t>
  </si>
  <si>
    <t>R2大男成績</t>
    <phoneticPr fontId="2" type="noConversion"/>
  </si>
  <si>
    <t>R3大男成績</t>
    <phoneticPr fontId="2" type="noConversion"/>
  </si>
  <si>
    <t>R4大男成績</t>
    <phoneticPr fontId="2" type="noConversion"/>
  </si>
  <si>
    <t>大女R1成績</t>
    <phoneticPr fontId="2" type="noConversion"/>
  </si>
  <si>
    <t>大女R2成績</t>
    <phoneticPr fontId="2" type="noConversion"/>
  </si>
  <si>
    <t>大女R3成績</t>
    <phoneticPr fontId="2" type="noConversion"/>
  </si>
  <si>
    <t>大女R4成績</t>
    <phoneticPr fontId="2" type="noConversion"/>
  </si>
  <si>
    <t>R4女CD成績</t>
    <phoneticPr fontId="2" type="noConversion"/>
  </si>
  <si>
    <t>R3男C成績</t>
  </si>
  <si>
    <t>R4男C成績</t>
  </si>
  <si>
    <t>R3男D成績</t>
  </si>
  <si>
    <t>R4男D成績</t>
  </si>
  <si>
    <t>R3女CD成績</t>
  </si>
  <si>
    <t>林冠廷</t>
  </si>
  <si>
    <t>林柏凱</t>
  </si>
  <si>
    <t>林子亘</t>
  </si>
  <si>
    <t>廖煥鈞</t>
  </si>
  <si>
    <t>林宸駒</t>
  </si>
  <si>
    <t>林義淵</t>
  </si>
  <si>
    <t>林兆義</t>
  </si>
  <si>
    <t>洪棋剴</t>
  </si>
  <si>
    <t>廖家呈</t>
  </si>
  <si>
    <t>温昱澄</t>
  </si>
  <si>
    <t>何冠霖</t>
  </si>
  <si>
    <t>DQ</t>
  </si>
  <si>
    <t>蔡睿恒</t>
  </si>
  <si>
    <t>曾彩晴</t>
  </si>
  <si>
    <t>馮立顏</t>
  </si>
  <si>
    <t>林婕恩</t>
  </si>
  <si>
    <t>陳葶伃</t>
  </si>
  <si>
    <t>鄭熙叡</t>
  </si>
  <si>
    <t>朱庭昀</t>
  </si>
  <si>
    <t>石瑋岑</t>
  </si>
  <si>
    <t>陳俋儒</t>
  </si>
  <si>
    <t>郭瑜恬</t>
  </si>
  <si>
    <t>莊雅茜</t>
  </si>
  <si>
    <t>邱　靖</t>
  </si>
  <si>
    <t>蘇　頎</t>
  </si>
  <si>
    <t>劉彧丞</t>
  </si>
  <si>
    <t>林育宏</t>
  </si>
  <si>
    <t>商凱程</t>
  </si>
  <si>
    <t>羅聖旗</t>
  </si>
  <si>
    <t>方彥儒</t>
  </si>
  <si>
    <t>林上予</t>
  </si>
  <si>
    <t>王郡佑</t>
  </si>
  <si>
    <t>趙翊勳</t>
  </si>
  <si>
    <t>施友翔</t>
  </si>
  <si>
    <t>謝豐仰</t>
  </si>
  <si>
    <t>林欣黛</t>
  </si>
  <si>
    <t>張婷諭</t>
  </si>
  <si>
    <t>陳詩萱</t>
  </si>
  <si>
    <t>曹恩婕</t>
  </si>
  <si>
    <t>李晏羽</t>
  </si>
  <si>
    <t>汪天茵</t>
  </si>
  <si>
    <t>王采琦</t>
  </si>
  <si>
    <t>陳智恩</t>
  </si>
  <si>
    <t>黃品菲</t>
  </si>
  <si>
    <t>洪琳雅</t>
  </si>
  <si>
    <t>華羽沁</t>
  </si>
  <si>
    <t>陳　襄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</si>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</sst>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&quot;第 &quot;0&quot; 回合      排名&quot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[DBNum1][$-404]ggge&quot;年&quot;m&quot;月&quot;d&quot;日&quot;;@"/>
    <numFmt numFmtId="182" formatCode="0_);[Red]\(0\)"/>
    <numFmt numFmtId="183" formatCode="&quot;資格賽(第&quot;\ 0\ &quot;回合)&quot;"/>
    <numFmt numFmtId="184" formatCode="0_ ;[Red]\-0;[Blue]&quot;E&quot;;\ "/>
    <numFmt numFmtId="185" formatCode="&quot;第 &quot;0&quot; 回合&quot;"/>
    <numFmt numFmtId="186" formatCode="[$-404]ggge&quot;年&quot;m&quot;月&quot;d&quot;日&quot;;@"/>
    <numFmt numFmtId="187" formatCode="0.00_);[Red]\(0.00\)"/>
    <numFmt numFmtId="188" formatCode="0.0000_ "/>
    <numFmt numFmtId="189" formatCode="0.0000_);[Red]\(0.0000\)"/>
  </numFmts>
  <fonts count="28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華康標楷體"/>
      <family val="4"/>
      <charset val="136"/>
    </font>
    <font>
      <sz val="11"/>
      <name val="Times New Roman"/>
      <family val="1"/>
    </font>
    <font>
      <sz val="12"/>
      <name val="新細明體"/>
      <family val="2"/>
      <charset val="136"/>
      <scheme val="minor"/>
    </font>
    <font>
      <sz val="12"/>
      <color rgb="FFC80000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2"/>
      <color rgb="FFFF0000"/>
      <name val="新細明體"/>
      <family val="1"/>
      <charset val="136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rgb="FFFF0000"/>
      <name val="新細明體"/>
      <family val="2"/>
      <charset val="136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 wrapText="1"/>
    </xf>
    <xf numFmtId="179" fontId="10" fillId="2" borderId="4" xfId="0" applyNumberFormat="1" applyFont="1" applyFill="1" applyBorder="1" applyAlignment="1">
      <alignment horizontal="center" vertical="center"/>
    </xf>
    <xf numFmtId="180" fontId="10" fillId="2" borderId="4" xfId="0" applyNumberFormat="1" applyFont="1" applyFill="1" applyBorder="1" applyAlignment="1">
      <alignment horizontal="center" vertical="center"/>
    </xf>
    <xf numFmtId="179" fontId="12" fillId="2" borderId="5" xfId="0" applyNumberFormat="1" applyFont="1" applyFill="1" applyBorder="1" applyAlignment="1">
      <alignment horizontal="center" vertical="center"/>
    </xf>
    <xf numFmtId="179" fontId="11" fillId="2" borderId="11" xfId="0" applyNumberFormat="1" applyFont="1" applyFill="1" applyBorder="1" applyAlignment="1">
      <alignment horizontal="left" vertical="center"/>
    </xf>
    <xf numFmtId="179" fontId="10" fillId="2" borderId="11" xfId="0" applyNumberFormat="1" applyFont="1" applyFill="1" applyBorder="1" applyAlignment="1">
      <alignment horizontal="center" vertical="center"/>
    </xf>
    <xf numFmtId="180" fontId="10" fillId="2" borderId="11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179" fontId="11" fillId="2" borderId="8" xfId="0" applyNumberFormat="1" applyFont="1" applyFill="1" applyBorder="1" applyAlignment="1">
      <alignment horizontal="left" vertical="center"/>
    </xf>
    <xf numFmtId="179" fontId="10" fillId="2" borderId="8" xfId="0" applyNumberFormat="1" applyFont="1" applyFill="1" applyBorder="1" applyAlignment="1">
      <alignment horizontal="center" vertical="center"/>
    </xf>
    <xf numFmtId="180" fontId="10" fillId="2" borderId="8" xfId="0" applyNumberFormat="1" applyFont="1" applyFill="1" applyBorder="1" applyAlignment="1">
      <alignment horizontal="center" vertical="center"/>
    </xf>
    <xf numFmtId="179" fontId="12" fillId="2" borderId="9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/>
    </xf>
    <xf numFmtId="181" fontId="0" fillId="2" borderId="0" xfId="0" applyNumberFormat="1" applyFill="1" applyAlignment="1">
      <alignment horizontal="center" vertical="center"/>
    </xf>
    <xf numFmtId="181" fontId="5" fillId="2" borderId="1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/>
    </xf>
    <xf numFmtId="181" fontId="11" fillId="2" borderId="4" xfId="0" applyNumberFormat="1" applyFont="1" applyFill="1" applyBorder="1" applyAlignment="1">
      <alignment horizontal="center" vertical="center"/>
    </xf>
    <xf numFmtId="182" fontId="10" fillId="2" borderId="10" xfId="0" applyNumberFormat="1" applyFont="1" applyFill="1" applyBorder="1" applyAlignment="1">
      <alignment horizontal="center" vertical="center"/>
    </xf>
    <xf numFmtId="181" fontId="11" fillId="2" borderId="11" xfId="0" applyNumberFormat="1" applyFont="1" applyFill="1" applyBorder="1" applyAlignment="1">
      <alignment horizontal="center" vertical="center"/>
    </xf>
    <xf numFmtId="182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center" vertical="center" wrapText="1"/>
    </xf>
    <xf numFmtId="178" fontId="9" fillId="2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9" fontId="0" fillId="0" borderId="13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184" fontId="0" fillId="0" borderId="13" xfId="0" applyNumberFormat="1" applyFill="1" applyBorder="1" applyAlignment="1">
      <alignment horizontal="center" vertical="center"/>
    </xf>
    <xf numFmtId="179" fontId="0" fillId="0" borderId="14" xfId="0" applyNumberForma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3" xfId="0" applyFill="1" applyBorder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15" fillId="0" borderId="13" xfId="0" applyFont="1" applyFill="1" applyBorder="1">
      <alignment vertical="center"/>
    </xf>
    <xf numFmtId="179" fontId="11" fillId="2" borderId="15" xfId="0" applyNumberFormat="1" applyFont="1" applyFill="1" applyBorder="1" applyAlignment="1">
      <alignment horizontal="left" vertical="center"/>
    </xf>
    <xf numFmtId="179" fontId="0" fillId="0" borderId="3" xfId="0" applyNumberFormat="1" applyFill="1" applyBorder="1" applyAlignment="1">
      <alignment horizontal="center" vertical="center"/>
    </xf>
    <xf numFmtId="179" fontId="0" fillId="0" borderId="11" xfId="0" applyNumberFormat="1" applyFill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left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1" fontId="5" fillId="0" borderId="15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81" fontId="5" fillId="0" borderId="16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center"/>
    </xf>
    <xf numFmtId="181" fontId="0" fillId="0" borderId="4" xfId="0" applyNumberFormat="1" applyFill="1" applyBorder="1" applyAlignment="1">
      <alignment horizontal="center" vertical="center"/>
    </xf>
    <xf numFmtId="179" fontId="0" fillId="0" borderId="21" xfId="0" applyNumberFormat="1" applyFill="1" applyBorder="1">
      <alignment vertical="center"/>
    </xf>
    <xf numFmtId="179" fontId="10" fillId="0" borderId="22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 vertical="center"/>
    </xf>
    <xf numFmtId="178" fontId="18" fillId="0" borderId="4" xfId="0" applyNumberFormat="1" applyFont="1" applyFill="1" applyBorder="1" applyAlignment="1">
      <alignment horizontal="center" vertical="center"/>
    </xf>
    <xf numFmtId="180" fontId="19" fillId="0" borderId="21" xfId="0" applyNumberFormat="1" applyFont="1" applyFill="1" applyBorder="1" applyAlignment="1">
      <alignment horizontal="center" vertical="center"/>
    </xf>
    <xf numFmtId="178" fontId="10" fillId="0" borderId="22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8" fontId="10" fillId="0" borderId="21" xfId="0" applyNumberFormat="1" applyFont="1" applyFill="1" applyBorder="1" applyAlignment="1">
      <alignment horizontal="center" vertical="center"/>
    </xf>
    <xf numFmtId="178" fontId="20" fillId="0" borderId="22" xfId="0" applyNumberFormat="1" applyFont="1" applyFill="1" applyBorder="1" applyAlignment="1">
      <alignment horizontal="center" vertical="center" wrapText="1"/>
    </xf>
    <xf numFmtId="178" fontId="20" fillId="0" borderId="4" xfId="0" applyNumberFormat="1" applyFont="1" applyFill="1" applyBorder="1" applyAlignment="1">
      <alignment horizontal="center" vertical="center" wrapText="1"/>
    </xf>
    <xf numFmtId="179" fontId="21" fillId="0" borderId="5" xfId="0" applyNumberFormat="1" applyFont="1" applyFill="1" applyBorder="1" applyAlignment="1">
      <alignment horizontal="center" vertical="center"/>
    </xf>
    <xf numFmtId="182" fontId="10" fillId="0" borderId="10" xfId="0" applyNumberFormat="1" applyFont="1" applyFill="1" applyBorder="1" applyAlignment="1">
      <alignment horizontal="center" vertical="center"/>
    </xf>
    <xf numFmtId="181" fontId="0" fillId="0" borderId="11" xfId="0" applyNumberFormat="1" applyFill="1" applyBorder="1" applyAlignment="1">
      <alignment horizontal="center" vertical="center"/>
    </xf>
    <xf numFmtId="179" fontId="0" fillId="0" borderId="23" xfId="0" applyNumberFormat="1" applyFill="1" applyBorder="1">
      <alignment vertical="center"/>
    </xf>
    <xf numFmtId="179" fontId="10" fillId="0" borderId="24" xfId="0" applyNumberFormat="1" applyFont="1" applyFill="1" applyBorder="1" applyAlignment="1">
      <alignment horizontal="center" vertical="center"/>
    </xf>
    <xf numFmtId="179" fontId="10" fillId="0" borderId="11" xfId="0" applyNumberFormat="1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center" vertical="center"/>
    </xf>
    <xf numFmtId="180" fontId="19" fillId="0" borderId="23" xfId="0" applyNumberFormat="1" applyFont="1" applyFill="1" applyBorder="1" applyAlignment="1">
      <alignment horizontal="center" vertical="center"/>
    </xf>
    <xf numFmtId="178" fontId="10" fillId="0" borderId="24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>
      <alignment horizontal="center" vertical="center"/>
    </xf>
    <xf numFmtId="178" fontId="10" fillId="0" borderId="23" xfId="0" applyNumberFormat="1" applyFont="1" applyFill="1" applyBorder="1" applyAlignment="1">
      <alignment horizontal="center" vertical="center"/>
    </xf>
    <xf numFmtId="178" fontId="20" fillId="0" borderId="24" xfId="0" applyNumberFormat="1" applyFont="1" applyFill="1" applyBorder="1" applyAlignment="1">
      <alignment horizontal="center" vertical="center" wrapText="1"/>
    </xf>
    <xf numFmtId="178" fontId="20" fillId="0" borderId="11" xfId="0" applyNumberFormat="1" applyFont="1" applyFill="1" applyBorder="1" applyAlignment="1">
      <alignment horizontal="center" vertical="center" wrapText="1"/>
    </xf>
    <xf numFmtId="179" fontId="21" fillId="0" borderId="12" xfId="0" applyNumberFormat="1" applyFont="1" applyFill="1" applyBorder="1" applyAlignment="1">
      <alignment horizontal="center" vertical="center"/>
    </xf>
    <xf numFmtId="182" fontId="10" fillId="0" borderId="6" xfId="0" applyNumberFormat="1" applyFont="1" applyFill="1" applyBorder="1" applyAlignment="1">
      <alignment horizontal="center" vertical="center"/>
    </xf>
    <xf numFmtId="181" fontId="0" fillId="0" borderId="8" xfId="0" applyNumberFormat="1" applyFill="1" applyBorder="1" applyAlignment="1">
      <alignment horizontal="center" vertical="center"/>
    </xf>
    <xf numFmtId="179" fontId="0" fillId="0" borderId="25" xfId="0" applyNumberFormat="1" applyFill="1" applyBorder="1">
      <alignment vertical="center"/>
    </xf>
    <xf numFmtId="179" fontId="10" fillId="0" borderId="26" xfId="0" applyNumberFormat="1" applyFont="1" applyFill="1" applyBorder="1" applyAlignment="1">
      <alignment horizontal="center" vertical="center"/>
    </xf>
    <xf numFmtId="179" fontId="10" fillId="0" borderId="8" xfId="0" applyNumberFormat="1" applyFont="1" applyFill="1" applyBorder="1" applyAlignment="1">
      <alignment horizontal="center" vertical="center"/>
    </xf>
    <xf numFmtId="178" fontId="18" fillId="0" borderId="8" xfId="0" applyNumberFormat="1" applyFont="1" applyFill="1" applyBorder="1" applyAlignment="1">
      <alignment horizontal="center" vertical="center"/>
    </xf>
    <xf numFmtId="180" fontId="19" fillId="0" borderId="25" xfId="0" applyNumberFormat="1" applyFont="1" applyFill="1" applyBorder="1" applyAlignment="1">
      <alignment horizontal="center" vertical="center"/>
    </xf>
    <xf numFmtId="178" fontId="10" fillId="0" borderId="26" xfId="0" applyNumberFormat="1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center" vertical="center"/>
    </xf>
    <xf numFmtId="178" fontId="10" fillId="0" borderId="25" xfId="0" applyNumberFormat="1" applyFont="1" applyFill="1" applyBorder="1" applyAlignment="1">
      <alignment horizontal="center" vertical="center"/>
    </xf>
    <xf numFmtId="178" fontId="20" fillId="0" borderId="26" xfId="0" applyNumberFormat="1" applyFont="1" applyFill="1" applyBorder="1" applyAlignment="1">
      <alignment horizontal="center" vertical="center" wrapText="1"/>
    </xf>
    <xf numFmtId="178" fontId="20" fillId="0" borderId="8" xfId="0" applyNumberFormat="1" applyFont="1" applyFill="1" applyBorder="1" applyAlignment="1">
      <alignment horizontal="center" vertical="center" wrapText="1"/>
    </xf>
    <xf numFmtId="179" fontId="21" fillId="0" borderId="9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78" fontId="9" fillId="2" borderId="27" xfId="0" applyNumberFormat="1" applyFont="1" applyFill="1" applyBorder="1" applyAlignment="1">
      <alignment horizontal="center" vertical="center" wrapText="1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8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/>
    </xf>
    <xf numFmtId="181" fontId="11" fillId="2" borderId="8" xfId="0" applyNumberFormat="1" applyFont="1" applyFill="1" applyBorder="1" applyAlignment="1">
      <alignment horizontal="center" vertical="center"/>
    </xf>
    <xf numFmtId="182" fontId="10" fillId="2" borderId="6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" fontId="14" fillId="2" borderId="29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79" fontId="15" fillId="0" borderId="31" xfId="0" applyNumberFormat="1" applyFont="1" applyFill="1" applyBorder="1" applyAlignment="1">
      <alignment horizontal="center" vertical="center"/>
    </xf>
    <xf numFmtId="179" fontId="16" fillId="0" borderId="32" xfId="0" applyNumberFormat="1" applyFont="1" applyFill="1" applyBorder="1" applyAlignment="1">
      <alignment horizontal="center" vertical="center"/>
    </xf>
    <xf numFmtId="179" fontId="16" fillId="0" borderId="33" xfId="0" applyNumberFormat="1" applyFont="1" applyFill="1" applyBorder="1" applyAlignment="1">
      <alignment horizontal="center" vertical="center"/>
    </xf>
    <xf numFmtId="179" fontId="15" fillId="0" borderId="34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5" fillId="0" borderId="27" xfId="0" applyFont="1" applyFill="1" applyBorder="1">
      <alignment vertical="center"/>
    </xf>
    <xf numFmtId="179" fontId="0" fillId="0" borderId="35" xfId="0" applyNumberFormat="1" applyFill="1" applyBorder="1" applyAlignment="1">
      <alignment horizontal="center" vertical="center"/>
    </xf>
    <xf numFmtId="179" fontId="0" fillId="0" borderId="27" xfId="0" applyNumberFormat="1" applyFill="1" applyBorder="1" applyAlignment="1">
      <alignment horizontal="center" vertical="center"/>
    </xf>
    <xf numFmtId="178" fontId="0" fillId="0" borderId="27" xfId="0" applyNumberFormat="1" applyFill="1" applyBorder="1" applyAlignment="1">
      <alignment horizontal="center" vertical="center"/>
    </xf>
    <xf numFmtId="184" fontId="0" fillId="0" borderId="27" xfId="0" applyNumberFormat="1" applyFill="1" applyBorder="1" applyAlignment="1">
      <alignment horizontal="center" vertical="center"/>
    </xf>
    <xf numFmtId="179" fontId="16" fillId="0" borderId="36" xfId="0" applyNumberFormat="1" applyFont="1" applyFill="1" applyBorder="1" applyAlignment="1">
      <alignment horizontal="center" vertical="center"/>
    </xf>
    <xf numFmtId="181" fontId="6" fillId="2" borderId="13" xfId="0" applyNumberFormat="1" applyFont="1" applyFill="1" applyBorder="1" applyAlignment="1">
      <alignment horizontal="center" vertical="center" wrapText="1"/>
    </xf>
    <xf numFmtId="181" fontId="6" fillId="2" borderId="13" xfId="0" applyNumberFormat="1" applyFont="1" applyFill="1" applyBorder="1" applyAlignment="1">
      <alignment horizontal="center" vertical="center"/>
    </xf>
    <xf numFmtId="181" fontId="5" fillId="2" borderId="13" xfId="0" applyNumberFormat="1" applyFont="1" applyFill="1" applyBorder="1" applyAlignment="1">
      <alignment horizontal="center" vertical="center" wrapText="1"/>
    </xf>
    <xf numFmtId="181" fontId="5" fillId="2" borderId="13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37" xfId="0" applyFont="1" applyBorder="1">
      <alignment vertical="center"/>
    </xf>
    <xf numFmtId="187" fontId="10" fillId="0" borderId="0" xfId="0" applyNumberFormat="1" applyFont="1">
      <alignment vertical="center"/>
    </xf>
    <xf numFmtId="181" fontId="22" fillId="2" borderId="13" xfId="0" applyNumberFormat="1" applyFont="1" applyFill="1" applyBorder="1" applyAlignment="1">
      <alignment horizontal="center" vertical="center"/>
    </xf>
    <xf numFmtId="179" fontId="10" fillId="0" borderId="13" xfId="0" applyNumberFormat="1" applyFont="1" applyFill="1" applyBorder="1" applyAlignment="1" applyProtection="1">
      <alignment horizontal="center" vertical="center"/>
      <protection locked="0"/>
    </xf>
    <xf numFmtId="0" fontId="25" fillId="4" borderId="13" xfId="0" applyFont="1" applyFill="1" applyBorder="1" applyProtection="1">
      <alignment vertical="center"/>
    </xf>
    <xf numFmtId="182" fontId="22" fillId="4" borderId="13" xfId="0" applyNumberFormat="1" applyFont="1" applyFill="1" applyBorder="1" applyAlignment="1" applyProtection="1">
      <alignment horizontal="center" vertical="center" wrapText="1"/>
    </xf>
    <xf numFmtId="187" fontId="22" fillId="4" borderId="13" xfId="0" applyNumberFormat="1" applyFont="1" applyFill="1" applyBorder="1" applyAlignment="1" applyProtection="1">
      <alignment horizontal="center" vertical="center" wrapText="1"/>
    </xf>
    <xf numFmtId="181" fontId="22" fillId="4" borderId="13" xfId="0" applyNumberFormat="1" applyFont="1" applyFill="1" applyBorder="1" applyAlignment="1" applyProtection="1">
      <alignment horizontal="center" vertical="center"/>
    </xf>
    <xf numFmtId="181" fontId="23" fillId="4" borderId="13" xfId="0" applyNumberFormat="1" applyFont="1" applyFill="1" applyBorder="1" applyAlignment="1" applyProtection="1">
      <alignment horizontal="center" vertical="center" wrapText="1"/>
    </xf>
    <xf numFmtId="187" fontId="24" fillId="4" borderId="13" xfId="0" applyNumberFormat="1" applyFont="1" applyFill="1" applyBorder="1" applyAlignment="1" applyProtection="1">
      <alignment horizontal="center" vertical="center" wrapText="1"/>
    </xf>
    <xf numFmtId="182" fontId="10" fillId="4" borderId="13" xfId="0" applyNumberFormat="1" applyFont="1" applyFill="1" applyBorder="1" applyAlignment="1" applyProtection="1">
      <alignment horizontal="center" vertical="center"/>
    </xf>
    <xf numFmtId="187" fontId="10" fillId="4" borderId="13" xfId="0" applyNumberFormat="1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37" xfId="0" applyFont="1" applyBorder="1" applyProtection="1">
      <alignment vertical="center"/>
    </xf>
    <xf numFmtId="187" fontId="10" fillId="0" borderId="0" xfId="0" applyNumberFormat="1" applyFont="1" applyProtection="1">
      <alignment vertical="center"/>
    </xf>
    <xf numFmtId="181" fontId="12" fillId="2" borderId="41" xfId="0" applyNumberFormat="1" applyFont="1" applyFill="1" applyBorder="1" applyAlignment="1">
      <alignment horizontal="left" vertical="center"/>
    </xf>
    <xf numFmtId="181" fontId="5" fillId="5" borderId="13" xfId="0" applyNumberFormat="1" applyFont="1" applyFill="1" applyBorder="1" applyAlignment="1">
      <alignment horizontal="center" vertical="center" wrapText="1"/>
    </xf>
    <xf numFmtId="182" fontId="11" fillId="2" borderId="13" xfId="0" applyNumberFormat="1" applyFont="1" applyFill="1" applyBorder="1" applyAlignment="1" applyProtection="1">
      <alignment horizontal="center" vertical="center"/>
      <protection locked="0"/>
    </xf>
    <xf numFmtId="181" fontId="11" fillId="2" borderId="13" xfId="0" applyNumberFormat="1" applyFont="1" applyFill="1" applyBorder="1" applyAlignment="1" applyProtection="1">
      <alignment horizontal="center" vertical="center"/>
      <protection locked="0"/>
    </xf>
    <xf numFmtId="179" fontId="11" fillId="2" borderId="13" xfId="0" applyNumberFormat="1" applyFont="1" applyFill="1" applyBorder="1" applyAlignment="1" applyProtection="1">
      <alignment horizontal="left" vertical="center"/>
      <protection locked="0"/>
    </xf>
    <xf numFmtId="182" fontId="10" fillId="2" borderId="13" xfId="0" applyNumberFormat="1" applyFont="1" applyFill="1" applyBorder="1" applyAlignment="1" applyProtection="1">
      <alignment horizontal="center" vertical="center"/>
      <protection locked="0"/>
    </xf>
    <xf numFmtId="179" fontId="10" fillId="2" borderId="13" xfId="0" applyNumberFormat="1" applyFont="1" applyFill="1" applyBorder="1" applyAlignment="1" applyProtection="1">
      <alignment horizontal="center" vertical="center"/>
      <protection locked="0"/>
    </xf>
    <xf numFmtId="179" fontId="1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187" fontId="0" fillId="4" borderId="13" xfId="0" applyNumberFormat="1" applyFill="1" applyBorder="1">
      <alignment vertical="center"/>
    </xf>
    <xf numFmtId="181" fontId="22" fillId="2" borderId="13" xfId="0" applyNumberFormat="1" applyFont="1" applyFill="1" applyBorder="1" applyAlignment="1">
      <alignment horizontal="center" vertical="center" wrapText="1"/>
    </xf>
    <xf numFmtId="187" fontId="10" fillId="2" borderId="13" xfId="0" applyNumberFormat="1" applyFont="1" applyFill="1" applyBorder="1" applyAlignment="1" applyProtection="1">
      <alignment horizontal="center" vertical="center"/>
      <protection locked="0"/>
    </xf>
    <xf numFmtId="181" fontId="22" fillId="4" borderId="42" xfId="0" applyNumberFormat="1" applyFont="1" applyFill="1" applyBorder="1" applyAlignment="1" applyProtection="1">
      <alignment horizontal="center" vertical="center"/>
    </xf>
    <xf numFmtId="181" fontId="23" fillId="4" borderId="42" xfId="0" applyNumberFormat="1" applyFont="1" applyFill="1" applyBorder="1" applyAlignment="1" applyProtection="1">
      <alignment horizontal="center" vertical="center" wrapText="1"/>
    </xf>
    <xf numFmtId="181" fontId="6" fillId="2" borderId="13" xfId="0" applyNumberFormat="1" applyFont="1" applyFill="1" applyBorder="1" applyAlignment="1" applyProtection="1">
      <alignment horizontal="center" vertical="center" wrapText="1"/>
    </xf>
    <xf numFmtId="181" fontId="6" fillId="2" borderId="13" xfId="0" applyNumberFormat="1" applyFont="1" applyFill="1" applyBorder="1" applyAlignment="1" applyProtection="1">
      <alignment horizontal="center" vertical="center"/>
    </xf>
    <xf numFmtId="181" fontId="5" fillId="5" borderId="13" xfId="0" applyNumberFormat="1" applyFont="1" applyFill="1" applyBorder="1" applyAlignment="1" applyProtection="1">
      <alignment horizontal="center" vertical="center" wrapText="1"/>
    </xf>
    <xf numFmtId="181" fontId="12" fillId="2" borderId="41" xfId="0" applyNumberFormat="1" applyFont="1" applyFill="1" applyBorder="1" applyAlignment="1" applyProtection="1">
      <alignment horizontal="left" vertical="center"/>
    </xf>
    <xf numFmtId="0" fontId="0" fillId="0" borderId="0" xfId="0" applyProtection="1">
      <alignment vertical="center"/>
    </xf>
    <xf numFmtId="181" fontId="5" fillId="2" borderId="13" xfId="0" applyNumberFormat="1" applyFont="1" applyFill="1" applyBorder="1" applyAlignment="1" applyProtection="1">
      <alignment horizontal="center" vertical="center" wrapText="1"/>
    </xf>
    <xf numFmtId="181" fontId="10" fillId="0" borderId="13" xfId="0" applyNumberFormat="1" applyFont="1" applyFill="1" applyBorder="1" applyAlignment="1" applyProtection="1">
      <alignment horizontal="center" vertical="center"/>
      <protection locked="0"/>
    </xf>
    <xf numFmtId="179" fontId="10" fillId="0" borderId="13" xfId="0" applyNumberFormat="1" applyFont="1" applyFill="1" applyBorder="1" applyAlignment="1" applyProtection="1">
      <alignment horizontal="left" vertical="center"/>
      <protection locked="0"/>
    </xf>
    <xf numFmtId="0" fontId="10" fillId="0" borderId="13" xfId="0" applyFont="1" applyFill="1" applyBorder="1" applyProtection="1">
      <alignment vertical="center"/>
      <protection locked="0"/>
    </xf>
    <xf numFmtId="181" fontId="11" fillId="0" borderId="13" xfId="0" applyNumberFormat="1" applyFont="1" applyFill="1" applyBorder="1" applyAlignment="1" applyProtection="1">
      <alignment horizontal="center" vertical="center"/>
      <protection locked="0"/>
    </xf>
    <xf numFmtId="179" fontId="11" fillId="0" borderId="13" xfId="0" applyNumberFormat="1" applyFont="1" applyFill="1" applyBorder="1" applyAlignment="1" applyProtection="1">
      <alignment horizontal="left" vertical="center"/>
      <protection locked="0"/>
    </xf>
    <xf numFmtId="181" fontId="11" fillId="2" borderId="11" xfId="0" applyNumberFormat="1" applyFont="1" applyFill="1" applyBorder="1" applyAlignment="1" applyProtection="1">
      <alignment horizontal="center" vertical="center"/>
      <protection locked="0"/>
    </xf>
    <xf numFmtId="179" fontId="11" fillId="2" borderId="11" xfId="0" applyNumberFormat="1" applyFont="1" applyFill="1" applyBorder="1" applyAlignment="1" applyProtection="1">
      <alignment horizontal="left" vertical="center"/>
      <protection locked="0"/>
    </xf>
    <xf numFmtId="188" fontId="10" fillId="0" borderId="13" xfId="0" applyNumberFormat="1" applyFont="1" applyFill="1" applyBorder="1" applyAlignment="1" applyProtection="1">
      <alignment horizontal="center" vertical="center"/>
      <protection locked="0"/>
    </xf>
    <xf numFmtId="188" fontId="10" fillId="2" borderId="13" xfId="0" applyNumberFormat="1" applyFont="1" applyFill="1" applyBorder="1" applyAlignment="1" applyProtection="1">
      <alignment horizontal="center" vertical="center"/>
      <protection locked="0"/>
    </xf>
    <xf numFmtId="181" fontId="11" fillId="2" borderId="13" xfId="0" applyNumberFormat="1" applyFont="1" applyFill="1" applyBorder="1" applyAlignment="1">
      <alignment horizontal="center" vertical="center"/>
    </xf>
    <xf numFmtId="179" fontId="11" fillId="2" borderId="13" xfId="0" applyNumberFormat="1" applyFont="1" applyFill="1" applyBorder="1" applyAlignment="1">
      <alignment horizontal="left" vertical="center"/>
    </xf>
    <xf numFmtId="179" fontId="10" fillId="2" borderId="13" xfId="0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189" fontId="23" fillId="4" borderId="13" xfId="0" applyNumberFormat="1" applyFont="1" applyFill="1" applyBorder="1" applyAlignment="1" applyProtection="1">
      <alignment horizontal="center" vertical="center" wrapText="1"/>
    </xf>
    <xf numFmtId="189" fontId="10" fillId="0" borderId="13" xfId="0" applyNumberFormat="1" applyFont="1" applyFill="1" applyBorder="1" applyAlignment="1" applyProtection="1">
      <alignment horizontal="center" vertical="center"/>
      <protection locked="0"/>
    </xf>
    <xf numFmtId="189" fontId="10" fillId="2" borderId="13" xfId="0" applyNumberFormat="1" applyFont="1" applyFill="1" applyBorder="1" applyAlignment="1" applyProtection="1">
      <alignment horizontal="center" vertical="center"/>
      <protection locked="0"/>
    </xf>
    <xf numFmtId="189" fontId="10" fillId="0" borderId="13" xfId="0" applyNumberFormat="1" applyFont="1" applyFill="1" applyBorder="1" applyProtection="1">
      <alignment vertical="center"/>
      <protection locked="0"/>
    </xf>
    <xf numFmtId="189" fontId="10" fillId="0" borderId="0" xfId="0" applyNumberFormat="1" applyFont="1">
      <alignment vertical="center"/>
    </xf>
    <xf numFmtId="179" fontId="11" fillId="2" borderId="15" xfId="0" applyNumberFormat="1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>
      <alignment horizontal="center" vertical="center"/>
    </xf>
    <xf numFmtId="182" fontId="27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justifyLastLine="1"/>
    </xf>
    <xf numFmtId="0" fontId="3" fillId="2" borderId="0" xfId="0" applyFont="1" applyFill="1" applyBorder="1" applyAlignment="1">
      <alignment horizontal="left" vertical="center"/>
    </xf>
    <xf numFmtId="183" fontId="1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justifyLastLine="1"/>
    </xf>
    <xf numFmtId="0" fontId="3" fillId="2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 wrapText="1"/>
    </xf>
    <xf numFmtId="181" fontId="5" fillId="2" borderId="3" xfId="0" applyNumberFormat="1" applyFont="1" applyFill="1" applyBorder="1" applyAlignment="1">
      <alignment horizontal="center" vertical="center"/>
    </xf>
    <xf numFmtId="181" fontId="5" fillId="2" borderId="7" xfId="0" applyNumberFormat="1" applyFont="1" applyFill="1" applyBorder="1" applyAlignment="1">
      <alignment horizontal="center" vertical="center"/>
    </xf>
    <xf numFmtId="181" fontId="6" fillId="2" borderId="5" xfId="0" applyNumberFormat="1" applyFont="1" applyFill="1" applyBorder="1" applyAlignment="1">
      <alignment horizontal="center" vertical="center"/>
    </xf>
    <xf numFmtId="181" fontId="8" fillId="2" borderId="9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 wrapText="1"/>
    </xf>
    <xf numFmtId="181" fontId="8" fillId="2" borderId="6" xfId="0" applyNumberFormat="1" applyFont="1" applyFill="1" applyBorder="1" applyAlignment="1">
      <alignment horizontal="center" vertical="center" wrapText="1"/>
    </xf>
    <xf numFmtId="181" fontId="6" fillId="2" borderId="3" xfId="0" applyNumberFormat="1" applyFont="1" applyFill="1" applyBorder="1" applyAlignment="1">
      <alignment horizontal="center" vertical="center"/>
    </xf>
    <xf numFmtId="181" fontId="6" fillId="2" borderId="7" xfId="0" applyNumberFormat="1" applyFont="1" applyFill="1" applyBorder="1" applyAlignment="1">
      <alignment horizontal="center" vertical="center"/>
    </xf>
    <xf numFmtId="0" fontId="25" fillId="4" borderId="38" xfId="0" applyFont="1" applyFill="1" applyBorder="1" applyAlignment="1" applyProtection="1">
      <alignment horizontal="center" vertical="center"/>
    </xf>
    <xf numFmtId="0" fontId="25" fillId="4" borderId="39" xfId="0" applyFont="1" applyFill="1" applyBorder="1" applyAlignment="1" applyProtection="1">
      <alignment horizontal="center" vertical="center"/>
    </xf>
    <xf numFmtId="0" fontId="25" fillId="4" borderId="40" xfId="0" applyFont="1" applyFill="1" applyBorder="1" applyAlignment="1" applyProtection="1">
      <alignment horizontal="center" vertical="center"/>
    </xf>
    <xf numFmtId="0" fontId="25" fillId="4" borderId="13" xfId="0" applyFont="1" applyFill="1" applyBorder="1" applyAlignment="1" applyProtection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3" xfId="0" applyNumberFormat="1" applyFont="1" applyFill="1" applyBorder="1" applyAlignment="1">
      <alignment horizontal="center" vertical="center"/>
    </xf>
    <xf numFmtId="181" fontId="5" fillId="0" borderId="18" xfId="0" applyNumberFormat="1" applyFont="1" applyFill="1" applyBorder="1" applyAlignment="1">
      <alignment horizontal="center" vertical="center"/>
    </xf>
    <xf numFmtId="181" fontId="6" fillId="0" borderId="5" xfId="0" applyNumberFormat="1" applyFont="1" applyFill="1" applyBorder="1" applyAlignment="1">
      <alignment horizontal="center" vertical="center"/>
    </xf>
    <xf numFmtId="181" fontId="8" fillId="0" borderId="2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top" justifyLastLine="1"/>
    </xf>
    <xf numFmtId="181" fontId="3" fillId="0" borderId="1" xfId="0" applyNumberFormat="1" applyFont="1" applyFill="1" applyBorder="1" applyAlignment="1">
      <alignment horizontal="left" vertical="center"/>
    </xf>
    <xf numFmtId="185" fontId="13" fillId="0" borderId="1" xfId="0" applyNumberFormat="1" applyFont="1" applyFill="1" applyBorder="1" applyAlignment="1">
      <alignment horizontal="center" vertical="center"/>
    </xf>
    <xf numFmtId="186" fontId="3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center" vertical="center" wrapText="1"/>
    </xf>
    <xf numFmtId="181" fontId="8" fillId="0" borderId="17" xfId="0" applyNumberFormat="1" applyFont="1" applyFill="1" applyBorder="1" applyAlignment="1">
      <alignment horizontal="center" vertical="center" wrapText="1"/>
    </xf>
    <xf numFmtId="181" fontId="6" fillId="0" borderId="3" xfId="0" applyNumberFormat="1" applyFont="1" applyFill="1" applyBorder="1" applyAlignment="1">
      <alignment horizontal="center" vertical="center"/>
    </xf>
    <xf numFmtId="181" fontId="6" fillId="0" borderId="18" xfId="0" applyNumberFormat="1" applyFont="1" applyFill="1" applyBorder="1" applyAlignment="1">
      <alignment horizontal="center" vertical="center"/>
    </xf>
    <xf numFmtId="181" fontId="5" fillId="0" borderId="8" xfId="0" applyNumberFormat="1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/>
    </xf>
    <xf numFmtId="181" fontId="8" fillId="0" borderId="9" xfId="0" applyNumberFormat="1" applyFont="1" applyFill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 wrapText="1"/>
    </xf>
    <xf numFmtId="181" fontId="6" fillId="0" borderId="7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548"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5&#31179;&#23395;&#36093;/&#23395;&#3609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6&#26149;&#23395;&#36093;/&#19990;&#22823;&#36939;&#31532;&#20108;&#27425;&#36984;&#253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36039;&#26684;&#36093;&#25104;&#32318;&#36664;&#20837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23395;&#36093;&#28204;&#3543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104</v>
          </cell>
          <cell r="C7" t="str">
            <v>男公開</v>
          </cell>
          <cell r="D7" t="str">
            <v>劉永華</v>
          </cell>
          <cell r="E7">
            <v>67</v>
          </cell>
          <cell r="F7">
            <v>71</v>
          </cell>
          <cell r="G7">
            <v>69</v>
          </cell>
          <cell r="H7">
            <v>78</v>
          </cell>
          <cell r="I7">
            <v>285</v>
          </cell>
          <cell r="J7">
            <v>-3</v>
          </cell>
          <cell r="K7">
            <v>5</v>
          </cell>
          <cell r="L7">
            <v>5</v>
          </cell>
          <cell r="M7">
            <v>5</v>
          </cell>
          <cell r="N7">
            <v>3</v>
          </cell>
          <cell r="O7">
            <v>5</v>
          </cell>
          <cell r="P7">
            <v>4</v>
          </cell>
          <cell r="Q7">
            <v>4</v>
          </cell>
          <cell r="R7">
            <v>3</v>
          </cell>
          <cell r="S7">
            <v>5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6</v>
          </cell>
          <cell r="AB7">
            <v>5</v>
          </cell>
          <cell r="AC7">
            <v>39</v>
          </cell>
          <cell r="AD7">
            <v>39</v>
          </cell>
          <cell r="AE7">
            <v>78</v>
          </cell>
        </row>
        <row r="8">
          <cell r="B8">
            <v>116</v>
          </cell>
          <cell r="C8" t="str">
            <v>男公開</v>
          </cell>
          <cell r="D8" t="str">
            <v>溫禎祥</v>
          </cell>
          <cell r="E8">
            <v>70</v>
          </cell>
          <cell r="F8">
            <v>71</v>
          </cell>
          <cell r="G8">
            <v>82</v>
          </cell>
          <cell r="H8">
            <v>73</v>
          </cell>
          <cell r="I8">
            <v>296</v>
          </cell>
          <cell r="J8">
            <v>8</v>
          </cell>
          <cell r="K8">
            <v>4</v>
          </cell>
          <cell r="L8">
            <v>4</v>
          </cell>
          <cell r="M8">
            <v>4</v>
          </cell>
          <cell r="N8">
            <v>2</v>
          </cell>
          <cell r="O8">
            <v>5</v>
          </cell>
          <cell r="P8">
            <v>4</v>
          </cell>
          <cell r="Q8">
            <v>4</v>
          </cell>
          <cell r="R8">
            <v>3</v>
          </cell>
          <cell r="S8">
            <v>6</v>
          </cell>
          <cell r="T8">
            <v>4</v>
          </cell>
          <cell r="U8">
            <v>5</v>
          </cell>
          <cell r="V8">
            <v>4</v>
          </cell>
          <cell r="W8">
            <v>4</v>
          </cell>
          <cell r="X8">
            <v>3</v>
          </cell>
          <cell r="Y8">
            <v>4</v>
          </cell>
          <cell r="Z8">
            <v>4</v>
          </cell>
          <cell r="AA8">
            <v>4</v>
          </cell>
          <cell r="AB8">
            <v>5</v>
          </cell>
          <cell r="AC8">
            <v>36</v>
          </cell>
          <cell r="AD8">
            <v>37</v>
          </cell>
          <cell r="AE8">
            <v>73</v>
          </cell>
        </row>
        <row r="9">
          <cell r="B9">
            <v>106</v>
          </cell>
          <cell r="C9" t="str">
            <v>男公開</v>
          </cell>
          <cell r="D9" t="str">
            <v>何祐誠</v>
          </cell>
          <cell r="E9">
            <v>72</v>
          </cell>
          <cell r="F9">
            <v>71</v>
          </cell>
          <cell r="G9">
            <v>78</v>
          </cell>
          <cell r="H9">
            <v>79</v>
          </cell>
          <cell r="I9">
            <v>300</v>
          </cell>
          <cell r="J9">
            <v>12</v>
          </cell>
          <cell r="K9">
            <v>6</v>
          </cell>
          <cell r="L9">
            <v>5</v>
          </cell>
          <cell r="M9">
            <v>3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4</v>
          </cell>
          <cell r="S9">
            <v>6</v>
          </cell>
          <cell r="T9">
            <v>4</v>
          </cell>
          <cell r="U9">
            <v>3</v>
          </cell>
          <cell r="V9">
            <v>5</v>
          </cell>
          <cell r="W9">
            <v>6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5</v>
          </cell>
          <cell r="AC9">
            <v>39</v>
          </cell>
          <cell r="AD9">
            <v>40</v>
          </cell>
          <cell r="AE9">
            <v>79</v>
          </cell>
        </row>
        <row r="10">
          <cell r="B10">
            <v>121</v>
          </cell>
          <cell r="C10" t="str">
            <v>男公開</v>
          </cell>
          <cell r="D10" t="str">
            <v>邱弘鈞</v>
          </cell>
          <cell r="E10">
            <v>71</v>
          </cell>
          <cell r="F10">
            <v>72</v>
          </cell>
          <cell r="G10">
            <v>73</v>
          </cell>
          <cell r="H10">
            <v>73</v>
          </cell>
          <cell r="I10">
            <v>289</v>
          </cell>
          <cell r="J10">
            <v>1</v>
          </cell>
          <cell r="K10">
            <v>4</v>
          </cell>
          <cell r="L10">
            <v>5</v>
          </cell>
          <cell r="M10">
            <v>5</v>
          </cell>
          <cell r="N10">
            <v>2</v>
          </cell>
          <cell r="O10">
            <v>3</v>
          </cell>
          <cell r="P10">
            <v>5</v>
          </cell>
          <cell r="Q10">
            <v>4</v>
          </cell>
          <cell r="R10">
            <v>2</v>
          </cell>
          <cell r="S10">
            <v>5</v>
          </cell>
          <cell r="T10">
            <v>4</v>
          </cell>
          <cell r="U10">
            <v>4</v>
          </cell>
          <cell r="V10">
            <v>4</v>
          </cell>
          <cell r="W10">
            <v>5</v>
          </cell>
          <cell r="X10">
            <v>3</v>
          </cell>
          <cell r="Y10">
            <v>4</v>
          </cell>
          <cell r="Z10">
            <v>5</v>
          </cell>
          <cell r="AA10">
            <v>4</v>
          </cell>
          <cell r="AB10">
            <v>5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108</v>
          </cell>
          <cell r="C11" t="str">
            <v>男公開</v>
          </cell>
          <cell r="D11" t="str">
            <v>沈威成</v>
          </cell>
          <cell r="E11">
            <v>73</v>
          </cell>
          <cell r="F11">
            <v>71</v>
          </cell>
          <cell r="G11">
            <v>73</v>
          </cell>
          <cell r="H11">
            <v>69</v>
          </cell>
          <cell r="I11">
            <v>286</v>
          </cell>
          <cell r="J11">
            <v>-2</v>
          </cell>
          <cell r="K11">
            <v>4</v>
          </cell>
          <cell r="L11">
            <v>5</v>
          </cell>
          <cell r="M11">
            <v>4</v>
          </cell>
          <cell r="N11">
            <v>3</v>
          </cell>
          <cell r="O11">
            <v>4</v>
          </cell>
          <cell r="P11">
            <v>3</v>
          </cell>
          <cell r="Q11">
            <v>4</v>
          </cell>
          <cell r="R11">
            <v>3</v>
          </cell>
          <cell r="S11">
            <v>5</v>
          </cell>
          <cell r="T11">
            <v>4</v>
          </cell>
          <cell r="U11">
            <v>4</v>
          </cell>
          <cell r="V11">
            <v>3</v>
          </cell>
          <cell r="W11">
            <v>3</v>
          </cell>
          <cell r="X11">
            <v>2</v>
          </cell>
          <cell r="Y11">
            <v>4</v>
          </cell>
          <cell r="Z11">
            <v>4</v>
          </cell>
          <cell r="AA11">
            <v>4</v>
          </cell>
          <cell r="AB11">
            <v>6</v>
          </cell>
          <cell r="AC11">
            <v>35</v>
          </cell>
          <cell r="AD11">
            <v>34</v>
          </cell>
          <cell r="AE11">
            <v>69</v>
          </cell>
        </row>
        <row r="12">
          <cell r="B12">
            <v>105</v>
          </cell>
          <cell r="C12" t="str">
            <v>男公開</v>
          </cell>
          <cell r="D12" t="str">
            <v>洪昭鑫</v>
          </cell>
          <cell r="E12">
            <v>75</v>
          </cell>
          <cell r="F12">
            <v>70</v>
          </cell>
          <cell r="G12">
            <v>71</v>
          </cell>
          <cell r="H12">
            <v>81</v>
          </cell>
          <cell r="I12">
            <v>297</v>
          </cell>
          <cell r="J12">
            <v>9</v>
          </cell>
          <cell r="K12">
            <v>7</v>
          </cell>
          <cell r="L12">
            <v>5</v>
          </cell>
          <cell r="M12">
            <v>5</v>
          </cell>
          <cell r="N12">
            <v>4</v>
          </cell>
          <cell r="O12">
            <v>2</v>
          </cell>
          <cell r="P12">
            <v>5</v>
          </cell>
          <cell r="Q12">
            <v>4</v>
          </cell>
          <cell r="R12">
            <v>4</v>
          </cell>
          <cell r="S12">
            <v>5</v>
          </cell>
          <cell r="T12">
            <v>5</v>
          </cell>
          <cell r="U12">
            <v>4</v>
          </cell>
          <cell r="V12">
            <v>3</v>
          </cell>
          <cell r="W12">
            <v>5</v>
          </cell>
          <cell r="X12">
            <v>2</v>
          </cell>
          <cell r="Y12">
            <v>5</v>
          </cell>
          <cell r="Z12">
            <v>4</v>
          </cell>
          <cell r="AA12">
            <v>4</v>
          </cell>
          <cell r="AB12">
            <v>8</v>
          </cell>
          <cell r="AC12">
            <v>41</v>
          </cell>
          <cell r="AD12">
            <v>40</v>
          </cell>
          <cell r="AE12">
            <v>81</v>
          </cell>
        </row>
        <row r="13">
          <cell r="B13">
            <v>102</v>
          </cell>
          <cell r="C13" t="str">
            <v>男公開</v>
          </cell>
          <cell r="D13" t="str">
            <v>葉昱辰</v>
          </cell>
          <cell r="E13">
            <v>76</v>
          </cell>
          <cell r="F13">
            <v>70</v>
          </cell>
          <cell r="G13">
            <v>73</v>
          </cell>
          <cell r="H13">
            <v>73</v>
          </cell>
          <cell r="I13">
            <v>292</v>
          </cell>
          <cell r="J13">
            <v>4</v>
          </cell>
          <cell r="K13">
            <v>4</v>
          </cell>
          <cell r="L13">
            <v>5</v>
          </cell>
          <cell r="M13">
            <v>4</v>
          </cell>
          <cell r="N13">
            <v>3</v>
          </cell>
          <cell r="O13">
            <v>3</v>
          </cell>
          <cell r="P13">
            <v>4</v>
          </cell>
          <cell r="Q13">
            <v>4</v>
          </cell>
          <cell r="R13">
            <v>3</v>
          </cell>
          <cell r="S13">
            <v>6</v>
          </cell>
          <cell r="T13">
            <v>5</v>
          </cell>
          <cell r="U13">
            <v>4</v>
          </cell>
          <cell r="V13">
            <v>3</v>
          </cell>
          <cell r="W13">
            <v>4</v>
          </cell>
          <cell r="X13">
            <v>3</v>
          </cell>
          <cell r="Y13">
            <v>4</v>
          </cell>
          <cell r="Z13">
            <v>6</v>
          </cell>
          <cell r="AA13">
            <v>3</v>
          </cell>
          <cell r="AB13">
            <v>5</v>
          </cell>
          <cell r="AC13">
            <v>36</v>
          </cell>
          <cell r="AD13">
            <v>37</v>
          </cell>
          <cell r="AE13">
            <v>73</v>
          </cell>
        </row>
        <row r="14">
          <cell r="B14">
            <v>101</v>
          </cell>
          <cell r="C14" t="str">
            <v>男公開</v>
          </cell>
          <cell r="D14" t="str">
            <v>王偉祥</v>
          </cell>
          <cell r="E14">
            <v>76</v>
          </cell>
          <cell r="F14">
            <v>71</v>
          </cell>
          <cell r="G14">
            <v>77</v>
          </cell>
          <cell r="H14">
            <v>76</v>
          </cell>
          <cell r="I14">
            <v>300</v>
          </cell>
          <cell r="J14">
            <v>12</v>
          </cell>
          <cell r="K14">
            <v>4</v>
          </cell>
          <cell r="L14">
            <v>5</v>
          </cell>
          <cell r="M14">
            <v>4</v>
          </cell>
          <cell r="N14">
            <v>3</v>
          </cell>
          <cell r="O14">
            <v>3</v>
          </cell>
          <cell r="P14">
            <v>5</v>
          </cell>
          <cell r="Q14">
            <v>4</v>
          </cell>
          <cell r="R14">
            <v>3</v>
          </cell>
          <cell r="S14">
            <v>5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2</v>
          </cell>
          <cell r="Y14">
            <v>4</v>
          </cell>
          <cell r="Z14">
            <v>5</v>
          </cell>
          <cell r="AA14">
            <v>5</v>
          </cell>
          <cell r="AB14">
            <v>8</v>
          </cell>
          <cell r="AC14">
            <v>36</v>
          </cell>
          <cell r="AD14">
            <v>40</v>
          </cell>
          <cell r="AE14">
            <v>76</v>
          </cell>
        </row>
        <row r="15">
          <cell r="B15">
            <v>112</v>
          </cell>
          <cell r="C15" t="str">
            <v>男公開</v>
          </cell>
          <cell r="D15" t="str">
            <v>廖崇廷</v>
          </cell>
          <cell r="E15">
            <v>71</v>
          </cell>
          <cell r="F15">
            <v>76</v>
          </cell>
          <cell r="G15">
            <v>83</v>
          </cell>
          <cell r="H15">
            <v>78</v>
          </cell>
          <cell r="I15">
            <v>308</v>
          </cell>
          <cell r="J15">
            <v>20</v>
          </cell>
          <cell r="K15">
            <v>4</v>
          </cell>
          <cell r="L15">
            <v>4</v>
          </cell>
          <cell r="M15">
            <v>4</v>
          </cell>
          <cell r="N15">
            <v>3</v>
          </cell>
          <cell r="O15">
            <v>3</v>
          </cell>
          <cell r="P15">
            <v>5</v>
          </cell>
          <cell r="Q15">
            <v>4</v>
          </cell>
          <cell r="R15">
            <v>3</v>
          </cell>
          <cell r="S15">
            <v>5</v>
          </cell>
          <cell r="T15">
            <v>5</v>
          </cell>
          <cell r="U15">
            <v>5</v>
          </cell>
          <cell r="V15">
            <v>3</v>
          </cell>
          <cell r="W15">
            <v>5</v>
          </cell>
          <cell r="X15">
            <v>7</v>
          </cell>
          <cell r="Y15">
            <v>4</v>
          </cell>
          <cell r="Z15">
            <v>5</v>
          </cell>
          <cell r="AA15">
            <v>4</v>
          </cell>
          <cell r="AB15">
            <v>5</v>
          </cell>
          <cell r="AC15">
            <v>35</v>
          </cell>
          <cell r="AD15">
            <v>43</v>
          </cell>
          <cell r="AE15">
            <v>78</v>
          </cell>
        </row>
        <row r="16">
          <cell r="B16">
            <v>103</v>
          </cell>
          <cell r="C16" t="str">
            <v>男公開</v>
          </cell>
          <cell r="D16" t="str">
            <v>邱瀚霆</v>
          </cell>
          <cell r="E16">
            <v>79</v>
          </cell>
          <cell r="F16">
            <v>69</v>
          </cell>
          <cell r="G16">
            <v>78</v>
          </cell>
          <cell r="H16">
            <v>73</v>
          </cell>
          <cell r="I16">
            <v>299</v>
          </cell>
          <cell r="J16">
            <v>11</v>
          </cell>
          <cell r="K16">
            <v>3</v>
          </cell>
          <cell r="L16">
            <v>5</v>
          </cell>
          <cell r="M16">
            <v>4</v>
          </cell>
          <cell r="N16">
            <v>3</v>
          </cell>
          <cell r="O16">
            <v>3</v>
          </cell>
          <cell r="P16">
            <v>5</v>
          </cell>
          <cell r="Q16">
            <v>4</v>
          </cell>
          <cell r="R16">
            <v>3</v>
          </cell>
          <cell r="S16">
            <v>4</v>
          </cell>
          <cell r="T16">
            <v>4</v>
          </cell>
          <cell r="U16">
            <v>4</v>
          </cell>
          <cell r="V16">
            <v>3</v>
          </cell>
          <cell r="W16">
            <v>4</v>
          </cell>
          <cell r="X16">
            <v>4</v>
          </cell>
          <cell r="Y16">
            <v>4</v>
          </cell>
          <cell r="Z16">
            <v>5</v>
          </cell>
          <cell r="AA16">
            <v>4</v>
          </cell>
          <cell r="AB16">
            <v>7</v>
          </cell>
          <cell r="AC16">
            <v>34</v>
          </cell>
          <cell r="AD16">
            <v>39</v>
          </cell>
          <cell r="AE16">
            <v>73</v>
          </cell>
        </row>
        <row r="17">
          <cell r="B17">
            <v>113</v>
          </cell>
          <cell r="C17" t="str">
            <v>男公開</v>
          </cell>
          <cell r="D17" t="str">
            <v>蔡顓至</v>
          </cell>
          <cell r="E17">
            <v>73</v>
          </cell>
          <cell r="F17">
            <v>76</v>
          </cell>
          <cell r="G17">
            <v>72</v>
          </cell>
          <cell r="H17">
            <v>74</v>
          </cell>
          <cell r="I17">
            <v>295</v>
          </cell>
          <cell r="J17">
            <v>7</v>
          </cell>
          <cell r="K17">
            <v>4</v>
          </cell>
          <cell r="L17">
            <v>4</v>
          </cell>
          <cell r="M17">
            <v>4</v>
          </cell>
          <cell r="N17">
            <v>2</v>
          </cell>
          <cell r="O17">
            <v>3</v>
          </cell>
          <cell r="P17">
            <v>6</v>
          </cell>
          <cell r="Q17">
            <v>4</v>
          </cell>
          <cell r="R17">
            <v>4</v>
          </cell>
          <cell r="S17">
            <v>5</v>
          </cell>
          <cell r="T17">
            <v>6</v>
          </cell>
          <cell r="U17">
            <v>4</v>
          </cell>
          <cell r="V17">
            <v>4</v>
          </cell>
          <cell r="W17">
            <v>3</v>
          </cell>
          <cell r="X17">
            <v>3</v>
          </cell>
          <cell r="Y17">
            <v>4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38</v>
          </cell>
          <cell r="AE17">
            <v>74</v>
          </cell>
        </row>
        <row r="18">
          <cell r="B18" t="str">
            <v/>
          </cell>
          <cell r="C18" t="str">
            <v>男公開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/>
          </cell>
          <cell r="AC18">
            <v>0</v>
          </cell>
          <cell r="AD18">
            <v>0</v>
          </cell>
          <cell r="AE18">
            <v>0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204</v>
          </cell>
          <cell r="C27" t="str">
            <v>男Ａ組</v>
          </cell>
          <cell r="D27" t="str">
            <v>陳裔東</v>
          </cell>
          <cell r="E27">
            <v>73</v>
          </cell>
          <cell r="F27">
            <v>68</v>
          </cell>
          <cell r="G27">
            <v>71</v>
          </cell>
          <cell r="H27">
            <v>75</v>
          </cell>
          <cell r="I27">
            <v>287</v>
          </cell>
          <cell r="J27">
            <v>-1</v>
          </cell>
          <cell r="K27">
            <v>5</v>
          </cell>
          <cell r="L27">
            <v>5</v>
          </cell>
          <cell r="M27">
            <v>5</v>
          </cell>
          <cell r="N27">
            <v>3</v>
          </cell>
          <cell r="O27">
            <v>5</v>
          </cell>
          <cell r="P27">
            <v>5</v>
          </cell>
          <cell r="Q27">
            <v>4</v>
          </cell>
          <cell r="R27">
            <v>3</v>
          </cell>
          <cell r="S27">
            <v>5</v>
          </cell>
          <cell r="T27">
            <v>4</v>
          </cell>
          <cell r="U27">
            <v>4</v>
          </cell>
          <cell r="V27">
            <v>3</v>
          </cell>
          <cell r="W27">
            <v>4</v>
          </cell>
          <cell r="X27">
            <v>2</v>
          </cell>
          <cell r="Y27">
            <v>5</v>
          </cell>
          <cell r="Z27">
            <v>5</v>
          </cell>
          <cell r="AA27">
            <v>4</v>
          </cell>
          <cell r="AB27">
            <v>4</v>
          </cell>
          <cell r="AC27">
            <v>40</v>
          </cell>
          <cell r="AD27">
            <v>35</v>
          </cell>
          <cell r="AE27">
            <v>75</v>
          </cell>
        </row>
        <row r="28">
          <cell r="B28">
            <v>228</v>
          </cell>
          <cell r="C28" t="str">
            <v>男Ａ組</v>
          </cell>
          <cell r="D28" t="str">
            <v>楊浚頡</v>
          </cell>
          <cell r="E28">
            <v>71</v>
          </cell>
          <cell r="F28">
            <v>71</v>
          </cell>
          <cell r="G28">
            <v>72</v>
          </cell>
          <cell r="H28">
            <v>71</v>
          </cell>
          <cell r="I28">
            <v>285</v>
          </cell>
          <cell r="J28">
            <v>-3</v>
          </cell>
          <cell r="K28">
            <v>4</v>
          </cell>
          <cell r="L28">
            <v>3</v>
          </cell>
          <cell r="M28">
            <v>4</v>
          </cell>
          <cell r="N28">
            <v>4</v>
          </cell>
          <cell r="O28">
            <v>3</v>
          </cell>
          <cell r="P28">
            <v>5</v>
          </cell>
          <cell r="Q28">
            <v>4</v>
          </cell>
          <cell r="R28">
            <v>2</v>
          </cell>
          <cell r="S28">
            <v>5</v>
          </cell>
          <cell r="T28">
            <v>4</v>
          </cell>
          <cell r="U28">
            <v>4</v>
          </cell>
          <cell r="V28">
            <v>3</v>
          </cell>
          <cell r="W28">
            <v>4</v>
          </cell>
          <cell r="X28">
            <v>3</v>
          </cell>
          <cell r="Y28">
            <v>4</v>
          </cell>
          <cell r="Z28">
            <v>6</v>
          </cell>
          <cell r="AA28">
            <v>5</v>
          </cell>
          <cell r="AB28">
            <v>4</v>
          </cell>
          <cell r="AC28">
            <v>34</v>
          </cell>
          <cell r="AD28">
            <v>37</v>
          </cell>
          <cell r="AE28">
            <v>71</v>
          </cell>
        </row>
        <row r="29">
          <cell r="B29">
            <v>221</v>
          </cell>
          <cell r="C29" t="str">
            <v>男Ａ組</v>
          </cell>
          <cell r="D29" t="str">
            <v>王偉軒</v>
          </cell>
          <cell r="E29">
            <v>69</v>
          </cell>
          <cell r="F29">
            <v>73</v>
          </cell>
          <cell r="G29">
            <v>70</v>
          </cell>
          <cell r="H29">
            <v>71</v>
          </cell>
          <cell r="I29">
            <v>283</v>
          </cell>
          <cell r="J29">
            <v>-5</v>
          </cell>
          <cell r="K29">
            <v>4</v>
          </cell>
          <cell r="L29">
            <v>4</v>
          </cell>
          <cell r="M29">
            <v>4</v>
          </cell>
          <cell r="N29">
            <v>3</v>
          </cell>
          <cell r="O29">
            <v>4</v>
          </cell>
          <cell r="P29">
            <v>5</v>
          </cell>
          <cell r="Q29">
            <v>4</v>
          </cell>
          <cell r="R29">
            <v>4</v>
          </cell>
          <cell r="S29">
            <v>5</v>
          </cell>
          <cell r="T29">
            <v>4</v>
          </cell>
          <cell r="U29">
            <v>4</v>
          </cell>
          <cell r="V29">
            <v>3</v>
          </cell>
          <cell r="W29">
            <v>3</v>
          </cell>
          <cell r="X29">
            <v>3</v>
          </cell>
          <cell r="Y29">
            <v>3</v>
          </cell>
          <cell r="Z29">
            <v>5</v>
          </cell>
          <cell r="AA29">
            <v>4</v>
          </cell>
          <cell r="AB29">
            <v>5</v>
          </cell>
          <cell r="AC29">
            <v>37</v>
          </cell>
          <cell r="AD29">
            <v>34</v>
          </cell>
          <cell r="AE29">
            <v>71</v>
          </cell>
        </row>
        <row r="30">
          <cell r="B30">
            <v>211</v>
          </cell>
          <cell r="C30" t="str">
            <v>男Ａ組</v>
          </cell>
          <cell r="D30" t="str">
            <v>徐嘉哲</v>
          </cell>
          <cell r="E30">
            <v>73</v>
          </cell>
          <cell r="F30">
            <v>70</v>
          </cell>
          <cell r="G30">
            <v>74</v>
          </cell>
          <cell r="H30">
            <v>75</v>
          </cell>
          <cell r="I30">
            <v>292</v>
          </cell>
          <cell r="J30">
            <v>4</v>
          </cell>
          <cell r="K30">
            <v>4</v>
          </cell>
          <cell r="L30">
            <v>5</v>
          </cell>
          <cell r="M30">
            <v>5</v>
          </cell>
          <cell r="N30">
            <v>3</v>
          </cell>
          <cell r="O30">
            <v>3</v>
          </cell>
          <cell r="P30">
            <v>6</v>
          </cell>
          <cell r="Q30">
            <v>4</v>
          </cell>
          <cell r="R30">
            <v>3</v>
          </cell>
          <cell r="S30">
            <v>5</v>
          </cell>
          <cell r="T30">
            <v>4</v>
          </cell>
          <cell r="U30">
            <v>4</v>
          </cell>
          <cell r="V30">
            <v>3</v>
          </cell>
          <cell r="W30">
            <v>5</v>
          </cell>
          <cell r="X30">
            <v>3</v>
          </cell>
          <cell r="Y30">
            <v>4</v>
          </cell>
          <cell r="Z30">
            <v>5</v>
          </cell>
          <cell r="AA30">
            <v>4</v>
          </cell>
          <cell r="AB30">
            <v>5</v>
          </cell>
          <cell r="AC30">
            <v>38</v>
          </cell>
          <cell r="AD30">
            <v>37</v>
          </cell>
          <cell r="AE30">
            <v>75</v>
          </cell>
        </row>
        <row r="31">
          <cell r="B31">
            <v>205</v>
          </cell>
          <cell r="C31" t="str">
            <v>男Ａ組</v>
          </cell>
          <cell r="D31" t="str">
            <v>丁子軒</v>
          </cell>
          <cell r="E31">
            <v>73</v>
          </cell>
          <cell r="F31">
            <v>71</v>
          </cell>
          <cell r="G31">
            <v>73</v>
          </cell>
          <cell r="H31">
            <v>70</v>
          </cell>
          <cell r="I31">
            <v>287</v>
          </cell>
          <cell r="J31">
            <v>-1</v>
          </cell>
          <cell r="K31">
            <v>4</v>
          </cell>
          <cell r="L31">
            <v>4</v>
          </cell>
          <cell r="M31">
            <v>4</v>
          </cell>
          <cell r="N31">
            <v>3</v>
          </cell>
          <cell r="O31">
            <v>3</v>
          </cell>
          <cell r="P31">
            <v>4</v>
          </cell>
          <cell r="Q31">
            <v>4</v>
          </cell>
          <cell r="R31">
            <v>4</v>
          </cell>
          <cell r="S31">
            <v>5</v>
          </cell>
          <cell r="T31">
            <v>4</v>
          </cell>
          <cell r="U31">
            <v>3</v>
          </cell>
          <cell r="V31">
            <v>3</v>
          </cell>
          <cell r="W31">
            <v>6</v>
          </cell>
          <cell r="X31">
            <v>3</v>
          </cell>
          <cell r="Y31">
            <v>3</v>
          </cell>
          <cell r="Z31">
            <v>5</v>
          </cell>
          <cell r="AA31">
            <v>4</v>
          </cell>
          <cell r="AB31">
            <v>4</v>
          </cell>
          <cell r="AC31">
            <v>35</v>
          </cell>
          <cell r="AD31">
            <v>35</v>
          </cell>
          <cell r="AE31">
            <v>70</v>
          </cell>
        </row>
        <row r="32">
          <cell r="B32">
            <v>201</v>
          </cell>
          <cell r="C32" t="str">
            <v>男Ａ組</v>
          </cell>
          <cell r="D32" t="str">
            <v>蔡雨達</v>
          </cell>
          <cell r="E32">
            <v>73</v>
          </cell>
          <cell r="F32">
            <v>71</v>
          </cell>
          <cell r="G32">
            <v>73</v>
          </cell>
          <cell r="H32">
            <v>70</v>
          </cell>
          <cell r="I32">
            <v>287</v>
          </cell>
          <cell r="J32">
            <v>-1</v>
          </cell>
          <cell r="K32">
            <v>4</v>
          </cell>
          <cell r="L32">
            <v>4</v>
          </cell>
          <cell r="M32">
            <v>6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3</v>
          </cell>
          <cell r="S32">
            <v>4</v>
          </cell>
          <cell r="T32">
            <v>4</v>
          </cell>
          <cell r="U32">
            <v>4</v>
          </cell>
          <cell r="V32">
            <v>3</v>
          </cell>
          <cell r="W32">
            <v>3</v>
          </cell>
          <cell r="X32">
            <v>3</v>
          </cell>
          <cell r="Y32">
            <v>3</v>
          </cell>
          <cell r="Z32">
            <v>5</v>
          </cell>
          <cell r="AA32">
            <v>4</v>
          </cell>
          <cell r="AB32">
            <v>5</v>
          </cell>
          <cell r="AC32">
            <v>36</v>
          </cell>
          <cell r="AD32">
            <v>34</v>
          </cell>
          <cell r="AE32">
            <v>70</v>
          </cell>
        </row>
        <row r="33">
          <cell r="B33">
            <v>207</v>
          </cell>
          <cell r="C33" t="str">
            <v>男Ａ組</v>
          </cell>
          <cell r="D33" t="str">
            <v>廖煥鈞</v>
          </cell>
          <cell r="E33">
            <v>71</v>
          </cell>
          <cell r="F33">
            <v>75</v>
          </cell>
          <cell r="G33">
            <v>74</v>
          </cell>
          <cell r="H33">
            <v>76</v>
          </cell>
          <cell r="I33">
            <v>296</v>
          </cell>
          <cell r="J33">
            <v>8</v>
          </cell>
          <cell r="K33">
            <v>3</v>
          </cell>
          <cell r="L33">
            <v>4</v>
          </cell>
          <cell r="M33">
            <v>5</v>
          </cell>
          <cell r="N33">
            <v>3</v>
          </cell>
          <cell r="O33">
            <v>4</v>
          </cell>
          <cell r="P33">
            <v>4</v>
          </cell>
          <cell r="Q33">
            <v>5</v>
          </cell>
          <cell r="R33">
            <v>3</v>
          </cell>
          <cell r="S33">
            <v>5</v>
          </cell>
          <cell r="T33">
            <v>4</v>
          </cell>
          <cell r="U33">
            <v>4</v>
          </cell>
          <cell r="V33">
            <v>3</v>
          </cell>
          <cell r="W33">
            <v>4</v>
          </cell>
          <cell r="X33">
            <v>3</v>
          </cell>
          <cell r="Y33">
            <v>4</v>
          </cell>
          <cell r="Z33">
            <v>4</v>
          </cell>
          <cell r="AA33">
            <v>6</v>
          </cell>
          <cell r="AB33">
            <v>8</v>
          </cell>
          <cell r="AC33">
            <v>36</v>
          </cell>
          <cell r="AD33">
            <v>40</v>
          </cell>
          <cell r="AE33">
            <v>76</v>
          </cell>
        </row>
        <row r="34">
          <cell r="B34">
            <v>227</v>
          </cell>
          <cell r="C34" t="str">
            <v>男Ａ組</v>
          </cell>
          <cell r="D34" t="str">
            <v>曾豐棟</v>
          </cell>
          <cell r="E34">
            <v>76</v>
          </cell>
          <cell r="F34">
            <v>71</v>
          </cell>
          <cell r="G34">
            <v>77</v>
          </cell>
          <cell r="H34">
            <v>69</v>
          </cell>
          <cell r="I34">
            <v>293</v>
          </cell>
          <cell r="J34">
            <v>5</v>
          </cell>
          <cell r="K34">
            <v>3</v>
          </cell>
          <cell r="L34">
            <v>5</v>
          </cell>
          <cell r="M34">
            <v>5</v>
          </cell>
          <cell r="N34">
            <v>3</v>
          </cell>
          <cell r="O34">
            <v>3</v>
          </cell>
          <cell r="P34">
            <v>4</v>
          </cell>
          <cell r="Q34">
            <v>4</v>
          </cell>
          <cell r="R34">
            <v>3</v>
          </cell>
          <cell r="S34">
            <v>4</v>
          </cell>
          <cell r="T34">
            <v>4</v>
          </cell>
          <cell r="U34">
            <v>4</v>
          </cell>
          <cell r="V34">
            <v>3</v>
          </cell>
          <cell r="W34">
            <v>3</v>
          </cell>
          <cell r="X34">
            <v>3</v>
          </cell>
          <cell r="Y34">
            <v>4</v>
          </cell>
          <cell r="Z34">
            <v>4</v>
          </cell>
          <cell r="AA34">
            <v>4</v>
          </cell>
          <cell r="AB34">
            <v>6</v>
          </cell>
          <cell r="AC34">
            <v>34</v>
          </cell>
          <cell r="AD34">
            <v>35</v>
          </cell>
          <cell r="AE34">
            <v>69</v>
          </cell>
        </row>
        <row r="35">
          <cell r="B35">
            <v>202</v>
          </cell>
          <cell r="C35" t="str">
            <v>男Ａ組</v>
          </cell>
          <cell r="D35" t="str">
            <v>謝霆葳</v>
          </cell>
          <cell r="E35">
            <v>74</v>
          </cell>
          <cell r="F35">
            <v>73</v>
          </cell>
          <cell r="G35">
            <v>72</v>
          </cell>
          <cell r="H35">
            <v>68</v>
          </cell>
          <cell r="I35">
            <v>287</v>
          </cell>
          <cell r="J35">
            <v>-1</v>
          </cell>
          <cell r="K35">
            <v>3</v>
          </cell>
          <cell r="L35">
            <v>5</v>
          </cell>
          <cell r="M35">
            <v>5</v>
          </cell>
          <cell r="N35">
            <v>2</v>
          </cell>
          <cell r="O35">
            <v>4</v>
          </cell>
          <cell r="P35">
            <v>4</v>
          </cell>
          <cell r="Q35">
            <v>3</v>
          </cell>
          <cell r="R35">
            <v>2</v>
          </cell>
          <cell r="S35">
            <v>5</v>
          </cell>
          <cell r="T35">
            <v>3</v>
          </cell>
          <cell r="U35">
            <v>4</v>
          </cell>
          <cell r="V35">
            <v>3</v>
          </cell>
          <cell r="W35">
            <v>4</v>
          </cell>
          <cell r="X35">
            <v>3</v>
          </cell>
          <cell r="Y35">
            <v>4</v>
          </cell>
          <cell r="Z35">
            <v>4</v>
          </cell>
          <cell r="AA35">
            <v>5</v>
          </cell>
          <cell r="AB35">
            <v>5</v>
          </cell>
          <cell r="AC35">
            <v>33</v>
          </cell>
          <cell r="AD35">
            <v>35</v>
          </cell>
          <cell r="AE35">
            <v>68</v>
          </cell>
        </row>
        <row r="36">
          <cell r="B36">
            <v>203</v>
          </cell>
          <cell r="C36" t="str">
            <v>男Ａ組</v>
          </cell>
          <cell r="D36" t="str">
            <v>蔡凱任</v>
          </cell>
          <cell r="E36">
            <v>78</v>
          </cell>
          <cell r="F36">
            <v>71</v>
          </cell>
          <cell r="G36">
            <v>74</v>
          </cell>
          <cell r="H36">
            <v>78</v>
          </cell>
          <cell r="I36">
            <v>301</v>
          </cell>
          <cell r="J36">
            <v>13</v>
          </cell>
          <cell r="K36">
            <v>4</v>
          </cell>
          <cell r="L36">
            <v>6</v>
          </cell>
          <cell r="M36">
            <v>4</v>
          </cell>
          <cell r="N36">
            <v>3</v>
          </cell>
          <cell r="O36">
            <v>3</v>
          </cell>
          <cell r="P36">
            <v>4</v>
          </cell>
          <cell r="Q36">
            <v>5</v>
          </cell>
          <cell r="R36">
            <v>4</v>
          </cell>
          <cell r="S36">
            <v>5</v>
          </cell>
          <cell r="T36">
            <v>4</v>
          </cell>
          <cell r="U36">
            <v>6</v>
          </cell>
          <cell r="V36">
            <v>4</v>
          </cell>
          <cell r="W36">
            <v>5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38</v>
          </cell>
          <cell r="AD36">
            <v>40</v>
          </cell>
          <cell r="AE36">
            <v>78</v>
          </cell>
        </row>
        <row r="37">
          <cell r="B37">
            <v>226</v>
          </cell>
          <cell r="C37" t="str">
            <v>男Ａ組</v>
          </cell>
          <cell r="D37" t="str">
            <v>陳宥蓁</v>
          </cell>
          <cell r="E37">
            <v>77</v>
          </cell>
          <cell r="F37">
            <v>72</v>
          </cell>
          <cell r="G37">
            <v>75</v>
          </cell>
          <cell r="H37">
            <v>76</v>
          </cell>
          <cell r="I37">
            <v>300</v>
          </cell>
          <cell r="J37">
            <v>12</v>
          </cell>
          <cell r="K37">
            <v>4</v>
          </cell>
          <cell r="L37">
            <v>5</v>
          </cell>
          <cell r="M37">
            <v>4</v>
          </cell>
          <cell r="N37">
            <v>3</v>
          </cell>
          <cell r="O37">
            <v>3</v>
          </cell>
          <cell r="P37">
            <v>5</v>
          </cell>
          <cell r="Q37">
            <v>4</v>
          </cell>
          <cell r="R37">
            <v>3</v>
          </cell>
          <cell r="S37">
            <v>5</v>
          </cell>
          <cell r="T37">
            <v>5</v>
          </cell>
          <cell r="U37">
            <v>4</v>
          </cell>
          <cell r="V37">
            <v>3</v>
          </cell>
          <cell r="W37">
            <v>4</v>
          </cell>
          <cell r="X37">
            <v>3</v>
          </cell>
          <cell r="Y37">
            <v>4</v>
          </cell>
          <cell r="Z37">
            <v>5</v>
          </cell>
          <cell r="AA37">
            <v>4</v>
          </cell>
          <cell r="AB37">
            <v>8</v>
          </cell>
          <cell r="AC37">
            <v>36</v>
          </cell>
          <cell r="AD37">
            <v>40</v>
          </cell>
          <cell r="AE37">
            <v>76</v>
          </cell>
        </row>
        <row r="38">
          <cell r="B38">
            <v>206</v>
          </cell>
          <cell r="C38" t="str">
            <v>男Ａ組</v>
          </cell>
          <cell r="D38" t="str">
            <v>詹昱韋</v>
          </cell>
          <cell r="E38">
            <v>74</v>
          </cell>
          <cell r="F38">
            <v>75</v>
          </cell>
          <cell r="G38">
            <v>73</v>
          </cell>
          <cell r="H38">
            <v>69</v>
          </cell>
          <cell r="I38">
            <v>291</v>
          </cell>
          <cell r="J38">
            <v>3</v>
          </cell>
          <cell r="K38">
            <v>5</v>
          </cell>
          <cell r="L38">
            <v>4</v>
          </cell>
          <cell r="M38">
            <v>4</v>
          </cell>
          <cell r="N38">
            <v>2</v>
          </cell>
          <cell r="O38">
            <v>4</v>
          </cell>
          <cell r="P38">
            <v>5</v>
          </cell>
          <cell r="Q38">
            <v>4</v>
          </cell>
          <cell r="R38">
            <v>2</v>
          </cell>
          <cell r="S38">
            <v>4</v>
          </cell>
          <cell r="T38">
            <v>3</v>
          </cell>
          <cell r="U38">
            <v>4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5</v>
          </cell>
          <cell r="AA38">
            <v>4</v>
          </cell>
          <cell r="AB38">
            <v>5</v>
          </cell>
          <cell r="AC38">
            <v>34</v>
          </cell>
          <cell r="AD38">
            <v>35</v>
          </cell>
          <cell r="AE38">
            <v>69</v>
          </cell>
        </row>
        <row r="39">
          <cell r="B39">
            <v>213</v>
          </cell>
          <cell r="C39" t="str">
            <v>男Ａ組</v>
          </cell>
          <cell r="D39" t="str">
            <v>林為超</v>
          </cell>
          <cell r="E39">
            <v>76</v>
          </cell>
          <cell r="F39">
            <v>74</v>
          </cell>
          <cell r="G39">
            <v>78</v>
          </cell>
          <cell r="H39">
            <v>74</v>
          </cell>
          <cell r="I39">
            <v>302</v>
          </cell>
          <cell r="J39">
            <v>14</v>
          </cell>
          <cell r="K39">
            <v>4</v>
          </cell>
          <cell r="L39">
            <v>5</v>
          </cell>
          <cell r="M39">
            <v>3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3</v>
          </cell>
          <cell r="W39">
            <v>4</v>
          </cell>
          <cell r="X39">
            <v>3</v>
          </cell>
          <cell r="Y39">
            <v>3</v>
          </cell>
          <cell r="Z39">
            <v>7</v>
          </cell>
          <cell r="AA39">
            <v>4</v>
          </cell>
          <cell r="AB39">
            <v>6</v>
          </cell>
          <cell r="AC39">
            <v>37</v>
          </cell>
          <cell r="AD39">
            <v>37</v>
          </cell>
          <cell r="AE39">
            <v>74</v>
          </cell>
        </row>
        <row r="40">
          <cell r="B40">
            <v>229</v>
          </cell>
          <cell r="C40" t="str">
            <v>男Ａ組</v>
          </cell>
          <cell r="D40" t="str">
            <v>沙比亞特馬克</v>
          </cell>
          <cell r="E40">
            <v>77</v>
          </cell>
          <cell r="F40">
            <v>75</v>
          </cell>
          <cell r="G40">
            <v>78</v>
          </cell>
          <cell r="H40">
            <v>76</v>
          </cell>
          <cell r="I40">
            <v>306</v>
          </cell>
          <cell r="J40">
            <v>18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5</v>
          </cell>
          <cell r="R40">
            <v>4</v>
          </cell>
          <cell r="S40">
            <v>4</v>
          </cell>
          <cell r="T40">
            <v>4</v>
          </cell>
          <cell r="U40">
            <v>4</v>
          </cell>
          <cell r="V40">
            <v>4</v>
          </cell>
          <cell r="W40">
            <v>4</v>
          </cell>
          <cell r="X40">
            <v>3</v>
          </cell>
          <cell r="Y40">
            <v>5</v>
          </cell>
          <cell r="Z40">
            <v>5</v>
          </cell>
          <cell r="AA40">
            <v>4</v>
          </cell>
          <cell r="AB40">
            <v>5</v>
          </cell>
          <cell r="AC40">
            <v>38</v>
          </cell>
          <cell r="AD40">
            <v>38</v>
          </cell>
          <cell r="AE40">
            <v>76</v>
          </cell>
        </row>
        <row r="41">
          <cell r="B41">
            <v>220</v>
          </cell>
          <cell r="C41" t="str">
            <v>男Ａ組</v>
          </cell>
          <cell r="D41" t="str">
            <v>賴彥丞</v>
          </cell>
          <cell r="E41">
            <v>77</v>
          </cell>
          <cell r="F41">
            <v>75</v>
          </cell>
          <cell r="G41">
            <v>76</v>
          </cell>
          <cell r="H41">
            <v>80</v>
          </cell>
          <cell r="I41">
            <v>308</v>
          </cell>
          <cell r="J41">
            <v>20</v>
          </cell>
          <cell r="K41">
            <v>5</v>
          </cell>
          <cell r="L41">
            <v>4</v>
          </cell>
          <cell r="M41">
            <v>4</v>
          </cell>
          <cell r="N41">
            <v>3</v>
          </cell>
          <cell r="O41">
            <v>6</v>
          </cell>
          <cell r="P41">
            <v>7</v>
          </cell>
          <cell r="Q41">
            <v>5</v>
          </cell>
          <cell r="R41">
            <v>3</v>
          </cell>
          <cell r="S41">
            <v>6</v>
          </cell>
          <cell r="T41">
            <v>4</v>
          </cell>
          <cell r="U41">
            <v>4</v>
          </cell>
          <cell r="V41">
            <v>3</v>
          </cell>
          <cell r="W41">
            <v>5</v>
          </cell>
          <cell r="X41">
            <v>3</v>
          </cell>
          <cell r="Y41">
            <v>4</v>
          </cell>
          <cell r="Z41">
            <v>5</v>
          </cell>
          <cell r="AA41">
            <v>3</v>
          </cell>
          <cell r="AB41">
            <v>6</v>
          </cell>
          <cell r="AC41">
            <v>43</v>
          </cell>
          <cell r="AD41">
            <v>37</v>
          </cell>
          <cell r="AE41">
            <v>80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蘇晉弘</v>
          </cell>
          <cell r="E47">
            <v>71</v>
          </cell>
          <cell r="F47">
            <v>70</v>
          </cell>
          <cell r="G47">
            <v>79</v>
          </cell>
          <cell r="H47">
            <v>75</v>
          </cell>
          <cell r="I47">
            <v>295</v>
          </cell>
          <cell r="J47">
            <v>7</v>
          </cell>
          <cell r="K47">
            <v>4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6</v>
          </cell>
          <cell r="T47">
            <v>4</v>
          </cell>
          <cell r="U47">
            <v>4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38</v>
          </cell>
          <cell r="AD47">
            <v>37</v>
          </cell>
          <cell r="AE47">
            <v>75</v>
          </cell>
        </row>
        <row r="48">
          <cell r="B48">
            <v>304</v>
          </cell>
          <cell r="C48" t="str">
            <v>男Ｂ組</v>
          </cell>
          <cell r="D48" t="str">
            <v>楊孝哲</v>
          </cell>
          <cell r="E48">
            <v>72</v>
          </cell>
          <cell r="F48">
            <v>71</v>
          </cell>
          <cell r="G48">
            <v>74</v>
          </cell>
          <cell r="H48">
            <v>75</v>
          </cell>
          <cell r="I48">
            <v>292</v>
          </cell>
          <cell r="J48">
            <v>4</v>
          </cell>
          <cell r="K48">
            <v>3</v>
          </cell>
          <cell r="L48">
            <v>6</v>
          </cell>
          <cell r="M48">
            <v>4</v>
          </cell>
          <cell r="N48">
            <v>4</v>
          </cell>
          <cell r="O48">
            <v>4</v>
          </cell>
          <cell r="P48">
            <v>4</v>
          </cell>
          <cell r="Q48">
            <v>4</v>
          </cell>
          <cell r="R48">
            <v>3</v>
          </cell>
          <cell r="S48">
            <v>5</v>
          </cell>
          <cell r="T48">
            <v>4</v>
          </cell>
          <cell r="U48">
            <v>4</v>
          </cell>
          <cell r="V48">
            <v>3</v>
          </cell>
          <cell r="W48">
            <v>5</v>
          </cell>
          <cell r="X48">
            <v>3</v>
          </cell>
          <cell r="Y48">
            <v>4</v>
          </cell>
          <cell r="Z48">
            <v>5</v>
          </cell>
          <cell r="AA48">
            <v>5</v>
          </cell>
          <cell r="AB48">
            <v>5</v>
          </cell>
          <cell r="AC48">
            <v>37</v>
          </cell>
          <cell r="AD48">
            <v>38</v>
          </cell>
          <cell r="AE48">
            <v>75</v>
          </cell>
        </row>
        <row r="49">
          <cell r="B49">
            <v>312</v>
          </cell>
          <cell r="C49" t="str">
            <v>男Ｂ組</v>
          </cell>
          <cell r="D49" t="str">
            <v>郭翰農</v>
          </cell>
          <cell r="E49">
            <v>76</v>
          </cell>
          <cell r="F49">
            <v>75</v>
          </cell>
          <cell r="G49">
            <v>74</v>
          </cell>
          <cell r="H49">
            <v>79</v>
          </cell>
          <cell r="I49">
            <v>304</v>
          </cell>
          <cell r="J49">
            <v>16</v>
          </cell>
          <cell r="K49">
            <v>4</v>
          </cell>
          <cell r="L49">
            <v>4</v>
          </cell>
          <cell r="M49">
            <v>6</v>
          </cell>
          <cell r="N49">
            <v>4</v>
          </cell>
          <cell r="O49">
            <v>4</v>
          </cell>
          <cell r="P49">
            <v>5</v>
          </cell>
          <cell r="Q49">
            <v>4</v>
          </cell>
          <cell r="R49">
            <v>4</v>
          </cell>
          <cell r="S49">
            <v>4</v>
          </cell>
          <cell r="T49">
            <v>4</v>
          </cell>
          <cell r="U49">
            <v>4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6</v>
          </cell>
          <cell r="AA49">
            <v>4</v>
          </cell>
          <cell r="AB49">
            <v>6</v>
          </cell>
          <cell r="AC49">
            <v>39</v>
          </cell>
          <cell r="AD49">
            <v>40</v>
          </cell>
          <cell r="AE49">
            <v>79</v>
          </cell>
        </row>
        <row r="50">
          <cell r="B50">
            <v>303</v>
          </cell>
          <cell r="C50" t="str">
            <v>男Ｂ組</v>
          </cell>
          <cell r="D50" t="str">
            <v>葉佳胤</v>
          </cell>
          <cell r="E50">
            <v>80</v>
          </cell>
          <cell r="F50">
            <v>74</v>
          </cell>
          <cell r="G50">
            <v>81</v>
          </cell>
          <cell r="H50">
            <v>78</v>
          </cell>
          <cell r="I50">
            <v>313</v>
          </cell>
          <cell r="J50">
            <v>25</v>
          </cell>
          <cell r="K50">
            <v>5</v>
          </cell>
          <cell r="L50">
            <v>5</v>
          </cell>
          <cell r="M50">
            <v>4</v>
          </cell>
          <cell r="N50">
            <v>3</v>
          </cell>
          <cell r="O50">
            <v>4</v>
          </cell>
          <cell r="P50">
            <v>5</v>
          </cell>
          <cell r="Q50">
            <v>6</v>
          </cell>
          <cell r="R50">
            <v>2</v>
          </cell>
          <cell r="S50">
            <v>5</v>
          </cell>
          <cell r="T50">
            <v>4</v>
          </cell>
          <cell r="U50">
            <v>4</v>
          </cell>
          <cell r="V50">
            <v>2</v>
          </cell>
          <cell r="W50">
            <v>4</v>
          </cell>
          <cell r="X50">
            <v>4</v>
          </cell>
          <cell r="Y50">
            <v>5</v>
          </cell>
          <cell r="Z50">
            <v>5</v>
          </cell>
          <cell r="AA50">
            <v>5</v>
          </cell>
          <cell r="AB50">
            <v>6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307</v>
          </cell>
          <cell r="C51" t="str">
            <v>男Ｂ組</v>
          </cell>
          <cell r="D51" t="str">
            <v>蘇柏瑋</v>
          </cell>
          <cell r="E51">
            <v>79</v>
          </cell>
          <cell r="F51">
            <v>75</v>
          </cell>
          <cell r="G51">
            <v>81</v>
          </cell>
          <cell r="H51">
            <v>78</v>
          </cell>
          <cell r="I51">
            <v>313</v>
          </cell>
          <cell r="J51">
            <v>25</v>
          </cell>
          <cell r="K51">
            <v>5</v>
          </cell>
          <cell r="L51">
            <v>6</v>
          </cell>
          <cell r="M51">
            <v>4</v>
          </cell>
          <cell r="N51">
            <v>3</v>
          </cell>
          <cell r="O51">
            <v>5</v>
          </cell>
          <cell r="P51">
            <v>5</v>
          </cell>
          <cell r="Q51">
            <v>5</v>
          </cell>
          <cell r="R51">
            <v>4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5</v>
          </cell>
          <cell r="AC51">
            <v>42</v>
          </cell>
          <cell r="AD51">
            <v>36</v>
          </cell>
          <cell r="AE51">
            <v>78</v>
          </cell>
        </row>
        <row r="52">
          <cell r="B52">
            <v>302</v>
          </cell>
          <cell r="C52" t="str">
            <v>男Ｂ組</v>
          </cell>
          <cell r="D52" t="str">
            <v>潘繹凱</v>
          </cell>
          <cell r="E52">
            <v>79</v>
          </cell>
          <cell r="F52">
            <v>75</v>
          </cell>
          <cell r="G52">
            <v>79</v>
          </cell>
          <cell r="H52">
            <v>78</v>
          </cell>
          <cell r="I52">
            <v>311</v>
          </cell>
          <cell r="J52">
            <v>23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4</v>
          </cell>
          <cell r="P52">
            <v>5</v>
          </cell>
          <cell r="Q52">
            <v>4</v>
          </cell>
          <cell r="R52">
            <v>2</v>
          </cell>
          <cell r="S52">
            <v>5</v>
          </cell>
          <cell r="T52">
            <v>4</v>
          </cell>
          <cell r="U52">
            <v>5</v>
          </cell>
          <cell r="V52">
            <v>3</v>
          </cell>
          <cell r="W52">
            <v>4</v>
          </cell>
          <cell r="X52">
            <v>3</v>
          </cell>
          <cell r="Y52">
            <v>4</v>
          </cell>
          <cell r="Z52">
            <v>6</v>
          </cell>
          <cell r="AA52">
            <v>4</v>
          </cell>
          <cell r="AB52">
            <v>7</v>
          </cell>
          <cell r="AC52">
            <v>38</v>
          </cell>
          <cell r="AD52">
            <v>40</v>
          </cell>
          <cell r="AE52">
            <v>78</v>
          </cell>
        </row>
        <row r="53">
          <cell r="B53">
            <v>309</v>
          </cell>
          <cell r="C53" t="str">
            <v>男Ｂ組</v>
          </cell>
          <cell r="D53" t="str">
            <v>徐兆維</v>
          </cell>
          <cell r="E53">
            <v>81</v>
          </cell>
          <cell r="F53">
            <v>76</v>
          </cell>
          <cell r="G53">
            <v>78</v>
          </cell>
          <cell r="H53">
            <v>78</v>
          </cell>
          <cell r="I53">
            <v>313</v>
          </cell>
          <cell r="J53">
            <v>25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3</v>
          </cell>
          <cell r="P53">
            <v>5</v>
          </cell>
          <cell r="Q53">
            <v>4</v>
          </cell>
          <cell r="R53">
            <v>4</v>
          </cell>
          <cell r="S53">
            <v>5</v>
          </cell>
          <cell r="T53">
            <v>4</v>
          </cell>
          <cell r="U53">
            <v>6</v>
          </cell>
          <cell r="V53">
            <v>3</v>
          </cell>
          <cell r="W53">
            <v>4</v>
          </cell>
          <cell r="X53">
            <v>3</v>
          </cell>
          <cell r="Y53">
            <v>4</v>
          </cell>
          <cell r="Z53">
            <v>6</v>
          </cell>
          <cell r="AA53">
            <v>4</v>
          </cell>
          <cell r="AB53">
            <v>6</v>
          </cell>
          <cell r="AC53">
            <v>38</v>
          </cell>
          <cell r="AD53">
            <v>40</v>
          </cell>
          <cell r="AE53">
            <v>78</v>
          </cell>
        </row>
        <row r="54">
          <cell r="B54">
            <v>308</v>
          </cell>
          <cell r="C54" t="str">
            <v>男Ｂ組</v>
          </cell>
          <cell r="D54" t="str">
            <v>陳佑宇</v>
          </cell>
          <cell r="E54">
            <v>76</v>
          </cell>
          <cell r="F54">
            <v>81</v>
          </cell>
          <cell r="G54">
            <v>75</v>
          </cell>
          <cell r="H54">
            <v>73</v>
          </cell>
          <cell r="I54">
            <v>305</v>
          </cell>
          <cell r="J54">
            <v>17</v>
          </cell>
          <cell r="K54">
            <v>4</v>
          </cell>
          <cell r="L54">
            <v>5</v>
          </cell>
          <cell r="M54">
            <v>5</v>
          </cell>
          <cell r="N54">
            <v>3</v>
          </cell>
          <cell r="O54">
            <v>4</v>
          </cell>
          <cell r="P54">
            <v>6</v>
          </cell>
          <cell r="Q54">
            <v>5</v>
          </cell>
          <cell r="R54">
            <v>2</v>
          </cell>
          <cell r="S54">
            <v>5</v>
          </cell>
          <cell r="T54">
            <v>4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3</v>
          </cell>
          <cell r="Z54">
            <v>4</v>
          </cell>
          <cell r="AA54">
            <v>4</v>
          </cell>
          <cell r="AB54">
            <v>5</v>
          </cell>
          <cell r="AC54">
            <v>39</v>
          </cell>
          <cell r="AD54">
            <v>34</v>
          </cell>
          <cell r="AE54">
            <v>73</v>
          </cell>
        </row>
        <row r="55">
          <cell r="B55">
            <v>305</v>
          </cell>
          <cell r="C55" t="str">
            <v>男Ｂ組</v>
          </cell>
          <cell r="D55" t="str">
            <v>溫　新</v>
          </cell>
          <cell r="E55">
            <v>81</v>
          </cell>
          <cell r="F55">
            <v>78</v>
          </cell>
          <cell r="G55">
            <v>78</v>
          </cell>
          <cell r="H55">
            <v>88</v>
          </cell>
          <cell r="I55">
            <v>325</v>
          </cell>
          <cell r="J55">
            <v>37</v>
          </cell>
          <cell r="K55">
            <v>5</v>
          </cell>
          <cell r="L55">
            <v>7</v>
          </cell>
          <cell r="M55">
            <v>5</v>
          </cell>
          <cell r="N55">
            <v>4</v>
          </cell>
          <cell r="O55">
            <v>7</v>
          </cell>
          <cell r="P55">
            <v>6</v>
          </cell>
          <cell r="Q55">
            <v>4</v>
          </cell>
          <cell r="R55">
            <v>4</v>
          </cell>
          <cell r="S55">
            <v>6</v>
          </cell>
          <cell r="T55">
            <v>5</v>
          </cell>
          <cell r="U55">
            <v>6</v>
          </cell>
          <cell r="V55">
            <v>3</v>
          </cell>
          <cell r="W55">
            <v>5</v>
          </cell>
          <cell r="X55">
            <v>3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48</v>
          </cell>
          <cell r="AD55">
            <v>40</v>
          </cell>
          <cell r="AE55">
            <v>88</v>
          </cell>
        </row>
        <row r="56">
          <cell r="B56">
            <v>314</v>
          </cell>
          <cell r="C56" t="str">
            <v>男Ｂ組</v>
          </cell>
          <cell r="D56" t="str">
            <v>張簡克諺</v>
          </cell>
          <cell r="E56">
            <v>76</v>
          </cell>
          <cell r="F56">
            <v>84</v>
          </cell>
          <cell r="G56">
            <v>87</v>
          </cell>
          <cell r="H56">
            <v>84</v>
          </cell>
          <cell r="I56">
            <v>331</v>
          </cell>
          <cell r="J56">
            <v>43</v>
          </cell>
          <cell r="K56">
            <v>4</v>
          </cell>
          <cell r="L56">
            <v>4</v>
          </cell>
          <cell r="M56">
            <v>7</v>
          </cell>
          <cell r="N56">
            <v>4</v>
          </cell>
          <cell r="O56">
            <v>6</v>
          </cell>
          <cell r="P56">
            <v>5</v>
          </cell>
          <cell r="Q56">
            <v>4</v>
          </cell>
          <cell r="R56">
            <v>3</v>
          </cell>
          <cell r="S56">
            <v>5</v>
          </cell>
          <cell r="T56">
            <v>4</v>
          </cell>
          <cell r="U56">
            <v>5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6</v>
          </cell>
          <cell r="AA56">
            <v>5</v>
          </cell>
          <cell r="AB56">
            <v>5</v>
          </cell>
          <cell r="AC56">
            <v>42</v>
          </cell>
          <cell r="AD56">
            <v>42</v>
          </cell>
          <cell r="AE56">
            <v>84</v>
          </cell>
        </row>
        <row r="57">
          <cell r="B57">
            <v>318</v>
          </cell>
          <cell r="C57" t="str">
            <v>男Ｂ組</v>
          </cell>
          <cell r="D57" t="str">
            <v>黃而夫</v>
          </cell>
          <cell r="E57">
            <v>84</v>
          </cell>
          <cell r="F57">
            <v>77</v>
          </cell>
          <cell r="G57">
            <v>81</v>
          </cell>
          <cell r="H57" t="str">
            <v>DQ</v>
          </cell>
          <cell r="I57">
            <v>242</v>
          </cell>
          <cell r="J57">
            <v>26</v>
          </cell>
          <cell r="AC57">
            <v>0</v>
          </cell>
          <cell r="AD57">
            <v>0</v>
          </cell>
          <cell r="AE57">
            <v>0</v>
          </cell>
          <cell r="AF57" t="str">
            <v>DQ</v>
          </cell>
        </row>
        <row r="58">
          <cell r="B58">
            <v>324</v>
          </cell>
          <cell r="C58" t="str">
            <v>男Ｂ組</v>
          </cell>
          <cell r="D58" t="str">
            <v>莊文諺</v>
          </cell>
          <cell r="E58">
            <v>83</v>
          </cell>
          <cell r="F58">
            <v>78</v>
          </cell>
          <cell r="G58">
            <v>81</v>
          </cell>
          <cell r="H58">
            <v>81</v>
          </cell>
          <cell r="I58">
            <v>323</v>
          </cell>
          <cell r="J58">
            <v>35</v>
          </cell>
          <cell r="K58">
            <v>5</v>
          </cell>
          <cell r="L58">
            <v>7</v>
          </cell>
          <cell r="M58">
            <v>4</v>
          </cell>
          <cell r="N58">
            <v>4</v>
          </cell>
          <cell r="O58">
            <v>5</v>
          </cell>
          <cell r="P58">
            <v>5</v>
          </cell>
          <cell r="Q58">
            <v>5</v>
          </cell>
          <cell r="R58">
            <v>3</v>
          </cell>
          <cell r="S58">
            <v>5</v>
          </cell>
          <cell r="T58">
            <v>4</v>
          </cell>
          <cell r="U58">
            <v>4</v>
          </cell>
          <cell r="V58">
            <v>3</v>
          </cell>
          <cell r="W58">
            <v>4</v>
          </cell>
          <cell r="X58">
            <v>3</v>
          </cell>
          <cell r="Y58">
            <v>4</v>
          </cell>
          <cell r="Z58">
            <v>6</v>
          </cell>
          <cell r="AA58">
            <v>4</v>
          </cell>
          <cell r="AB58">
            <v>6</v>
          </cell>
          <cell r="AC58">
            <v>43</v>
          </cell>
          <cell r="AD58">
            <v>38</v>
          </cell>
          <cell r="AE58">
            <v>81</v>
          </cell>
        </row>
        <row r="59">
          <cell r="B59">
            <v>319</v>
          </cell>
          <cell r="C59" t="str">
            <v>男Ｂ組</v>
          </cell>
          <cell r="D59" t="str">
            <v>許維宸</v>
          </cell>
          <cell r="E59">
            <v>81</v>
          </cell>
          <cell r="F59">
            <v>80</v>
          </cell>
          <cell r="G59">
            <v>79</v>
          </cell>
          <cell r="H59">
            <v>78</v>
          </cell>
          <cell r="I59">
            <v>318</v>
          </cell>
          <cell r="J59">
            <v>30</v>
          </cell>
          <cell r="K59">
            <v>5</v>
          </cell>
          <cell r="L59">
            <v>4</v>
          </cell>
          <cell r="M59">
            <v>5</v>
          </cell>
          <cell r="N59">
            <v>3</v>
          </cell>
          <cell r="O59">
            <v>4</v>
          </cell>
          <cell r="P59">
            <v>5</v>
          </cell>
          <cell r="Q59">
            <v>6</v>
          </cell>
          <cell r="R59">
            <v>3</v>
          </cell>
          <cell r="S59">
            <v>5</v>
          </cell>
          <cell r="T59">
            <v>4</v>
          </cell>
          <cell r="U59">
            <v>4</v>
          </cell>
          <cell r="V59">
            <v>3</v>
          </cell>
          <cell r="W59">
            <v>5</v>
          </cell>
          <cell r="X59">
            <v>3</v>
          </cell>
          <cell r="Y59">
            <v>4</v>
          </cell>
          <cell r="Z59">
            <v>6</v>
          </cell>
          <cell r="AA59">
            <v>4</v>
          </cell>
          <cell r="AB59">
            <v>5</v>
          </cell>
          <cell r="AC59">
            <v>40</v>
          </cell>
          <cell r="AD59">
            <v>38</v>
          </cell>
          <cell r="AE59">
            <v>78</v>
          </cell>
        </row>
        <row r="60">
          <cell r="B60">
            <v>311</v>
          </cell>
          <cell r="C60" t="str">
            <v>男Ｂ組</v>
          </cell>
          <cell r="D60" t="str">
            <v>陳瑋利</v>
          </cell>
          <cell r="E60">
            <v>80</v>
          </cell>
          <cell r="F60">
            <v>81</v>
          </cell>
          <cell r="G60">
            <v>79</v>
          </cell>
          <cell r="H60">
            <v>75</v>
          </cell>
          <cell r="I60">
            <v>315</v>
          </cell>
          <cell r="J60">
            <v>27</v>
          </cell>
          <cell r="K60">
            <v>5</v>
          </cell>
          <cell r="L60">
            <v>4</v>
          </cell>
          <cell r="M60">
            <v>7</v>
          </cell>
          <cell r="N60">
            <v>2</v>
          </cell>
          <cell r="O60">
            <v>3</v>
          </cell>
          <cell r="P60">
            <v>5</v>
          </cell>
          <cell r="Q60">
            <v>5</v>
          </cell>
          <cell r="R60">
            <v>3</v>
          </cell>
          <cell r="S60">
            <v>5</v>
          </cell>
          <cell r="T60">
            <v>4</v>
          </cell>
          <cell r="U60">
            <v>3</v>
          </cell>
          <cell r="V60">
            <v>3</v>
          </cell>
          <cell r="W60">
            <v>4</v>
          </cell>
          <cell r="X60">
            <v>3</v>
          </cell>
          <cell r="Y60">
            <v>4</v>
          </cell>
          <cell r="Z60">
            <v>6</v>
          </cell>
          <cell r="AA60">
            <v>4</v>
          </cell>
          <cell r="AB60">
            <v>5</v>
          </cell>
          <cell r="AC60">
            <v>39</v>
          </cell>
          <cell r="AD60">
            <v>36</v>
          </cell>
          <cell r="AE60">
            <v>75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402</v>
          </cell>
          <cell r="C67" t="str">
            <v>女公開</v>
          </cell>
          <cell r="D67" t="str">
            <v>江婉瑜</v>
          </cell>
          <cell r="E67">
            <v>76</v>
          </cell>
          <cell r="F67">
            <v>77</v>
          </cell>
          <cell r="G67">
            <v>76</v>
          </cell>
          <cell r="H67">
            <v>78</v>
          </cell>
          <cell r="I67">
            <v>307</v>
          </cell>
          <cell r="J67">
            <v>19</v>
          </cell>
          <cell r="K67">
            <v>4</v>
          </cell>
          <cell r="L67">
            <v>6</v>
          </cell>
          <cell r="M67">
            <v>4</v>
          </cell>
          <cell r="N67">
            <v>3</v>
          </cell>
          <cell r="O67">
            <v>4</v>
          </cell>
          <cell r="P67">
            <v>6</v>
          </cell>
          <cell r="Q67">
            <v>5</v>
          </cell>
          <cell r="R67">
            <v>3</v>
          </cell>
          <cell r="S67">
            <v>5</v>
          </cell>
          <cell r="T67">
            <v>4</v>
          </cell>
          <cell r="U67">
            <v>6</v>
          </cell>
          <cell r="V67">
            <v>4</v>
          </cell>
          <cell r="W67">
            <v>3</v>
          </cell>
          <cell r="X67">
            <v>3</v>
          </cell>
          <cell r="Y67">
            <v>3</v>
          </cell>
          <cell r="Z67">
            <v>5</v>
          </cell>
          <cell r="AA67">
            <v>4</v>
          </cell>
          <cell r="AB67">
            <v>6</v>
          </cell>
          <cell r="AC67">
            <v>40</v>
          </cell>
          <cell r="AD67">
            <v>38</v>
          </cell>
          <cell r="AE67">
            <v>78</v>
          </cell>
        </row>
        <row r="68">
          <cell r="B68">
            <v>404</v>
          </cell>
          <cell r="C68" t="str">
            <v>女公開</v>
          </cell>
          <cell r="D68" t="str">
            <v>江雨璇</v>
          </cell>
          <cell r="E68">
            <v>78</v>
          </cell>
          <cell r="F68">
            <v>77</v>
          </cell>
          <cell r="G68">
            <v>79</v>
          </cell>
          <cell r="H68">
            <v>87</v>
          </cell>
          <cell r="I68">
            <v>321</v>
          </cell>
          <cell r="J68">
            <v>33</v>
          </cell>
          <cell r="K68">
            <v>6</v>
          </cell>
          <cell r="L68">
            <v>6</v>
          </cell>
          <cell r="M68">
            <v>6</v>
          </cell>
          <cell r="N68">
            <v>4</v>
          </cell>
          <cell r="O68">
            <v>3</v>
          </cell>
          <cell r="P68">
            <v>5</v>
          </cell>
          <cell r="Q68">
            <v>4</v>
          </cell>
          <cell r="R68">
            <v>3</v>
          </cell>
          <cell r="S68">
            <v>6</v>
          </cell>
          <cell r="T68">
            <v>5</v>
          </cell>
          <cell r="U68">
            <v>4</v>
          </cell>
          <cell r="V68">
            <v>4</v>
          </cell>
          <cell r="W68">
            <v>3</v>
          </cell>
          <cell r="X68">
            <v>3</v>
          </cell>
          <cell r="Y68">
            <v>4</v>
          </cell>
          <cell r="Z68">
            <v>7</v>
          </cell>
          <cell r="AA68">
            <v>4</v>
          </cell>
          <cell r="AB68">
            <v>10</v>
          </cell>
          <cell r="AC68">
            <v>43</v>
          </cell>
          <cell r="AD68">
            <v>44</v>
          </cell>
          <cell r="AE68">
            <v>87</v>
          </cell>
        </row>
        <row r="69">
          <cell r="B69">
            <v>401</v>
          </cell>
          <cell r="C69" t="str">
            <v>女公開</v>
          </cell>
          <cell r="D69" t="str">
            <v>張倚嘉</v>
          </cell>
          <cell r="E69">
            <v>78</v>
          </cell>
          <cell r="F69">
            <v>77</v>
          </cell>
          <cell r="G69">
            <v>74</v>
          </cell>
          <cell r="H69">
            <v>72</v>
          </cell>
          <cell r="I69">
            <v>301</v>
          </cell>
          <cell r="J69">
            <v>13</v>
          </cell>
          <cell r="K69">
            <v>4</v>
          </cell>
          <cell r="L69">
            <v>5</v>
          </cell>
          <cell r="M69">
            <v>5</v>
          </cell>
          <cell r="N69">
            <v>3</v>
          </cell>
          <cell r="O69">
            <v>3</v>
          </cell>
          <cell r="P69">
            <v>5</v>
          </cell>
          <cell r="Q69">
            <v>4</v>
          </cell>
          <cell r="R69">
            <v>3</v>
          </cell>
          <cell r="S69">
            <v>5</v>
          </cell>
          <cell r="T69">
            <v>4</v>
          </cell>
          <cell r="U69">
            <v>5</v>
          </cell>
          <cell r="V69">
            <v>3</v>
          </cell>
          <cell r="W69">
            <v>4</v>
          </cell>
          <cell r="X69">
            <v>2</v>
          </cell>
          <cell r="Y69">
            <v>4</v>
          </cell>
          <cell r="Z69">
            <v>5</v>
          </cell>
          <cell r="AA69">
            <v>3</v>
          </cell>
          <cell r="AB69">
            <v>5</v>
          </cell>
          <cell r="AC69">
            <v>37</v>
          </cell>
          <cell r="AD69">
            <v>35</v>
          </cell>
          <cell r="AE69">
            <v>72</v>
          </cell>
        </row>
        <row r="70">
          <cell r="B70">
            <v>403</v>
          </cell>
          <cell r="C70" t="str">
            <v>女公開</v>
          </cell>
          <cell r="D70" t="str">
            <v>洪紫庭</v>
          </cell>
          <cell r="E70">
            <v>82</v>
          </cell>
          <cell r="F70">
            <v>75</v>
          </cell>
          <cell r="G70">
            <v>79</v>
          </cell>
          <cell r="H70">
            <v>78</v>
          </cell>
          <cell r="I70">
            <v>314</v>
          </cell>
          <cell r="J70">
            <v>26</v>
          </cell>
          <cell r="K70">
            <v>3</v>
          </cell>
          <cell r="L70">
            <v>5</v>
          </cell>
          <cell r="M70">
            <v>4</v>
          </cell>
          <cell r="N70">
            <v>3</v>
          </cell>
          <cell r="O70">
            <v>4</v>
          </cell>
          <cell r="P70">
            <v>6</v>
          </cell>
          <cell r="Q70">
            <v>4</v>
          </cell>
          <cell r="R70">
            <v>3</v>
          </cell>
          <cell r="S70">
            <v>5</v>
          </cell>
          <cell r="T70">
            <v>5</v>
          </cell>
          <cell r="U70">
            <v>4</v>
          </cell>
          <cell r="V70">
            <v>4</v>
          </cell>
          <cell r="W70">
            <v>4</v>
          </cell>
          <cell r="X70">
            <v>4</v>
          </cell>
          <cell r="Y70">
            <v>4</v>
          </cell>
          <cell r="Z70">
            <v>6</v>
          </cell>
          <cell r="AA70">
            <v>5</v>
          </cell>
          <cell r="AB70">
            <v>5</v>
          </cell>
          <cell r="AC70">
            <v>37</v>
          </cell>
          <cell r="AD70">
            <v>41</v>
          </cell>
          <cell r="AE70">
            <v>78</v>
          </cell>
        </row>
        <row r="71">
          <cell r="B71">
            <v>406</v>
          </cell>
          <cell r="C71" t="str">
            <v>女公開</v>
          </cell>
          <cell r="D71" t="str">
            <v>戴嘉汶</v>
          </cell>
          <cell r="E71">
            <v>81</v>
          </cell>
          <cell r="F71">
            <v>83</v>
          </cell>
          <cell r="G71">
            <v>76</v>
          </cell>
          <cell r="H71">
            <v>80</v>
          </cell>
          <cell r="I71">
            <v>320</v>
          </cell>
          <cell r="J71">
            <v>32</v>
          </cell>
          <cell r="K71">
            <v>5</v>
          </cell>
          <cell r="L71">
            <v>5</v>
          </cell>
          <cell r="M71">
            <v>5</v>
          </cell>
          <cell r="N71">
            <v>3</v>
          </cell>
          <cell r="O71">
            <v>4</v>
          </cell>
          <cell r="P71">
            <v>6</v>
          </cell>
          <cell r="Q71">
            <v>4</v>
          </cell>
          <cell r="R71">
            <v>4</v>
          </cell>
          <cell r="S71">
            <v>5</v>
          </cell>
          <cell r="T71">
            <v>4</v>
          </cell>
          <cell r="U71">
            <v>4</v>
          </cell>
          <cell r="V71">
            <v>4</v>
          </cell>
          <cell r="W71">
            <v>4</v>
          </cell>
          <cell r="X71">
            <v>2</v>
          </cell>
          <cell r="Y71">
            <v>4</v>
          </cell>
          <cell r="Z71">
            <v>7</v>
          </cell>
          <cell r="AA71">
            <v>4</v>
          </cell>
          <cell r="AB71">
            <v>6</v>
          </cell>
          <cell r="AC71">
            <v>41</v>
          </cell>
          <cell r="AD71">
            <v>39</v>
          </cell>
          <cell r="AE71">
            <v>80</v>
          </cell>
        </row>
        <row r="72">
          <cell r="B72">
            <v>405</v>
          </cell>
          <cell r="C72" t="str">
            <v>女公開</v>
          </cell>
          <cell r="D72" t="str">
            <v>溫　娣</v>
          </cell>
          <cell r="E72">
            <v>85</v>
          </cell>
          <cell r="F72">
            <v>86</v>
          </cell>
          <cell r="G72">
            <v>81</v>
          </cell>
          <cell r="H72">
            <v>81</v>
          </cell>
          <cell r="I72">
            <v>333</v>
          </cell>
          <cell r="J72">
            <v>45</v>
          </cell>
          <cell r="K72">
            <v>6</v>
          </cell>
          <cell r="L72">
            <v>6</v>
          </cell>
          <cell r="M72">
            <v>4</v>
          </cell>
          <cell r="N72">
            <v>3</v>
          </cell>
          <cell r="O72">
            <v>4</v>
          </cell>
          <cell r="P72">
            <v>6</v>
          </cell>
          <cell r="Q72">
            <v>4</v>
          </cell>
          <cell r="R72">
            <v>3</v>
          </cell>
          <cell r="S72">
            <v>6</v>
          </cell>
          <cell r="T72">
            <v>4</v>
          </cell>
          <cell r="U72">
            <v>4</v>
          </cell>
          <cell r="V72">
            <v>4</v>
          </cell>
          <cell r="W72">
            <v>4</v>
          </cell>
          <cell r="X72">
            <v>3</v>
          </cell>
          <cell r="Y72">
            <v>5</v>
          </cell>
          <cell r="Z72">
            <v>6</v>
          </cell>
          <cell r="AA72">
            <v>4</v>
          </cell>
          <cell r="AB72">
            <v>5</v>
          </cell>
          <cell r="AC72">
            <v>42</v>
          </cell>
          <cell r="AD72">
            <v>39</v>
          </cell>
          <cell r="AE72">
            <v>81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509</v>
          </cell>
          <cell r="C79" t="str">
            <v>女Ａ組</v>
          </cell>
          <cell r="D79" t="str">
            <v>林冠妤</v>
          </cell>
          <cell r="E79">
            <v>75</v>
          </cell>
          <cell r="F79">
            <v>71</v>
          </cell>
          <cell r="G79">
            <v>78</v>
          </cell>
          <cell r="H79">
            <v>78</v>
          </cell>
          <cell r="I79">
            <v>302</v>
          </cell>
          <cell r="J79">
            <v>14</v>
          </cell>
          <cell r="K79">
            <v>5</v>
          </cell>
          <cell r="L79">
            <v>5</v>
          </cell>
          <cell r="M79">
            <v>5</v>
          </cell>
          <cell r="N79">
            <v>3</v>
          </cell>
          <cell r="O79">
            <v>4</v>
          </cell>
          <cell r="P79">
            <v>5</v>
          </cell>
          <cell r="Q79">
            <v>4</v>
          </cell>
          <cell r="R79">
            <v>3</v>
          </cell>
          <cell r="S79">
            <v>5</v>
          </cell>
          <cell r="T79">
            <v>4</v>
          </cell>
          <cell r="U79">
            <v>4</v>
          </cell>
          <cell r="V79">
            <v>4</v>
          </cell>
          <cell r="W79">
            <v>5</v>
          </cell>
          <cell r="X79">
            <v>4</v>
          </cell>
          <cell r="Y79">
            <v>5</v>
          </cell>
          <cell r="Z79">
            <v>4</v>
          </cell>
          <cell r="AA79">
            <v>4</v>
          </cell>
          <cell r="AB79">
            <v>5</v>
          </cell>
          <cell r="AC79">
            <v>39</v>
          </cell>
          <cell r="AD79">
            <v>39</v>
          </cell>
          <cell r="AE79">
            <v>78</v>
          </cell>
        </row>
        <row r="80">
          <cell r="B80">
            <v>508</v>
          </cell>
          <cell r="C80" t="str">
            <v>女Ａ組</v>
          </cell>
          <cell r="D80" t="str">
            <v>石澄璇</v>
          </cell>
          <cell r="E80">
            <v>72</v>
          </cell>
          <cell r="F80">
            <v>79</v>
          </cell>
          <cell r="G80">
            <v>77</v>
          </cell>
          <cell r="H80">
            <v>75</v>
          </cell>
          <cell r="I80">
            <v>303</v>
          </cell>
          <cell r="J80">
            <v>15</v>
          </cell>
          <cell r="K80">
            <v>4</v>
          </cell>
          <cell r="L80">
            <v>6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4</v>
          </cell>
          <cell r="R80">
            <v>3</v>
          </cell>
          <cell r="S80">
            <v>5</v>
          </cell>
          <cell r="T80">
            <v>4</v>
          </cell>
          <cell r="U80">
            <v>4</v>
          </cell>
          <cell r="V80">
            <v>3</v>
          </cell>
          <cell r="W80">
            <v>5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5</v>
          </cell>
          <cell r="AC80">
            <v>38</v>
          </cell>
          <cell r="AD80">
            <v>37</v>
          </cell>
          <cell r="AE80">
            <v>75</v>
          </cell>
        </row>
        <row r="81">
          <cell r="B81">
            <v>501</v>
          </cell>
          <cell r="C81" t="str">
            <v>女Ａ組</v>
          </cell>
          <cell r="D81" t="str">
            <v>洪若華</v>
          </cell>
          <cell r="E81">
            <v>80</v>
          </cell>
          <cell r="F81">
            <v>73</v>
          </cell>
          <cell r="G81">
            <v>74</v>
          </cell>
          <cell r="H81">
            <v>79</v>
          </cell>
          <cell r="I81">
            <v>306</v>
          </cell>
          <cell r="J81">
            <v>18</v>
          </cell>
          <cell r="K81">
            <v>5</v>
          </cell>
          <cell r="L81">
            <v>5</v>
          </cell>
          <cell r="M81">
            <v>6</v>
          </cell>
          <cell r="N81">
            <v>3</v>
          </cell>
          <cell r="O81">
            <v>5</v>
          </cell>
          <cell r="P81">
            <v>5</v>
          </cell>
          <cell r="Q81">
            <v>6</v>
          </cell>
          <cell r="R81">
            <v>3</v>
          </cell>
          <cell r="S81">
            <v>5</v>
          </cell>
          <cell r="T81">
            <v>3</v>
          </cell>
          <cell r="U81">
            <v>4</v>
          </cell>
          <cell r="V81">
            <v>4</v>
          </cell>
          <cell r="W81">
            <v>4</v>
          </cell>
          <cell r="X81">
            <v>2</v>
          </cell>
          <cell r="Y81">
            <v>4</v>
          </cell>
          <cell r="Z81">
            <v>5</v>
          </cell>
          <cell r="AA81">
            <v>4</v>
          </cell>
          <cell r="AB81">
            <v>6</v>
          </cell>
          <cell r="AC81">
            <v>43</v>
          </cell>
          <cell r="AD81">
            <v>36</v>
          </cell>
          <cell r="AE81">
            <v>79</v>
          </cell>
        </row>
        <row r="82">
          <cell r="B82">
            <v>502</v>
          </cell>
          <cell r="C82" t="str">
            <v>女Ａ組</v>
          </cell>
          <cell r="D82" t="str">
            <v>曾彩晴</v>
          </cell>
          <cell r="E82">
            <v>79</v>
          </cell>
          <cell r="F82">
            <v>74</v>
          </cell>
          <cell r="G82">
            <v>80</v>
          </cell>
          <cell r="H82">
            <v>78</v>
          </cell>
          <cell r="I82">
            <v>311</v>
          </cell>
          <cell r="J82">
            <v>23</v>
          </cell>
          <cell r="K82">
            <v>6</v>
          </cell>
          <cell r="L82">
            <v>5</v>
          </cell>
          <cell r="M82">
            <v>6</v>
          </cell>
          <cell r="N82">
            <v>3</v>
          </cell>
          <cell r="O82">
            <v>4</v>
          </cell>
          <cell r="P82">
            <v>5</v>
          </cell>
          <cell r="Q82">
            <v>4</v>
          </cell>
          <cell r="R82">
            <v>3</v>
          </cell>
          <cell r="S82">
            <v>6</v>
          </cell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3</v>
          </cell>
          <cell r="Y82">
            <v>4</v>
          </cell>
          <cell r="Z82">
            <v>6</v>
          </cell>
          <cell r="AA82">
            <v>4</v>
          </cell>
          <cell r="AB82">
            <v>6</v>
          </cell>
          <cell r="AC82">
            <v>42</v>
          </cell>
          <cell r="AD82">
            <v>36</v>
          </cell>
          <cell r="AE82">
            <v>78</v>
          </cell>
        </row>
        <row r="83">
          <cell r="B83">
            <v>517</v>
          </cell>
          <cell r="C83" t="str">
            <v>女Ａ組</v>
          </cell>
          <cell r="D83" t="str">
            <v>蔡褘佳</v>
          </cell>
          <cell r="E83">
            <v>78</v>
          </cell>
          <cell r="F83">
            <v>76</v>
          </cell>
          <cell r="G83">
            <v>74</v>
          </cell>
          <cell r="H83">
            <v>74</v>
          </cell>
          <cell r="I83">
            <v>302</v>
          </cell>
          <cell r="J83">
            <v>14</v>
          </cell>
          <cell r="K83">
            <v>3</v>
          </cell>
          <cell r="L83">
            <v>5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4</v>
          </cell>
          <cell r="R83">
            <v>3</v>
          </cell>
          <cell r="S83">
            <v>6</v>
          </cell>
          <cell r="T83">
            <v>5</v>
          </cell>
          <cell r="U83">
            <v>5</v>
          </cell>
          <cell r="V83">
            <v>2</v>
          </cell>
          <cell r="W83">
            <v>4</v>
          </cell>
          <cell r="X83">
            <v>3</v>
          </cell>
          <cell r="Y83">
            <v>3</v>
          </cell>
          <cell r="Z83">
            <v>6</v>
          </cell>
          <cell r="AA83">
            <v>5</v>
          </cell>
          <cell r="AB83">
            <v>5</v>
          </cell>
          <cell r="AC83">
            <v>36</v>
          </cell>
          <cell r="AD83">
            <v>38</v>
          </cell>
          <cell r="AE83">
            <v>74</v>
          </cell>
        </row>
        <row r="84">
          <cell r="B84">
            <v>510</v>
          </cell>
          <cell r="C84" t="str">
            <v>女Ａ組</v>
          </cell>
          <cell r="D84" t="str">
            <v>劉若瑄</v>
          </cell>
          <cell r="E84">
            <v>77</v>
          </cell>
          <cell r="F84">
            <v>78</v>
          </cell>
          <cell r="G84">
            <v>78</v>
          </cell>
          <cell r="H84">
            <v>75</v>
          </cell>
          <cell r="I84">
            <v>308</v>
          </cell>
          <cell r="J84">
            <v>20</v>
          </cell>
          <cell r="K84">
            <v>5</v>
          </cell>
          <cell r="L84">
            <v>5</v>
          </cell>
          <cell r="M84">
            <v>6</v>
          </cell>
          <cell r="N84">
            <v>3</v>
          </cell>
          <cell r="O84">
            <v>4</v>
          </cell>
          <cell r="P84">
            <v>5</v>
          </cell>
          <cell r="Q84">
            <v>5</v>
          </cell>
          <cell r="R84">
            <v>3</v>
          </cell>
          <cell r="S84">
            <v>5</v>
          </cell>
          <cell r="T84">
            <v>5</v>
          </cell>
          <cell r="U84">
            <v>4</v>
          </cell>
          <cell r="V84">
            <v>3</v>
          </cell>
          <cell r="W84">
            <v>3</v>
          </cell>
          <cell r="X84">
            <v>3</v>
          </cell>
          <cell r="Y84">
            <v>4</v>
          </cell>
          <cell r="Z84">
            <v>4</v>
          </cell>
          <cell r="AA84">
            <v>3</v>
          </cell>
          <cell r="AB84">
            <v>5</v>
          </cell>
          <cell r="AC84">
            <v>41</v>
          </cell>
          <cell r="AD84">
            <v>34</v>
          </cell>
          <cell r="AE84">
            <v>75</v>
          </cell>
        </row>
        <row r="85">
          <cell r="B85">
            <v>506</v>
          </cell>
          <cell r="C85" t="str">
            <v>女Ａ組</v>
          </cell>
          <cell r="D85" t="str">
            <v>許諾心</v>
          </cell>
          <cell r="E85">
            <v>78</v>
          </cell>
          <cell r="F85">
            <v>80</v>
          </cell>
          <cell r="G85">
            <v>77</v>
          </cell>
          <cell r="H85">
            <v>76</v>
          </cell>
          <cell r="I85">
            <v>311</v>
          </cell>
          <cell r="J85">
            <v>23</v>
          </cell>
          <cell r="K85">
            <v>4</v>
          </cell>
          <cell r="L85">
            <v>6</v>
          </cell>
          <cell r="M85">
            <v>5</v>
          </cell>
          <cell r="N85">
            <v>4</v>
          </cell>
          <cell r="O85">
            <v>4</v>
          </cell>
          <cell r="P85">
            <v>4</v>
          </cell>
          <cell r="Q85">
            <v>5</v>
          </cell>
          <cell r="R85">
            <v>3</v>
          </cell>
          <cell r="S85">
            <v>4</v>
          </cell>
          <cell r="T85">
            <v>5</v>
          </cell>
          <cell r="U85">
            <v>4</v>
          </cell>
          <cell r="V85">
            <v>3</v>
          </cell>
          <cell r="W85">
            <v>5</v>
          </cell>
          <cell r="X85">
            <v>3</v>
          </cell>
          <cell r="Y85">
            <v>4</v>
          </cell>
          <cell r="Z85">
            <v>6</v>
          </cell>
          <cell r="AA85">
            <v>3</v>
          </cell>
          <cell r="AB85">
            <v>4</v>
          </cell>
          <cell r="AC85">
            <v>39</v>
          </cell>
          <cell r="AD85">
            <v>37</v>
          </cell>
          <cell r="AE85">
            <v>76</v>
          </cell>
        </row>
        <row r="86">
          <cell r="B86">
            <v>518</v>
          </cell>
          <cell r="C86" t="str">
            <v>女Ａ組</v>
          </cell>
          <cell r="D86" t="str">
            <v>曾凱暄</v>
          </cell>
          <cell r="E86">
            <v>77</v>
          </cell>
          <cell r="F86">
            <v>81</v>
          </cell>
          <cell r="G86">
            <v>80</v>
          </cell>
          <cell r="H86">
            <v>77</v>
          </cell>
          <cell r="I86">
            <v>315</v>
          </cell>
          <cell r="J86">
            <v>27</v>
          </cell>
          <cell r="K86">
            <v>4</v>
          </cell>
          <cell r="L86">
            <v>6</v>
          </cell>
          <cell r="M86">
            <v>5</v>
          </cell>
          <cell r="N86">
            <v>3</v>
          </cell>
          <cell r="O86">
            <v>4</v>
          </cell>
          <cell r="P86">
            <v>5</v>
          </cell>
          <cell r="Q86">
            <v>5</v>
          </cell>
          <cell r="R86">
            <v>4</v>
          </cell>
          <cell r="S86">
            <v>4</v>
          </cell>
          <cell r="T86">
            <v>4</v>
          </cell>
          <cell r="U86">
            <v>4</v>
          </cell>
          <cell r="V86">
            <v>3</v>
          </cell>
          <cell r="W86">
            <v>4</v>
          </cell>
          <cell r="X86">
            <v>2</v>
          </cell>
          <cell r="Y86">
            <v>4</v>
          </cell>
          <cell r="Z86">
            <v>5</v>
          </cell>
          <cell r="AA86">
            <v>5</v>
          </cell>
          <cell r="AB86">
            <v>6</v>
          </cell>
          <cell r="AC86">
            <v>40</v>
          </cell>
          <cell r="AD86">
            <v>37</v>
          </cell>
          <cell r="AE86">
            <v>77</v>
          </cell>
        </row>
        <row r="87">
          <cell r="B87">
            <v>503</v>
          </cell>
          <cell r="C87" t="str">
            <v>女Ａ組</v>
          </cell>
          <cell r="D87" t="str">
            <v>黃郁評</v>
          </cell>
          <cell r="E87">
            <v>79</v>
          </cell>
          <cell r="F87">
            <v>80</v>
          </cell>
          <cell r="G87">
            <v>77</v>
          </cell>
          <cell r="H87">
            <v>75</v>
          </cell>
          <cell r="I87">
            <v>311</v>
          </cell>
          <cell r="J87">
            <v>23</v>
          </cell>
          <cell r="K87">
            <v>4</v>
          </cell>
          <cell r="L87">
            <v>5</v>
          </cell>
          <cell r="M87">
            <v>4</v>
          </cell>
          <cell r="N87">
            <v>3</v>
          </cell>
          <cell r="O87">
            <v>4</v>
          </cell>
          <cell r="P87">
            <v>5</v>
          </cell>
          <cell r="Q87">
            <v>6</v>
          </cell>
          <cell r="R87">
            <v>3</v>
          </cell>
          <cell r="S87">
            <v>5</v>
          </cell>
          <cell r="T87">
            <v>4</v>
          </cell>
          <cell r="U87">
            <v>4</v>
          </cell>
          <cell r="V87">
            <v>3</v>
          </cell>
          <cell r="W87">
            <v>5</v>
          </cell>
          <cell r="X87">
            <v>3</v>
          </cell>
          <cell r="Y87">
            <v>4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36</v>
          </cell>
          <cell r="AE87">
            <v>75</v>
          </cell>
        </row>
        <row r="88">
          <cell r="B88">
            <v>504</v>
          </cell>
          <cell r="C88" t="str">
            <v>女Ａ組</v>
          </cell>
          <cell r="D88" t="str">
            <v>邱譓芠</v>
          </cell>
          <cell r="E88">
            <v>76</v>
          </cell>
          <cell r="F88">
            <v>83</v>
          </cell>
          <cell r="G88">
            <v>72</v>
          </cell>
          <cell r="H88">
            <v>74</v>
          </cell>
          <cell r="I88">
            <v>305</v>
          </cell>
          <cell r="J88">
            <v>17</v>
          </cell>
          <cell r="K88">
            <v>3</v>
          </cell>
          <cell r="L88">
            <v>5</v>
          </cell>
          <cell r="M88">
            <v>3</v>
          </cell>
          <cell r="N88">
            <v>4</v>
          </cell>
          <cell r="O88">
            <v>4</v>
          </cell>
          <cell r="P88">
            <v>5</v>
          </cell>
          <cell r="Q88">
            <v>5</v>
          </cell>
          <cell r="R88">
            <v>4</v>
          </cell>
          <cell r="S88">
            <v>4</v>
          </cell>
          <cell r="T88">
            <v>4</v>
          </cell>
          <cell r="U88">
            <v>4</v>
          </cell>
          <cell r="V88">
            <v>3</v>
          </cell>
          <cell r="W88">
            <v>4</v>
          </cell>
          <cell r="X88">
            <v>3</v>
          </cell>
          <cell r="Y88">
            <v>4</v>
          </cell>
          <cell r="Z88">
            <v>5</v>
          </cell>
          <cell r="AA88">
            <v>4</v>
          </cell>
          <cell r="AB88">
            <v>6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>
            <v>0</v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謝佳彧</v>
          </cell>
          <cell r="E99">
            <v>78</v>
          </cell>
          <cell r="F99">
            <v>78</v>
          </cell>
          <cell r="G99">
            <v>75</v>
          </cell>
          <cell r="H99">
            <v>78</v>
          </cell>
          <cell r="I99">
            <v>309</v>
          </cell>
          <cell r="J99">
            <v>21</v>
          </cell>
          <cell r="K99">
            <v>5</v>
          </cell>
          <cell r="L99">
            <v>4</v>
          </cell>
          <cell r="M99">
            <v>6</v>
          </cell>
          <cell r="N99">
            <v>4</v>
          </cell>
          <cell r="O99">
            <v>4</v>
          </cell>
          <cell r="P99">
            <v>5</v>
          </cell>
          <cell r="Q99">
            <v>5</v>
          </cell>
          <cell r="R99">
            <v>3</v>
          </cell>
          <cell r="S99">
            <v>6</v>
          </cell>
          <cell r="T99">
            <v>4</v>
          </cell>
          <cell r="U99">
            <v>3</v>
          </cell>
          <cell r="V99">
            <v>3</v>
          </cell>
          <cell r="W99">
            <v>5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5</v>
          </cell>
          <cell r="AC99">
            <v>42</v>
          </cell>
          <cell r="AD99">
            <v>36</v>
          </cell>
          <cell r="AE99">
            <v>78</v>
          </cell>
        </row>
        <row r="100">
          <cell r="B100">
            <v>602</v>
          </cell>
          <cell r="C100" t="str">
            <v>女Ｂ組</v>
          </cell>
          <cell r="D100" t="str">
            <v>楊棋文</v>
          </cell>
          <cell r="E100">
            <v>78</v>
          </cell>
          <cell r="F100">
            <v>81</v>
          </cell>
          <cell r="G100">
            <v>82</v>
          </cell>
          <cell r="H100">
            <v>73</v>
          </cell>
          <cell r="I100">
            <v>314</v>
          </cell>
          <cell r="J100">
            <v>26</v>
          </cell>
          <cell r="K100">
            <v>6</v>
          </cell>
          <cell r="L100">
            <v>4</v>
          </cell>
          <cell r="M100">
            <v>5</v>
          </cell>
          <cell r="N100">
            <v>3</v>
          </cell>
          <cell r="O100">
            <v>3</v>
          </cell>
          <cell r="P100">
            <v>4</v>
          </cell>
          <cell r="Q100">
            <v>4</v>
          </cell>
          <cell r="R100">
            <v>3</v>
          </cell>
          <cell r="S100">
            <v>5</v>
          </cell>
          <cell r="T100">
            <v>4</v>
          </cell>
          <cell r="U100">
            <v>3</v>
          </cell>
          <cell r="V100">
            <v>3</v>
          </cell>
          <cell r="W100">
            <v>4</v>
          </cell>
          <cell r="X100">
            <v>3</v>
          </cell>
          <cell r="Y100">
            <v>4</v>
          </cell>
          <cell r="Z100">
            <v>4</v>
          </cell>
          <cell r="AA100">
            <v>5</v>
          </cell>
          <cell r="AB100">
            <v>6</v>
          </cell>
          <cell r="AC100">
            <v>37</v>
          </cell>
          <cell r="AD100">
            <v>36</v>
          </cell>
          <cell r="AE100">
            <v>73</v>
          </cell>
        </row>
        <row r="101">
          <cell r="B101">
            <v>608</v>
          </cell>
          <cell r="C101" t="str">
            <v>女Ｂ組</v>
          </cell>
          <cell r="D101" t="str">
            <v>陳文芸</v>
          </cell>
          <cell r="E101">
            <v>82</v>
          </cell>
          <cell r="F101">
            <v>82</v>
          </cell>
          <cell r="G101">
            <v>82</v>
          </cell>
          <cell r="H101">
            <v>82</v>
          </cell>
          <cell r="I101">
            <v>328</v>
          </cell>
          <cell r="J101">
            <v>40</v>
          </cell>
          <cell r="K101">
            <v>4</v>
          </cell>
          <cell r="L101">
            <v>6</v>
          </cell>
          <cell r="M101">
            <v>6</v>
          </cell>
          <cell r="N101">
            <v>3</v>
          </cell>
          <cell r="O101">
            <v>5</v>
          </cell>
          <cell r="P101">
            <v>5</v>
          </cell>
          <cell r="Q101">
            <v>4</v>
          </cell>
          <cell r="R101">
            <v>4</v>
          </cell>
          <cell r="S101">
            <v>5</v>
          </cell>
          <cell r="T101">
            <v>4</v>
          </cell>
          <cell r="U101">
            <v>4</v>
          </cell>
          <cell r="V101">
            <v>5</v>
          </cell>
          <cell r="W101">
            <v>5</v>
          </cell>
          <cell r="X101">
            <v>3</v>
          </cell>
          <cell r="Y101">
            <v>5</v>
          </cell>
          <cell r="Z101">
            <v>4</v>
          </cell>
          <cell r="AA101">
            <v>4</v>
          </cell>
          <cell r="AB101">
            <v>6</v>
          </cell>
          <cell r="AC101">
            <v>42</v>
          </cell>
          <cell r="AD101">
            <v>40</v>
          </cell>
          <cell r="AE101">
            <v>82</v>
          </cell>
        </row>
        <row r="102">
          <cell r="B102">
            <v>604</v>
          </cell>
          <cell r="C102" t="str">
            <v>女Ｂ組</v>
          </cell>
          <cell r="D102" t="str">
            <v>劉芃姍</v>
          </cell>
          <cell r="E102">
            <v>81</v>
          </cell>
          <cell r="F102">
            <v>83</v>
          </cell>
          <cell r="G102">
            <v>89</v>
          </cell>
          <cell r="H102">
            <v>81</v>
          </cell>
          <cell r="I102">
            <v>334</v>
          </cell>
          <cell r="J102">
            <v>46</v>
          </cell>
          <cell r="K102">
            <v>4</v>
          </cell>
          <cell r="L102">
            <v>5</v>
          </cell>
          <cell r="M102">
            <v>6</v>
          </cell>
          <cell r="N102">
            <v>3</v>
          </cell>
          <cell r="O102">
            <v>4</v>
          </cell>
          <cell r="P102">
            <v>5</v>
          </cell>
          <cell r="Q102">
            <v>4</v>
          </cell>
          <cell r="R102">
            <v>3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4</v>
          </cell>
          <cell r="Y102">
            <v>5</v>
          </cell>
          <cell r="Z102">
            <v>6</v>
          </cell>
          <cell r="AA102">
            <v>4</v>
          </cell>
          <cell r="AB102">
            <v>5</v>
          </cell>
          <cell r="AC102">
            <v>39</v>
          </cell>
          <cell r="AD102">
            <v>42</v>
          </cell>
          <cell r="AE102">
            <v>81</v>
          </cell>
        </row>
        <row r="103">
          <cell r="B103">
            <v>610</v>
          </cell>
          <cell r="C103" t="str">
            <v>女Ｂ組</v>
          </cell>
          <cell r="D103" t="str">
            <v>詹芷綺</v>
          </cell>
          <cell r="E103">
            <v>82</v>
          </cell>
          <cell r="F103">
            <v>85</v>
          </cell>
          <cell r="G103">
            <v>91</v>
          </cell>
          <cell r="H103">
            <v>83</v>
          </cell>
          <cell r="I103">
            <v>341</v>
          </cell>
          <cell r="J103">
            <v>53</v>
          </cell>
          <cell r="K103">
            <v>7</v>
          </cell>
          <cell r="L103">
            <v>6</v>
          </cell>
          <cell r="M103">
            <v>5</v>
          </cell>
          <cell r="N103">
            <v>3</v>
          </cell>
          <cell r="O103">
            <v>5</v>
          </cell>
          <cell r="P103">
            <v>6</v>
          </cell>
          <cell r="Q103">
            <v>5</v>
          </cell>
          <cell r="R103">
            <v>3</v>
          </cell>
          <cell r="S103">
            <v>6</v>
          </cell>
          <cell r="T103">
            <v>4</v>
          </cell>
          <cell r="U103">
            <v>5</v>
          </cell>
          <cell r="V103">
            <v>3</v>
          </cell>
          <cell r="W103">
            <v>4</v>
          </cell>
          <cell r="X103">
            <v>2</v>
          </cell>
          <cell r="Y103">
            <v>4</v>
          </cell>
          <cell r="Z103">
            <v>5</v>
          </cell>
          <cell r="AA103">
            <v>4</v>
          </cell>
          <cell r="AB103">
            <v>6</v>
          </cell>
          <cell r="AC103">
            <v>46</v>
          </cell>
          <cell r="AD103">
            <v>37</v>
          </cell>
          <cell r="AE103">
            <v>83</v>
          </cell>
        </row>
        <row r="104">
          <cell r="B104">
            <v>609</v>
          </cell>
          <cell r="C104" t="str">
            <v>女Ｂ組</v>
          </cell>
          <cell r="D104" t="str">
            <v>盧芸屏</v>
          </cell>
          <cell r="E104">
            <v>88</v>
          </cell>
          <cell r="F104">
            <v>86</v>
          </cell>
          <cell r="G104">
            <v>84</v>
          </cell>
          <cell r="H104">
            <v>82</v>
          </cell>
          <cell r="I104">
            <v>340</v>
          </cell>
          <cell r="J104">
            <v>52</v>
          </cell>
          <cell r="K104">
            <v>3</v>
          </cell>
          <cell r="L104">
            <v>5</v>
          </cell>
          <cell r="M104">
            <v>6</v>
          </cell>
          <cell r="N104">
            <v>3</v>
          </cell>
          <cell r="O104">
            <v>4</v>
          </cell>
          <cell r="P104">
            <v>6</v>
          </cell>
          <cell r="Q104">
            <v>4</v>
          </cell>
          <cell r="R104">
            <v>4</v>
          </cell>
          <cell r="S104">
            <v>4</v>
          </cell>
          <cell r="T104">
            <v>5</v>
          </cell>
          <cell r="U104">
            <v>8</v>
          </cell>
          <cell r="V104">
            <v>3</v>
          </cell>
          <cell r="W104">
            <v>4</v>
          </cell>
          <cell r="X104">
            <v>3</v>
          </cell>
          <cell r="Y104">
            <v>5</v>
          </cell>
          <cell r="Z104">
            <v>5</v>
          </cell>
          <cell r="AA104">
            <v>4</v>
          </cell>
          <cell r="AB104">
            <v>6</v>
          </cell>
          <cell r="AC104">
            <v>39</v>
          </cell>
          <cell r="AD104">
            <v>43</v>
          </cell>
          <cell r="AE104">
            <v>82</v>
          </cell>
        </row>
        <row r="105">
          <cell r="B105">
            <v>605</v>
          </cell>
          <cell r="C105" t="str">
            <v>女Ｂ組</v>
          </cell>
          <cell r="D105" t="str">
            <v>劉可艾</v>
          </cell>
          <cell r="E105">
            <v>87</v>
          </cell>
          <cell r="F105">
            <v>89</v>
          </cell>
          <cell r="G105">
            <v>79</v>
          </cell>
          <cell r="H105">
            <v>85</v>
          </cell>
          <cell r="I105">
            <v>340</v>
          </cell>
          <cell r="J105">
            <v>52</v>
          </cell>
          <cell r="K105">
            <v>6</v>
          </cell>
          <cell r="L105">
            <v>5</v>
          </cell>
          <cell r="M105">
            <v>9</v>
          </cell>
          <cell r="N105">
            <v>3</v>
          </cell>
          <cell r="O105">
            <v>4</v>
          </cell>
          <cell r="P105">
            <v>4</v>
          </cell>
          <cell r="Q105">
            <v>4</v>
          </cell>
          <cell r="R105">
            <v>3</v>
          </cell>
          <cell r="S105">
            <v>5</v>
          </cell>
          <cell r="T105">
            <v>5</v>
          </cell>
          <cell r="U105">
            <v>4</v>
          </cell>
          <cell r="V105">
            <v>3</v>
          </cell>
          <cell r="W105">
            <v>4</v>
          </cell>
          <cell r="X105">
            <v>2</v>
          </cell>
          <cell r="Y105">
            <v>4</v>
          </cell>
          <cell r="Z105">
            <v>6</v>
          </cell>
          <cell r="AA105">
            <v>4</v>
          </cell>
          <cell r="AB105">
            <v>10</v>
          </cell>
          <cell r="AC105">
            <v>43</v>
          </cell>
          <cell r="AD105">
            <v>42</v>
          </cell>
          <cell r="AE105">
            <v>85</v>
          </cell>
        </row>
        <row r="106">
          <cell r="B106">
            <v>606</v>
          </cell>
          <cell r="C106" t="str">
            <v>女Ｂ組</v>
          </cell>
          <cell r="D106" t="str">
            <v>劉庭妤</v>
          </cell>
          <cell r="E106">
            <v>88</v>
          </cell>
          <cell r="F106">
            <v>89</v>
          </cell>
          <cell r="G106">
            <v>80</v>
          </cell>
          <cell r="H106">
            <v>75</v>
          </cell>
          <cell r="I106">
            <v>332</v>
          </cell>
          <cell r="J106">
            <v>44</v>
          </cell>
          <cell r="K106">
            <v>5</v>
          </cell>
          <cell r="L106">
            <v>4</v>
          </cell>
          <cell r="M106">
            <v>5</v>
          </cell>
          <cell r="N106">
            <v>2</v>
          </cell>
          <cell r="O106">
            <v>4</v>
          </cell>
          <cell r="P106">
            <v>5</v>
          </cell>
          <cell r="Q106">
            <v>5</v>
          </cell>
          <cell r="R106">
            <v>3</v>
          </cell>
          <cell r="S106">
            <v>5</v>
          </cell>
          <cell r="T106">
            <v>6</v>
          </cell>
          <cell r="U106">
            <v>4</v>
          </cell>
          <cell r="V106">
            <v>4</v>
          </cell>
          <cell r="W106">
            <v>5</v>
          </cell>
          <cell r="X106">
            <v>3</v>
          </cell>
          <cell r="Y106">
            <v>3</v>
          </cell>
          <cell r="Z106">
            <v>4</v>
          </cell>
          <cell r="AA106">
            <v>4</v>
          </cell>
          <cell r="AB106">
            <v>4</v>
          </cell>
          <cell r="AC106">
            <v>38</v>
          </cell>
          <cell r="AD106">
            <v>37</v>
          </cell>
          <cell r="AE106">
            <v>75</v>
          </cell>
        </row>
        <row r="107">
          <cell r="B107">
            <v>612</v>
          </cell>
          <cell r="C107" t="str">
            <v>女Ｂ組</v>
          </cell>
          <cell r="D107" t="str">
            <v>沈文琪</v>
          </cell>
          <cell r="E107">
            <v>91</v>
          </cell>
          <cell r="F107">
            <v>91</v>
          </cell>
          <cell r="G107">
            <v>88</v>
          </cell>
          <cell r="H107">
            <v>96</v>
          </cell>
          <cell r="I107">
            <v>366</v>
          </cell>
          <cell r="J107">
            <v>78</v>
          </cell>
          <cell r="K107">
            <v>5</v>
          </cell>
          <cell r="L107">
            <v>6</v>
          </cell>
          <cell r="M107">
            <v>4</v>
          </cell>
          <cell r="N107">
            <v>3</v>
          </cell>
          <cell r="O107">
            <v>5</v>
          </cell>
          <cell r="P107">
            <v>5</v>
          </cell>
          <cell r="Q107">
            <v>6</v>
          </cell>
          <cell r="R107">
            <v>4</v>
          </cell>
          <cell r="S107">
            <v>5</v>
          </cell>
          <cell r="T107">
            <v>7</v>
          </cell>
          <cell r="U107">
            <v>8</v>
          </cell>
          <cell r="V107">
            <v>5</v>
          </cell>
          <cell r="W107">
            <v>5</v>
          </cell>
          <cell r="X107">
            <v>4</v>
          </cell>
          <cell r="Y107">
            <v>5</v>
          </cell>
          <cell r="Z107">
            <v>6</v>
          </cell>
          <cell r="AA107">
            <v>5</v>
          </cell>
          <cell r="AB107">
            <v>8</v>
          </cell>
          <cell r="AC107">
            <v>43</v>
          </cell>
          <cell r="AD107">
            <v>53</v>
          </cell>
          <cell r="AE107">
            <v>96</v>
          </cell>
        </row>
        <row r="108">
          <cell r="B108">
            <v>0</v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>
            <v>0</v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陳季群</v>
          </cell>
          <cell r="E119">
            <v>0</v>
          </cell>
          <cell r="F119">
            <v>0</v>
          </cell>
          <cell r="G119">
            <v>84</v>
          </cell>
          <cell r="H119">
            <v>79</v>
          </cell>
          <cell r="I119">
            <v>163</v>
          </cell>
          <cell r="J119">
            <v>19</v>
          </cell>
          <cell r="K119">
            <v>5</v>
          </cell>
          <cell r="L119">
            <v>5</v>
          </cell>
          <cell r="M119">
            <v>5</v>
          </cell>
          <cell r="N119">
            <v>4</v>
          </cell>
          <cell r="O119">
            <v>4</v>
          </cell>
          <cell r="P119">
            <v>5</v>
          </cell>
          <cell r="Q119">
            <v>4</v>
          </cell>
          <cell r="R119">
            <v>3</v>
          </cell>
          <cell r="S119">
            <v>5</v>
          </cell>
          <cell r="T119">
            <v>4</v>
          </cell>
          <cell r="U119">
            <v>4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7</v>
          </cell>
          <cell r="AA119">
            <v>4</v>
          </cell>
          <cell r="AB119">
            <v>5</v>
          </cell>
          <cell r="AC119">
            <v>40</v>
          </cell>
          <cell r="AD119">
            <v>39</v>
          </cell>
          <cell r="AE119">
            <v>79</v>
          </cell>
        </row>
        <row r="120">
          <cell r="B120">
            <v>702</v>
          </cell>
          <cell r="C120" t="str">
            <v>男Ｃ組</v>
          </cell>
          <cell r="D120" t="str">
            <v>李長祐</v>
          </cell>
          <cell r="E120">
            <v>0</v>
          </cell>
          <cell r="F120">
            <v>0</v>
          </cell>
          <cell r="G120">
            <v>82</v>
          </cell>
          <cell r="H120">
            <v>84</v>
          </cell>
          <cell r="I120">
            <v>166</v>
          </cell>
          <cell r="J120">
            <v>22</v>
          </cell>
          <cell r="K120">
            <v>5</v>
          </cell>
          <cell r="L120">
            <v>5</v>
          </cell>
          <cell r="M120">
            <v>5</v>
          </cell>
          <cell r="N120">
            <v>3</v>
          </cell>
          <cell r="O120">
            <v>5</v>
          </cell>
          <cell r="P120">
            <v>8</v>
          </cell>
          <cell r="Q120">
            <v>4</v>
          </cell>
          <cell r="R120">
            <v>4</v>
          </cell>
          <cell r="S120">
            <v>5</v>
          </cell>
          <cell r="T120">
            <v>4</v>
          </cell>
          <cell r="U120">
            <v>4</v>
          </cell>
          <cell r="V120">
            <v>4</v>
          </cell>
          <cell r="W120">
            <v>5</v>
          </cell>
          <cell r="X120">
            <v>5</v>
          </cell>
          <cell r="Y120">
            <v>4</v>
          </cell>
          <cell r="Z120">
            <v>4</v>
          </cell>
          <cell r="AA120">
            <v>4</v>
          </cell>
          <cell r="AB120">
            <v>6</v>
          </cell>
          <cell r="AC120">
            <v>44</v>
          </cell>
          <cell r="AD120">
            <v>40</v>
          </cell>
          <cell r="AE120">
            <v>84</v>
          </cell>
        </row>
        <row r="121">
          <cell r="B121">
            <v>703</v>
          </cell>
          <cell r="C121" t="str">
            <v>男Ｃ組</v>
          </cell>
          <cell r="D121" t="str">
            <v>林士軒</v>
          </cell>
          <cell r="E121">
            <v>0</v>
          </cell>
          <cell r="F121">
            <v>0</v>
          </cell>
          <cell r="G121">
            <v>92</v>
          </cell>
          <cell r="H121">
            <v>83</v>
          </cell>
          <cell r="I121">
            <v>175</v>
          </cell>
          <cell r="J121">
            <v>31</v>
          </cell>
          <cell r="K121">
            <v>5</v>
          </cell>
          <cell r="L121">
            <v>5</v>
          </cell>
          <cell r="M121">
            <v>4</v>
          </cell>
          <cell r="N121">
            <v>3</v>
          </cell>
          <cell r="O121">
            <v>4</v>
          </cell>
          <cell r="P121">
            <v>6</v>
          </cell>
          <cell r="Q121">
            <v>4</v>
          </cell>
          <cell r="R121">
            <v>4</v>
          </cell>
          <cell r="S121">
            <v>5</v>
          </cell>
          <cell r="T121">
            <v>4</v>
          </cell>
          <cell r="U121">
            <v>3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5</v>
          </cell>
          <cell r="AA121">
            <v>5</v>
          </cell>
          <cell r="AB121">
            <v>10</v>
          </cell>
          <cell r="AC121">
            <v>40</v>
          </cell>
          <cell r="AD121">
            <v>43</v>
          </cell>
          <cell r="AE121">
            <v>83</v>
          </cell>
        </row>
        <row r="122">
          <cell r="B122">
            <v>704</v>
          </cell>
          <cell r="C122" t="str">
            <v>男Ｃ組</v>
          </cell>
          <cell r="D122" t="str">
            <v>簡士閔</v>
          </cell>
          <cell r="E122">
            <v>0</v>
          </cell>
          <cell r="F122">
            <v>0</v>
          </cell>
          <cell r="G122">
            <v>80</v>
          </cell>
          <cell r="H122">
            <v>92</v>
          </cell>
          <cell r="I122">
            <v>172</v>
          </cell>
          <cell r="J122">
            <v>28</v>
          </cell>
          <cell r="K122">
            <v>4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6</v>
          </cell>
          <cell r="Q122">
            <v>7</v>
          </cell>
          <cell r="R122">
            <v>4</v>
          </cell>
          <cell r="S122">
            <v>5</v>
          </cell>
          <cell r="T122">
            <v>6</v>
          </cell>
          <cell r="U122">
            <v>8</v>
          </cell>
          <cell r="V122">
            <v>4</v>
          </cell>
          <cell r="W122">
            <v>7</v>
          </cell>
          <cell r="X122">
            <v>4</v>
          </cell>
          <cell r="Y122">
            <v>5</v>
          </cell>
          <cell r="Z122">
            <v>6</v>
          </cell>
          <cell r="AA122">
            <v>4</v>
          </cell>
          <cell r="AB122">
            <v>5</v>
          </cell>
          <cell r="AC122">
            <v>43</v>
          </cell>
          <cell r="AD122">
            <v>49</v>
          </cell>
          <cell r="AE122">
            <v>92</v>
          </cell>
        </row>
        <row r="123">
          <cell r="B123">
            <v>705</v>
          </cell>
          <cell r="C123" t="str">
            <v>男Ｃ組</v>
          </cell>
          <cell r="D123" t="str">
            <v>賴昱禓</v>
          </cell>
          <cell r="E123">
            <v>0</v>
          </cell>
          <cell r="F123">
            <v>0</v>
          </cell>
          <cell r="G123">
            <v>84</v>
          </cell>
          <cell r="H123">
            <v>79</v>
          </cell>
          <cell r="I123">
            <v>163</v>
          </cell>
          <cell r="J123">
            <v>19</v>
          </cell>
          <cell r="K123">
            <v>5</v>
          </cell>
          <cell r="L123">
            <v>4</v>
          </cell>
          <cell r="M123">
            <v>4</v>
          </cell>
          <cell r="N123">
            <v>4</v>
          </cell>
          <cell r="O123">
            <v>3</v>
          </cell>
          <cell r="P123">
            <v>5</v>
          </cell>
          <cell r="Q123">
            <v>5</v>
          </cell>
          <cell r="R123">
            <v>4</v>
          </cell>
          <cell r="S123">
            <v>5</v>
          </cell>
          <cell r="T123">
            <v>5</v>
          </cell>
          <cell r="U123">
            <v>5</v>
          </cell>
          <cell r="V123">
            <v>3</v>
          </cell>
          <cell r="W123">
            <v>4</v>
          </cell>
          <cell r="X123">
            <v>4</v>
          </cell>
          <cell r="Y123">
            <v>4</v>
          </cell>
          <cell r="Z123">
            <v>5</v>
          </cell>
          <cell r="AA123">
            <v>4</v>
          </cell>
          <cell r="AB123">
            <v>6</v>
          </cell>
          <cell r="AC123">
            <v>39</v>
          </cell>
          <cell r="AD123">
            <v>40</v>
          </cell>
          <cell r="AE123">
            <v>79</v>
          </cell>
        </row>
        <row r="124">
          <cell r="B124">
            <v>706</v>
          </cell>
          <cell r="C124" t="str">
            <v>男Ｃ組</v>
          </cell>
          <cell r="D124" t="str">
            <v>黃凱駿</v>
          </cell>
          <cell r="E124">
            <v>0</v>
          </cell>
          <cell r="F124">
            <v>0</v>
          </cell>
          <cell r="G124">
            <v>89</v>
          </cell>
          <cell r="H124">
            <v>89</v>
          </cell>
          <cell r="I124">
            <v>178</v>
          </cell>
          <cell r="J124">
            <v>34</v>
          </cell>
          <cell r="K124">
            <v>6</v>
          </cell>
          <cell r="L124">
            <v>6</v>
          </cell>
          <cell r="M124">
            <v>5</v>
          </cell>
          <cell r="N124">
            <v>3</v>
          </cell>
          <cell r="O124">
            <v>5</v>
          </cell>
          <cell r="P124">
            <v>6</v>
          </cell>
          <cell r="Q124">
            <v>5</v>
          </cell>
          <cell r="R124">
            <v>4</v>
          </cell>
          <cell r="S124">
            <v>7</v>
          </cell>
          <cell r="T124">
            <v>5</v>
          </cell>
          <cell r="U124">
            <v>3</v>
          </cell>
          <cell r="V124">
            <v>4</v>
          </cell>
          <cell r="W124">
            <v>4</v>
          </cell>
          <cell r="X124">
            <v>4</v>
          </cell>
          <cell r="Y124">
            <v>4</v>
          </cell>
          <cell r="Z124">
            <v>6</v>
          </cell>
          <cell r="AA124">
            <v>6</v>
          </cell>
          <cell r="AB124">
            <v>6</v>
          </cell>
          <cell r="AC124">
            <v>47</v>
          </cell>
          <cell r="AD124">
            <v>42</v>
          </cell>
          <cell r="AE124">
            <v>89</v>
          </cell>
        </row>
        <row r="125">
          <cell r="B125">
            <v>707</v>
          </cell>
          <cell r="C125" t="str">
            <v>男Ｃ組</v>
          </cell>
          <cell r="D125" t="str">
            <v>譚傑升</v>
          </cell>
          <cell r="E125">
            <v>0</v>
          </cell>
          <cell r="F125">
            <v>0</v>
          </cell>
          <cell r="G125">
            <v>96</v>
          </cell>
          <cell r="H125">
            <v>93</v>
          </cell>
          <cell r="I125">
            <v>189</v>
          </cell>
          <cell r="J125">
            <v>45</v>
          </cell>
          <cell r="K125">
            <v>7</v>
          </cell>
          <cell r="L125">
            <v>6</v>
          </cell>
          <cell r="M125">
            <v>5</v>
          </cell>
          <cell r="N125">
            <v>3</v>
          </cell>
          <cell r="O125">
            <v>6</v>
          </cell>
          <cell r="P125">
            <v>6</v>
          </cell>
          <cell r="Q125">
            <v>5</v>
          </cell>
          <cell r="R125">
            <v>3</v>
          </cell>
          <cell r="S125">
            <v>6</v>
          </cell>
          <cell r="T125">
            <v>6</v>
          </cell>
          <cell r="U125">
            <v>5</v>
          </cell>
          <cell r="V125">
            <v>3</v>
          </cell>
          <cell r="W125">
            <v>5</v>
          </cell>
          <cell r="X125">
            <v>4</v>
          </cell>
          <cell r="Y125">
            <v>6</v>
          </cell>
          <cell r="Z125">
            <v>6</v>
          </cell>
          <cell r="AA125">
            <v>5</v>
          </cell>
          <cell r="AB125">
            <v>6</v>
          </cell>
          <cell r="AC125">
            <v>47</v>
          </cell>
          <cell r="AD125">
            <v>46</v>
          </cell>
          <cell r="AE125">
            <v>93</v>
          </cell>
        </row>
        <row r="126">
          <cell r="B126">
            <v>708</v>
          </cell>
          <cell r="C126" t="str">
            <v>男Ｃ組</v>
          </cell>
          <cell r="D126" t="str">
            <v>黃伯恩</v>
          </cell>
          <cell r="E126">
            <v>0</v>
          </cell>
          <cell r="F126">
            <v>0</v>
          </cell>
          <cell r="G126">
            <v>87</v>
          </cell>
          <cell r="H126">
            <v>85</v>
          </cell>
          <cell r="I126">
            <v>172</v>
          </cell>
          <cell r="J126">
            <v>28</v>
          </cell>
          <cell r="K126">
            <v>5</v>
          </cell>
          <cell r="L126">
            <v>5</v>
          </cell>
          <cell r="M126">
            <v>5</v>
          </cell>
          <cell r="N126">
            <v>4</v>
          </cell>
          <cell r="O126">
            <v>5</v>
          </cell>
          <cell r="P126">
            <v>5</v>
          </cell>
          <cell r="Q126">
            <v>4</v>
          </cell>
          <cell r="R126">
            <v>5</v>
          </cell>
          <cell r="S126">
            <v>6</v>
          </cell>
          <cell r="T126">
            <v>4</v>
          </cell>
          <cell r="U126">
            <v>5</v>
          </cell>
          <cell r="V126">
            <v>4</v>
          </cell>
          <cell r="W126">
            <v>5</v>
          </cell>
          <cell r="X126">
            <v>4</v>
          </cell>
          <cell r="Y126">
            <v>5</v>
          </cell>
          <cell r="Z126">
            <v>5</v>
          </cell>
          <cell r="AA126">
            <v>4</v>
          </cell>
          <cell r="AB126">
            <v>5</v>
          </cell>
          <cell r="AC126">
            <v>44</v>
          </cell>
          <cell r="AD126">
            <v>41</v>
          </cell>
          <cell r="AE126">
            <v>85</v>
          </cell>
        </row>
        <row r="127">
          <cell r="B127">
            <v>709</v>
          </cell>
          <cell r="C127" t="str">
            <v>男Ｃ組</v>
          </cell>
          <cell r="D127" t="str">
            <v>黃任誼</v>
          </cell>
          <cell r="E127">
            <v>0</v>
          </cell>
          <cell r="F127">
            <v>0</v>
          </cell>
          <cell r="G127">
            <v>87</v>
          </cell>
          <cell r="H127">
            <v>79</v>
          </cell>
          <cell r="I127">
            <v>166</v>
          </cell>
          <cell r="J127">
            <v>22</v>
          </cell>
          <cell r="K127">
            <v>5</v>
          </cell>
          <cell r="L127">
            <v>4</v>
          </cell>
          <cell r="M127">
            <v>5</v>
          </cell>
          <cell r="N127">
            <v>3</v>
          </cell>
          <cell r="O127">
            <v>4</v>
          </cell>
          <cell r="P127">
            <v>5</v>
          </cell>
          <cell r="Q127">
            <v>4</v>
          </cell>
          <cell r="R127">
            <v>4</v>
          </cell>
          <cell r="S127">
            <v>6</v>
          </cell>
          <cell r="T127">
            <v>4</v>
          </cell>
          <cell r="U127">
            <v>4</v>
          </cell>
          <cell r="V127">
            <v>4</v>
          </cell>
          <cell r="W127">
            <v>5</v>
          </cell>
          <cell r="X127">
            <v>3</v>
          </cell>
          <cell r="Y127">
            <v>4</v>
          </cell>
          <cell r="Z127">
            <v>5</v>
          </cell>
          <cell r="AA127">
            <v>5</v>
          </cell>
          <cell r="AB127">
            <v>5</v>
          </cell>
          <cell r="AC127">
            <v>40</v>
          </cell>
          <cell r="AD127">
            <v>39</v>
          </cell>
          <cell r="AE127">
            <v>79</v>
          </cell>
        </row>
        <row r="128">
          <cell r="B128">
            <v>710</v>
          </cell>
          <cell r="C128" t="str">
            <v>男Ｃ組</v>
          </cell>
          <cell r="D128" t="str">
            <v>黃至晨</v>
          </cell>
          <cell r="E128">
            <v>0</v>
          </cell>
          <cell r="F128">
            <v>0</v>
          </cell>
          <cell r="G128">
            <v>92</v>
          </cell>
          <cell r="H128">
            <v>82</v>
          </cell>
          <cell r="I128">
            <v>174</v>
          </cell>
          <cell r="J128">
            <v>30</v>
          </cell>
          <cell r="K128">
            <v>4</v>
          </cell>
          <cell r="L128">
            <v>6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5</v>
          </cell>
          <cell r="R128">
            <v>4</v>
          </cell>
          <cell r="S128">
            <v>6</v>
          </cell>
          <cell r="T128">
            <v>5</v>
          </cell>
          <cell r="U128">
            <v>5</v>
          </cell>
          <cell r="V128">
            <v>3</v>
          </cell>
          <cell r="W128">
            <v>4</v>
          </cell>
          <cell r="X128">
            <v>3</v>
          </cell>
          <cell r="Y128">
            <v>4</v>
          </cell>
          <cell r="Z128">
            <v>5</v>
          </cell>
          <cell r="AA128">
            <v>4</v>
          </cell>
          <cell r="AB128">
            <v>6</v>
          </cell>
          <cell r="AC128">
            <v>43</v>
          </cell>
          <cell r="AD128">
            <v>39</v>
          </cell>
          <cell r="AE128">
            <v>82</v>
          </cell>
        </row>
        <row r="129">
          <cell r="B129">
            <v>711</v>
          </cell>
          <cell r="C129" t="str">
            <v>男Ｃ組</v>
          </cell>
          <cell r="D129" t="str">
            <v>黃仁杰</v>
          </cell>
          <cell r="E129">
            <v>0</v>
          </cell>
          <cell r="F129">
            <v>0</v>
          </cell>
          <cell r="G129">
            <v>88</v>
          </cell>
          <cell r="H129">
            <v>83</v>
          </cell>
          <cell r="I129">
            <v>171</v>
          </cell>
          <cell r="J129">
            <v>27</v>
          </cell>
          <cell r="K129">
            <v>6</v>
          </cell>
          <cell r="L129">
            <v>5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3</v>
          </cell>
          <cell r="S129">
            <v>5</v>
          </cell>
          <cell r="T129">
            <v>5</v>
          </cell>
          <cell r="U129">
            <v>4</v>
          </cell>
          <cell r="V129">
            <v>4</v>
          </cell>
          <cell r="W129">
            <v>4</v>
          </cell>
          <cell r="X129">
            <v>4</v>
          </cell>
          <cell r="Y129">
            <v>3</v>
          </cell>
          <cell r="Z129">
            <v>7</v>
          </cell>
          <cell r="AA129">
            <v>5</v>
          </cell>
          <cell r="AB129">
            <v>6</v>
          </cell>
          <cell r="AC129">
            <v>41</v>
          </cell>
          <cell r="AD129">
            <v>42</v>
          </cell>
          <cell r="AE129">
            <v>83</v>
          </cell>
        </row>
        <row r="130">
          <cell r="B130">
            <v>712</v>
          </cell>
          <cell r="C130" t="str">
            <v>男Ｃ組</v>
          </cell>
          <cell r="D130" t="str">
            <v>劉彧丞</v>
          </cell>
          <cell r="E130">
            <v>0</v>
          </cell>
          <cell r="F130">
            <v>0</v>
          </cell>
          <cell r="G130">
            <v>92</v>
          </cell>
          <cell r="H130">
            <v>98</v>
          </cell>
          <cell r="I130">
            <v>190</v>
          </cell>
          <cell r="J130">
            <v>46</v>
          </cell>
          <cell r="K130">
            <v>5</v>
          </cell>
          <cell r="L130">
            <v>6</v>
          </cell>
          <cell r="M130">
            <v>5</v>
          </cell>
          <cell r="N130">
            <v>4</v>
          </cell>
          <cell r="O130">
            <v>4</v>
          </cell>
          <cell r="P130">
            <v>8</v>
          </cell>
          <cell r="Q130">
            <v>5</v>
          </cell>
          <cell r="R130">
            <v>4</v>
          </cell>
          <cell r="S130">
            <v>6</v>
          </cell>
          <cell r="T130">
            <v>7</v>
          </cell>
          <cell r="U130">
            <v>6</v>
          </cell>
          <cell r="V130">
            <v>5</v>
          </cell>
          <cell r="W130">
            <v>5</v>
          </cell>
          <cell r="X130">
            <v>4</v>
          </cell>
          <cell r="Y130">
            <v>6</v>
          </cell>
          <cell r="Z130">
            <v>6</v>
          </cell>
          <cell r="AA130">
            <v>5</v>
          </cell>
          <cell r="AB130">
            <v>7</v>
          </cell>
          <cell r="AC130">
            <v>47</v>
          </cell>
          <cell r="AD130">
            <v>51</v>
          </cell>
          <cell r="AE130">
            <v>98</v>
          </cell>
        </row>
        <row r="131">
          <cell r="B131">
            <v>713</v>
          </cell>
          <cell r="C131" t="str">
            <v>男Ｃ組</v>
          </cell>
          <cell r="D131" t="str">
            <v>張廷瑋</v>
          </cell>
          <cell r="E131">
            <v>0</v>
          </cell>
          <cell r="F131">
            <v>0</v>
          </cell>
          <cell r="G131">
            <v>93</v>
          </cell>
          <cell r="H131">
            <v>92</v>
          </cell>
          <cell r="I131">
            <v>185</v>
          </cell>
          <cell r="J131">
            <v>41</v>
          </cell>
          <cell r="K131">
            <v>5</v>
          </cell>
          <cell r="L131">
            <v>5</v>
          </cell>
          <cell r="M131">
            <v>5</v>
          </cell>
          <cell r="N131">
            <v>3</v>
          </cell>
          <cell r="O131">
            <v>4</v>
          </cell>
          <cell r="P131">
            <v>6</v>
          </cell>
          <cell r="Q131">
            <v>7</v>
          </cell>
          <cell r="R131">
            <v>4</v>
          </cell>
          <cell r="S131">
            <v>6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7</v>
          </cell>
          <cell r="AA131">
            <v>5</v>
          </cell>
          <cell r="AB131">
            <v>7</v>
          </cell>
          <cell r="AC131">
            <v>45</v>
          </cell>
          <cell r="AD131">
            <v>47</v>
          </cell>
          <cell r="AE131">
            <v>92</v>
          </cell>
        </row>
        <row r="132">
          <cell r="B132">
            <v>714</v>
          </cell>
          <cell r="C132" t="str">
            <v>男Ｃ組</v>
          </cell>
          <cell r="D132" t="str">
            <v>陳柏睿</v>
          </cell>
          <cell r="E132">
            <v>0</v>
          </cell>
          <cell r="F132">
            <v>0</v>
          </cell>
          <cell r="G132">
            <v>95</v>
          </cell>
          <cell r="H132">
            <v>87</v>
          </cell>
          <cell r="I132">
            <v>182</v>
          </cell>
          <cell r="J132">
            <v>38</v>
          </cell>
          <cell r="K132">
            <v>4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P132">
            <v>6</v>
          </cell>
          <cell r="Q132">
            <v>4</v>
          </cell>
          <cell r="R132">
            <v>4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3</v>
          </cell>
          <cell r="Y132">
            <v>5</v>
          </cell>
          <cell r="Z132">
            <v>6</v>
          </cell>
          <cell r="AA132">
            <v>5</v>
          </cell>
          <cell r="AB132">
            <v>6</v>
          </cell>
          <cell r="AC132">
            <v>43</v>
          </cell>
          <cell r="AD132">
            <v>44</v>
          </cell>
          <cell r="AE132">
            <v>87</v>
          </cell>
        </row>
        <row r="133">
          <cell r="B133">
            <v>715</v>
          </cell>
          <cell r="C133" t="str">
            <v>男Ｃ組</v>
          </cell>
          <cell r="D133" t="str">
            <v>李威廷</v>
          </cell>
          <cell r="E133">
            <v>0</v>
          </cell>
          <cell r="F133">
            <v>0</v>
          </cell>
          <cell r="G133">
            <v>103</v>
          </cell>
          <cell r="H133">
            <v>96</v>
          </cell>
          <cell r="I133">
            <v>199</v>
          </cell>
          <cell r="J133">
            <v>55</v>
          </cell>
          <cell r="K133">
            <v>5</v>
          </cell>
          <cell r="L133">
            <v>5</v>
          </cell>
          <cell r="M133">
            <v>8</v>
          </cell>
          <cell r="N133">
            <v>3</v>
          </cell>
          <cell r="O133">
            <v>6</v>
          </cell>
          <cell r="P133">
            <v>7</v>
          </cell>
          <cell r="Q133">
            <v>5</v>
          </cell>
          <cell r="R133">
            <v>4</v>
          </cell>
          <cell r="S133">
            <v>6</v>
          </cell>
          <cell r="T133">
            <v>7</v>
          </cell>
          <cell r="U133">
            <v>5</v>
          </cell>
          <cell r="V133">
            <v>4</v>
          </cell>
          <cell r="W133">
            <v>5</v>
          </cell>
          <cell r="X133">
            <v>3</v>
          </cell>
          <cell r="Y133">
            <v>5</v>
          </cell>
          <cell r="Z133">
            <v>7</v>
          </cell>
          <cell r="AA133">
            <v>5</v>
          </cell>
          <cell r="AB133">
            <v>6</v>
          </cell>
          <cell r="AC133">
            <v>49</v>
          </cell>
          <cell r="AD133">
            <v>47</v>
          </cell>
          <cell r="AE133">
            <v>96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 t="str">
            <v/>
          </cell>
          <cell r="C135" t="str">
            <v>男Ｃ組</v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>
            <v>0</v>
          </cell>
          <cell r="I135">
            <v>0</v>
          </cell>
          <cell r="J135" t="str">
            <v/>
          </cell>
          <cell r="AC135">
            <v>0</v>
          </cell>
          <cell r="AD135">
            <v>0</v>
          </cell>
          <cell r="AE135">
            <v>0</v>
          </cell>
        </row>
        <row r="136">
          <cell r="B136" t="str">
            <v/>
          </cell>
          <cell r="C136" t="str">
            <v>男Ｃ組</v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>
            <v>0</v>
          </cell>
          <cell r="I136">
            <v>0</v>
          </cell>
          <cell r="J136" t="str">
            <v/>
          </cell>
          <cell r="AC136">
            <v>0</v>
          </cell>
          <cell r="AD136">
            <v>0</v>
          </cell>
          <cell r="AE136">
            <v>0</v>
          </cell>
        </row>
        <row r="137">
          <cell r="B137">
            <v>801</v>
          </cell>
          <cell r="C137" t="str">
            <v>男Ｄ組</v>
          </cell>
          <cell r="D137" t="str">
            <v>邱　靖</v>
          </cell>
          <cell r="E137">
            <v>0</v>
          </cell>
          <cell r="F137">
            <v>0</v>
          </cell>
          <cell r="G137">
            <v>89</v>
          </cell>
          <cell r="H137">
            <v>83</v>
          </cell>
          <cell r="I137">
            <v>172</v>
          </cell>
          <cell r="J137">
            <v>28</v>
          </cell>
          <cell r="K137">
            <v>4</v>
          </cell>
          <cell r="L137">
            <v>5</v>
          </cell>
          <cell r="M137">
            <v>5</v>
          </cell>
          <cell r="N137">
            <v>4</v>
          </cell>
          <cell r="O137">
            <v>4</v>
          </cell>
          <cell r="P137">
            <v>6</v>
          </cell>
          <cell r="Q137">
            <v>5</v>
          </cell>
          <cell r="R137">
            <v>3</v>
          </cell>
          <cell r="S137">
            <v>5</v>
          </cell>
          <cell r="T137">
            <v>4</v>
          </cell>
          <cell r="U137">
            <v>4</v>
          </cell>
          <cell r="V137">
            <v>3</v>
          </cell>
          <cell r="W137">
            <v>5</v>
          </cell>
          <cell r="X137">
            <v>3</v>
          </cell>
          <cell r="Y137">
            <v>5</v>
          </cell>
          <cell r="Z137">
            <v>6</v>
          </cell>
          <cell r="AA137">
            <v>5</v>
          </cell>
          <cell r="AB137">
            <v>7</v>
          </cell>
          <cell r="AC137">
            <v>41</v>
          </cell>
          <cell r="AD137">
            <v>42</v>
          </cell>
          <cell r="AE137">
            <v>83</v>
          </cell>
        </row>
        <row r="138">
          <cell r="B138">
            <v>802</v>
          </cell>
          <cell r="C138" t="str">
            <v>男Ｄ組</v>
          </cell>
          <cell r="D138" t="str">
            <v>林育宏</v>
          </cell>
          <cell r="E138">
            <v>0</v>
          </cell>
          <cell r="F138">
            <v>0</v>
          </cell>
          <cell r="G138">
            <v>88</v>
          </cell>
          <cell r="H138">
            <v>88</v>
          </cell>
          <cell r="I138">
            <v>176</v>
          </cell>
          <cell r="J138">
            <v>32</v>
          </cell>
          <cell r="K138">
            <v>5</v>
          </cell>
          <cell r="L138">
            <v>7</v>
          </cell>
          <cell r="M138">
            <v>5</v>
          </cell>
          <cell r="N138">
            <v>3</v>
          </cell>
          <cell r="O138">
            <v>4</v>
          </cell>
          <cell r="P138">
            <v>6</v>
          </cell>
          <cell r="Q138">
            <v>4</v>
          </cell>
          <cell r="R138">
            <v>4</v>
          </cell>
          <cell r="S138">
            <v>6</v>
          </cell>
          <cell r="T138">
            <v>6</v>
          </cell>
          <cell r="U138">
            <v>4</v>
          </cell>
          <cell r="V138">
            <v>3</v>
          </cell>
          <cell r="W138">
            <v>6</v>
          </cell>
          <cell r="X138">
            <v>3</v>
          </cell>
          <cell r="Y138">
            <v>5</v>
          </cell>
          <cell r="Z138">
            <v>6</v>
          </cell>
          <cell r="AA138">
            <v>5</v>
          </cell>
          <cell r="AB138">
            <v>6</v>
          </cell>
          <cell r="AC138">
            <v>44</v>
          </cell>
          <cell r="AD138">
            <v>44</v>
          </cell>
          <cell r="AE138">
            <v>88</v>
          </cell>
        </row>
        <row r="139">
          <cell r="B139">
            <v>803</v>
          </cell>
          <cell r="C139" t="str">
            <v>男Ｄ組</v>
          </cell>
          <cell r="D139" t="str">
            <v>許柏丞</v>
          </cell>
          <cell r="E139">
            <v>0</v>
          </cell>
          <cell r="F139">
            <v>0</v>
          </cell>
          <cell r="G139">
            <v>91</v>
          </cell>
          <cell r="H139">
            <v>97</v>
          </cell>
          <cell r="I139">
            <v>188</v>
          </cell>
          <cell r="J139">
            <v>44</v>
          </cell>
          <cell r="K139">
            <v>6</v>
          </cell>
          <cell r="L139">
            <v>6</v>
          </cell>
          <cell r="M139">
            <v>6</v>
          </cell>
          <cell r="N139">
            <v>4</v>
          </cell>
          <cell r="O139">
            <v>5</v>
          </cell>
          <cell r="P139">
            <v>5</v>
          </cell>
          <cell r="Q139">
            <v>4</v>
          </cell>
          <cell r="R139">
            <v>4</v>
          </cell>
          <cell r="S139">
            <v>7</v>
          </cell>
          <cell r="T139">
            <v>5</v>
          </cell>
          <cell r="U139">
            <v>5</v>
          </cell>
          <cell r="V139">
            <v>3</v>
          </cell>
          <cell r="W139">
            <v>6</v>
          </cell>
          <cell r="X139">
            <v>4</v>
          </cell>
          <cell r="Y139">
            <v>7</v>
          </cell>
          <cell r="Z139">
            <v>8</v>
          </cell>
          <cell r="AA139">
            <v>5</v>
          </cell>
          <cell r="AB139">
            <v>7</v>
          </cell>
          <cell r="AC139">
            <v>47</v>
          </cell>
          <cell r="AD139">
            <v>50</v>
          </cell>
          <cell r="AE139">
            <v>97</v>
          </cell>
        </row>
        <row r="140">
          <cell r="B140">
            <v>804</v>
          </cell>
          <cell r="C140" t="str">
            <v>男Ｄ組</v>
          </cell>
          <cell r="D140" t="str">
            <v>殷梓勛</v>
          </cell>
          <cell r="E140">
            <v>0</v>
          </cell>
          <cell r="F140">
            <v>0</v>
          </cell>
          <cell r="G140">
            <v>94</v>
          </cell>
          <cell r="H140">
            <v>89</v>
          </cell>
          <cell r="I140">
            <v>183</v>
          </cell>
          <cell r="J140">
            <v>39</v>
          </cell>
          <cell r="K140">
            <v>6</v>
          </cell>
          <cell r="L140">
            <v>6</v>
          </cell>
          <cell r="M140">
            <v>6</v>
          </cell>
          <cell r="N140">
            <v>2</v>
          </cell>
          <cell r="O140">
            <v>6</v>
          </cell>
          <cell r="P140">
            <v>5</v>
          </cell>
          <cell r="Q140">
            <v>6</v>
          </cell>
          <cell r="R140">
            <v>5</v>
          </cell>
          <cell r="S140">
            <v>6</v>
          </cell>
          <cell r="T140">
            <v>5</v>
          </cell>
          <cell r="U140">
            <v>5</v>
          </cell>
          <cell r="V140">
            <v>3</v>
          </cell>
          <cell r="W140">
            <v>5</v>
          </cell>
          <cell r="X140">
            <v>3</v>
          </cell>
          <cell r="Y140">
            <v>5</v>
          </cell>
          <cell r="Z140">
            <v>5</v>
          </cell>
          <cell r="AA140">
            <v>5</v>
          </cell>
          <cell r="AB140">
            <v>5</v>
          </cell>
          <cell r="AC140">
            <v>48</v>
          </cell>
          <cell r="AD140">
            <v>41</v>
          </cell>
          <cell r="AE140">
            <v>89</v>
          </cell>
        </row>
        <row r="141">
          <cell r="B141">
            <v>805</v>
          </cell>
          <cell r="C141" t="str">
            <v>男Ｄ組</v>
          </cell>
          <cell r="D141" t="str">
            <v>王宥勝</v>
          </cell>
          <cell r="E141">
            <v>0</v>
          </cell>
          <cell r="F141">
            <v>0</v>
          </cell>
          <cell r="G141">
            <v>118</v>
          </cell>
          <cell r="H141">
            <v>104</v>
          </cell>
          <cell r="I141">
            <v>222</v>
          </cell>
          <cell r="J141">
            <v>78</v>
          </cell>
          <cell r="K141">
            <v>6</v>
          </cell>
          <cell r="L141">
            <v>7</v>
          </cell>
          <cell r="M141">
            <v>7</v>
          </cell>
          <cell r="N141">
            <v>4</v>
          </cell>
          <cell r="O141">
            <v>6</v>
          </cell>
          <cell r="P141">
            <v>7</v>
          </cell>
          <cell r="Q141">
            <v>7</v>
          </cell>
          <cell r="R141">
            <v>4</v>
          </cell>
          <cell r="S141">
            <v>6</v>
          </cell>
          <cell r="T141">
            <v>6</v>
          </cell>
          <cell r="U141">
            <v>6</v>
          </cell>
          <cell r="V141">
            <v>4</v>
          </cell>
          <cell r="W141">
            <v>6</v>
          </cell>
          <cell r="X141">
            <v>4</v>
          </cell>
          <cell r="Y141">
            <v>6</v>
          </cell>
          <cell r="Z141">
            <v>6</v>
          </cell>
          <cell r="AA141">
            <v>6</v>
          </cell>
          <cell r="AB141">
            <v>6</v>
          </cell>
          <cell r="AC141">
            <v>54</v>
          </cell>
          <cell r="AD141">
            <v>50</v>
          </cell>
          <cell r="AE141">
            <v>104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廖信淳</v>
          </cell>
          <cell r="E147">
            <v>0</v>
          </cell>
          <cell r="F147">
            <v>0</v>
          </cell>
          <cell r="G147">
            <v>82</v>
          </cell>
          <cell r="H147">
            <v>83</v>
          </cell>
          <cell r="I147">
            <v>165</v>
          </cell>
          <cell r="J147">
            <v>21</v>
          </cell>
          <cell r="K147">
            <v>5</v>
          </cell>
          <cell r="L147">
            <v>6</v>
          </cell>
          <cell r="M147">
            <v>5</v>
          </cell>
          <cell r="N147">
            <v>3</v>
          </cell>
          <cell r="O147">
            <v>4</v>
          </cell>
          <cell r="P147">
            <v>6</v>
          </cell>
          <cell r="Q147">
            <v>3</v>
          </cell>
          <cell r="R147">
            <v>3</v>
          </cell>
          <cell r="S147">
            <v>5</v>
          </cell>
          <cell r="T147">
            <v>5</v>
          </cell>
          <cell r="U147">
            <v>5</v>
          </cell>
          <cell r="V147">
            <v>4</v>
          </cell>
          <cell r="W147">
            <v>4</v>
          </cell>
          <cell r="X147">
            <v>3</v>
          </cell>
          <cell r="Y147">
            <v>5</v>
          </cell>
          <cell r="Z147">
            <v>5</v>
          </cell>
          <cell r="AA147">
            <v>6</v>
          </cell>
          <cell r="AB147">
            <v>6</v>
          </cell>
          <cell r="AC147">
            <v>40</v>
          </cell>
          <cell r="AD147">
            <v>43</v>
          </cell>
          <cell r="AE147">
            <v>83</v>
          </cell>
        </row>
        <row r="148">
          <cell r="B148">
            <v>902</v>
          </cell>
          <cell r="C148" t="str">
            <v>女CD組</v>
          </cell>
          <cell r="D148" t="str">
            <v>吳純葳</v>
          </cell>
          <cell r="E148">
            <v>0</v>
          </cell>
          <cell r="F148">
            <v>0</v>
          </cell>
          <cell r="G148">
            <v>77</v>
          </cell>
          <cell r="H148">
            <v>86</v>
          </cell>
          <cell r="I148">
            <v>163</v>
          </cell>
          <cell r="J148">
            <v>19</v>
          </cell>
          <cell r="K148">
            <v>5</v>
          </cell>
          <cell r="L148">
            <v>5</v>
          </cell>
          <cell r="M148">
            <v>6</v>
          </cell>
          <cell r="N148">
            <v>4</v>
          </cell>
          <cell r="O148">
            <v>4</v>
          </cell>
          <cell r="P148">
            <v>6</v>
          </cell>
          <cell r="Q148">
            <v>5</v>
          </cell>
          <cell r="R148">
            <v>4</v>
          </cell>
          <cell r="S148">
            <v>5</v>
          </cell>
          <cell r="T148">
            <v>4</v>
          </cell>
          <cell r="U148">
            <v>4</v>
          </cell>
          <cell r="V148">
            <v>4</v>
          </cell>
          <cell r="W148">
            <v>4</v>
          </cell>
          <cell r="X148">
            <v>3</v>
          </cell>
          <cell r="Y148">
            <v>5</v>
          </cell>
          <cell r="Z148">
            <v>5</v>
          </cell>
          <cell r="AA148">
            <v>6</v>
          </cell>
          <cell r="AB148">
            <v>7</v>
          </cell>
          <cell r="AC148">
            <v>44</v>
          </cell>
          <cell r="AD148">
            <v>42</v>
          </cell>
          <cell r="AE148">
            <v>86</v>
          </cell>
        </row>
        <row r="149">
          <cell r="B149">
            <v>903</v>
          </cell>
          <cell r="C149" t="str">
            <v>女CD組</v>
          </cell>
          <cell r="D149" t="str">
            <v>盧芊卉</v>
          </cell>
          <cell r="E149">
            <v>0</v>
          </cell>
          <cell r="F149">
            <v>0</v>
          </cell>
          <cell r="G149">
            <v>90</v>
          </cell>
          <cell r="H149">
            <v>87</v>
          </cell>
          <cell r="I149">
            <v>177</v>
          </cell>
          <cell r="J149">
            <v>33</v>
          </cell>
          <cell r="K149">
            <v>6</v>
          </cell>
          <cell r="L149">
            <v>6</v>
          </cell>
          <cell r="M149">
            <v>8</v>
          </cell>
          <cell r="N149">
            <v>3</v>
          </cell>
          <cell r="O149">
            <v>4</v>
          </cell>
          <cell r="P149">
            <v>6</v>
          </cell>
          <cell r="Q149">
            <v>5</v>
          </cell>
          <cell r="R149">
            <v>4</v>
          </cell>
          <cell r="S149">
            <v>5</v>
          </cell>
          <cell r="T149">
            <v>4</v>
          </cell>
          <cell r="U149">
            <v>6</v>
          </cell>
          <cell r="V149">
            <v>4</v>
          </cell>
          <cell r="W149">
            <v>4</v>
          </cell>
          <cell r="X149">
            <v>3</v>
          </cell>
          <cell r="Y149">
            <v>5</v>
          </cell>
          <cell r="Z149">
            <v>5</v>
          </cell>
          <cell r="AA149">
            <v>4</v>
          </cell>
          <cell r="AB149">
            <v>5</v>
          </cell>
          <cell r="AC149">
            <v>47</v>
          </cell>
          <cell r="AD149">
            <v>40</v>
          </cell>
          <cell r="AE149">
            <v>87</v>
          </cell>
        </row>
        <row r="150">
          <cell r="B150">
            <v>904</v>
          </cell>
          <cell r="C150" t="str">
            <v>女CD組</v>
          </cell>
          <cell r="D150" t="str">
            <v>陳薇安</v>
          </cell>
          <cell r="E150">
            <v>0</v>
          </cell>
          <cell r="F150">
            <v>0</v>
          </cell>
          <cell r="G150">
            <v>88</v>
          </cell>
          <cell r="H150">
            <v>87</v>
          </cell>
          <cell r="I150">
            <v>175</v>
          </cell>
          <cell r="J150">
            <v>31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6</v>
          </cell>
          <cell r="Q150">
            <v>5</v>
          </cell>
          <cell r="R150">
            <v>3</v>
          </cell>
          <cell r="S150">
            <v>6</v>
          </cell>
          <cell r="T150">
            <v>6</v>
          </cell>
          <cell r="U150">
            <v>5</v>
          </cell>
          <cell r="V150">
            <v>4</v>
          </cell>
          <cell r="W150">
            <v>5</v>
          </cell>
          <cell r="X150">
            <v>3</v>
          </cell>
          <cell r="Y150">
            <v>5</v>
          </cell>
          <cell r="Z150">
            <v>5</v>
          </cell>
          <cell r="AA150">
            <v>5</v>
          </cell>
          <cell r="AB150">
            <v>6</v>
          </cell>
          <cell r="AC150">
            <v>43</v>
          </cell>
          <cell r="AD150">
            <v>44</v>
          </cell>
          <cell r="AE150">
            <v>87</v>
          </cell>
        </row>
        <row r="151">
          <cell r="B151">
            <v>905</v>
          </cell>
          <cell r="C151" t="str">
            <v>女CD組</v>
          </cell>
          <cell r="D151" t="str">
            <v>張婷諭</v>
          </cell>
          <cell r="E151">
            <v>0</v>
          </cell>
          <cell r="F151">
            <v>0</v>
          </cell>
          <cell r="G151">
            <v>97</v>
          </cell>
          <cell r="H151">
            <v>98</v>
          </cell>
          <cell r="I151">
            <v>195</v>
          </cell>
          <cell r="J151">
            <v>51</v>
          </cell>
          <cell r="K151">
            <v>6</v>
          </cell>
          <cell r="L151">
            <v>6</v>
          </cell>
          <cell r="M151">
            <v>7</v>
          </cell>
          <cell r="N151">
            <v>5</v>
          </cell>
          <cell r="O151">
            <v>4</v>
          </cell>
          <cell r="P151">
            <v>6</v>
          </cell>
          <cell r="Q151">
            <v>5</v>
          </cell>
          <cell r="R151">
            <v>3</v>
          </cell>
          <cell r="S151">
            <v>6</v>
          </cell>
          <cell r="T151">
            <v>7</v>
          </cell>
          <cell r="U151">
            <v>7</v>
          </cell>
          <cell r="V151">
            <v>4</v>
          </cell>
          <cell r="W151">
            <v>6</v>
          </cell>
          <cell r="X151">
            <v>3</v>
          </cell>
          <cell r="Y151">
            <v>5</v>
          </cell>
          <cell r="Z151">
            <v>6</v>
          </cell>
          <cell r="AA151">
            <v>5</v>
          </cell>
          <cell r="AB151">
            <v>7</v>
          </cell>
          <cell r="AC151">
            <v>48</v>
          </cell>
          <cell r="AD151">
            <v>50</v>
          </cell>
          <cell r="AE151">
            <v>98</v>
          </cell>
        </row>
        <row r="152">
          <cell r="B152" t="str">
            <v/>
          </cell>
          <cell r="C152" t="str">
            <v>女CD組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>
            <v>0</v>
          </cell>
          <cell r="I152">
            <v>0</v>
          </cell>
          <cell r="J152" t="str">
            <v/>
          </cell>
          <cell r="AC152">
            <v>0</v>
          </cell>
          <cell r="AD152">
            <v>0</v>
          </cell>
          <cell r="AE152">
            <v>0</v>
          </cell>
        </row>
        <row r="153">
          <cell r="B153" t="str">
            <v/>
          </cell>
          <cell r="C153" t="str">
            <v>女CD組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0</v>
          </cell>
          <cell r="I153">
            <v>0</v>
          </cell>
          <cell r="J153" t="str">
            <v/>
          </cell>
          <cell r="AC153">
            <v>0</v>
          </cell>
          <cell r="AD153">
            <v>0</v>
          </cell>
          <cell r="AE153">
            <v>0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資料"/>
      <sheetName val="R1"/>
      <sheetName val="R2"/>
      <sheetName val="R3"/>
      <sheetName val="R4"/>
      <sheetName val="名次"/>
      <sheetName val="Sheet1"/>
    </sheetNames>
    <sheetDataSet>
      <sheetData sheetId="0"/>
      <sheetData sheetId="1">
        <row r="5">
          <cell r="BH5">
            <v>12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27</v>
          </cell>
          <cell r="BI7">
            <v>103</v>
          </cell>
        </row>
        <row r="8">
          <cell r="BH8">
            <v>3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24</v>
          </cell>
          <cell r="BI10">
            <v>106</v>
          </cell>
        </row>
        <row r="11">
          <cell r="BH11">
            <v>22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21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2</v>
          </cell>
          <cell r="BI15">
            <v>111</v>
          </cell>
        </row>
        <row r="16">
          <cell r="BH16">
            <v>8</v>
          </cell>
          <cell r="BI16">
            <v>112</v>
          </cell>
        </row>
        <row r="17">
          <cell r="BH17">
            <v>9</v>
          </cell>
          <cell r="BI17">
            <v>113</v>
          </cell>
        </row>
        <row r="18">
          <cell r="BH18">
            <v>28</v>
          </cell>
          <cell r="BI18">
            <v>114</v>
          </cell>
        </row>
        <row r="19">
          <cell r="BH19">
            <v>5</v>
          </cell>
          <cell r="BI19">
            <v>115</v>
          </cell>
        </row>
        <row r="20">
          <cell r="BH20">
            <v>25</v>
          </cell>
          <cell r="BI20">
            <v>116</v>
          </cell>
        </row>
        <row r="21">
          <cell r="BH21">
            <v>20</v>
          </cell>
          <cell r="BI21">
            <v>117</v>
          </cell>
        </row>
        <row r="22">
          <cell r="BH22">
            <v>23</v>
          </cell>
          <cell r="BI22">
            <v>118</v>
          </cell>
        </row>
        <row r="23">
          <cell r="BH23">
            <v>26</v>
          </cell>
          <cell r="BI23">
            <v>119</v>
          </cell>
        </row>
        <row r="24">
          <cell r="BH24">
            <v>11</v>
          </cell>
          <cell r="BI24">
            <v>120</v>
          </cell>
        </row>
        <row r="25">
          <cell r="BH25">
            <v>18</v>
          </cell>
          <cell r="BI25">
            <v>121</v>
          </cell>
        </row>
        <row r="26">
          <cell r="BH26">
            <v>17</v>
          </cell>
          <cell r="BI26">
            <v>122</v>
          </cell>
        </row>
        <row r="27">
          <cell r="BH27">
            <v>13</v>
          </cell>
          <cell r="BI27">
            <v>123</v>
          </cell>
        </row>
        <row r="28">
          <cell r="BH28">
            <v>10</v>
          </cell>
          <cell r="BI28">
            <v>124</v>
          </cell>
        </row>
        <row r="29">
          <cell r="BH29">
            <v>4</v>
          </cell>
          <cell r="BI29">
            <v>125</v>
          </cell>
        </row>
        <row r="30">
          <cell r="BH30">
            <v>19</v>
          </cell>
          <cell r="BI30">
            <v>126</v>
          </cell>
        </row>
        <row r="31">
          <cell r="BH31">
            <v>14</v>
          </cell>
          <cell r="BI31">
            <v>127</v>
          </cell>
        </row>
        <row r="32">
          <cell r="BH32">
            <v>15</v>
          </cell>
          <cell r="BI32">
            <v>128</v>
          </cell>
        </row>
        <row r="33">
          <cell r="BH33">
            <v>16</v>
          </cell>
          <cell r="BI33">
            <v>129</v>
          </cell>
        </row>
        <row r="34">
          <cell r="BH34">
            <v>6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3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4</v>
          </cell>
          <cell r="BI52">
            <v>208</v>
          </cell>
        </row>
        <row r="53">
          <cell r="BH53">
            <v>1</v>
          </cell>
          <cell r="BI53">
            <v>209</v>
          </cell>
        </row>
        <row r="54">
          <cell r="BH54">
            <v>2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2">
        <row r="5">
          <cell r="BH5">
            <v>12</v>
          </cell>
          <cell r="BI5">
            <v>101</v>
          </cell>
        </row>
        <row r="6">
          <cell r="BH6">
            <v>14</v>
          </cell>
          <cell r="BI6">
            <v>102</v>
          </cell>
        </row>
        <row r="7">
          <cell r="BH7">
            <v>19</v>
          </cell>
          <cell r="BI7">
            <v>103</v>
          </cell>
        </row>
        <row r="8">
          <cell r="BH8">
            <v>2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16</v>
          </cell>
          <cell r="BI10">
            <v>106</v>
          </cell>
        </row>
        <row r="11">
          <cell r="BH11">
            <v>17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25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6</v>
          </cell>
          <cell r="BI15">
            <v>111</v>
          </cell>
        </row>
        <row r="16">
          <cell r="BH16">
            <v>15</v>
          </cell>
          <cell r="BI16">
            <v>112</v>
          </cell>
        </row>
        <row r="17">
          <cell r="BH17">
            <v>18</v>
          </cell>
          <cell r="BI17">
            <v>113</v>
          </cell>
        </row>
        <row r="18">
          <cell r="BH18">
            <v>24</v>
          </cell>
          <cell r="BI18">
            <v>114</v>
          </cell>
        </row>
        <row r="19">
          <cell r="BH19">
            <v>3</v>
          </cell>
          <cell r="BI19">
            <v>115</v>
          </cell>
        </row>
        <row r="20">
          <cell r="BH20">
            <v>26</v>
          </cell>
          <cell r="BI20">
            <v>116</v>
          </cell>
        </row>
        <row r="21">
          <cell r="BH21">
            <v>21</v>
          </cell>
          <cell r="BI21">
            <v>117</v>
          </cell>
        </row>
        <row r="22">
          <cell r="BH22">
            <v>20</v>
          </cell>
          <cell r="BI22">
            <v>118</v>
          </cell>
        </row>
        <row r="23">
          <cell r="BH23">
            <v>8</v>
          </cell>
          <cell r="BI23">
            <v>119</v>
          </cell>
        </row>
        <row r="24">
          <cell r="BH24">
            <v>9</v>
          </cell>
          <cell r="BI24">
            <v>120</v>
          </cell>
        </row>
        <row r="25">
          <cell r="BH25">
            <v>27</v>
          </cell>
          <cell r="BI25">
            <v>121</v>
          </cell>
        </row>
        <row r="26">
          <cell r="BH26">
            <v>23</v>
          </cell>
          <cell r="BI26">
            <v>122</v>
          </cell>
        </row>
        <row r="27">
          <cell r="BH27">
            <v>22</v>
          </cell>
          <cell r="BI27">
            <v>123</v>
          </cell>
        </row>
        <row r="28">
          <cell r="BH28">
            <v>28</v>
          </cell>
          <cell r="BI28">
            <v>124</v>
          </cell>
        </row>
        <row r="29">
          <cell r="BH29">
            <v>5</v>
          </cell>
          <cell r="BI29">
            <v>125</v>
          </cell>
        </row>
        <row r="30">
          <cell r="BH30">
            <v>11</v>
          </cell>
          <cell r="BI30">
            <v>126</v>
          </cell>
        </row>
        <row r="31">
          <cell r="BH31">
            <v>13</v>
          </cell>
          <cell r="BI31">
            <v>127</v>
          </cell>
        </row>
        <row r="32">
          <cell r="BH32">
            <v>7</v>
          </cell>
          <cell r="BI32">
            <v>128</v>
          </cell>
        </row>
        <row r="33">
          <cell r="BH33">
            <v>10</v>
          </cell>
          <cell r="BI33">
            <v>129</v>
          </cell>
        </row>
        <row r="34">
          <cell r="BH34">
            <v>4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4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3</v>
          </cell>
          <cell r="BI52">
            <v>208</v>
          </cell>
        </row>
        <row r="53">
          <cell r="BH53">
            <v>2</v>
          </cell>
          <cell r="BI53">
            <v>209</v>
          </cell>
        </row>
        <row r="54">
          <cell r="BH54">
            <v>1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3">
        <row r="5">
          <cell r="BH5">
            <v>15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6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3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4</v>
          </cell>
          <cell r="BI11">
            <v>115</v>
          </cell>
        </row>
        <row r="12">
          <cell r="BH12">
            <v>14</v>
          </cell>
          <cell r="BI12">
            <v>119</v>
          </cell>
        </row>
        <row r="13">
          <cell r="BH13">
            <v>9</v>
          </cell>
          <cell r="BI13">
            <v>120</v>
          </cell>
        </row>
        <row r="14">
          <cell r="BH14">
            <v>5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10</v>
          </cell>
          <cell r="BI16">
            <v>127</v>
          </cell>
        </row>
        <row r="17">
          <cell r="BH17">
            <v>13</v>
          </cell>
          <cell r="BI17">
            <v>128</v>
          </cell>
        </row>
        <row r="18">
          <cell r="BH18">
            <v>11</v>
          </cell>
          <cell r="BI18">
            <v>129</v>
          </cell>
        </row>
        <row r="19">
          <cell r="BH19">
            <v>2</v>
          </cell>
          <cell r="BI19">
            <v>130</v>
          </cell>
        </row>
        <row r="20">
          <cell r="BH20">
            <v>16</v>
          </cell>
          <cell r="BI20">
            <v>131</v>
          </cell>
        </row>
        <row r="21">
          <cell r="BH21">
            <v>17</v>
          </cell>
          <cell r="BI21">
            <v>132</v>
          </cell>
        </row>
        <row r="22">
          <cell r="BH22">
            <v>18</v>
          </cell>
          <cell r="BI22">
            <v>133</v>
          </cell>
        </row>
        <row r="23">
          <cell r="BH23">
            <v>19</v>
          </cell>
          <cell r="BI23">
            <v>134</v>
          </cell>
        </row>
        <row r="24">
          <cell r="BH24">
            <v>20</v>
          </cell>
          <cell r="BI24">
            <v>135</v>
          </cell>
        </row>
        <row r="25">
          <cell r="BH25">
            <v>21</v>
          </cell>
          <cell r="BI25">
            <v>136</v>
          </cell>
        </row>
        <row r="26">
          <cell r="BH26">
            <v>22</v>
          </cell>
          <cell r="BI26">
            <v>137</v>
          </cell>
        </row>
        <row r="27">
          <cell r="BH27">
            <v>23</v>
          </cell>
          <cell r="BI27">
            <v>138</v>
          </cell>
        </row>
        <row r="28">
          <cell r="BH28">
            <v>24</v>
          </cell>
          <cell r="BI28">
            <v>139</v>
          </cell>
        </row>
        <row r="29">
          <cell r="BH29">
            <v>25</v>
          </cell>
          <cell r="BI29">
            <v>140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  <row r="36">
          <cell r="BH36">
            <v>7</v>
          </cell>
          <cell r="BI36">
            <v>211</v>
          </cell>
        </row>
        <row r="37">
          <cell r="BH37">
            <v>8</v>
          </cell>
          <cell r="BI37">
            <v>212</v>
          </cell>
        </row>
        <row r="38">
          <cell r="BH38">
            <v>9</v>
          </cell>
          <cell r="BI38">
            <v>212</v>
          </cell>
        </row>
        <row r="39">
          <cell r="BH39">
            <v>10</v>
          </cell>
          <cell r="BI39">
            <v>214</v>
          </cell>
        </row>
        <row r="40">
          <cell r="BH40">
            <v>11</v>
          </cell>
          <cell r="BI40">
            <v>213</v>
          </cell>
        </row>
        <row r="41">
          <cell r="BH41">
            <v>12</v>
          </cell>
          <cell r="BI41">
            <v>216</v>
          </cell>
        </row>
        <row r="42">
          <cell r="BH42">
            <v>13</v>
          </cell>
          <cell r="BI42">
            <v>214</v>
          </cell>
        </row>
        <row r="43">
          <cell r="BH43">
            <v>14</v>
          </cell>
          <cell r="BI43">
            <v>218</v>
          </cell>
        </row>
        <row r="44">
          <cell r="BH44">
            <v>15</v>
          </cell>
          <cell r="BI44">
            <v>215</v>
          </cell>
        </row>
        <row r="45">
          <cell r="BH45">
            <v>16</v>
          </cell>
          <cell r="BI45">
            <v>220</v>
          </cell>
        </row>
        <row r="46">
          <cell r="BH46">
            <v>17</v>
          </cell>
          <cell r="BI46">
            <v>216</v>
          </cell>
        </row>
        <row r="47">
          <cell r="BH47">
            <v>18</v>
          </cell>
          <cell r="BI47">
            <v>217</v>
          </cell>
        </row>
      </sheetData>
      <sheetData sheetId="4">
        <row r="5">
          <cell r="BH5">
            <v>15</v>
          </cell>
          <cell r="BI5">
            <v>101</v>
          </cell>
        </row>
        <row r="6">
          <cell r="BH6">
            <v>9</v>
          </cell>
          <cell r="BI6">
            <v>102</v>
          </cell>
        </row>
        <row r="7">
          <cell r="BH7">
            <v>2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4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6</v>
          </cell>
          <cell r="BI11">
            <v>115</v>
          </cell>
        </row>
        <row r="12">
          <cell r="BH12">
            <v>7</v>
          </cell>
          <cell r="BI12">
            <v>119</v>
          </cell>
        </row>
        <row r="13">
          <cell r="BH13">
            <v>11</v>
          </cell>
          <cell r="BI13">
            <v>120</v>
          </cell>
        </row>
        <row r="14">
          <cell r="BH14">
            <v>3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5</v>
          </cell>
          <cell r="BI16">
            <v>127</v>
          </cell>
        </row>
        <row r="17">
          <cell r="BH17">
            <v>14</v>
          </cell>
          <cell r="BI17">
            <v>128</v>
          </cell>
        </row>
        <row r="18">
          <cell r="BH18">
            <v>10</v>
          </cell>
          <cell r="BI18">
            <v>129</v>
          </cell>
        </row>
        <row r="19">
          <cell r="BH19">
            <v>13</v>
          </cell>
          <cell r="BI19">
            <v>130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資料"/>
      <sheetName val="登錄"/>
      <sheetName val="成績"/>
    </sheetNames>
    <sheetDataSet>
      <sheetData sheetId="0"/>
      <sheetData sheetId="1">
        <row r="7">
          <cell r="D7">
            <v>101</v>
          </cell>
          <cell r="E7" t="str">
            <v>男公開</v>
          </cell>
          <cell r="F7" t="str">
            <v>羅能樹</v>
          </cell>
          <cell r="G7">
            <v>77</v>
          </cell>
          <cell r="I7">
            <v>77</v>
          </cell>
          <cell r="J7">
            <v>5</v>
          </cell>
          <cell r="K7">
            <v>5</v>
          </cell>
          <cell r="L7">
            <v>5</v>
          </cell>
          <cell r="M7">
            <v>4</v>
          </cell>
          <cell r="N7">
            <v>3</v>
          </cell>
          <cell r="O7">
            <v>3</v>
          </cell>
          <cell r="P7">
            <v>6</v>
          </cell>
          <cell r="Q7">
            <v>4</v>
          </cell>
          <cell r="R7">
            <v>5</v>
          </cell>
          <cell r="S7">
            <v>4</v>
          </cell>
          <cell r="T7">
            <v>5</v>
          </cell>
          <cell r="U7">
            <v>3</v>
          </cell>
          <cell r="V7">
            <v>4</v>
          </cell>
          <cell r="W7">
            <v>5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39</v>
          </cell>
          <cell r="AD7">
            <v>38</v>
          </cell>
          <cell r="AE7">
            <v>77</v>
          </cell>
          <cell r="AN7">
            <v>13</v>
          </cell>
          <cell r="AO7">
            <v>101</v>
          </cell>
          <cell r="AR7">
            <v>10</v>
          </cell>
          <cell r="AS7">
            <v>999</v>
          </cell>
        </row>
        <row r="8">
          <cell r="D8">
            <v>102</v>
          </cell>
          <cell r="E8" t="str">
            <v>男公開</v>
          </cell>
          <cell r="F8" t="str">
            <v>邱競鋒</v>
          </cell>
          <cell r="G8">
            <v>84</v>
          </cell>
          <cell r="I8">
            <v>84</v>
          </cell>
          <cell r="J8">
            <v>12</v>
          </cell>
          <cell r="K8">
            <v>5</v>
          </cell>
          <cell r="L8">
            <v>4</v>
          </cell>
          <cell r="M8">
            <v>5</v>
          </cell>
          <cell r="N8">
            <v>3</v>
          </cell>
          <cell r="O8">
            <v>4</v>
          </cell>
          <cell r="P8">
            <v>9</v>
          </cell>
          <cell r="Q8">
            <v>3</v>
          </cell>
          <cell r="R8">
            <v>4</v>
          </cell>
          <cell r="S8">
            <v>8</v>
          </cell>
          <cell r="T8">
            <v>6</v>
          </cell>
          <cell r="U8">
            <v>3</v>
          </cell>
          <cell r="V8">
            <v>5</v>
          </cell>
          <cell r="W8">
            <v>5</v>
          </cell>
          <cell r="X8">
            <v>3</v>
          </cell>
          <cell r="Y8">
            <v>4</v>
          </cell>
          <cell r="Z8">
            <v>6</v>
          </cell>
          <cell r="AA8">
            <v>4</v>
          </cell>
          <cell r="AB8">
            <v>3</v>
          </cell>
          <cell r="AC8">
            <v>45</v>
          </cell>
          <cell r="AD8">
            <v>39</v>
          </cell>
          <cell r="AE8">
            <v>84</v>
          </cell>
          <cell r="AN8">
            <v>37</v>
          </cell>
          <cell r="AO8">
            <v>102</v>
          </cell>
          <cell r="AR8">
            <v>11</v>
          </cell>
          <cell r="AS8">
            <v>999</v>
          </cell>
        </row>
        <row r="9">
          <cell r="D9">
            <v>103</v>
          </cell>
          <cell r="E9" t="str">
            <v>男公開</v>
          </cell>
          <cell r="F9" t="str">
            <v>李柏宏</v>
          </cell>
          <cell r="G9">
            <v>92</v>
          </cell>
          <cell r="I9">
            <v>92</v>
          </cell>
          <cell r="J9">
            <v>20</v>
          </cell>
          <cell r="K9">
            <v>6</v>
          </cell>
          <cell r="L9">
            <v>5</v>
          </cell>
          <cell r="M9">
            <v>5</v>
          </cell>
          <cell r="N9">
            <v>4</v>
          </cell>
          <cell r="O9">
            <v>5</v>
          </cell>
          <cell r="P9">
            <v>7</v>
          </cell>
          <cell r="Q9">
            <v>5</v>
          </cell>
          <cell r="R9">
            <v>6</v>
          </cell>
          <cell r="S9">
            <v>6</v>
          </cell>
          <cell r="T9">
            <v>6</v>
          </cell>
          <cell r="U9">
            <v>3</v>
          </cell>
          <cell r="V9">
            <v>4</v>
          </cell>
          <cell r="W9">
            <v>4</v>
          </cell>
          <cell r="X9">
            <v>5</v>
          </cell>
          <cell r="Y9">
            <v>5</v>
          </cell>
          <cell r="Z9">
            <v>7</v>
          </cell>
          <cell r="AA9">
            <v>4</v>
          </cell>
          <cell r="AB9">
            <v>5</v>
          </cell>
          <cell r="AC9">
            <v>49</v>
          </cell>
          <cell r="AD9">
            <v>43</v>
          </cell>
          <cell r="AE9">
            <v>92</v>
          </cell>
          <cell r="AN9">
            <v>47</v>
          </cell>
          <cell r="AO9">
            <v>103</v>
          </cell>
          <cell r="AR9">
            <v>12</v>
          </cell>
          <cell r="AS9">
            <v>999</v>
          </cell>
        </row>
        <row r="10">
          <cell r="D10">
            <v>104</v>
          </cell>
          <cell r="E10" t="str">
            <v>男公開</v>
          </cell>
          <cell r="F10" t="str">
            <v>林家豪</v>
          </cell>
          <cell r="G10">
            <v>0</v>
          </cell>
          <cell r="I10">
            <v>0</v>
          </cell>
          <cell r="J10" t="str">
            <v/>
          </cell>
          <cell r="AC10">
            <v>0</v>
          </cell>
          <cell r="AD10">
            <v>0</v>
          </cell>
          <cell r="AE10">
            <v>0</v>
          </cell>
          <cell r="AF10" t="str">
            <v>缺</v>
          </cell>
          <cell r="AN10">
            <v>50</v>
          </cell>
          <cell r="AO10">
            <v>104</v>
          </cell>
          <cell r="AR10">
            <v>13</v>
          </cell>
          <cell r="AS10">
            <v>999</v>
          </cell>
        </row>
        <row r="11">
          <cell r="D11">
            <v>105</v>
          </cell>
          <cell r="E11" t="str">
            <v>男公開</v>
          </cell>
          <cell r="F11" t="str">
            <v>簡暄瑋</v>
          </cell>
          <cell r="G11">
            <v>93</v>
          </cell>
          <cell r="I11">
            <v>93</v>
          </cell>
          <cell r="J11">
            <v>21</v>
          </cell>
          <cell r="K11">
            <v>10</v>
          </cell>
          <cell r="L11">
            <v>4</v>
          </cell>
          <cell r="M11">
            <v>6</v>
          </cell>
          <cell r="N11">
            <v>3</v>
          </cell>
          <cell r="O11">
            <v>5</v>
          </cell>
          <cell r="P11">
            <v>6</v>
          </cell>
          <cell r="Q11">
            <v>4</v>
          </cell>
          <cell r="R11">
            <v>6</v>
          </cell>
          <cell r="S11">
            <v>5</v>
          </cell>
          <cell r="T11">
            <v>6</v>
          </cell>
          <cell r="U11">
            <v>4</v>
          </cell>
          <cell r="V11">
            <v>5</v>
          </cell>
          <cell r="W11">
            <v>5</v>
          </cell>
          <cell r="X11">
            <v>6</v>
          </cell>
          <cell r="Y11">
            <v>4</v>
          </cell>
          <cell r="Z11">
            <v>5</v>
          </cell>
          <cell r="AA11">
            <v>4</v>
          </cell>
          <cell r="AB11">
            <v>5</v>
          </cell>
          <cell r="AC11">
            <v>49</v>
          </cell>
          <cell r="AD11">
            <v>44</v>
          </cell>
          <cell r="AE11">
            <v>93</v>
          </cell>
          <cell r="AN11">
            <v>48</v>
          </cell>
          <cell r="AO11">
            <v>105</v>
          </cell>
          <cell r="AR11">
            <v>14</v>
          </cell>
          <cell r="AS11">
            <v>999</v>
          </cell>
        </row>
        <row r="12">
          <cell r="D12">
            <v>106</v>
          </cell>
          <cell r="E12" t="str">
            <v>男公開</v>
          </cell>
          <cell r="F12" t="str">
            <v>游家瑋</v>
          </cell>
          <cell r="G12">
            <v>88</v>
          </cell>
          <cell r="I12">
            <v>88</v>
          </cell>
          <cell r="J12">
            <v>16</v>
          </cell>
          <cell r="K12">
            <v>5</v>
          </cell>
          <cell r="L12">
            <v>5</v>
          </cell>
          <cell r="M12">
            <v>5</v>
          </cell>
          <cell r="N12">
            <v>4</v>
          </cell>
          <cell r="O12">
            <v>5</v>
          </cell>
          <cell r="P12">
            <v>6</v>
          </cell>
          <cell r="Q12">
            <v>3</v>
          </cell>
          <cell r="R12">
            <v>8</v>
          </cell>
          <cell r="S12">
            <v>9</v>
          </cell>
          <cell r="T12">
            <v>6</v>
          </cell>
          <cell r="U12">
            <v>4</v>
          </cell>
          <cell r="V12">
            <v>4</v>
          </cell>
          <cell r="W12">
            <v>4</v>
          </cell>
          <cell r="X12">
            <v>3</v>
          </cell>
          <cell r="Y12">
            <v>4</v>
          </cell>
          <cell r="Z12">
            <v>5</v>
          </cell>
          <cell r="AA12">
            <v>4</v>
          </cell>
          <cell r="AB12">
            <v>4</v>
          </cell>
          <cell r="AC12">
            <v>50</v>
          </cell>
          <cell r="AD12">
            <v>38</v>
          </cell>
          <cell r="AE12">
            <v>88</v>
          </cell>
          <cell r="AN12">
            <v>44</v>
          </cell>
          <cell r="AO12">
            <v>106</v>
          </cell>
          <cell r="AR12">
            <v>15</v>
          </cell>
          <cell r="AS12">
            <v>999</v>
          </cell>
        </row>
        <row r="13">
          <cell r="D13">
            <v>107</v>
          </cell>
          <cell r="E13" t="str">
            <v>男公開</v>
          </cell>
          <cell r="F13" t="str">
            <v>范成璽</v>
          </cell>
          <cell r="G13">
            <v>83</v>
          </cell>
          <cell r="I13">
            <v>83</v>
          </cell>
          <cell r="J13">
            <v>11</v>
          </cell>
          <cell r="K13">
            <v>6</v>
          </cell>
          <cell r="L13">
            <v>5</v>
          </cell>
          <cell r="M13">
            <v>5</v>
          </cell>
          <cell r="N13">
            <v>3</v>
          </cell>
          <cell r="O13">
            <v>5</v>
          </cell>
          <cell r="P13">
            <v>4</v>
          </cell>
          <cell r="Q13">
            <v>3</v>
          </cell>
          <cell r="R13">
            <v>5</v>
          </cell>
          <cell r="S13">
            <v>4</v>
          </cell>
          <cell r="T13">
            <v>5</v>
          </cell>
          <cell r="U13">
            <v>3</v>
          </cell>
          <cell r="V13">
            <v>6</v>
          </cell>
          <cell r="W13">
            <v>5</v>
          </cell>
          <cell r="X13">
            <v>3</v>
          </cell>
          <cell r="Y13">
            <v>5</v>
          </cell>
          <cell r="Z13">
            <v>7</v>
          </cell>
          <cell r="AA13">
            <v>4</v>
          </cell>
          <cell r="AB13">
            <v>5</v>
          </cell>
          <cell r="AC13">
            <v>40</v>
          </cell>
          <cell r="AD13">
            <v>43</v>
          </cell>
          <cell r="AE13">
            <v>83</v>
          </cell>
          <cell r="AN13">
            <v>36</v>
          </cell>
          <cell r="AO13">
            <v>107</v>
          </cell>
          <cell r="AR13">
            <v>16</v>
          </cell>
          <cell r="AS13">
            <v>999</v>
          </cell>
        </row>
        <row r="14">
          <cell r="D14">
            <v>108</v>
          </cell>
          <cell r="E14" t="str">
            <v>男公開</v>
          </cell>
          <cell r="F14" t="str">
            <v>陳睿昇</v>
          </cell>
          <cell r="G14">
            <v>76</v>
          </cell>
          <cell r="I14">
            <v>76</v>
          </cell>
          <cell r="J14">
            <v>4</v>
          </cell>
          <cell r="K14">
            <v>7</v>
          </cell>
          <cell r="L14">
            <v>4</v>
          </cell>
          <cell r="M14">
            <v>3</v>
          </cell>
          <cell r="N14">
            <v>3</v>
          </cell>
          <cell r="O14">
            <v>4</v>
          </cell>
          <cell r="P14">
            <v>4</v>
          </cell>
          <cell r="Q14">
            <v>3</v>
          </cell>
          <cell r="R14">
            <v>6</v>
          </cell>
          <cell r="S14">
            <v>4</v>
          </cell>
          <cell r="T14">
            <v>4</v>
          </cell>
          <cell r="U14">
            <v>4</v>
          </cell>
          <cell r="V14">
            <v>5</v>
          </cell>
          <cell r="W14">
            <v>3</v>
          </cell>
          <cell r="X14">
            <v>4</v>
          </cell>
          <cell r="Y14">
            <v>4</v>
          </cell>
          <cell r="Z14">
            <v>5</v>
          </cell>
          <cell r="AA14">
            <v>5</v>
          </cell>
          <cell r="AB14">
            <v>4</v>
          </cell>
          <cell r="AC14">
            <v>38</v>
          </cell>
          <cell r="AD14">
            <v>38</v>
          </cell>
          <cell r="AE14">
            <v>76</v>
          </cell>
          <cell r="AN14">
            <v>11</v>
          </cell>
          <cell r="AO14">
            <v>108</v>
          </cell>
          <cell r="AR14">
            <v>17</v>
          </cell>
          <cell r="AS14">
            <v>999</v>
          </cell>
        </row>
        <row r="15">
          <cell r="D15">
            <v>109</v>
          </cell>
          <cell r="E15" t="str">
            <v>男公開</v>
          </cell>
          <cell r="F15" t="str">
            <v>蕭宏宇</v>
          </cell>
          <cell r="G15">
            <v>72</v>
          </cell>
          <cell r="I15">
            <v>72</v>
          </cell>
          <cell r="J15">
            <v>0</v>
          </cell>
          <cell r="K15">
            <v>6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5</v>
          </cell>
          <cell r="T15">
            <v>4</v>
          </cell>
          <cell r="U15">
            <v>3</v>
          </cell>
          <cell r="V15">
            <v>4</v>
          </cell>
          <cell r="W15">
            <v>3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39</v>
          </cell>
          <cell r="AD15">
            <v>33</v>
          </cell>
          <cell r="AE15">
            <v>72</v>
          </cell>
          <cell r="AN15">
            <v>2</v>
          </cell>
          <cell r="AO15">
            <v>109</v>
          </cell>
          <cell r="AR15">
            <v>18</v>
          </cell>
          <cell r="AS15">
            <v>999</v>
          </cell>
        </row>
        <row r="16">
          <cell r="D16">
            <v>110</v>
          </cell>
          <cell r="E16" t="str">
            <v>男公開</v>
          </cell>
          <cell r="F16" t="str">
            <v>方胤晨</v>
          </cell>
          <cell r="G16">
            <v>78</v>
          </cell>
          <cell r="I16">
            <v>78</v>
          </cell>
          <cell r="J16">
            <v>6</v>
          </cell>
          <cell r="K16">
            <v>12</v>
          </cell>
          <cell r="L16">
            <v>4</v>
          </cell>
          <cell r="M16">
            <v>4</v>
          </cell>
          <cell r="N16">
            <v>3</v>
          </cell>
          <cell r="O16">
            <v>3</v>
          </cell>
          <cell r="P16">
            <v>4</v>
          </cell>
          <cell r="Q16">
            <v>4</v>
          </cell>
          <cell r="R16">
            <v>5</v>
          </cell>
          <cell r="S16">
            <v>5</v>
          </cell>
          <cell r="T16">
            <v>4</v>
          </cell>
          <cell r="U16">
            <v>3</v>
          </cell>
          <cell r="V16">
            <v>5</v>
          </cell>
          <cell r="W16">
            <v>4</v>
          </cell>
          <cell r="X16">
            <v>3</v>
          </cell>
          <cell r="Y16">
            <v>3</v>
          </cell>
          <cell r="Z16">
            <v>5</v>
          </cell>
          <cell r="AA16">
            <v>3</v>
          </cell>
          <cell r="AB16">
            <v>4</v>
          </cell>
          <cell r="AC16">
            <v>44</v>
          </cell>
          <cell r="AD16">
            <v>34</v>
          </cell>
          <cell r="AE16">
            <v>78</v>
          </cell>
          <cell r="AN16">
            <v>16</v>
          </cell>
          <cell r="AO16">
            <v>110</v>
          </cell>
          <cell r="AR16">
            <v>19</v>
          </cell>
          <cell r="AS16">
            <v>999</v>
          </cell>
        </row>
        <row r="17">
          <cell r="D17">
            <v>111</v>
          </cell>
          <cell r="E17" t="str">
            <v>男公開</v>
          </cell>
          <cell r="F17" t="str">
            <v>陳炳榮</v>
          </cell>
          <cell r="G17">
            <v>85</v>
          </cell>
          <cell r="I17">
            <v>85</v>
          </cell>
          <cell r="J17">
            <v>13</v>
          </cell>
          <cell r="K17">
            <v>7</v>
          </cell>
          <cell r="L17">
            <v>5</v>
          </cell>
          <cell r="M17">
            <v>4</v>
          </cell>
          <cell r="N17">
            <v>4</v>
          </cell>
          <cell r="O17">
            <v>6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4</v>
          </cell>
          <cell r="V17">
            <v>5</v>
          </cell>
          <cell r="W17">
            <v>5</v>
          </cell>
          <cell r="X17">
            <v>3</v>
          </cell>
          <cell r="Y17">
            <v>4</v>
          </cell>
          <cell r="Z17">
            <v>7</v>
          </cell>
          <cell r="AA17">
            <v>5</v>
          </cell>
          <cell r="AB17">
            <v>5</v>
          </cell>
          <cell r="AC17">
            <v>42</v>
          </cell>
          <cell r="AD17">
            <v>43</v>
          </cell>
          <cell r="AE17">
            <v>85</v>
          </cell>
          <cell r="AN17">
            <v>38</v>
          </cell>
          <cell r="AO17">
            <v>111</v>
          </cell>
          <cell r="AR17">
            <v>20</v>
          </cell>
          <cell r="AS17">
            <v>999</v>
          </cell>
        </row>
        <row r="18">
          <cell r="D18">
            <v>112</v>
          </cell>
          <cell r="E18" t="str">
            <v>男公開</v>
          </cell>
          <cell r="F18" t="str">
            <v>秦　勉</v>
          </cell>
          <cell r="G18">
            <v>83</v>
          </cell>
          <cell r="I18">
            <v>83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4</v>
          </cell>
          <cell r="O18">
            <v>3</v>
          </cell>
          <cell r="P18">
            <v>6</v>
          </cell>
          <cell r="Q18">
            <v>4</v>
          </cell>
          <cell r="R18">
            <v>4</v>
          </cell>
          <cell r="S18">
            <v>5</v>
          </cell>
          <cell r="T18">
            <v>6</v>
          </cell>
          <cell r="U18">
            <v>3</v>
          </cell>
          <cell r="V18">
            <v>5</v>
          </cell>
          <cell r="W18">
            <v>6</v>
          </cell>
          <cell r="X18">
            <v>5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40</v>
          </cell>
          <cell r="AD18">
            <v>43</v>
          </cell>
          <cell r="AE18">
            <v>83</v>
          </cell>
          <cell r="AN18">
            <v>35</v>
          </cell>
          <cell r="AO18">
            <v>112</v>
          </cell>
          <cell r="AR18">
            <v>21</v>
          </cell>
          <cell r="AS18">
            <v>999</v>
          </cell>
        </row>
        <row r="19">
          <cell r="D19">
            <v>113</v>
          </cell>
          <cell r="E19" t="str">
            <v>男公開</v>
          </cell>
          <cell r="F19" t="str">
            <v>陳彥宇</v>
          </cell>
          <cell r="G19">
            <v>86</v>
          </cell>
          <cell r="I19">
            <v>86</v>
          </cell>
          <cell r="J19">
            <v>14</v>
          </cell>
          <cell r="K19">
            <v>6</v>
          </cell>
          <cell r="L19">
            <v>5</v>
          </cell>
          <cell r="M19">
            <v>5</v>
          </cell>
          <cell r="N19">
            <v>4</v>
          </cell>
          <cell r="O19">
            <v>5</v>
          </cell>
          <cell r="P19">
            <v>5</v>
          </cell>
          <cell r="Q19">
            <v>4</v>
          </cell>
          <cell r="R19">
            <v>5</v>
          </cell>
          <cell r="S19">
            <v>5</v>
          </cell>
          <cell r="T19">
            <v>4</v>
          </cell>
          <cell r="U19">
            <v>4</v>
          </cell>
          <cell r="V19">
            <v>4</v>
          </cell>
          <cell r="W19">
            <v>6</v>
          </cell>
          <cell r="X19">
            <v>3</v>
          </cell>
          <cell r="Y19">
            <v>5</v>
          </cell>
          <cell r="Z19">
            <v>5</v>
          </cell>
          <cell r="AA19">
            <v>5</v>
          </cell>
          <cell r="AB19">
            <v>6</v>
          </cell>
          <cell r="AC19">
            <v>44</v>
          </cell>
          <cell r="AD19">
            <v>42</v>
          </cell>
          <cell r="AE19">
            <v>86</v>
          </cell>
          <cell r="AN19">
            <v>39</v>
          </cell>
          <cell r="AO19">
            <v>113</v>
          </cell>
          <cell r="AR19">
            <v>22</v>
          </cell>
          <cell r="AS19">
            <v>999</v>
          </cell>
        </row>
        <row r="20">
          <cell r="D20">
            <v>114</v>
          </cell>
          <cell r="E20" t="str">
            <v>男公開</v>
          </cell>
          <cell r="F20" t="str">
            <v>白政軒</v>
          </cell>
          <cell r="G20">
            <v>82</v>
          </cell>
          <cell r="I20">
            <v>82</v>
          </cell>
          <cell r="J20">
            <v>10</v>
          </cell>
          <cell r="K20">
            <v>6</v>
          </cell>
          <cell r="L20">
            <v>4</v>
          </cell>
          <cell r="M20">
            <v>5</v>
          </cell>
          <cell r="N20">
            <v>3</v>
          </cell>
          <cell r="O20">
            <v>5</v>
          </cell>
          <cell r="P20">
            <v>5</v>
          </cell>
          <cell r="Q20">
            <v>4</v>
          </cell>
          <cell r="R20">
            <v>5</v>
          </cell>
          <cell r="S20">
            <v>4</v>
          </cell>
          <cell r="T20">
            <v>6</v>
          </cell>
          <cell r="U20">
            <v>4</v>
          </cell>
          <cell r="V20">
            <v>5</v>
          </cell>
          <cell r="W20">
            <v>3</v>
          </cell>
          <cell r="X20">
            <v>4</v>
          </cell>
          <cell r="Y20">
            <v>5</v>
          </cell>
          <cell r="Z20">
            <v>6</v>
          </cell>
          <cell r="AA20">
            <v>4</v>
          </cell>
          <cell r="AB20">
            <v>4</v>
          </cell>
          <cell r="AC20">
            <v>41</v>
          </cell>
          <cell r="AD20">
            <v>41</v>
          </cell>
          <cell r="AE20">
            <v>82</v>
          </cell>
          <cell r="AN20">
            <v>32</v>
          </cell>
          <cell r="AO20">
            <v>114</v>
          </cell>
          <cell r="AR20">
            <v>23</v>
          </cell>
          <cell r="AS20">
            <v>999</v>
          </cell>
        </row>
        <row r="21">
          <cell r="D21">
            <v>115</v>
          </cell>
          <cell r="E21" t="str">
            <v>男公開</v>
          </cell>
          <cell r="F21" t="str">
            <v>黃議平</v>
          </cell>
          <cell r="G21">
            <v>78</v>
          </cell>
          <cell r="I21">
            <v>78</v>
          </cell>
          <cell r="J21">
            <v>6</v>
          </cell>
          <cell r="K21">
            <v>4</v>
          </cell>
          <cell r="L21">
            <v>5</v>
          </cell>
          <cell r="M21">
            <v>5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6</v>
          </cell>
          <cell r="U21">
            <v>4</v>
          </cell>
          <cell r="V21">
            <v>5</v>
          </cell>
          <cell r="W21">
            <v>4</v>
          </cell>
          <cell r="X21">
            <v>3</v>
          </cell>
          <cell r="Y21">
            <v>4</v>
          </cell>
          <cell r="Z21">
            <v>6</v>
          </cell>
          <cell r="AA21">
            <v>4</v>
          </cell>
          <cell r="AB21">
            <v>4</v>
          </cell>
          <cell r="AC21">
            <v>38</v>
          </cell>
          <cell r="AD21">
            <v>40</v>
          </cell>
          <cell r="AE21">
            <v>78</v>
          </cell>
          <cell r="AN21">
            <v>20</v>
          </cell>
          <cell r="AO21">
            <v>115</v>
          </cell>
          <cell r="AR21">
            <v>24</v>
          </cell>
          <cell r="AS21">
            <v>999</v>
          </cell>
        </row>
        <row r="22">
          <cell r="D22">
            <v>116</v>
          </cell>
          <cell r="E22" t="str">
            <v>男公開</v>
          </cell>
          <cell r="F22" t="str">
            <v>張修齊</v>
          </cell>
          <cell r="G22">
            <v>75</v>
          </cell>
          <cell r="I22">
            <v>75</v>
          </cell>
          <cell r="J22">
            <v>3</v>
          </cell>
          <cell r="K22">
            <v>6</v>
          </cell>
          <cell r="L22">
            <v>5</v>
          </cell>
          <cell r="M22">
            <v>5</v>
          </cell>
          <cell r="N22">
            <v>3</v>
          </cell>
          <cell r="O22">
            <v>3</v>
          </cell>
          <cell r="P22">
            <v>3</v>
          </cell>
          <cell r="Q22">
            <v>3</v>
          </cell>
          <cell r="R22">
            <v>4</v>
          </cell>
          <cell r="S22">
            <v>3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7</v>
          </cell>
          <cell r="AA22">
            <v>4</v>
          </cell>
          <cell r="AB22">
            <v>5</v>
          </cell>
          <cell r="AC22">
            <v>35</v>
          </cell>
          <cell r="AD22">
            <v>40</v>
          </cell>
          <cell r="AE22">
            <v>75</v>
          </cell>
          <cell r="AN22">
            <v>10</v>
          </cell>
          <cell r="AO22">
            <v>116</v>
          </cell>
          <cell r="AR22">
            <v>25</v>
          </cell>
          <cell r="AS22">
            <v>999</v>
          </cell>
        </row>
        <row r="23">
          <cell r="D23">
            <v>117</v>
          </cell>
          <cell r="E23" t="str">
            <v>男公開</v>
          </cell>
          <cell r="F23" t="str">
            <v>曾　晟</v>
          </cell>
          <cell r="G23">
            <v>77</v>
          </cell>
          <cell r="I23">
            <v>77</v>
          </cell>
          <cell r="J23">
            <v>5</v>
          </cell>
          <cell r="K23">
            <v>4</v>
          </cell>
          <cell r="L23">
            <v>4</v>
          </cell>
          <cell r="M23">
            <v>4</v>
          </cell>
          <cell r="N23">
            <v>3</v>
          </cell>
          <cell r="O23">
            <v>6</v>
          </cell>
          <cell r="P23">
            <v>4</v>
          </cell>
          <cell r="Q23">
            <v>5</v>
          </cell>
          <cell r="R23">
            <v>6</v>
          </cell>
          <cell r="S23">
            <v>5</v>
          </cell>
          <cell r="T23">
            <v>5</v>
          </cell>
          <cell r="U23">
            <v>2</v>
          </cell>
          <cell r="V23">
            <v>5</v>
          </cell>
          <cell r="W23">
            <v>3</v>
          </cell>
          <cell r="X23">
            <v>3</v>
          </cell>
          <cell r="Y23">
            <v>6</v>
          </cell>
          <cell r="Z23">
            <v>4</v>
          </cell>
          <cell r="AA23">
            <v>4</v>
          </cell>
          <cell r="AB23">
            <v>4</v>
          </cell>
          <cell r="AC23">
            <v>41</v>
          </cell>
          <cell r="AD23">
            <v>36</v>
          </cell>
          <cell r="AE23">
            <v>77</v>
          </cell>
          <cell r="AN23">
            <v>12</v>
          </cell>
          <cell r="AO23">
            <v>117</v>
          </cell>
          <cell r="AR23">
            <v>26</v>
          </cell>
          <cell r="AS23">
            <v>999</v>
          </cell>
        </row>
        <row r="24">
          <cell r="D24">
            <v>118</v>
          </cell>
          <cell r="E24" t="str">
            <v>男公開</v>
          </cell>
          <cell r="F24" t="str">
            <v>葉祐源</v>
          </cell>
          <cell r="G24">
            <v>88</v>
          </cell>
          <cell r="I24">
            <v>88</v>
          </cell>
          <cell r="J24">
            <v>16</v>
          </cell>
          <cell r="K24">
            <v>6</v>
          </cell>
          <cell r="L24">
            <v>4</v>
          </cell>
          <cell r="M24">
            <v>4</v>
          </cell>
          <cell r="N24">
            <v>4</v>
          </cell>
          <cell r="O24">
            <v>5</v>
          </cell>
          <cell r="P24">
            <v>4</v>
          </cell>
          <cell r="Q24">
            <v>4</v>
          </cell>
          <cell r="R24">
            <v>7</v>
          </cell>
          <cell r="S24">
            <v>7</v>
          </cell>
          <cell r="T24">
            <v>5</v>
          </cell>
          <cell r="U24">
            <v>6</v>
          </cell>
          <cell r="V24">
            <v>5</v>
          </cell>
          <cell r="W24">
            <v>5</v>
          </cell>
          <cell r="X24">
            <v>3</v>
          </cell>
          <cell r="Y24">
            <v>4</v>
          </cell>
          <cell r="Z24">
            <v>6</v>
          </cell>
          <cell r="AA24">
            <v>5</v>
          </cell>
          <cell r="AB24">
            <v>4</v>
          </cell>
          <cell r="AC24">
            <v>45</v>
          </cell>
          <cell r="AD24">
            <v>43</v>
          </cell>
          <cell r="AE24">
            <v>88</v>
          </cell>
          <cell r="AN24">
            <v>45</v>
          </cell>
          <cell r="AO24">
            <v>118</v>
          </cell>
          <cell r="AR24">
            <v>27</v>
          </cell>
          <cell r="AS24">
            <v>999</v>
          </cell>
        </row>
        <row r="25">
          <cell r="D25">
            <v>119</v>
          </cell>
          <cell r="E25" t="str">
            <v>男公開</v>
          </cell>
          <cell r="F25" t="str">
            <v>鄭名谷</v>
          </cell>
          <cell r="G25">
            <v>90</v>
          </cell>
          <cell r="I25">
            <v>90</v>
          </cell>
          <cell r="J25">
            <v>18</v>
          </cell>
          <cell r="K25">
            <v>6</v>
          </cell>
          <cell r="L25">
            <v>4</v>
          </cell>
          <cell r="M25">
            <v>6</v>
          </cell>
          <cell r="N25">
            <v>4</v>
          </cell>
          <cell r="O25">
            <v>5</v>
          </cell>
          <cell r="P25">
            <v>4</v>
          </cell>
          <cell r="Q25">
            <v>4</v>
          </cell>
          <cell r="R25">
            <v>5</v>
          </cell>
          <cell r="S25">
            <v>4</v>
          </cell>
          <cell r="T25">
            <v>5</v>
          </cell>
          <cell r="U25">
            <v>4</v>
          </cell>
          <cell r="V25">
            <v>10</v>
          </cell>
          <cell r="W25">
            <v>5</v>
          </cell>
          <cell r="X25">
            <v>3</v>
          </cell>
          <cell r="Y25">
            <v>6</v>
          </cell>
          <cell r="Z25">
            <v>6</v>
          </cell>
          <cell r="AA25">
            <v>4</v>
          </cell>
          <cell r="AB25">
            <v>5</v>
          </cell>
          <cell r="AC25">
            <v>42</v>
          </cell>
          <cell r="AD25">
            <v>48</v>
          </cell>
          <cell r="AE25">
            <v>90</v>
          </cell>
          <cell r="AN25">
            <v>46</v>
          </cell>
          <cell r="AO25">
            <v>119</v>
          </cell>
          <cell r="AR25">
            <v>28</v>
          </cell>
          <cell r="AS25">
            <v>999</v>
          </cell>
        </row>
        <row r="26">
          <cell r="D26">
            <v>120</v>
          </cell>
          <cell r="E26" t="str">
            <v>男公開</v>
          </cell>
          <cell r="F26" t="str">
            <v>林晟毓</v>
          </cell>
          <cell r="G26">
            <v>73</v>
          </cell>
          <cell r="I26">
            <v>73</v>
          </cell>
          <cell r="J26">
            <v>1</v>
          </cell>
          <cell r="K26">
            <v>6</v>
          </cell>
          <cell r="L26">
            <v>5</v>
          </cell>
          <cell r="M26">
            <v>4</v>
          </cell>
          <cell r="N26">
            <v>3</v>
          </cell>
          <cell r="O26">
            <v>4</v>
          </cell>
          <cell r="P26">
            <v>4</v>
          </cell>
          <cell r="Q26">
            <v>4</v>
          </cell>
          <cell r="R26">
            <v>5</v>
          </cell>
          <cell r="S26">
            <v>5</v>
          </cell>
          <cell r="T26">
            <v>5</v>
          </cell>
          <cell r="U26">
            <v>4</v>
          </cell>
          <cell r="V26">
            <v>3</v>
          </cell>
          <cell r="W26">
            <v>4</v>
          </cell>
          <cell r="X26">
            <v>3</v>
          </cell>
          <cell r="Y26">
            <v>4</v>
          </cell>
          <cell r="Z26">
            <v>4</v>
          </cell>
          <cell r="AA26">
            <v>3</v>
          </cell>
          <cell r="AB26">
            <v>3</v>
          </cell>
          <cell r="AC26">
            <v>40</v>
          </cell>
          <cell r="AD26">
            <v>33</v>
          </cell>
          <cell r="AE26">
            <v>73</v>
          </cell>
          <cell r="AN26">
            <v>4</v>
          </cell>
          <cell r="AO26">
            <v>120</v>
          </cell>
          <cell r="AR26">
            <v>29</v>
          </cell>
          <cell r="AS26">
            <v>999</v>
          </cell>
        </row>
        <row r="27">
          <cell r="D27">
            <v>121</v>
          </cell>
          <cell r="E27" t="str">
            <v>男公開</v>
          </cell>
          <cell r="F27" t="str">
            <v>陳喜恩</v>
          </cell>
          <cell r="G27">
            <v>73</v>
          </cell>
          <cell r="I27">
            <v>73</v>
          </cell>
          <cell r="J27">
            <v>1</v>
          </cell>
          <cell r="K27">
            <v>5</v>
          </cell>
          <cell r="L27">
            <v>4</v>
          </cell>
          <cell r="M27">
            <v>4</v>
          </cell>
          <cell r="N27">
            <v>3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4</v>
          </cell>
          <cell r="W27">
            <v>4</v>
          </cell>
          <cell r="X27">
            <v>2</v>
          </cell>
          <cell r="Y27">
            <v>3</v>
          </cell>
          <cell r="Z27">
            <v>5</v>
          </cell>
          <cell r="AA27">
            <v>4</v>
          </cell>
          <cell r="AB27">
            <v>5</v>
          </cell>
          <cell r="AC27">
            <v>38</v>
          </cell>
          <cell r="AD27">
            <v>35</v>
          </cell>
          <cell r="AE27">
            <v>73</v>
          </cell>
          <cell r="AN27">
            <v>5</v>
          </cell>
          <cell r="AO27">
            <v>121</v>
          </cell>
          <cell r="AR27">
            <v>30</v>
          </cell>
          <cell r="AS27">
            <v>999</v>
          </cell>
        </row>
        <row r="28">
          <cell r="D28">
            <v>122</v>
          </cell>
          <cell r="E28" t="str">
            <v>男公開</v>
          </cell>
          <cell r="F28" t="str">
            <v>呂孟恆</v>
          </cell>
          <cell r="G28">
            <v>79</v>
          </cell>
          <cell r="I28">
            <v>79</v>
          </cell>
          <cell r="J28">
            <v>7</v>
          </cell>
          <cell r="K28">
            <v>5</v>
          </cell>
          <cell r="L28">
            <v>4</v>
          </cell>
          <cell r="M28">
            <v>5</v>
          </cell>
          <cell r="N28">
            <v>3</v>
          </cell>
          <cell r="O28">
            <v>4</v>
          </cell>
          <cell r="P28">
            <v>4</v>
          </cell>
          <cell r="Q28">
            <v>4</v>
          </cell>
          <cell r="R28">
            <v>5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4</v>
          </cell>
          <cell r="X28">
            <v>3</v>
          </cell>
          <cell r="Y28">
            <v>5</v>
          </cell>
          <cell r="Z28">
            <v>6</v>
          </cell>
          <cell r="AA28">
            <v>5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  <cell r="AN28">
            <v>22</v>
          </cell>
          <cell r="AO28">
            <v>122</v>
          </cell>
          <cell r="AR28">
            <v>31</v>
          </cell>
          <cell r="AS28">
            <v>999</v>
          </cell>
        </row>
        <row r="29">
          <cell r="D29">
            <v>123</v>
          </cell>
          <cell r="E29" t="str">
            <v>男公開</v>
          </cell>
          <cell r="F29" t="str">
            <v>洪瑞誠</v>
          </cell>
          <cell r="G29">
            <v>72</v>
          </cell>
          <cell r="I29">
            <v>72</v>
          </cell>
          <cell r="J29">
            <v>0</v>
          </cell>
          <cell r="K29">
            <v>5</v>
          </cell>
          <cell r="L29">
            <v>5</v>
          </cell>
          <cell r="M29">
            <v>4</v>
          </cell>
          <cell r="N29">
            <v>2</v>
          </cell>
          <cell r="O29">
            <v>4</v>
          </cell>
          <cell r="P29">
            <v>4</v>
          </cell>
          <cell r="Q29">
            <v>3</v>
          </cell>
          <cell r="R29">
            <v>4</v>
          </cell>
          <cell r="S29">
            <v>4</v>
          </cell>
          <cell r="T29">
            <v>4</v>
          </cell>
          <cell r="U29">
            <v>4</v>
          </cell>
          <cell r="V29">
            <v>4</v>
          </cell>
          <cell r="W29">
            <v>4</v>
          </cell>
          <cell r="X29">
            <v>4</v>
          </cell>
          <cell r="Y29">
            <v>4</v>
          </cell>
          <cell r="Z29">
            <v>5</v>
          </cell>
          <cell r="AA29">
            <v>4</v>
          </cell>
          <cell r="AB29">
            <v>4</v>
          </cell>
          <cell r="AC29">
            <v>35</v>
          </cell>
          <cell r="AD29">
            <v>37</v>
          </cell>
          <cell r="AE29">
            <v>72</v>
          </cell>
          <cell r="AN29">
            <v>3</v>
          </cell>
          <cell r="AO29">
            <v>123</v>
          </cell>
          <cell r="AR29">
            <v>32</v>
          </cell>
          <cell r="AS29">
            <v>999</v>
          </cell>
        </row>
        <row r="30">
          <cell r="D30">
            <v>124</v>
          </cell>
          <cell r="E30" t="str">
            <v>男公開</v>
          </cell>
          <cell r="F30" t="str">
            <v>鍾又新</v>
          </cell>
          <cell r="G30">
            <v>87</v>
          </cell>
          <cell r="I30">
            <v>87</v>
          </cell>
          <cell r="J30">
            <v>15</v>
          </cell>
          <cell r="K30">
            <v>5</v>
          </cell>
          <cell r="L30">
            <v>4</v>
          </cell>
          <cell r="M30">
            <v>6</v>
          </cell>
          <cell r="N30">
            <v>5</v>
          </cell>
          <cell r="O30">
            <v>5</v>
          </cell>
          <cell r="P30">
            <v>6</v>
          </cell>
          <cell r="Q30">
            <v>4</v>
          </cell>
          <cell r="R30">
            <v>5</v>
          </cell>
          <cell r="S30">
            <v>5</v>
          </cell>
          <cell r="T30">
            <v>5</v>
          </cell>
          <cell r="U30">
            <v>3</v>
          </cell>
          <cell r="V30">
            <v>7</v>
          </cell>
          <cell r="W30">
            <v>6</v>
          </cell>
          <cell r="X30">
            <v>4</v>
          </cell>
          <cell r="Y30">
            <v>5</v>
          </cell>
          <cell r="Z30">
            <v>5</v>
          </cell>
          <cell r="AA30">
            <v>4</v>
          </cell>
          <cell r="AB30">
            <v>3</v>
          </cell>
          <cell r="AC30">
            <v>45</v>
          </cell>
          <cell r="AD30">
            <v>42</v>
          </cell>
          <cell r="AE30">
            <v>87</v>
          </cell>
          <cell r="AN30">
            <v>41</v>
          </cell>
          <cell r="AO30">
            <v>124</v>
          </cell>
          <cell r="AR30">
            <v>33</v>
          </cell>
          <cell r="AS30">
            <v>999</v>
          </cell>
        </row>
        <row r="31">
          <cell r="D31">
            <v>125</v>
          </cell>
          <cell r="E31" t="str">
            <v>男公開</v>
          </cell>
          <cell r="F31" t="str">
            <v>張育琮</v>
          </cell>
          <cell r="G31">
            <v>78</v>
          </cell>
          <cell r="I31">
            <v>78</v>
          </cell>
          <cell r="J31">
            <v>6</v>
          </cell>
          <cell r="K31">
            <v>4</v>
          </cell>
          <cell r="L31">
            <v>4</v>
          </cell>
          <cell r="M31">
            <v>4</v>
          </cell>
          <cell r="N31">
            <v>4</v>
          </cell>
          <cell r="O31">
            <v>4</v>
          </cell>
          <cell r="P31">
            <v>6</v>
          </cell>
          <cell r="Q31">
            <v>3</v>
          </cell>
          <cell r="R31">
            <v>5</v>
          </cell>
          <cell r="S31">
            <v>6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4</v>
          </cell>
          <cell r="Y31">
            <v>4</v>
          </cell>
          <cell r="Z31">
            <v>6</v>
          </cell>
          <cell r="AA31">
            <v>3</v>
          </cell>
          <cell r="AB31">
            <v>4</v>
          </cell>
          <cell r="AC31">
            <v>40</v>
          </cell>
          <cell r="AD31">
            <v>38</v>
          </cell>
          <cell r="AE31">
            <v>78</v>
          </cell>
          <cell r="AN31">
            <v>18</v>
          </cell>
          <cell r="AO31">
            <v>125</v>
          </cell>
          <cell r="AR31">
            <v>34</v>
          </cell>
          <cell r="AS31">
            <v>999</v>
          </cell>
        </row>
        <row r="32">
          <cell r="D32">
            <v>126</v>
          </cell>
          <cell r="E32" t="str">
            <v>男公開</v>
          </cell>
          <cell r="F32" t="str">
            <v>方泓崴</v>
          </cell>
          <cell r="G32">
            <v>83</v>
          </cell>
          <cell r="I32">
            <v>83</v>
          </cell>
          <cell r="J32">
            <v>11</v>
          </cell>
          <cell r="K32">
            <v>5</v>
          </cell>
          <cell r="L32">
            <v>6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4</v>
          </cell>
          <cell r="R32">
            <v>6</v>
          </cell>
          <cell r="S32">
            <v>6</v>
          </cell>
          <cell r="T32">
            <v>5</v>
          </cell>
          <cell r="U32">
            <v>4</v>
          </cell>
          <cell r="V32">
            <v>4</v>
          </cell>
          <cell r="W32">
            <v>4</v>
          </cell>
          <cell r="X32">
            <v>4</v>
          </cell>
          <cell r="Y32">
            <v>5</v>
          </cell>
          <cell r="Z32">
            <v>7</v>
          </cell>
          <cell r="AA32">
            <v>3</v>
          </cell>
          <cell r="AB32">
            <v>5</v>
          </cell>
          <cell r="AC32">
            <v>42</v>
          </cell>
          <cell r="AD32">
            <v>41</v>
          </cell>
          <cell r="AE32">
            <v>83</v>
          </cell>
          <cell r="AN32">
            <v>33</v>
          </cell>
          <cell r="AO32">
            <v>126</v>
          </cell>
          <cell r="AR32">
            <v>35</v>
          </cell>
          <cell r="AS32">
            <v>999</v>
          </cell>
        </row>
        <row r="33">
          <cell r="D33">
            <v>127</v>
          </cell>
          <cell r="E33" t="str">
            <v>男公開</v>
          </cell>
          <cell r="F33" t="str">
            <v>林宗翰</v>
          </cell>
          <cell r="G33">
            <v>79</v>
          </cell>
          <cell r="I33">
            <v>79</v>
          </cell>
          <cell r="J33">
            <v>7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5</v>
          </cell>
          <cell r="Q33">
            <v>3</v>
          </cell>
          <cell r="R33">
            <v>5</v>
          </cell>
          <cell r="S33">
            <v>5</v>
          </cell>
          <cell r="T33">
            <v>7</v>
          </cell>
          <cell r="U33">
            <v>3</v>
          </cell>
          <cell r="V33">
            <v>5</v>
          </cell>
          <cell r="W33">
            <v>4</v>
          </cell>
          <cell r="X33">
            <v>4</v>
          </cell>
          <cell r="Y33">
            <v>4</v>
          </cell>
          <cell r="Z33">
            <v>7</v>
          </cell>
          <cell r="AA33">
            <v>3</v>
          </cell>
          <cell r="AB33">
            <v>4</v>
          </cell>
          <cell r="AC33">
            <v>38</v>
          </cell>
          <cell r="AD33">
            <v>41</v>
          </cell>
          <cell r="AE33">
            <v>79</v>
          </cell>
          <cell r="AN33">
            <v>25</v>
          </cell>
          <cell r="AO33">
            <v>127</v>
          </cell>
          <cell r="AR33">
            <v>36</v>
          </cell>
          <cell r="AS33">
            <v>999</v>
          </cell>
        </row>
        <row r="34">
          <cell r="D34">
            <v>128</v>
          </cell>
          <cell r="E34" t="str">
            <v>男公開</v>
          </cell>
          <cell r="F34" t="str">
            <v>江以安</v>
          </cell>
          <cell r="G34">
            <v>77</v>
          </cell>
          <cell r="I34">
            <v>77</v>
          </cell>
          <cell r="J34">
            <v>5</v>
          </cell>
          <cell r="K34">
            <v>5</v>
          </cell>
          <cell r="L34">
            <v>5</v>
          </cell>
          <cell r="M34">
            <v>4</v>
          </cell>
          <cell r="N34">
            <v>3</v>
          </cell>
          <cell r="O34">
            <v>4</v>
          </cell>
          <cell r="P34">
            <v>4</v>
          </cell>
          <cell r="Q34">
            <v>4</v>
          </cell>
          <cell r="R34">
            <v>5</v>
          </cell>
          <cell r="S34">
            <v>4</v>
          </cell>
          <cell r="T34">
            <v>5</v>
          </cell>
          <cell r="U34">
            <v>3</v>
          </cell>
          <cell r="V34">
            <v>4</v>
          </cell>
          <cell r="W34">
            <v>4</v>
          </cell>
          <cell r="X34">
            <v>3</v>
          </cell>
          <cell r="Y34">
            <v>5</v>
          </cell>
          <cell r="Z34">
            <v>6</v>
          </cell>
          <cell r="AA34">
            <v>4</v>
          </cell>
          <cell r="AB34">
            <v>5</v>
          </cell>
          <cell r="AC34">
            <v>38</v>
          </cell>
          <cell r="AD34">
            <v>39</v>
          </cell>
          <cell r="AE34">
            <v>77</v>
          </cell>
          <cell r="AN34">
            <v>15</v>
          </cell>
          <cell r="AO34">
            <v>128</v>
          </cell>
          <cell r="AR34">
            <v>37</v>
          </cell>
          <cell r="AS34">
            <v>999</v>
          </cell>
        </row>
        <row r="35">
          <cell r="D35">
            <v>129</v>
          </cell>
          <cell r="E35" t="str">
            <v>男公開</v>
          </cell>
          <cell r="F35" t="str">
            <v>黃書亞</v>
          </cell>
          <cell r="G35">
            <v>83</v>
          </cell>
          <cell r="I35">
            <v>83</v>
          </cell>
          <cell r="J35">
            <v>11</v>
          </cell>
          <cell r="K35">
            <v>7</v>
          </cell>
          <cell r="L35">
            <v>6</v>
          </cell>
          <cell r="M35">
            <v>4</v>
          </cell>
          <cell r="N35">
            <v>3</v>
          </cell>
          <cell r="O35">
            <v>4</v>
          </cell>
          <cell r="P35">
            <v>4</v>
          </cell>
          <cell r="Q35">
            <v>4</v>
          </cell>
          <cell r="R35">
            <v>5</v>
          </cell>
          <cell r="S35">
            <v>4</v>
          </cell>
          <cell r="T35">
            <v>5</v>
          </cell>
          <cell r="U35">
            <v>4</v>
          </cell>
          <cell r="V35">
            <v>4</v>
          </cell>
          <cell r="W35">
            <v>5</v>
          </cell>
          <cell r="X35">
            <v>3</v>
          </cell>
          <cell r="Y35">
            <v>3</v>
          </cell>
          <cell r="Z35">
            <v>8</v>
          </cell>
          <cell r="AA35">
            <v>6</v>
          </cell>
          <cell r="AB35">
            <v>4</v>
          </cell>
          <cell r="AC35">
            <v>41</v>
          </cell>
          <cell r="AD35">
            <v>42</v>
          </cell>
          <cell r="AE35">
            <v>83</v>
          </cell>
          <cell r="AN35">
            <v>34</v>
          </cell>
          <cell r="AO35">
            <v>129</v>
          </cell>
          <cell r="AR35">
            <v>38</v>
          </cell>
          <cell r="AS35">
            <v>999</v>
          </cell>
        </row>
        <row r="36">
          <cell r="D36">
            <v>130</v>
          </cell>
          <cell r="E36" t="str">
            <v>男公開</v>
          </cell>
          <cell r="F36" t="str">
            <v>駱承佑</v>
          </cell>
          <cell r="G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AF36" t="str">
            <v>病</v>
          </cell>
          <cell r="AN36">
            <v>51</v>
          </cell>
          <cell r="AO36">
            <v>130</v>
          </cell>
          <cell r="AR36">
            <v>39</v>
          </cell>
          <cell r="AS36">
            <v>999</v>
          </cell>
        </row>
        <row r="37">
          <cell r="D37">
            <v>131</v>
          </cell>
          <cell r="E37" t="str">
            <v>男公開</v>
          </cell>
          <cell r="F37" t="str">
            <v>吳宏原</v>
          </cell>
          <cell r="G37">
            <v>80</v>
          </cell>
          <cell r="I37">
            <v>80</v>
          </cell>
          <cell r="J37">
            <v>8</v>
          </cell>
          <cell r="K37">
            <v>5</v>
          </cell>
          <cell r="L37">
            <v>3</v>
          </cell>
          <cell r="M37">
            <v>5</v>
          </cell>
          <cell r="N37">
            <v>3</v>
          </cell>
          <cell r="O37">
            <v>5</v>
          </cell>
          <cell r="P37">
            <v>5</v>
          </cell>
          <cell r="Q37">
            <v>3</v>
          </cell>
          <cell r="R37">
            <v>7</v>
          </cell>
          <cell r="S37">
            <v>5</v>
          </cell>
          <cell r="T37">
            <v>5</v>
          </cell>
          <cell r="U37">
            <v>3</v>
          </cell>
          <cell r="V37">
            <v>5</v>
          </cell>
          <cell r="W37">
            <v>5</v>
          </cell>
          <cell r="X37">
            <v>3</v>
          </cell>
          <cell r="Y37">
            <v>5</v>
          </cell>
          <cell r="Z37">
            <v>5</v>
          </cell>
          <cell r="AA37">
            <v>4</v>
          </cell>
          <cell r="AB37">
            <v>4</v>
          </cell>
          <cell r="AC37">
            <v>41</v>
          </cell>
          <cell r="AD37">
            <v>39</v>
          </cell>
          <cell r="AE37">
            <v>80</v>
          </cell>
          <cell r="AN37">
            <v>29</v>
          </cell>
          <cell r="AO37">
            <v>131</v>
          </cell>
          <cell r="AR37">
            <v>40</v>
          </cell>
          <cell r="AS37">
            <v>999</v>
          </cell>
        </row>
        <row r="38">
          <cell r="D38">
            <v>132</v>
          </cell>
          <cell r="E38" t="str">
            <v>男公開</v>
          </cell>
          <cell r="F38" t="str">
            <v>林　緯</v>
          </cell>
          <cell r="G38">
            <v>74</v>
          </cell>
          <cell r="I38">
            <v>74</v>
          </cell>
          <cell r="J38">
            <v>2</v>
          </cell>
          <cell r="K38">
            <v>5</v>
          </cell>
          <cell r="L38">
            <v>4</v>
          </cell>
          <cell r="M38">
            <v>5</v>
          </cell>
          <cell r="N38">
            <v>4</v>
          </cell>
          <cell r="O38">
            <v>4</v>
          </cell>
          <cell r="P38">
            <v>3</v>
          </cell>
          <cell r="Q38">
            <v>3</v>
          </cell>
          <cell r="R38">
            <v>6</v>
          </cell>
          <cell r="S38">
            <v>3</v>
          </cell>
          <cell r="T38">
            <v>5</v>
          </cell>
          <cell r="U38">
            <v>3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6</v>
          </cell>
          <cell r="AA38">
            <v>3</v>
          </cell>
          <cell r="AB38">
            <v>4</v>
          </cell>
          <cell r="AC38">
            <v>37</v>
          </cell>
          <cell r="AD38">
            <v>37</v>
          </cell>
          <cell r="AE38">
            <v>74</v>
          </cell>
          <cell r="AN38">
            <v>8</v>
          </cell>
          <cell r="AO38">
            <v>132</v>
          </cell>
          <cell r="AR38">
            <v>41</v>
          </cell>
          <cell r="AS38">
            <v>999</v>
          </cell>
        </row>
        <row r="39">
          <cell r="D39">
            <v>133</v>
          </cell>
          <cell r="E39" t="str">
            <v>男公開</v>
          </cell>
          <cell r="F39" t="str">
            <v>林冠廷</v>
          </cell>
          <cell r="G39">
            <v>80</v>
          </cell>
          <cell r="I39">
            <v>80</v>
          </cell>
          <cell r="J39">
            <v>8</v>
          </cell>
          <cell r="K39">
            <v>7</v>
          </cell>
          <cell r="L39">
            <v>4</v>
          </cell>
          <cell r="M39">
            <v>5</v>
          </cell>
          <cell r="N39">
            <v>4</v>
          </cell>
          <cell r="O39">
            <v>3</v>
          </cell>
          <cell r="P39">
            <v>6</v>
          </cell>
          <cell r="Q39">
            <v>3</v>
          </cell>
          <cell r="R39">
            <v>6</v>
          </cell>
          <cell r="S39">
            <v>5</v>
          </cell>
          <cell r="T39">
            <v>5</v>
          </cell>
          <cell r="U39">
            <v>3</v>
          </cell>
          <cell r="V39">
            <v>5</v>
          </cell>
          <cell r="W39">
            <v>6</v>
          </cell>
          <cell r="X39">
            <v>3</v>
          </cell>
          <cell r="Y39">
            <v>3</v>
          </cell>
          <cell r="Z39">
            <v>4</v>
          </cell>
          <cell r="AA39">
            <v>4</v>
          </cell>
          <cell r="AB39">
            <v>4</v>
          </cell>
          <cell r="AC39">
            <v>43</v>
          </cell>
          <cell r="AD39">
            <v>37</v>
          </cell>
          <cell r="AE39">
            <v>80</v>
          </cell>
          <cell r="AN39">
            <v>27</v>
          </cell>
          <cell r="AO39">
            <v>133</v>
          </cell>
          <cell r="AR39">
            <v>42</v>
          </cell>
          <cell r="AS39">
            <v>999</v>
          </cell>
        </row>
        <row r="40">
          <cell r="D40">
            <v>134</v>
          </cell>
          <cell r="E40" t="str">
            <v>男公開</v>
          </cell>
          <cell r="F40" t="str">
            <v>黃　頎</v>
          </cell>
          <cell r="G40">
            <v>74</v>
          </cell>
          <cell r="I40">
            <v>74</v>
          </cell>
          <cell r="J40">
            <v>2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4</v>
          </cell>
          <cell r="R40">
            <v>6</v>
          </cell>
          <cell r="S40">
            <v>4</v>
          </cell>
          <cell r="T40">
            <v>5</v>
          </cell>
          <cell r="U40">
            <v>3</v>
          </cell>
          <cell r="V40">
            <v>4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39</v>
          </cell>
          <cell r="AD40">
            <v>35</v>
          </cell>
          <cell r="AE40">
            <v>74</v>
          </cell>
          <cell r="AN40">
            <v>6</v>
          </cell>
          <cell r="AO40">
            <v>134</v>
          </cell>
          <cell r="AR40">
            <v>43</v>
          </cell>
          <cell r="AS40">
            <v>999</v>
          </cell>
        </row>
        <row r="41">
          <cell r="D41">
            <v>135</v>
          </cell>
          <cell r="E41" t="str">
            <v>男公開</v>
          </cell>
          <cell r="F41" t="str">
            <v>張哲瑜</v>
          </cell>
          <cell r="G41">
            <v>78</v>
          </cell>
          <cell r="I41">
            <v>78</v>
          </cell>
          <cell r="J41">
            <v>6</v>
          </cell>
          <cell r="K41">
            <v>6</v>
          </cell>
          <cell r="L41">
            <v>4</v>
          </cell>
          <cell r="M41">
            <v>4</v>
          </cell>
          <cell r="N41">
            <v>3</v>
          </cell>
          <cell r="O41">
            <v>3</v>
          </cell>
          <cell r="P41">
            <v>5</v>
          </cell>
          <cell r="Q41">
            <v>4</v>
          </cell>
          <cell r="R41">
            <v>7</v>
          </cell>
          <cell r="S41">
            <v>5</v>
          </cell>
          <cell r="T41">
            <v>7</v>
          </cell>
          <cell r="U41">
            <v>3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>
            <v>3</v>
          </cell>
          <cell r="AC41">
            <v>41</v>
          </cell>
          <cell r="AD41">
            <v>37</v>
          </cell>
          <cell r="AE41">
            <v>78</v>
          </cell>
          <cell r="AN41">
            <v>17</v>
          </cell>
          <cell r="AO41">
            <v>135</v>
          </cell>
          <cell r="AR41">
            <v>44</v>
          </cell>
          <cell r="AS41">
            <v>999</v>
          </cell>
        </row>
        <row r="42">
          <cell r="D42">
            <v>136</v>
          </cell>
          <cell r="E42" t="str">
            <v>男公開</v>
          </cell>
          <cell r="F42" t="str">
            <v>林毓斌</v>
          </cell>
          <cell r="G42">
            <v>99</v>
          </cell>
          <cell r="I42">
            <v>99</v>
          </cell>
          <cell r="J42">
            <v>27</v>
          </cell>
          <cell r="K42">
            <v>7</v>
          </cell>
          <cell r="L42">
            <v>4</v>
          </cell>
          <cell r="M42">
            <v>6</v>
          </cell>
          <cell r="N42">
            <v>3</v>
          </cell>
          <cell r="O42">
            <v>5</v>
          </cell>
          <cell r="P42">
            <v>4</v>
          </cell>
          <cell r="Q42">
            <v>4</v>
          </cell>
          <cell r="R42">
            <v>6</v>
          </cell>
          <cell r="S42">
            <v>6</v>
          </cell>
          <cell r="T42">
            <v>8</v>
          </cell>
          <cell r="U42">
            <v>4</v>
          </cell>
          <cell r="V42">
            <v>10</v>
          </cell>
          <cell r="W42">
            <v>6</v>
          </cell>
          <cell r="X42">
            <v>4</v>
          </cell>
          <cell r="Y42">
            <v>4</v>
          </cell>
          <cell r="Z42">
            <v>8</v>
          </cell>
          <cell r="AA42">
            <v>6</v>
          </cell>
          <cell r="AB42">
            <v>4</v>
          </cell>
          <cell r="AC42">
            <v>45</v>
          </cell>
          <cell r="AD42">
            <v>54</v>
          </cell>
          <cell r="AE42">
            <v>99</v>
          </cell>
          <cell r="AN42">
            <v>49</v>
          </cell>
          <cell r="AO42">
            <v>136</v>
          </cell>
          <cell r="AR42">
            <v>45</v>
          </cell>
          <cell r="AS42">
            <v>999</v>
          </cell>
        </row>
        <row r="43">
          <cell r="D43">
            <v>137</v>
          </cell>
          <cell r="E43" t="str">
            <v>男公開</v>
          </cell>
          <cell r="F43" t="str">
            <v>胡　克</v>
          </cell>
          <cell r="G43">
            <v>86</v>
          </cell>
          <cell r="I43">
            <v>86</v>
          </cell>
          <cell r="J43">
            <v>14</v>
          </cell>
          <cell r="K43">
            <v>6</v>
          </cell>
          <cell r="L43">
            <v>4</v>
          </cell>
          <cell r="M43">
            <v>5</v>
          </cell>
          <cell r="N43">
            <v>4</v>
          </cell>
          <cell r="O43">
            <v>4</v>
          </cell>
          <cell r="P43">
            <v>8</v>
          </cell>
          <cell r="Q43">
            <v>3</v>
          </cell>
          <cell r="R43">
            <v>5</v>
          </cell>
          <cell r="S43">
            <v>4</v>
          </cell>
          <cell r="T43">
            <v>5</v>
          </cell>
          <cell r="U43">
            <v>3</v>
          </cell>
          <cell r="V43">
            <v>4</v>
          </cell>
          <cell r="W43">
            <v>7</v>
          </cell>
          <cell r="X43">
            <v>4</v>
          </cell>
          <cell r="Y43">
            <v>5</v>
          </cell>
          <cell r="Z43">
            <v>7</v>
          </cell>
          <cell r="AA43">
            <v>4</v>
          </cell>
          <cell r="AB43">
            <v>4</v>
          </cell>
          <cell r="AC43">
            <v>43</v>
          </cell>
          <cell r="AD43">
            <v>43</v>
          </cell>
          <cell r="AE43">
            <v>86</v>
          </cell>
          <cell r="AN43">
            <v>40</v>
          </cell>
          <cell r="AO43">
            <v>137</v>
          </cell>
          <cell r="AR43">
            <v>46</v>
          </cell>
          <cell r="AS43">
            <v>999</v>
          </cell>
        </row>
        <row r="44">
          <cell r="D44">
            <v>138</v>
          </cell>
          <cell r="E44" t="str">
            <v>男公開</v>
          </cell>
          <cell r="F44" t="str">
            <v>洪嘉駿</v>
          </cell>
          <cell r="G44">
            <v>87</v>
          </cell>
          <cell r="I44">
            <v>87</v>
          </cell>
          <cell r="J44">
            <v>15</v>
          </cell>
          <cell r="K44">
            <v>6</v>
          </cell>
          <cell r="L44">
            <v>4</v>
          </cell>
          <cell r="M44">
            <v>3</v>
          </cell>
          <cell r="N44">
            <v>4</v>
          </cell>
          <cell r="O44">
            <v>4</v>
          </cell>
          <cell r="P44">
            <v>5</v>
          </cell>
          <cell r="Q44">
            <v>4</v>
          </cell>
          <cell r="R44">
            <v>6</v>
          </cell>
          <cell r="S44">
            <v>4</v>
          </cell>
          <cell r="T44">
            <v>7</v>
          </cell>
          <cell r="U44">
            <v>4</v>
          </cell>
          <cell r="V44">
            <v>5</v>
          </cell>
          <cell r="W44">
            <v>5</v>
          </cell>
          <cell r="X44">
            <v>4</v>
          </cell>
          <cell r="Y44">
            <v>4</v>
          </cell>
          <cell r="Z44">
            <v>8</v>
          </cell>
          <cell r="AA44">
            <v>5</v>
          </cell>
          <cell r="AB44">
            <v>5</v>
          </cell>
          <cell r="AC44">
            <v>40</v>
          </cell>
          <cell r="AD44">
            <v>47</v>
          </cell>
          <cell r="AE44">
            <v>87</v>
          </cell>
          <cell r="AN44">
            <v>43</v>
          </cell>
          <cell r="AO44">
            <v>138</v>
          </cell>
          <cell r="AR44">
            <v>47</v>
          </cell>
          <cell r="AS44">
            <v>999</v>
          </cell>
        </row>
        <row r="45">
          <cell r="D45">
            <v>139</v>
          </cell>
          <cell r="E45" t="str">
            <v>男公開</v>
          </cell>
          <cell r="F45" t="str">
            <v>張佑健</v>
          </cell>
          <cell r="G45">
            <v>81</v>
          </cell>
          <cell r="I45">
            <v>81</v>
          </cell>
          <cell r="J45">
            <v>9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5</v>
          </cell>
          <cell r="Q45">
            <v>3</v>
          </cell>
          <cell r="R45">
            <v>5</v>
          </cell>
          <cell r="S45">
            <v>5</v>
          </cell>
          <cell r="T45">
            <v>6</v>
          </cell>
          <cell r="U45">
            <v>4</v>
          </cell>
          <cell r="V45">
            <v>5</v>
          </cell>
          <cell r="W45">
            <v>6</v>
          </cell>
          <cell r="X45">
            <v>4</v>
          </cell>
          <cell r="Y45">
            <v>5</v>
          </cell>
          <cell r="Z45">
            <v>5</v>
          </cell>
          <cell r="AA45">
            <v>4</v>
          </cell>
          <cell r="AB45">
            <v>4</v>
          </cell>
          <cell r="AC45">
            <v>38</v>
          </cell>
          <cell r="AD45">
            <v>43</v>
          </cell>
          <cell r="AE45">
            <v>81</v>
          </cell>
          <cell r="AN45">
            <v>31</v>
          </cell>
          <cell r="AO45">
            <v>139</v>
          </cell>
          <cell r="AR45">
            <v>48</v>
          </cell>
          <cell r="AS45">
            <v>999</v>
          </cell>
        </row>
        <row r="46">
          <cell r="D46">
            <v>140</v>
          </cell>
          <cell r="E46" t="str">
            <v>男公開</v>
          </cell>
          <cell r="F46" t="str">
            <v>蔡瑞杰</v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AF46" t="str">
            <v>病</v>
          </cell>
          <cell r="AN46">
            <v>52</v>
          </cell>
          <cell r="AO46">
            <v>140</v>
          </cell>
          <cell r="AR46">
            <v>49</v>
          </cell>
          <cell r="AS46">
            <v>999</v>
          </cell>
        </row>
        <row r="47">
          <cell r="D47">
            <v>141</v>
          </cell>
          <cell r="E47" t="str">
            <v>男公開</v>
          </cell>
          <cell r="F47" t="str">
            <v>施俊宇</v>
          </cell>
          <cell r="G47">
            <v>80</v>
          </cell>
          <cell r="I47">
            <v>80</v>
          </cell>
          <cell r="J47">
            <v>8</v>
          </cell>
          <cell r="K47">
            <v>5</v>
          </cell>
          <cell r="L47">
            <v>5</v>
          </cell>
          <cell r="M47">
            <v>5</v>
          </cell>
          <cell r="N47">
            <v>4</v>
          </cell>
          <cell r="O47">
            <v>4</v>
          </cell>
          <cell r="P47">
            <v>4</v>
          </cell>
          <cell r="Q47">
            <v>3</v>
          </cell>
          <cell r="R47">
            <v>6</v>
          </cell>
          <cell r="S47">
            <v>5</v>
          </cell>
          <cell r="T47">
            <v>5</v>
          </cell>
          <cell r="U47">
            <v>3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5</v>
          </cell>
          <cell r="AA47">
            <v>4</v>
          </cell>
          <cell r="AB47">
            <v>5</v>
          </cell>
          <cell r="AC47">
            <v>41</v>
          </cell>
          <cell r="AD47">
            <v>39</v>
          </cell>
          <cell r="AE47">
            <v>80</v>
          </cell>
          <cell r="AN47">
            <v>30</v>
          </cell>
          <cell r="AO47">
            <v>141</v>
          </cell>
          <cell r="AR47">
            <v>50</v>
          </cell>
          <cell r="AS47">
            <v>999</v>
          </cell>
        </row>
        <row r="48">
          <cell r="D48">
            <v>142</v>
          </cell>
          <cell r="E48" t="str">
            <v>男公開</v>
          </cell>
          <cell r="F48" t="str">
            <v>許瑋哲</v>
          </cell>
          <cell r="G48">
            <v>77</v>
          </cell>
          <cell r="I48">
            <v>77</v>
          </cell>
          <cell r="J48">
            <v>5</v>
          </cell>
          <cell r="K48">
            <v>5</v>
          </cell>
          <cell r="L48">
            <v>4</v>
          </cell>
          <cell r="M48">
            <v>4</v>
          </cell>
          <cell r="N48">
            <v>3</v>
          </cell>
          <cell r="O48">
            <v>5</v>
          </cell>
          <cell r="P48">
            <v>5</v>
          </cell>
          <cell r="Q48">
            <v>3</v>
          </cell>
          <cell r="R48">
            <v>4</v>
          </cell>
          <cell r="S48">
            <v>5</v>
          </cell>
          <cell r="T48">
            <v>5</v>
          </cell>
          <cell r="U48">
            <v>3</v>
          </cell>
          <cell r="V48">
            <v>5</v>
          </cell>
          <cell r="W48">
            <v>5</v>
          </cell>
          <cell r="X48">
            <v>4</v>
          </cell>
          <cell r="Y48">
            <v>3</v>
          </cell>
          <cell r="Z48">
            <v>5</v>
          </cell>
          <cell r="AA48">
            <v>4</v>
          </cell>
          <cell r="AB48">
            <v>5</v>
          </cell>
          <cell r="AC48">
            <v>38</v>
          </cell>
          <cell r="AD48">
            <v>39</v>
          </cell>
          <cell r="AE48">
            <v>77</v>
          </cell>
          <cell r="AN48">
            <v>14</v>
          </cell>
          <cell r="AO48">
            <v>142</v>
          </cell>
          <cell r="AR48">
            <v>51</v>
          </cell>
          <cell r="AS48">
            <v>999</v>
          </cell>
        </row>
        <row r="49">
          <cell r="D49">
            <v>143</v>
          </cell>
          <cell r="E49" t="str">
            <v>男公開</v>
          </cell>
          <cell r="F49" t="str">
            <v>翁一修</v>
          </cell>
          <cell r="G49">
            <v>0</v>
          </cell>
          <cell r="I49">
            <v>0</v>
          </cell>
          <cell r="J49" t="str">
            <v/>
          </cell>
          <cell r="AC49">
            <v>0</v>
          </cell>
          <cell r="AD49">
            <v>0</v>
          </cell>
          <cell r="AE49">
            <v>0</v>
          </cell>
          <cell r="AF49" t="str">
            <v>缺</v>
          </cell>
          <cell r="AN49">
            <v>53</v>
          </cell>
          <cell r="AO49">
            <v>143</v>
          </cell>
          <cell r="AR49">
            <v>52</v>
          </cell>
          <cell r="AS49">
            <v>999</v>
          </cell>
        </row>
        <row r="50">
          <cell r="D50">
            <v>144</v>
          </cell>
          <cell r="E50" t="str">
            <v>男公開</v>
          </cell>
          <cell r="F50" t="str">
            <v>鍾力新</v>
          </cell>
          <cell r="G50">
            <v>0</v>
          </cell>
          <cell r="I50">
            <v>0</v>
          </cell>
          <cell r="J50" t="str">
            <v/>
          </cell>
          <cell r="AC50">
            <v>0</v>
          </cell>
          <cell r="AD50">
            <v>0</v>
          </cell>
          <cell r="AE50">
            <v>0</v>
          </cell>
          <cell r="AF50" t="str">
            <v>病</v>
          </cell>
          <cell r="AN50">
            <v>54</v>
          </cell>
          <cell r="AO50">
            <v>144</v>
          </cell>
          <cell r="AR50">
            <v>53</v>
          </cell>
          <cell r="AS50">
            <v>999</v>
          </cell>
        </row>
        <row r="51">
          <cell r="D51">
            <v>145</v>
          </cell>
          <cell r="E51" t="str">
            <v>男公開</v>
          </cell>
          <cell r="F51" t="str">
            <v>蔡顓至</v>
          </cell>
          <cell r="G51">
            <v>74</v>
          </cell>
          <cell r="I51">
            <v>74</v>
          </cell>
          <cell r="J51">
            <v>2</v>
          </cell>
          <cell r="K51">
            <v>6</v>
          </cell>
          <cell r="L51">
            <v>4</v>
          </cell>
          <cell r="M51">
            <v>3</v>
          </cell>
          <cell r="N51">
            <v>3</v>
          </cell>
          <cell r="O51">
            <v>4</v>
          </cell>
          <cell r="P51">
            <v>5</v>
          </cell>
          <cell r="Q51">
            <v>3</v>
          </cell>
          <cell r="R51">
            <v>5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5</v>
          </cell>
          <cell r="AA51">
            <v>3</v>
          </cell>
          <cell r="AB51">
            <v>5</v>
          </cell>
          <cell r="AC51">
            <v>38</v>
          </cell>
          <cell r="AD51">
            <v>36</v>
          </cell>
          <cell r="AE51">
            <v>74</v>
          </cell>
          <cell r="AN51">
            <v>7</v>
          </cell>
          <cell r="AO51">
            <v>145</v>
          </cell>
          <cell r="AR51">
            <v>54</v>
          </cell>
          <cell r="AS51">
            <v>999</v>
          </cell>
        </row>
        <row r="52">
          <cell r="D52">
            <v>146</v>
          </cell>
          <cell r="E52" t="str">
            <v>男公開</v>
          </cell>
          <cell r="F52" t="str">
            <v>劉威廷</v>
          </cell>
          <cell r="G52">
            <v>87</v>
          </cell>
          <cell r="I52">
            <v>87</v>
          </cell>
          <cell r="J52">
            <v>15</v>
          </cell>
          <cell r="K52">
            <v>8</v>
          </cell>
          <cell r="L52">
            <v>4</v>
          </cell>
          <cell r="M52">
            <v>4</v>
          </cell>
          <cell r="N52">
            <v>4</v>
          </cell>
          <cell r="O52">
            <v>4</v>
          </cell>
          <cell r="P52">
            <v>5</v>
          </cell>
          <cell r="Q52">
            <v>4</v>
          </cell>
          <cell r="R52">
            <v>6</v>
          </cell>
          <cell r="S52">
            <v>4</v>
          </cell>
          <cell r="T52">
            <v>4</v>
          </cell>
          <cell r="U52">
            <v>4</v>
          </cell>
          <cell r="V52">
            <v>6</v>
          </cell>
          <cell r="W52">
            <v>6</v>
          </cell>
          <cell r="X52">
            <v>6</v>
          </cell>
          <cell r="Y52">
            <v>5</v>
          </cell>
          <cell r="Z52">
            <v>5</v>
          </cell>
          <cell r="AA52">
            <v>4</v>
          </cell>
          <cell r="AB52">
            <v>4</v>
          </cell>
          <cell r="AC52">
            <v>43</v>
          </cell>
          <cell r="AD52">
            <v>44</v>
          </cell>
          <cell r="AE52">
            <v>87</v>
          </cell>
          <cell r="AN52">
            <v>42</v>
          </cell>
          <cell r="AO52">
            <v>146</v>
          </cell>
          <cell r="AR52">
            <v>55</v>
          </cell>
          <cell r="AS52">
            <v>999</v>
          </cell>
        </row>
        <row r="53">
          <cell r="D53">
            <v>147</v>
          </cell>
          <cell r="E53" t="str">
            <v>男公開</v>
          </cell>
          <cell r="F53" t="str">
            <v>邱瀚緯</v>
          </cell>
          <cell r="G53">
            <v>80</v>
          </cell>
          <cell r="I53">
            <v>80</v>
          </cell>
          <cell r="J53">
            <v>8</v>
          </cell>
          <cell r="K53">
            <v>7</v>
          </cell>
          <cell r="L53">
            <v>4</v>
          </cell>
          <cell r="M53">
            <v>5</v>
          </cell>
          <cell r="N53">
            <v>4</v>
          </cell>
          <cell r="O53">
            <v>4</v>
          </cell>
          <cell r="P53">
            <v>5</v>
          </cell>
          <cell r="Q53">
            <v>2</v>
          </cell>
          <cell r="R53">
            <v>5</v>
          </cell>
          <cell r="S53">
            <v>5</v>
          </cell>
          <cell r="T53">
            <v>5</v>
          </cell>
          <cell r="U53">
            <v>4</v>
          </cell>
          <cell r="V53">
            <v>5</v>
          </cell>
          <cell r="W53">
            <v>4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41</v>
          </cell>
          <cell r="AD53">
            <v>39</v>
          </cell>
          <cell r="AE53">
            <v>80</v>
          </cell>
          <cell r="AN53">
            <v>28</v>
          </cell>
          <cell r="AO53">
            <v>147</v>
          </cell>
          <cell r="AR53">
            <v>56</v>
          </cell>
          <cell r="AS53">
            <v>999</v>
          </cell>
        </row>
        <row r="54">
          <cell r="D54">
            <v>148</v>
          </cell>
          <cell r="E54" t="str">
            <v>男公開</v>
          </cell>
          <cell r="F54" t="str">
            <v>林遠惟</v>
          </cell>
          <cell r="G54">
            <v>70</v>
          </cell>
          <cell r="I54">
            <v>70</v>
          </cell>
          <cell r="J54">
            <v>-2</v>
          </cell>
          <cell r="K54">
            <v>5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3</v>
          </cell>
          <cell r="Q54">
            <v>2</v>
          </cell>
          <cell r="R54">
            <v>5</v>
          </cell>
          <cell r="S54">
            <v>4</v>
          </cell>
          <cell r="T54">
            <v>5</v>
          </cell>
          <cell r="U54">
            <v>3</v>
          </cell>
          <cell r="V54">
            <v>3</v>
          </cell>
          <cell r="W54">
            <v>5</v>
          </cell>
          <cell r="X54">
            <v>3</v>
          </cell>
          <cell r="Y54">
            <v>3</v>
          </cell>
          <cell r="Z54">
            <v>5</v>
          </cell>
          <cell r="AA54">
            <v>4</v>
          </cell>
          <cell r="AB54">
            <v>4</v>
          </cell>
          <cell r="AC54">
            <v>35</v>
          </cell>
          <cell r="AD54">
            <v>35</v>
          </cell>
          <cell r="AE54">
            <v>70</v>
          </cell>
          <cell r="AN54">
            <v>1</v>
          </cell>
          <cell r="AO54">
            <v>148</v>
          </cell>
          <cell r="AR54">
            <v>57</v>
          </cell>
          <cell r="AS54">
            <v>999</v>
          </cell>
        </row>
        <row r="55">
          <cell r="D55">
            <v>149</v>
          </cell>
          <cell r="E55" t="str">
            <v>男公開</v>
          </cell>
          <cell r="F55" t="str">
            <v>江以晨</v>
          </cell>
          <cell r="G55">
            <v>79</v>
          </cell>
          <cell r="I55">
            <v>79</v>
          </cell>
          <cell r="J55">
            <v>7</v>
          </cell>
          <cell r="K55">
            <v>5</v>
          </cell>
          <cell r="L55">
            <v>4</v>
          </cell>
          <cell r="M55">
            <v>3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5</v>
          </cell>
          <cell r="S55">
            <v>4</v>
          </cell>
          <cell r="T55">
            <v>6</v>
          </cell>
          <cell r="U55">
            <v>3</v>
          </cell>
          <cell r="V55">
            <v>6</v>
          </cell>
          <cell r="W55">
            <v>4</v>
          </cell>
          <cell r="X55">
            <v>4</v>
          </cell>
          <cell r="Y55">
            <v>5</v>
          </cell>
          <cell r="Z55">
            <v>5</v>
          </cell>
          <cell r="AA55">
            <v>3</v>
          </cell>
          <cell r="AB55">
            <v>5</v>
          </cell>
          <cell r="AC55">
            <v>38</v>
          </cell>
          <cell r="AD55">
            <v>41</v>
          </cell>
          <cell r="AE55">
            <v>79</v>
          </cell>
          <cell r="AN55">
            <v>24</v>
          </cell>
          <cell r="AO55">
            <v>149</v>
          </cell>
          <cell r="AR55">
            <v>58</v>
          </cell>
          <cell r="AS55">
            <v>999</v>
          </cell>
        </row>
        <row r="56">
          <cell r="D56">
            <v>150</v>
          </cell>
          <cell r="E56" t="str">
            <v>男公開</v>
          </cell>
          <cell r="F56" t="str">
            <v>鍾成恩</v>
          </cell>
          <cell r="G56">
            <v>79</v>
          </cell>
          <cell r="I56">
            <v>79</v>
          </cell>
          <cell r="J56">
            <v>7</v>
          </cell>
          <cell r="K56">
            <v>7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4</v>
          </cell>
          <cell r="Q56">
            <v>2</v>
          </cell>
          <cell r="R56">
            <v>7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5</v>
          </cell>
          <cell r="AA56">
            <v>5</v>
          </cell>
          <cell r="AB56">
            <v>4</v>
          </cell>
          <cell r="AC56">
            <v>40</v>
          </cell>
          <cell r="AD56">
            <v>39</v>
          </cell>
          <cell r="AE56">
            <v>79</v>
          </cell>
          <cell r="AN56">
            <v>21</v>
          </cell>
          <cell r="AO56">
            <v>150</v>
          </cell>
          <cell r="AR56">
            <v>59</v>
          </cell>
          <cell r="AS56">
            <v>999</v>
          </cell>
        </row>
        <row r="57">
          <cell r="D57">
            <v>151</v>
          </cell>
          <cell r="E57" t="str">
            <v>男公開</v>
          </cell>
          <cell r="F57" t="str">
            <v>林冠亨</v>
          </cell>
          <cell r="G57">
            <v>78</v>
          </cell>
          <cell r="I57">
            <v>78</v>
          </cell>
          <cell r="J57">
            <v>6</v>
          </cell>
          <cell r="K57">
            <v>7</v>
          </cell>
          <cell r="L57">
            <v>4</v>
          </cell>
          <cell r="M57">
            <v>5</v>
          </cell>
          <cell r="N57">
            <v>2</v>
          </cell>
          <cell r="O57">
            <v>4</v>
          </cell>
          <cell r="P57">
            <v>4</v>
          </cell>
          <cell r="Q57">
            <v>2</v>
          </cell>
          <cell r="R57">
            <v>5</v>
          </cell>
          <cell r="S57">
            <v>6</v>
          </cell>
          <cell r="T57">
            <v>5</v>
          </cell>
          <cell r="U57">
            <v>4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6</v>
          </cell>
          <cell r="AA57">
            <v>4</v>
          </cell>
          <cell r="AB57">
            <v>4</v>
          </cell>
          <cell r="AC57">
            <v>39</v>
          </cell>
          <cell r="AD57">
            <v>39</v>
          </cell>
          <cell r="AE57">
            <v>78</v>
          </cell>
          <cell r="AN57">
            <v>19</v>
          </cell>
          <cell r="AO57">
            <v>151</v>
          </cell>
          <cell r="AR57">
            <v>60</v>
          </cell>
          <cell r="AS57">
            <v>999</v>
          </cell>
        </row>
        <row r="58">
          <cell r="D58">
            <v>152</v>
          </cell>
          <cell r="E58" t="str">
            <v>男公開</v>
          </cell>
          <cell r="F58" t="str">
            <v>陳昱翰</v>
          </cell>
          <cell r="G58">
            <v>79</v>
          </cell>
          <cell r="I58">
            <v>79</v>
          </cell>
          <cell r="J58">
            <v>7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4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5</v>
          </cell>
          <cell r="W58">
            <v>4</v>
          </cell>
          <cell r="X58">
            <v>4</v>
          </cell>
          <cell r="Y58">
            <v>5</v>
          </cell>
          <cell r="Z58">
            <v>7</v>
          </cell>
          <cell r="AA58">
            <v>3</v>
          </cell>
          <cell r="AB58">
            <v>6</v>
          </cell>
          <cell r="AC58">
            <v>37</v>
          </cell>
          <cell r="AD58">
            <v>42</v>
          </cell>
          <cell r="AE58">
            <v>79</v>
          </cell>
          <cell r="AN58">
            <v>26</v>
          </cell>
          <cell r="AO58">
            <v>152</v>
          </cell>
          <cell r="AR58">
            <v>61</v>
          </cell>
          <cell r="AS58">
            <v>999</v>
          </cell>
        </row>
        <row r="59">
          <cell r="D59">
            <v>153</v>
          </cell>
          <cell r="E59" t="str">
            <v>男公開</v>
          </cell>
          <cell r="F59" t="str">
            <v>吳琛鈞</v>
          </cell>
          <cell r="G59">
            <v>75</v>
          </cell>
          <cell r="I59">
            <v>75</v>
          </cell>
          <cell r="J59">
            <v>3</v>
          </cell>
          <cell r="K59">
            <v>6</v>
          </cell>
          <cell r="L59">
            <v>4</v>
          </cell>
          <cell r="M59">
            <v>4</v>
          </cell>
          <cell r="N59">
            <v>3</v>
          </cell>
          <cell r="O59">
            <v>3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5</v>
          </cell>
          <cell r="U59">
            <v>4</v>
          </cell>
          <cell r="V59">
            <v>4</v>
          </cell>
          <cell r="W59">
            <v>4</v>
          </cell>
          <cell r="X59">
            <v>4</v>
          </cell>
          <cell r="Y59">
            <v>3</v>
          </cell>
          <cell r="Z59">
            <v>5</v>
          </cell>
          <cell r="AA59">
            <v>4</v>
          </cell>
          <cell r="AB59">
            <v>4</v>
          </cell>
          <cell r="AC59">
            <v>38</v>
          </cell>
          <cell r="AD59">
            <v>37</v>
          </cell>
          <cell r="AE59">
            <v>75</v>
          </cell>
          <cell r="AN59">
            <v>9</v>
          </cell>
          <cell r="AO59">
            <v>153</v>
          </cell>
          <cell r="AR59">
            <v>62</v>
          </cell>
          <cell r="AS59">
            <v>999</v>
          </cell>
        </row>
        <row r="60">
          <cell r="D60">
            <v>154</v>
          </cell>
          <cell r="E60" t="str">
            <v>男公開</v>
          </cell>
          <cell r="F60" t="str">
            <v>賴嘉一</v>
          </cell>
          <cell r="G60">
            <v>79</v>
          </cell>
          <cell r="I60">
            <v>79</v>
          </cell>
          <cell r="J60">
            <v>7</v>
          </cell>
          <cell r="K60">
            <v>6</v>
          </cell>
          <cell r="L60">
            <v>3</v>
          </cell>
          <cell r="M60">
            <v>5</v>
          </cell>
          <cell r="N60">
            <v>3</v>
          </cell>
          <cell r="O60">
            <v>5</v>
          </cell>
          <cell r="P60">
            <v>4</v>
          </cell>
          <cell r="Q60">
            <v>3</v>
          </cell>
          <cell r="R60">
            <v>5</v>
          </cell>
          <cell r="S60">
            <v>5</v>
          </cell>
          <cell r="T60">
            <v>6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6</v>
          </cell>
          <cell r="AA60">
            <v>4</v>
          </cell>
          <cell r="AB60">
            <v>4</v>
          </cell>
          <cell r="AC60">
            <v>39</v>
          </cell>
          <cell r="AD60">
            <v>40</v>
          </cell>
          <cell r="AE60">
            <v>79</v>
          </cell>
          <cell r="AN60">
            <v>23</v>
          </cell>
          <cell r="AO60">
            <v>154</v>
          </cell>
          <cell r="AR60">
            <v>63</v>
          </cell>
          <cell r="AS60">
            <v>999</v>
          </cell>
        </row>
        <row r="61">
          <cell r="D61">
            <v>401</v>
          </cell>
          <cell r="E61" t="str">
            <v>女公開</v>
          </cell>
          <cell r="F61" t="str">
            <v>林庭伃</v>
          </cell>
          <cell r="G61">
            <v>89</v>
          </cell>
          <cell r="I61">
            <v>89</v>
          </cell>
          <cell r="J61">
            <v>17</v>
          </cell>
          <cell r="K61">
            <v>7</v>
          </cell>
          <cell r="L61">
            <v>4</v>
          </cell>
          <cell r="M61">
            <v>5</v>
          </cell>
          <cell r="N61">
            <v>4</v>
          </cell>
          <cell r="O61">
            <v>5</v>
          </cell>
          <cell r="P61">
            <v>8</v>
          </cell>
          <cell r="Q61">
            <v>3</v>
          </cell>
          <cell r="R61">
            <v>6</v>
          </cell>
          <cell r="S61">
            <v>5</v>
          </cell>
          <cell r="T61">
            <v>5</v>
          </cell>
          <cell r="U61">
            <v>4</v>
          </cell>
          <cell r="V61">
            <v>5</v>
          </cell>
          <cell r="W61">
            <v>5</v>
          </cell>
          <cell r="X61">
            <v>3</v>
          </cell>
          <cell r="Y61">
            <v>4</v>
          </cell>
          <cell r="Z61">
            <v>6</v>
          </cell>
          <cell r="AA61">
            <v>6</v>
          </cell>
          <cell r="AB61">
            <v>4</v>
          </cell>
          <cell r="AC61">
            <v>47</v>
          </cell>
          <cell r="AD61">
            <v>42</v>
          </cell>
          <cell r="AE61">
            <v>89</v>
          </cell>
          <cell r="AN61">
            <v>55</v>
          </cell>
          <cell r="AO61">
            <v>999</v>
          </cell>
          <cell r="AR61">
            <v>8</v>
          </cell>
          <cell r="AS61">
            <v>401</v>
          </cell>
        </row>
        <row r="62">
          <cell r="D62">
            <v>402</v>
          </cell>
          <cell r="E62" t="str">
            <v>女公開</v>
          </cell>
          <cell r="F62" t="str">
            <v>陳怡璇</v>
          </cell>
          <cell r="G62">
            <v>80</v>
          </cell>
          <cell r="I62">
            <v>80</v>
          </cell>
          <cell r="J62">
            <v>8</v>
          </cell>
          <cell r="K62">
            <v>5</v>
          </cell>
          <cell r="L62">
            <v>5</v>
          </cell>
          <cell r="M62">
            <v>4</v>
          </cell>
          <cell r="N62">
            <v>4</v>
          </cell>
          <cell r="O62">
            <v>4</v>
          </cell>
          <cell r="P62">
            <v>5</v>
          </cell>
          <cell r="Q62">
            <v>4</v>
          </cell>
          <cell r="R62">
            <v>4</v>
          </cell>
          <cell r="S62">
            <v>5</v>
          </cell>
          <cell r="T62">
            <v>6</v>
          </cell>
          <cell r="U62">
            <v>3</v>
          </cell>
          <cell r="V62">
            <v>5</v>
          </cell>
          <cell r="W62">
            <v>5</v>
          </cell>
          <cell r="X62">
            <v>4</v>
          </cell>
          <cell r="Y62">
            <v>3</v>
          </cell>
          <cell r="Z62">
            <v>6</v>
          </cell>
          <cell r="AA62">
            <v>4</v>
          </cell>
          <cell r="AB62">
            <v>4</v>
          </cell>
          <cell r="AC62">
            <v>40</v>
          </cell>
          <cell r="AD62">
            <v>40</v>
          </cell>
          <cell r="AE62">
            <v>80</v>
          </cell>
          <cell r="AN62">
            <v>56</v>
          </cell>
          <cell r="AO62">
            <v>999</v>
          </cell>
          <cell r="AR62">
            <v>1</v>
          </cell>
          <cell r="AS62">
            <v>402</v>
          </cell>
        </row>
        <row r="63">
          <cell r="D63">
            <v>403</v>
          </cell>
          <cell r="E63" t="str">
            <v>女公開</v>
          </cell>
          <cell r="F63" t="str">
            <v>曾翊寧</v>
          </cell>
          <cell r="G63">
            <v>88</v>
          </cell>
          <cell r="I63">
            <v>88</v>
          </cell>
          <cell r="J63">
            <v>16</v>
          </cell>
          <cell r="K63">
            <v>6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6</v>
          </cell>
          <cell r="S63">
            <v>6</v>
          </cell>
          <cell r="T63">
            <v>8</v>
          </cell>
          <cell r="U63">
            <v>3</v>
          </cell>
          <cell r="V63">
            <v>6</v>
          </cell>
          <cell r="W63">
            <v>5</v>
          </cell>
          <cell r="X63">
            <v>4</v>
          </cell>
          <cell r="Y63">
            <v>7</v>
          </cell>
          <cell r="Z63">
            <v>5</v>
          </cell>
          <cell r="AA63">
            <v>4</v>
          </cell>
          <cell r="AB63">
            <v>5</v>
          </cell>
          <cell r="AC63">
            <v>41</v>
          </cell>
          <cell r="AD63">
            <v>47</v>
          </cell>
          <cell r="AE63">
            <v>88</v>
          </cell>
          <cell r="AN63">
            <v>57</v>
          </cell>
          <cell r="AO63">
            <v>999</v>
          </cell>
          <cell r="AR63">
            <v>7</v>
          </cell>
          <cell r="AS63">
            <v>403</v>
          </cell>
        </row>
        <row r="64">
          <cell r="D64">
            <v>404</v>
          </cell>
          <cell r="E64" t="str">
            <v>女公開</v>
          </cell>
          <cell r="F64" t="str">
            <v>羅尹楨</v>
          </cell>
          <cell r="G64">
            <v>85</v>
          </cell>
          <cell r="I64">
            <v>85</v>
          </cell>
          <cell r="J64">
            <v>13</v>
          </cell>
          <cell r="K64">
            <v>7</v>
          </cell>
          <cell r="L64">
            <v>5</v>
          </cell>
          <cell r="M64">
            <v>4</v>
          </cell>
          <cell r="N64">
            <v>3</v>
          </cell>
          <cell r="O64">
            <v>4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6</v>
          </cell>
          <cell r="U64">
            <v>3</v>
          </cell>
          <cell r="V64">
            <v>5</v>
          </cell>
          <cell r="W64">
            <v>5</v>
          </cell>
          <cell r="X64">
            <v>4</v>
          </cell>
          <cell r="Y64">
            <v>4</v>
          </cell>
          <cell r="Z64">
            <v>6</v>
          </cell>
          <cell r="AA64">
            <v>5</v>
          </cell>
          <cell r="AB64">
            <v>5</v>
          </cell>
          <cell r="AC64">
            <v>42</v>
          </cell>
          <cell r="AD64">
            <v>43</v>
          </cell>
          <cell r="AE64">
            <v>85</v>
          </cell>
          <cell r="AN64">
            <v>58</v>
          </cell>
          <cell r="AO64">
            <v>999</v>
          </cell>
          <cell r="AR64">
            <v>5</v>
          </cell>
          <cell r="AS64">
            <v>404</v>
          </cell>
        </row>
        <row r="65">
          <cell r="D65">
            <v>405</v>
          </cell>
          <cell r="E65" t="str">
            <v>女公開</v>
          </cell>
          <cell r="F65" t="str">
            <v>陳寅柔</v>
          </cell>
          <cell r="G65">
            <v>84</v>
          </cell>
          <cell r="I65">
            <v>84</v>
          </cell>
          <cell r="J65">
            <v>12</v>
          </cell>
          <cell r="K65">
            <v>5</v>
          </cell>
          <cell r="L65">
            <v>4</v>
          </cell>
          <cell r="M65">
            <v>5</v>
          </cell>
          <cell r="N65">
            <v>4</v>
          </cell>
          <cell r="O65">
            <v>4</v>
          </cell>
          <cell r="P65">
            <v>6</v>
          </cell>
          <cell r="Q65">
            <v>3</v>
          </cell>
          <cell r="R65">
            <v>6</v>
          </cell>
          <cell r="S65">
            <v>5</v>
          </cell>
          <cell r="T65">
            <v>5</v>
          </cell>
          <cell r="U65">
            <v>3</v>
          </cell>
          <cell r="V65">
            <v>6</v>
          </cell>
          <cell r="W65">
            <v>4</v>
          </cell>
          <cell r="X65">
            <v>2</v>
          </cell>
          <cell r="Y65">
            <v>6</v>
          </cell>
          <cell r="Z65">
            <v>6</v>
          </cell>
          <cell r="AA65">
            <v>5</v>
          </cell>
          <cell r="AB65">
            <v>5</v>
          </cell>
          <cell r="AC65">
            <v>42</v>
          </cell>
          <cell r="AD65">
            <v>42</v>
          </cell>
          <cell r="AE65">
            <v>84</v>
          </cell>
          <cell r="AN65">
            <v>59</v>
          </cell>
          <cell r="AO65">
            <v>999</v>
          </cell>
          <cell r="AR65">
            <v>3</v>
          </cell>
          <cell r="AS65">
            <v>405</v>
          </cell>
        </row>
        <row r="66">
          <cell r="D66">
            <v>406</v>
          </cell>
          <cell r="E66" t="str">
            <v>女公開</v>
          </cell>
          <cell r="F66" t="str">
            <v>江雨璇</v>
          </cell>
          <cell r="G66">
            <v>92</v>
          </cell>
          <cell r="I66">
            <v>92</v>
          </cell>
          <cell r="J66">
            <v>20</v>
          </cell>
          <cell r="K66">
            <v>6</v>
          </cell>
          <cell r="L66">
            <v>4</v>
          </cell>
          <cell r="M66">
            <v>5</v>
          </cell>
          <cell r="N66">
            <v>3</v>
          </cell>
          <cell r="O66">
            <v>4</v>
          </cell>
          <cell r="P66">
            <v>5</v>
          </cell>
          <cell r="Q66">
            <v>4</v>
          </cell>
          <cell r="R66">
            <v>5</v>
          </cell>
          <cell r="S66">
            <v>4</v>
          </cell>
          <cell r="T66">
            <v>7</v>
          </cell>
          <cell r="U66">
            <v>4</v>
          </cell>
          <cell r="V66">
            <v>9</v>
          </cell>
          <cell r="W66">
            <v>5</v>
          </cell>
          <cell r="X66">
            <v>5</v>
          </cell>
          <cell r="Y66">
            <v>6</v>
          </cell>
          <cell r="Z66">
            <v>7</v>
          </cell>
          <cell r="AA66">
            <v>5</v>
          </cell>
          <cell r="AB66">
            <v>4</v>
          </cell>
          <cell r="AC66">
            <v>40</v>
          </cell>
          <cell r="AD66">
            <v>52</v>
          </cell>
          <cell r="AE66">
            <v>92</v>
          </cell>
          <cell r="AN66">
            <v>60</v>
          </cell>
          <cell r="AO66">
            <v>999</v>
          </cell>
          <cell r="AR66">
            <v>9</v>
          </cell>
          <cell r="AS66">
            <v>406</v>
          </cell>
        </row>
        <row r="67">
          <cell r="D67">
            <v>407</v>
          </cell>
          <cell r="E67" t="str">
            <v>女公開</v>
          </cell>
          <cell r="F67" t="str">
            <v>江婉瑜</v>
          </cell>
          <cell r="G67">
            <v>86</v>
          </cell>
          <cell r="I67">
            <v>86</v>
          </cell>
          <cell r="J67">
            <v>14</v>
          </cell>
          <cell r="K67">
            <v>7</v>
          </cell>
          <cell r="L67">
            <v>4</v>
          </cell>
          <cell r="M67">
            <v>4</v>
          </cell>
          <cell r="N67">
            <v>4</v>
          </cell>
          <cell r="O67">
            <v>4</v>
          </cell>
          <cell r="P67">
            <v>4</v>
          </cell>
          <cell r="Q67">
            <v>4</v>
          </cell>
          <cell r="R67">
            <v>5</v>
          </cell>
          <cell r="S67">
            <v>4</v>
          </cell>
          <cell r="T67">
            <v>7</v>
          </cell>
          <cell r="U67">
            <v>4</v>
          </cell>
          <cell r="V67">
            <v>7</v>
          </cell>
          <cell r="W67">
            <v>5</v>
          </cell>
          <cell r="X67">
            <v>4</v>
          </cell>
          <cell r="Y67">
            <v>5</v>
          </cell>
          <cell r="Z67">
            <v>6</v>
          </cell>
          <cell r="AA67">
            <v>3</v>
          </cell>
          <cell r="AB67">
            <v>5</v>
          </cell>
          <cell r="AC67">
            <v>40</v>
          </cell>
          <cell r="AD67">
            <v>46</v>
          </cell>
          <cell r="AE67">
            <v>86</v>
          </cell>
          <cell r="AN67">
            <v>61</v>
          </cell>
          <cell r="AO67">
            <v>999</v>
          </cell>
          <cell r="AR67">
            <v>6</v>
          </cell>
          <cell r="AS67">
            <v>407</v>
          </cell>
        </row>
        <row r="68">
          <cell r="D68">
            <v>408</v>
          </cell>
          <cell r="E68" t="str">
            <v>女公開</v>
          </cell>
          <cell r="F68" t="str">
            <v>張倚嘉</v>
          </cell>
          <cell r="G68">
            <v>81</v>
          </cell>
          <cell r="I68">
            <v>81</v>
          </cell>
          <cell r="J68">
            <v>9</v>
          </cell>
          <cell r="K68">
            <v>6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7</v>
          </cell>
          <cell r="Q68">
            <v>3</v>
          </cell>
          <cell r="R68">
            <v>5</v>
          </cell>
          <cell r="S68">
            <v>5</v>
          </cell>
          <cell r="T68">
            <v>5</v>
          </cell>
          <cell r="U68">
            <v>3</v>
          </cell>
          <cell r="V68">
            <v>6</v>
          </cell>
          <cell r="W68">
            <v>4</v>
          </cell>
          <cell r="X68">
            <v>4</v>
          </cell>
          <cell r="Y68">
            <v>4</v>
          </cell>
          <cell r="Z68">
            <v>5</v>
          </cell>
          <cell r="AA68">
            <v>5</v>
          </cell>
          <cell r="AB68">
            <v>4</v>
          </cell>
          <cell r="AC68">
            <v>41</v>
          </cell>
          <cell r="AD68">
            <v>40</v>
          </cell>
          <cell r="AE68">
            <v>81</v>
          </cell>
          <cell r="AN68">
            <v>62</v>
          </cell>
          <cell r="AO68">
            <v>999</v>
          </cell>
          <cell r="AR68">
            <v>2</v>
          </cell>
          <cell r="AS68">
            <v>408</v>
          </cell>
        </row>
        <row r="69">
          <cell r="D69">
            <v>409</v>
          </cell>
          <cell r="E69" t="str">
            <v>女公開</v>
          </cell>
          <cell r="F69" t="str">
            <v>張　慈</v>
          </cell>
          <cell r="G69">
            <v>85</v>
          </cell>
          <cell r="I69">
            <v>85</v>
          </cell>
          <cell r="J69">
            <v>13</v>
          </cell>
          <cell r="K69">
            <v>8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4</v>
          </cell>
          <cell r="R69">
            <v>5</v>
          </cell>
          <cell r="S69">
            <v>7</v>
          </cell>
          <cell r="T69">
            <v>5</v>
          </cell>
          <cell r="U69">
            <v>2</v>
          </cell>
          <cell r="V69">
            <v>5</v>
          </cell>
          <cell r="W69">
            <v>3</v>
          </cell>
          <cell r="X69">
            <v>4</v>
          </cell>
          <cell r="Y69">
            <v>5</v>
          </cell>
          <cell r="Z69">
            <v>4</v>
          </cell>
          <cell r="AA69">
            <v>7</v>
          </cell>
          <cell r="AB69">
            <v>5</v>
          </cell>
          <cell r="AC69">
            <v>45</v>
          </cell>
          <cell r="AD69">
            <v>40</v>
          </cell>
          <cell r="AE69">
            <v>85</v>
          </cell>
          <cell r="AN69">
            <v>63</v>
          </cell>
          <cell r="AO69">
            <v>999</v>
          </cell>
          <cell r="AR69">
            <v>4</v>
          </cell>
          <cell r="AS69">
            <v>409</v>
          </cell>
        </row>
        <row r="70">
          <cell r="D70">
            <v>999</v>
          </cell>
          <cell r="E70" t="str">
            <v/>
          </cell>
          <cell r="F70" t="str">
            <v/>
          </cell>
          <cell r="G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AN70">
            <v>64</v>
          </cell>
          <cell r="AO70">
            <v>999</v>
          </cell>
          <cell r="AR70">
            <v>64</v>
          </cell>
          <cell r="AS70">
            <v>999</v>
          </cell>
        </row>
        <row r="71">
          <cell r="D71">
            <v>999</v>
          </cell>
          <cell r="E71" t="str">
            <v/>
          </cell>
          <cell r="F71" t="str">
            <v/>
          </cell>
          <cell r="G71">
            <v>0</v>
          </cell>
          <cell r="I71">
            <v>0</v>
          </cell>
          <cell r="J71" t="str">
            <v/>
          </cell>
          <cell r="AC71">
            <v>0</v>
          </cell>
          <cell r="AD71">
            <v>0</v>
          </cell>
          <cell r="AE71">
            <v>0</v>
          </cell>
          <cell r="AN71">
            <v>65</v>
          </cell>
          <cell r="AO71">
            <v>999</v>
          </cell>
          <cell r="AR71">
            <v>65</v>
          </cell>
          <cell r="AS71">
            <v>999</v>
          </cell>
        </row>
        <row r="72">
          <cell r="D72">
            <v>999</v>
          </cell>
          <cell r="E72" t="str">
            <v/>
          </cell>
          <cell r="F72" t="str">
            <v/>
          </cell>
          <cell r="G72">
            <v>0</v>
          </cell>
          <cell r="I72">
            <v>0</v>
          </cell>
          <cell r="J72" t="str">
            <v/>
          </cell>
          <cell r="AC72">
            <v>0</v>
          </cell>
          <cell r="AD72">
            <v>0</v>
          </cell>
          <cell r="AE72">
            <v>0</v>
          </cell>
          <cell r="AN72">
            <v>66</v>
          </cell>
          <cell r="AO72">
            <v>999</v>
          </cell>
          <cell r="AR72">
            <v>66</v>
          </cell>
          <cell r="AS72">
            <v>999</v>
          </cell>
        </row>
        <row r="73">
          <cell r="D73">
            <v>999</v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AN73">
            <v>67</v>
          </cell>
          <cell r="AO73">
            <v>999</v>
          </cell>
          <cell r="AR73">
            <v>67</v>
          </cell>
          <cell r="AS73">
            <v>999</v>
          </cell>
        </row>
        <row r="74">
          <cell r="D74">
            <v>999</v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AN74">
            <v>68</v>
          </cell>
          <cell r="AO74">
            <v>999</v>
          </cell>
          <cell r="AR74">
            <v>68</v>
          </cell>
          <cell r="AS74">
            <v>999</v>
          </cell>
        </row>
        <row r="75">
          <cell r="D75">
            <v>999</v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AN75">
            <v>69</v>
          </cell>
          <cell r="AO75">
            <v>999</v>
          </cell>
          <cell r="AR75">
            <v>69</v>
          </cell>
          <cell r="AS75">
            <v>999</v>
          </cell>
        </row>
        <row r="76">
          <cell r="D76">
            <v>999</v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AN76">
            <v>70</v>
          </cell>
          <cell r="AO76">
            <v>999</v>
          </cell>
          <cell r="AR76">
            <v>70</v>
          </cell>
          <cell r="AS76">
            <v>999</v>
          </cell>
        </row>
        <row r="77">
          <cell r="D77">
            <v>999</v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AN77">
            <v>71</v>
          </cell>
          <cell r="AO77">
            <v>999</v>
          </cell>
          <cell r="AR77">
            <v>71</v>
          </cell>
          <cell r="AS77">
            <v>999</v>
          </cell>
        </row>
        <row r="78">
          <cell r="D78">
            <v>999</v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AN78">
            <v>72</v>
          </cell>
          <cell r="AO78">
            <v>999</v>
          </cell>
          <cell r="AR78">
            <v>72</v>
          </cell>
          <cell r="AS78">
            <v>999</v>
          </cell>
        </row>
        <row r="79">
          <cell r="D79">
            <v>999</v>
          </cell>
          <cell r="E79" t="str">
            <v/>
          </cell>
          <cell r="F79" t="str">
            <v/>
          </cell>
          <cell r="G79">
            <v>0</v>
          </cell>
          <cell r="I79">
            <v>0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N79">
            <v>73</v>
          </cell>
          <cell r="AO79">
            <v>999</v>
          </cell>
          <cell r="AR79">
            <v>73</v>
          </cell>
          <cell r="AS79">
            <v>999</v>
          </cell>
        </row>
        <row r="80">
          <cell r="D80">
            <v>999</v>
          </cell>
          <cell r="E80" t="str">
            <v/>
          </cell>
          <cell r="F80" t="str">
            <v/>
          </cell>
          <cell r="G80">
            <v>0</v>
          </cell>
          <cell r="I80">
            <v>0</v>
          </cell>
          <cell r="J80" t="str">
            <v/>
          </cell>
          <cell r="AC80">
            <v>0</v>
          </cell>
          <cell r="AD80">
            <v>0</v>
          </cell>
          <cell r="AE80">
            <v>0</v>
          </cell>
          <cell r="AN80">
            <v>74</v>
          </cell>
          <cell r="AO80">
            <v>999</v>
          </cell>
          <cell r="AR80">
            <v>74</v>
          </cell>
          <cell r="AS80">
            <v>999</v>
          </cell>
        </row>
        <row r="81">
          <cell r="D81">
            <v>999</v>
          </cell>
          <cell r="E81" t="str">
            <v/>
          </cell>
          <cell r="F81" t="str">
            <v/>
          </cell>
          <cell r="G81">
            <v>0</v>
          </cell>
          <cell r="I81">
            <v>0</v>
          </cell>
          <cell r="J81" t="str">
            <v/>
          </cell>
          <cell r="AC81">
            <v>0</v>
          </cell>
          <cell r="AD81">
            <v>0</v>
          </cell>
          <cell r="AE81">
            <v>0</v>
          </cell>
          <cell r="AN81">
            <v>75</v>
          </cell>
          <cell r="AO81">
            <v>999</v>
          </cell>
          <cell r="AR81">
            <v>75</v>
          </cell>
          <cell r="AS81">
            <v>999</v>
          </cell>
        </row>
        <row r="82">
          <cell r="D82">
            <v>999</v>
          </cell>
          <cell r="E82" t="str">
            <v/>
          </cell>
          <cell r="F82" t="str">
            <v/>
          </cell>
          <cell r="G82">
            <v>0</v>
          </cell>
          <cell r="I82">
            <v>0</v>
          </cell>
          <cell r="J82" t="str">
            <v/>
          </cell>
          <cell r="AC82">
            <v>0</v>
          </cell>
          <cell r="AD82">
            <v>0</v>
          </cell>
          <cell r="AE82">
            <v>0</v>
          </cell>
          <cell r="AN82">
            <v>76</v>
          </cell>
          <cell r="AO82">
            <v>999</v>
          </cell>
          <cell r="AR82">
            <v>76</v>
          </cell>
          <cell r="AS82">
            <v>999</v>
          </cell>
        </row>
        <row r="83">
          <cell r="D83">
            <v>999</v>
          </cell>
          <cell r="E83" t="str">
            <v/>
          </cell>
          <cell r="F83" t="str">
            <v/>
          </cell>
          <cell r="G83">
            <v>0</v>
          </cell>
          <cell r="I83">
            <v>0</v>
          </cell>
          <cell r="J83" t="str">
            <v/>
          </cell>
          <cell r="AC83">
            <v>0</v>
          </cell>
          <cell r="AD83">
            <v>0</v>
          </cell>
          <cell r="AE83">
            <v>0</v>
          </cell>
          <cell r="AN83">
            <v>77</v>
          </cell>
          <cell r="AO83">
            <v>999</v>
          </cell>
          <cell r="AR83">
            <v>77</v>
          </cell>
          <cell r="AS83">
            <v>999</v>
          </cell>
        </row>
        <row r="84">
          <cell r="D84">
            <v>999</v>
          </cell>
          <cell r="E84" t="str">
            <v/>
          </cell>
          <cell r="F84" t="str">
            <v/>
          </cell>
          <cell r="G84">
            <v>0</v>
          </cell>
          <cell r="I84">
            <v>0</v>
          </cell>
          <cell r="J84" t="str">
            <v/>
          </cell>
          <cell r="AC84">
            <v>0</v>
          </cell>
          <cell r="AD84">
            <v>0</v>
          </cell>
          <cell r="AE84">
            <v>0</v>
          </cell>
          <cell r="AN84">
            <v>78</v>
          </cell>
          <cell r="AO84">
            <v>999</v>
          </cell>
          <cell r="AR84">
            <v>78</v>
          </cell>
          <cell r="AS84">
            <v>999</v>
          </cell>
        </row>
        <row r="85">
          <cell r="D85">
            <v>999</v>
          </cell>
          <cell r="E85" t="str">
            <v/>
          </cell>
          <cell r="F85" t="str">
            <v/>
          </cell>
          <cell r="G85">
            <v>0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AN85">
            <v>79</v>
          </cell>
          <cell r="AO85">
            <v>999</v>
          </cell>
          <cell r="AR85">
            <v>79</v>
          </cell>
          <cell r="AS85">
            <v>999</v>
          </cell>
        </row>
        <row r="86">
          <cell r="D86">
            <v>999</v>
          </cell>
          <cell r="E86" t="str">
            <v/>
          </cell>
          <cell r="F86" t="str">
            <v/>
          </cell>
          <cell r="G86">
            <v>0</v>
          </cell>
          <cell r="I86">
            <v>0</v>
          </cell>
          <cell r="J86" t="str">
            <v/>
          </cell>
          <cell r="AC86">
            <v>0</v>
          </cell>
          <cell r="AD86">
            <v>0</v>
          </cell>
          <cell r="AE86">
            <v>0</v>
          </cell>
          <cell r="AN86">
            <v>80</v>
          </cell>
          <cell r="AO86">
            <v>999</v>
          </cell>
          <cell r="AR86">
            <v>80</v>
          </cell>
          <cell r="AS86">
            <v>999</v>
          </cell>
        </row>
        <row r="87">
          <cell r="D87">
            <v>999</v>
          </cell>
          <cell r="E87" t="str">
            <v/>
          </cell>
          <cell r="F87" t="str">
            <v/>
          </cell>
          <cell r="G87">
            <v>0</v>
          </cell>
          <cell r="I87">
            <v>0</v>
          </cell>
          <cell r="J87" t="str">
            <v/>
          </cell>
          <cell r="AC87">
            <v>0</v>
          </cell>
          <cell r="AD87">
            <v>0</v>
          </cell>
          <cell r="AE87">
            <v>0</v>
          </cell>
          <cell r="AN87">
            <v>81</v>
          </cell>
          <cell r="AO87">
            <v>999</v>
          </cell>
          <cell r="AR87">
            <v>81</v>
          </cell>
          <cell r="AS87">
            <v>999</v>
          </cell>
        </row>
        <row r="88">
          <cell r="D88">
            <v>999</v>
          </cell>
          <cell r="E88" t="str">
            <v/>
          </cell>
          <cell r="F88" t="str">
            <v/>
          </cell>
          <cell r="G88">
            <v>0</v>
          </cell>
          <cell r="I88">
            <v>0</v>
          </cell>
          <cell r="J88" t="str">
            <v/>
          </cell>
          <cell r="AC88">
            <v>0</v>
          </cell>
          <cell r="AD88">
            <v>0</v>
          </cell>
          <cell r="AE88">
            <v>0</v>
          </cell>
          <cell r="AN88">
            <v>82</v>
          </cell>
          <cell r="AO88">
            <v>999</v>
          </cell>
          <cell r="AR88">
            <v>82</v>
          </cell>
          <cell r="AS88">
            <v>999</v>
          </cell>
        </row>
        <row r="89">
          <cell r="D89">
            <v>999</v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AN89">
            <v>83</v>
          </cell>
          <cell r="AO89">
            <v>999</v>
          </cell>
          <cell r="AR89">
            <v>83</v>
          </cell>
          <cell r="AS89">
            <v>999</v>
          </cell>
        </row>
        <row r="90">
          <cell r="D90">
            <v>999</v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AN90">
            <v>84</v>
          </cell>
          <cell r="AO90">
            <v>999</v>
          </cell>
          <cell r="AR90">
            <v>84</v>
          </cell>
          <cell r="AS90">
            <v>999</v>
          </cell>
        </row>
        <row r="91">
          <cell r="D91">
            <v>999</v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AN91">
            <v>85</v>
          </cell>
          <cell r="AO91">
            <v>999</v>
          </cell>
          <cell r="AR91">
            <v>85</v>
          </cell>
          <cell r="AS91">
            <v>999</v>
          </cell>
        </row>
        <row r="92">
          <cell r="D92">
            <v>999</v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AN92">
            <v>86</v>
          </cell>
          <cell r="AO92">
            <v>999</v>
          </cell>
          <cell r="AR92">
            <v>86</v>
          </cell>
          <cell r="AS92">
            <v>999</v>
          </cell>
        </row>
        <row r="93">
          <cell r="D93">
            <v>999</v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AN93">
            <v>87</v>
          </cell>
          <cell r="AO93">
            <v>999</v>
          </cell>
          <cell r="AR93">
            <v>87</v>
          </cell>
          <cell r="AS93">
            <v>999</v>
          </cell>
        </row>
        <row r="94">
          <cell r="D94">
            <v>999</v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AN94">
            <v>88</v>
          </cell>
          <cell r="AO94">
            <v>999</v>
          </cell>
          <cell r="AR94">
            <v>88</v>
          </cell>
          <cell r="AS94">
            <v>999</v>
          </cell>
        </row>
        <row r="95">
          <cell r="D95">
            <v>999</v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AN95">
            <v>89</v>
          </cell>
          <cell r="AO95">
            <v>999</v>
          </cell>
          <cell r="AR95">
            <v>89</v>
          </cell>
          <cell r="AS95">
            <v>999</v>
          </cell>
        </row>
        <row r="96">
          <cell r="D96">
            <v>999</v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AN96">
            <v>90</v>
          </cell>
          <cell r="AO96">
            <v>999</v>
          </cell>
          <cell r="AR96">
            <v>90</v>
          </cell>
          <cell r="AS96">
            <v>999</v>
          </cell>
        </row>
        <row r="97">
          <cell r="D97">
            <v>999</v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AN97">
            <v>91</v>
          </cell>
          <cell r="AO97">
            <v>999</v>
          </cell>
          <cell r="AR97">
            <v>91</v>
          </cell>
          <cell r="AS97">
            <v>999</v>
          </cell>
        </row>
        <row r="98">
          <cell r="D98">
            <v>999</v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AN98">
            <v>92</v>
          </cell>
          <cell r="AO98">
            <v>999</v>
          </cell>
          <cell r="AR98">
            <v>92</v>
          </cell>
          <cell r="AS98">
            <v>999</v>
          </cell>
        </row>
        <row r="99">
          <cell r="D99">
            <v>999</v>
          </cell>
          <cell r="E99" t="str">
            <v/>
          </cell>
          <cell r="F99" t="str">
            <v/>
          </cell>
          <cell r="G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AN99">
            <v>93</v>
          </cell>
          <cell r="AO99">
            <v>999</v>
          </cell>
          <cell r="AR99">
            <v>93</v>
          </cell>
          <cell r="AS99">
            <v>999</v>
          </cell>
        </row>
        <row r="100">
          <cell r="D100">
            <v>999</v>
          </cell>
          <cell r="E100" t="str">
            <v/>
          </cell>
          <cell r="F100" t="str">
            <v/>
          </cell>
          <cell r="G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AN100">
            <v>94</v>
          </cell>
          <cell r="AO100">
            <v>999</v>
          </cell>
          <cell r="AR100">
            <v>94</v>
          </cell>
          <cell r="AS100">
            <v>999</v>
          </cell>
        </row>
        <row r="101">
          <cell r="D101">
            <v>999</v>
          </cell>
          <cell r="E101" t="str">
            <v/>
          </cell>
          <cell r="F101" t="str">
            <v/>
          </cell>
          <cell r="G101">
            <v>0</v>
          </cell>
          <cell r="I101">
            <v>0</v>
          </cell>
          <cell r="J101" t="str">
            <v/>
          </cell>
          <cell r="AC101">
            <v>0</v>
          </cell>
          <cell r="AD101">
            <v>0</v>
          </cell>
          <cell r="AE101">
            <v>0</v>
          </cell>
          <cell r="AN101">
            <v>95</v>
          </cell>
          <cell r="AO101">
            <v>999</v>
          </cell>
          <cell r="AR101">
            <v>95</v>
          </cell>
          <cell r="AS101">
            <v>999</v>
          </cell>
        </row>
        <row r="102">
          <cell r="D102">
            <v>999</v>
          </cell>
          <cell r="E102" t="str">
            <v/>
          </cell>
          <cell r="F102" t="str">
            <v/>
          </cell>
          <cell r="G102">
            <v>0</v>
          </cell>
          <cell r="I102">
            <v>0</v>
          </cell>
          <cell r="J102" t="str">
            <v/>
          </cell>
          <cell r="AC102">
            <v>0</v>
          </cell>
          <cell r="AD102">
            <v>0</v>
          </cell>
          <cell r="AE102">
            <v>0</v>
          </cell>
          <cell r="AN102">
            <v>96</v>
          </cell>
          <cell r="AO102">
            <v>999</v>
          </cell>
          <cell r="AR102">
            <v>96</v>
          </cell>
          <cell r="AS102">
            <v>999</v>
          </cell>
        </row>
        <row r="103">
          <cell r="D103">
            <v>999</v>
          </cell>
          <cell r="E103" t="str">
            <v/>
          </cell>
          <cell r="F103" t="str">
            <v/>
          </cell>
          <cell r="G103">
            <v>0</v>
          </cell>
          <cell r="I103">
            <v>0</v>
          </cell>
          <cell r="J103" t="str">
            <v/>
          </cell>
          <cell r="AC103">
            <v>0</v>
          </cell>
          <cell r="AD103">
            <v>0</v>
          </cell>
          <cell r="AE103">
            <v>0</v>
          </cell>
          <cell r="AN103">
            <v>97</v>
          </cell>
          <cell r="AO103">
            <v>999</v>
          </cell>
          <cell r="AR103">
            <v>97</v>
          </cell>
          <cell r="AS103">
            <v>999</v>
          </cell>
        </row>
        <row r="104">
          <cell r="D104">
            <v>999</v>
          </cell>
          <cell r="E104" t="str">
            <v/>
          </cell>
          <cell r="F104" t="str">
            <v/>
          </cell>
          <cell r="G104">
            <v>0</v>
          </cell>
          <cell r="I104">
            <v>0</v>
          </cell>
          <cell r="J104" t="str">
            <v/>
          </cell>
          <cell r="AC104">
            <v>0</v>
          </cell>
          <cell r="AD104">
            <v>0</v>
          </cell>
          <cell r="AE104">
            <v>0</v>
          </cell>
          <cell r="AN104">
            <v>98</v>
          </cell>
          <cell r="AO104">
            <v>999</v>
          </cell>
          <cell r="AR104">
            <v>98</v>
          </cell>
          <cell r="AS104">
            <v>999</v>
          </cell>
        </row>
        <row r="105">
          <cell r="D105">
            <v>999</v>
          </cell>
          <cell r="E105" t="str">
            <v/>
          </cell>
          <cell r="F105" t="str">
            <v/>
          </cell>
          <cell r="G105">
            <v>0</v>
          </cell>
          <cell r="I105">
            <v>0</v>
          </cell>
          <cell r="J105" t="str">
            <v/>
          </cell>
          <cell r="AC105">
            <v>0</v>
          </cell>
          <cell r="AD105">
            <v>0</v>
          </cell>
          <cell r="AE105">
            <v>0</v>
          </cell>
          <cell r="AN105">
            <v>99</v>
          </cell>
          <cell r="AO105">
            <v>999</v>
          </cell>
          <cell r="AR105">
            <v>99</v>
          </cell>
          <cell r="AS105">
            <v>999</v>
          </cell>
        </row>
        <row r="106">
          <cell r="D106">
            <v>999</v>
          </cell>
          <cell r="E106" t="str">
            <v/>
          </cell>
          <cell r="F106" t="str">
            <v/>
          </cell>
          <cell r="G106">
            <v>0</v>
          </cell>
          <cell r="I106">
            <v>0</v>
          </cell>
          <cell r="J106" t="str">
            <v/>
          </cell>
          <cell r="AC106">
            <v>0</v>
          </cell>
          <cell r="AD106">
            <v>0</v>
          </cell>
          <cell r="AE106">
            <v>0</v>
          </cell>
          <cell r="AN106">
            <v>100</v>
          </cell>
          <cell r="AO106">
            <v>999</v>
          </cell>
          <cell r="AR106">
            <v>100</v>
          </cell>
          <cell r="AS106">
            <v>999</v>
          </cell>
        </row>
        <row r="107">
          <cell r="D107">
            <v>999</v>
          </cell>
          <cell r="E107" t="str">
            <v/>
          </cell>
          <cell r="F107" t="str">
            <v/>
          </cell>
          <cell r="G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AN107">
            <v>101</v>
          </cell>
          <cell r="AO107">
            <v>999</v>
          </cell>
          <cell r="AR107">
            <v>101</v>
          </cell>
          <cell r="AS107">
            <v>999</v>
          </cell>
        </row>
        <row r="108">
          <cell r="D108">
            <v>999</v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AN108">
            <v>102</v>
          </cell>
          <cell r="AO108">
            <v>999</v>
          </cell>
          <cell r="AR108">
            <v>102</v>
          </cell>
          <cell r="AS108">
            <v>999</v>
          </cell>
        </row>
        <row r="109">
          <cell r="D109">
            <v>999</v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AN109">
            <v>103</v>
          </cell>
          <cell r="AO109">
            <v>999</v>
          </cell>
          <cell r="AR109">
            <v>103</v>
          </cell>
          <cell r="AS109">
            <v>999</v>
          </cell>
        </row>
        <row r="110">
          <cell r="D110">
            <v>999</v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AN110">
            <v>104</v>
          </cell>
          <cell r="AO110">
            <v>999</v>
          </cell>
          <cell r="AR110">
            <v>104</v>
          </cell>
          <cell r="AS110">
            <v>999</v>
          </cell>
        </row>
        <row r="111">
          <cell r="D111">
            <v>999</v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AN111">
            <v>105</v>
          </cell>
          <cell r="AO111">
            <v>999</v>
          </cell>
          <cell r="AR111">
            <v>105</v>
          </cell>
          <cell r="AS111">
            <v>999</v>
          </cell>
        </row>
        <row r="112">
          <cell r="D112">
            <v>999</v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AN112">
            <v>106</v>
          </cell>
          <cell r="AO112">
            <v>999</v>
          </cell>
          <cell r="AR112">
            <v>106</v>
          </cell>
          <cell r="AS112">
            <v>999</v>
          </cell>
        </row>
        <row r="113">
          <cell r="D113">
            <v>999</v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AN113">
            <v>107</v>
          </cell>
          <cell r="AO113">
            <v>999</v>
          </cell>
          <cell r="AR113">
            <v>107</v>
          </cell>
          <cell r="AS113">
            <v>999</v>
          </cell>
        </row>
        <row r="114">
          <cell r="D114">
            <v>999</v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AN114">
            <v>108</v>
          </cell>
          <cell r="AO114">
            <v>999</v>
          </cell>
          <cell r="AR114">
            <v>108</v>
          </cell>
          <cell r="AS114">
            <v>999</v>
          </cell>
        </row>
        <row r="115">
          <cell r="D115">
            <v>999</v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AN115">
            <v>109</v>
          </cell>
          <cell r="AO115">
            <v>999</v>
          </cell>
          <cell r="AR115">
            <v>109</v>
          </cell>
          <cell r="AS115">
            <v>999</v>
          </cell>
        </row>
        <row r="116">
          <cell r="D116">
            <v>999</v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AN116">
            <v>110</v>
          </cell>
          <cell r="AO116">
            <v>999</v>
          </cell>
          <cell r="AR116">
            <v>110</v>
          </cell>
          <cell r="AS116">
            <v>999</v>
          </cell>
        </row>
        <row r="117">
          <cell r="D117">
            <v>999</v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AN117">
            <v>111</v>
          </cell>
          <cell r="AO117">
            <v>999</v>
          </cell>
          <cell r="AR117">
            <v>111</v>
          </cell>
          <cell r="AS117">
            <v>999</v>
          </cell>
        </row>
        <row r="118">
          <cell r="D118">
            <v>999</v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AN118">
            <v>112</v>
          </cell>
          <cell r="AO118">
            <v>999</v>
          </cell>
          <cell r="AR118">
            <v>112</v>
          </cell>
          <cell r="AS118">
            <v>999</v>
          </cell>
        </row>
        <row r="119">
          <cell r="D119">
            <v>999</v>
          </cell>
          <cell r="E119" t="str">
            <v/>
          </cell>
          <cell r="F119" t="str">
            <v/>
          </cell>
          <cell r="G119">
            <v>0</v>
          </cell>
          <cell r="I119">
            <v>0</v>
          </cell>
          <cell r="J119" t="str">
            <v/>
          </cell>
          <cell r="AC119">
            <v>0</v>
          </cell>
          <cell r="AD119">
            <v>0</v>
          </cell>
          <cell r="AE119">
            <v>0</v>
          </cell>
          <cell r="AN119">
            <v>113</v>
          </cell>
          <cell r="AO119">
            <v>999</v>
          </cell>
          <cell r="AR119">
            <v>113</v>
          </cell>
          <cell r="AS119">
            <v>999</v>
          </cell>
        </row>
        <row r="120">
          <cell r="D120">
            <v>999</v>
          </cell>
          <cell r="E120" t="str">
            <v/>
          </cell>
          <cell r="F120" t="str">
            <v/>
          </cell>
          <cell r="G120">
            <v>0</v>
          </cell>
          <cell r="I120">
            <v>0</v>
          </cell>
          <cell r="J120" t="str">
            <v/>
          </cell>
          <cell r="AC120">
            <v>0</v>
          </cell>
          <cell r="AD120">
            <v>0</v>
          </cell>
          <cell r="AE120">
            <v>0</v>
          </cell>
          <cell r="AN120">
            <v>114</v>
          </cell>
          <cell r="AO120">
            <v>999</v>
          </cell>
          <cell r="AR120">
            <v>114</v>
          </cell>
          <cell r="AS120">
            <v>999</v>
          </cell>
        </row>
        <row r="121">
          <cell r="D121">
            <v>999</v>
          </cell>
          <cell r="E121" t="str">
            <v/>
          </cell>
          <cell r="F121" t="str">
            <v/>
          </cell>
          <cell r="G121">
            <v>0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N121">
            <v>115</v>
          </cell>
          <cell r="AO121">
            <v>999</v>
          </cell>
          <cell r="AR121">
            <v>115</v>
          </cell>
          <cell r="AS121">
            <v>999</v>
          </cell>
        </row>
        <row r="122">
          <cell r="D122">
            <v>999</v>
          </cell>
          <cell r="E122" t="str">
            <v/>
          </cell>
          <cell r="F122" t="str">
            <v/>
          </cell>
          <cell r="G122">
            <v>0</v>
          </cell>
          <cell r="I122">
            <v>0</v>
          </cell>
          <cell r="J122" t="str">
            <v/>
          </cell>
          <cell r="AC122">
            <v>0</v>
          </cell>
          <cell r="AD122">
            <v>0</v>
          </cell>
          <cell r="AE122">
            <v>0</v>
          </cell>
          <cell r="AN122">
            <v>116</v>
          </cell>
          <cell r="AO122">
            <v>999</v>
          </cell>
          <cell r="AR122">
            <v>116</v>
          </cell>
          <cell r="AS122">
            <v>999</v>
          </cell>
        </row>
        <row r="123">
          <cell r="D123">
            <v>999</v>
          </cell>
          <cell r="E123" t="str">
            <v/>
          </cell>
          <cell r="F123" t="str">
            <v/>
          </cell>
          <cell r="G123">
            <v>0</v>
          </cell>
          <cell r="I123">
            <v>0</v>
          </cell>
          <cell r="J123" t="str">
            <v/>
          </cell>
          <cell r="AC123">
            <v>0</v>
          </cell>
          <cell r="AD123">
            <v>0</v>
          </cell>
          <cell r="AE123">
            <v>0</v>
          </cell>
          <cell r="AN123">
            <v>117</v>
          </cell>
          <cell r="AO123">
            <v>999</v>
          </cell>
          <cell r="AR123">
            <v>117</v>
          </cell>
          <cell r="AS123">
            <v>999</v>
          </cell>
        </row>
        <row r="124">
          <cell r="D124">
            <v>999</v>
          </cell>
          <cell r="E124" t="str">
            <v/>
          </cell>
          <cell r="F124" t="str">
            <v/>
          </cell>
          <cell r="G124">
            <v>0</v>
          </cell>
          <cell r="I124">
            <v>0</v>
          </cell>
          <cell r="J124" t="str">
            <v/>
          </cell>
          <cell r="AC124">
            <v>0</v>
          </cell>
          <cell r="AD124">
            <v>0</v>
          </cell>
          <cell r="AE124">
            <v>0</v>
          </cell>
          <cell r="AN124">
            <v>118</v>
          </cell>
          <cell r="AO124">
            <v>999</v>
          </cell>
          <cell r="AR124">
            <v>118</v>
          </cell>
          <cell r="AS124">
            <v>999</v>
          </cell>
        </row>
        <row r="125">
          <cell r="D125">
            <v>999</v>
          </cell>
          <cell r="E125" t="str">
            <v/>
          </cell>
          <cell r="F125" t="str">
            <v/>
          </cell>
          <cell r="G125">
            <v>0</v>
          </cell>
          <cell r="I125">
            <v>0</v>
          </cell>
          <cell r="J125" t="str">
            <v/>
          </cell>
          <cell r="AC125">
            <v>0</v>
          </cell>
          <cell r="AD125">
            <v>0</v>
          </cell>
          <cell r="AE125">
            <v>0</v>
          </cell>
          <cell r="AN125">
            <v>119</v>
          </cell>
          <cell r="AO125">
            <v>999</v>
          </cell>
          <cell r="AR125">
            <v>119</v>
          </cell>
          <cell r="AS125">
            <v>999</v>
          </cell>
        </row>
        <row r="126">
          <cell r="D126">
            <v>999</v>
          </cell>
          <cell r="E126" t="str">
            <v/>
          </cell>
          <cell r="F126" t="str">
            <v/>
          </cell>
          <cell r="G126">
            <v>0</v>
          </cell>
          <cell r="I126">
            <v>0</v>
          </cell>
          <cell r="J126" t="str">
            <v/>
          </cell>
          <cell r="AC126">
            <v>0</v>
          </cell>
          <cell r="AD126">
            <v>0</v>
          </cell>
          <cell r="AE126">
            <v>0</v>
          </cell>
          <cell r="AN126">
            <v>120</v>
          </cell>
          <cell r="AO126">
            <v>999</v>
          </cell>
          <cell r="AR126">
            <v>120</v>
          </cell>
          <cell r="AS126">
            <v>999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  <sheetName val="世大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I7">
            <v>72</v>
          </cell>
          <cell r="J7">
            <v>0</v>
          </cell>
          <cell r="K7">
            <v>5</v>
          </cell>
          <cell r="L7">
            <v>3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4</v>
          </cell>
          <cell r="AC7">
            <v>36</v>
          </cell>
          <cell r="AD7">
            <v>36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I8">
            <v>77</v>
          </cell>
          <cell r="J8">
            <v>5</v>
          </cell>
          <cell r="K8">
            <v>5</v>
          </cell>
          <cell r="L8">
            <v>3</v>
          </cell>
          <cell r="M8">
            <v>5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5</v>
          </cell>
          <cell r="U8">
            <v>3</v>
          </cell>
          <cell r="V8">
            <v>6</v>
          </cell>
          <cell r="W8">
            <v>4</v>
          </cell>
          <cell r="X8">
            <v>3</v>
          </cell>
          <cell r="Y8">
            <v>4</v>
          </cell>
          <cell r="Z8">
            <v>7</v>
          </cell>
          <cell r="AA8">
            <v>4</v>
          </cell>
          <cell r="AB8">
            <v>4</v>
          </cell>
          <cell r="AC8">
            <v>37</v>
          </cell>
          <cell r="AD8">
            <v>40</v>
          </cell>
          <cell r="AE8">
            <v>77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I9">
            <v>76</v>
          </cell>
          <cell r="J9">
            <v>4</v>
          </cell>
          <cell r="K9">
            <v>5</v>
          </cell>
          <cell r="L9">
            <v>4</v>
          </cell>
          <cell r="M9">
            <v>5</v>
          </cell>
          <cell r="N9">
            <v>4</v>
          </cell>
          <cell r="O9">
            <v>4</v>
          </cell>
          <cell r="P9">
            <v>4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4</v>
          </cell>
          <cell r="V9">
            <v>5</v>
          </cell>
          <cell r="W9">
            <v>3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4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I10">
            <v>75</v>
          </cell>
          <cell r="J10">
            <v>3</v>
          </cell>
          <cell r="K10">
            <v>5</v>
          </cell>
          <cell r="L10">
            <v>4</v>
          </cell>
          <cell r="M10">
            <v>4</v>
          </cell>
          <cell r="N10">
            <v>4</v>
          </cell>
          <cell r="O10">
            <v>5</v>
          </cell>
          <cell r="P10">
            <v>4</v>
          </cell>
          <cell r="Q10">
            <v>4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3</v>
          </cell>
          <cell r="Z10">
            <v>4</v>
          </cell>
          <cell r="AA10">
            <v>4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I11">
            <v>72</v>
          </cell>
          <cell r="J11">
            <v>0</v>
          </cell>
          <cell r="K11">
            <v>4</v>
          </cell>
          <cell r="L11">
            <v>4</v>
          </cell>
          <cell r="M11">
            <v>4</v>
          </cell>
          <cell r="N11">
            <v>3</v>
          </cell>
          <cell r="O11">
            <v>3</v>
          </cell>
          <cell r="P11">
            <v>4</v>
          </cell>
          <cell r="Q11">
            <v>4</v>
          </cell>
          <cell r="R11">
            <v>4</v>
          </cell>
          <cell r="S11">
            <v>6</v>
          </cell>
          <cell r="T11">
            <v>5</v>
          </cell>
          <cell r="U11">
            <v>3</v>
          </cell>
          <cell r="V11">
            <v>4</v>
          </cell>
          <cell r="W11">
            <v>4</v>
          </cell>
          <cell r="X11">
            <v>5</v>
          </cell>
          <cell r="Y11">
            <v>4</v>
          </cell>
          <cell r="Z11">
            <v>4</v>
          </cell>
          <cell r="AA11">
            <v>3</v>
          </cell>
          <cell r="AB11">
            <v>4</v>
          </cell>
          <cell r="AC11">
            <v>36</v>
          </cell>
          <cell r="AD11">
            <v>36</v>
          </cell>
          <cell r="AE11">
            <v>72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I12">
            <v>81</v>
          </cell>
          <cell r="J12">
            <v>9</v>
          </cell>
          <cell r="K12">
            <v>8</v>
          </cell>
          <cell r="L12">
            <v>6</v>
          </cell>
          <cell r="M12">
            <v>5</v>
          </cell>
          <cell r="N12">
            <v>3</v>
          </cell>
          <cell r="O12">
            <v>5</v>
          </cell>
          <cell r="P12">
            <v>4</v>
          </cell>
          <cell r="Q12">
            <v>3</v>
          </cell>
          <cell r="R12">
            <v>4</v>
          </cell>
          <cell r="S12">
            <v>4</v>
          </cell>
          <cell r="T12">
            <v>5</v>
          </cell>
          <cell r="U12">
            <v>3</v>
          </cell>
          <cell r="V12">
            <v>5</v>
          </cell>
          <cell r="W12">
            <v>5</v>
          </cell>
          <cell r="X12">
            <v>4</v>
          </cell>
          <cell r="Y12">
            <v>4</v>
          </cell>
          <cell r="Z12">
            <v>4</v>
          </cell>
          <cell r="AA12">
            <v>4</v>
          </cell>
          <cell r="AB12">
            <v>5</v>
          </cell>
          <cell r="AC12">
            <v>42</v>
          </cell>
          <cell r="AD12">
            <v>39</v>
          </cell>
          <cell r="AE12">
            <v>81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I13">
            <v>75</v>
          </cell>
          <cell r="J13">
            <v>3</v>
          </cell>
          <cell r="K13">
            <v>4</v>
          </cell>
          <cell r="L13">
            <v>4</v>
          </cell>
          <cell r="M13">
            <v>5</v>
          </cell>
          <cell r="N13">
            <v>4</v>
          </cell>
          <cell r="O13">
            <v>5</v>
          </cell>
          <cell r="P13">
            <v>6</v>
          </cell>
          <cell r="Q13">
            <v>3</v>
          </cell>
          <cell r="R13">
            <v>7</v>
          </cell>
          <cell r="S13">
            <v>4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2</v>
          </cell>
          <cell r="Y13">
            <v>3</v>
          </cell>
          <cell r="Z13">
            <v>4</v>
          </cell>
          <cell r="AA13">
            <v>4</v>
          </cell>
          <cell r="AB13">
            <v>4</v>
          </cell>
          <cell r="AC13">
            <v>42</v>
          </cell>
          <cell r="AD13">
            <v>33</v>
          </cell>
          <cell r="AE13">
            <v>75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I14">
            <v>75</v>
          </cell>
          <cell r="J14">
            <v>3</v>
          </cell>
          <cell r="K14">
            <v>5</v>
          </cell>
          <cell r="L14">
            <v>5</v>
          </cell>
          <cell r="M14">
            <v>4</v>
          </cell>
          <cell r="N14">
            <v>3</v>
          </cell>
          <cell r="O14">
            <v>4</v>
          </cell>
          <cell r="P14">
            <v>5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U14">
            <v>3</v>
          </cell>
          <cell r="V14">
            <v>3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5</v>
          </cell>
          <cell r="AC14">
            <v>40</v>
          </cell>
          <cell r="AD14">
            <v>35</v>
          </cell>
          <cell r="AE14">
            <v>75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I15">
            <v>80</v>
          </cell>
          <cell r="J15">
            <v>8</v>
          </cell>
          <cell r="K15">
            <v>7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6</v>
          </cell>
          <cell r="T15">
            <v>5</v>
          </cell>
          <cell r="U15">
            <v>3</v>
          </cell>
          <cell r="V15">
            <v>5</v>
          </cell>
          <cell r="W15">
            <v>5</v>
          </cell>
          <cell r="X15">
            <v>3</v>
          </cell>
          <cell r="Y15">
            <v>4</v>
          </cell>
          <cell r="Z15">
            <v>8</v>
          </cell>
          <cell r="AA15">
            <v>4</v>
          </cell>
          <cell r="AB15">
            <v>4</v>
          </cell>
          <cell r="AC15">
            <v>39</v>
          </cell>
          <cell r="AD15">
            <v>41</v>
          </cell>
          <cell r="AE15">
            <v>80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I16">
            <v>76</v>
          </cell>
          <cell r="J16">
            <v>4</v>
          </cell>
          <cell r="K16">
            <v>5</v>
          </cell>
          <cell r="L16">
            <v>4</v>
          </cell>
          <cell r="M16">
            <v>4</v>
          </cell>
          <cell r="N16">
            <v>3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5</v>
          </cell>
          <cell r="T16">
            <v>6</v>
          </cell>
          <cell r="U16">
            <v>4</v>
          </cell>
          <cell r="V16">
            <v>4</v>
          </cell>
          <cell r="W16">
            <v>4</v>
          </cell>
          <cell r="X16">
            <v>3</v>
          </cell>
          <cell r="Y16">
            <v>5</v>
          </cell>
          <cell r="Z16">
            <v>5</v>
          </cell>
          <cell r="AA16">
            <v>4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I17">
            <v>72</v>
          </cell>
          <cell r="J17">
            <v>0</v>
          </cell>
          <cell r="K17">
            <v>5</v>
          </cell>
          <cell r="L17">
            <v>4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4</v>
          </cell>
          <cell r="S17">
            <v>4</v>
          </cell>
          <cell r="T17">
            <v>6</v>
          </cell>
          <cell r="U17">
            <v>3</v>
          </cell>
          <cell r="V17">
            <v>4</v>
          </cell>
          <cell r="W17">
            <v>3</v>
          </cell>
          <cell r="X17">
            <v>4</v>
          </cell>
          <cell r="Y17">
            <v>4</v>
          </cell>
          <cell r="Z17">
            <v>5</v>
          </cell>
          <cell r="AA17">
            <v>4</v>
          </cell>
          <cell r="AB17">
            <v>4</v>
          </cell>
          <cell r="AC17">
            <v>35</v>
          </cell>
          <cell r="AD17">
            <v>37</v>
          </cell>
          <cell r="AE17">
            <v>72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I18">
            <v>85</v>
          </cell>
          <cell r="J18">
            <v>13</v>
          </cell>
          <cell r="K18">
            <v>6</v>
          </cell>
          <cell r="L18">
            <v>3</v>
          </cell>
          <cell r="M18">
            <v>5</v>
          </cell>
          <cell r="N18">
            <v>4</v>
          </cell>
          <cell r="O18">
            <v>5</v>
          </cell>
          <cell r="P18">
            <v>4</v>
          </cell>
          <cell r="Q18">
            <v>4</v>
          </cell>
          <cell r="R18">
            <v>9</v>
          </cell>
          <cell r="S18">
            <v>5</v>
          </cell>
          <cell r="T18">
            <v>5</v>
          </cell>
          <cell r="U18">
            <v>3</v>
          </cell>
          <cell r="V18">
            <v>6</v>
          </cell>
          <cell r="W18">
            <v>4</v>
          </cell>
          <cell r="X18">
            <v>2</v>
          </cell>
          <cell r="Y18">
            <v>4</v>
          </cell>
          <cell r="Z18">
            <v>7</v>
          </cell>
          <cell r="AA18">
            <v>4</v>
          </cell>
          <cell r="AB18">
            <v>5</v>
          </cell>
          <cell r="AC18">
            <v>45</v>
          </cell>
          <cell r="AD18">
            <v>40</v>
          </cell>
          <cell r="AE18">
            <v>85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I19">
            <v>76</v>
          </cell>
          <cell r="J19">
            <v>4</v>
          </cell>
          <cell r="K19">
            <v>5</v>
          </cell>
          <cell r="L19">
            <v>5</v>
          </cell>
          <cell r="M19">
            <v>3</v>
          </cell>
          <cell r="N19">
            <v>6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4</v>
          </cell>
          <cell r="T19">
            <v>6</v>
          </cell>
          <cell r="U19">
            <v>5</v>
          </cell>
          <cell r="V19">
            <v>3</v>
          </cell>
          <cell r="W19">
            <v>4</v>
          </cell>
          <cell r="X19">
            <v>2</v>
          </cell>
          <cell r="Y19">
            <v>3</v>
          </cell>
          <cell r="Z19">
            <v>5</v>
          </cell>
          <cell r="AA19">
            <v>4</v>
          </cell>
          <cell r="AB19">
            <v>6</v>
          </cell>
          <cell r="AC19">
            <v>38</v>
          </cell>
          <cell r="AD19">
            <v>38</v>
          </cell>
          <cell r="AE19">
            <v>76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I20">
            <v>79</v>
          </cell>
          <cell r="J20">
            <v>7</v>
          </cell>
          <cell r="K20">
            <v>5</v>
          </cell>
          <cell r="L20">
            <v>3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3</v>
          </cell>
          <cell r="R20">
            <v>6</v>
          </cell>
          <cell r="S20">
            <v>4</v>
          </cell>
          <cell r="T20">
            <v>5</v>
          </cell>
          <cell r="U20">
            <v>4</v>
          </cell>
          <cell r="V20">
            <v>6</v>
          </cell>
          <cell r="W20">
            <v>4</v>
          </cell>
          <cell r="X20">
            <v>3</v>
          </cell>
          <cell r="Y20">
            <v>6</v>
          </cell>
          <cell r="Z20">
            <v>6</v>
          </cell>
          <cell r="AA20">
            <v>4</v>
          </cell>
          <cell r="AB20">
            <v>4</v>
          </cell>
          <cell r="AC20">
            <v>37</v>
          </cell>
          <cell r="AD20">
            <v>42</v>
          </cell>
          <cell r="AE20">
            <v>79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I21">
            <v>74</v>
          </cell>
          <cell r="J21">
            <v>2</v>
          </cell>
          <cell r="K21">
            <v>5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3</v>
          </cell>
          <cell r="R21">
            <v>5</v>
          </cell>
          <cell r="S21">
            <v>4</v>
          </cell>
          <cell r="T21">
            <v>7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3</v>
          </cell>
          <cell r="AB21">
            <v>4</v>
          </cell>
          <cell r="AC21">
            <v>37</v>
          </cell>
          <cell r="AD21">
            <v>37</v>
          </cell>
          <cell r="AE21">
            <v>74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I22">
            <v>74</v>
          </cell>
          <cell r="J22">
            <v>2</v>
          </cell>
          <cell r="K22">
            <v>5</v>
          </cell>
          <cell r="L22">
            <v>6</v>
          </cell>
          <cell r="M22">
            <v>4</v>
          </cell>
          <cell r="N22">
            <v>3</v>
          </cell>
          <cell r="O22">
            <v>4</v>
          </cell>
          <cell r="P22">
            <v>4</v>
          </cell>
          <cell r="Q22">
            <v>3</v>
          </cell>
          <cell r="R22">
            <v>4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3</v>
          </cell>
          <cell r="AB22">
            <v>4</v>
          </cell>
          <cell r="AC22">
            <v>38</v>
          </cell>
          <cell r="AD22">
            <v>36</v>
          </cell>
          <cell r="AE22">
            <v>74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I23">
            <v>71</v>
          </cell>
          <cell r="J23">
            <v>-1</v>
          </cell>
          <cell r="K23">
            <v>5</v>
          </cell>
          <cell r="L23">
            <v>3</v>
          </cell>
          <cell r="M23">
            <v>4</v>
          </cell>
          <cell r="N23">
            <v>3</v>
          </cell>
          <cell r="O23">
            <v>4</v>
          </cell>
          <cell r="P23">
            <v>4</v>
          </cell>
          <cell r="Q23">
            <v>3</v>
          </cell>
          <cell r="R23">
            <v>5</v>
          </cell>
          <cell r="S23">
            <v>4</v>
          </cell>
          <cell r="T23">
            <v>5</v>
          </cell>
          <cell r="U23">
            <v>2</v>
          </cell>
          <cell r="V23">
            <v>5</v>
          </cell>
          <cell r="W23">
            <v>4</v>
          </cell>
          <cell r="X23">
            <v>3</v>
          </cell>
          <cell r="Y23">
            <v>4</v>
          </cell>
          <cell r="Z23">
            <v>5</v>
          </cell>
          <cell r="AA23">
            <v>4</v>
          </cell>
          <cell r="AB23">
            <v>4</v>
          </cell>
          <cell r="AC23">
            <v>35</v>
          </cell>
          <cell r="AD23">
            <v>36</v>
          </cell>
          <cell r="AE23">
            <v>71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I24">
            <v>80</v>
          </cell>
          <cell r="J24">
            <v>8</v>
          </cell>
          <cell r="K24">
            <v>8</v>
          </cell>
          <cell r="L24">
            <v>4</v>
          </cell>
          <cell r="M24">
            <v>4</v>
          </cell>
          <cell r="N24">
            <v>3</v>
          </cell>
          <cell r="O24">
            <v>4</v>
          </cell>
          <cell r="P24">
            <v>4</v>
          </cell>
          <cell r="Q24">
            <v>4</v>
          </cell>
          <cell r="R24">
            <v>5</v>
          </cell>
          <cell r="S24">
            <v>4</v>
          </cell>
          <cell r="T24">
            <v>5</v>
          </cell>
          <cell r="U24">
            <v>3</v>
          </cell>
          <cell r="V24">
            <v>6</v>
          </cell>
          <cell r="W24">
            <v>4</v>
          </cell>
          <cell r="X24">
            <v>3</v>
          </cell>
          <cell r="Y24">
            <v>4</v>
          </cell>
          <cell r="Z24">
            <v>7</v>
          </cell>
          <cell r="AA24">
            <v>4</v>
          </cell>
          <cell r="AB24">
            <v>4</v>
          </cell>
          <cell r="AC24">
            <v>40</v>
          </cell>
          <cell r="AD24">
            <v>40</v>
          </cell>
          <cell r="AE24">
            <v>80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I25">
            <v>83</v>
          </cell>
          <cell r="J25">
            <v>11</v>
          </cell>
          <cell r="K25">
            <v>6</v>
          </cell>
          <cell r="L25">
            <v>6</v>
          </cell>
          <cell r="M25">
            <v>4</v>
          </cell>
          <cell r="N25">
            <v>3</v>
          </cell>
          <cell r="O25">
            <v>4</v>
          </cell>
          <cell r="P25">
            <v>4</v>
          </cell>
          <cell r="Q25">
            <v>4</v>
          </cell>
          <cell r="R25">
            <v>5</v>
          </cell>
          <cell r="S25">
            <v>5</v>
          </cell>
          <cell r="T25">
            <v>6</v>
          </cell>
          <cell r="U25">
            <v>4</v>
          </cell>
          <cell r="V25">
            <v>4</v>
          </cell>
          <cell r="W25">
            <v>5</v>
          </cell>
          <cell r="X25">
            <v>4</v>
          </cell>
          <cell r="Y25">
            <v>4</v>
          </cell>
          <cell r="Z25">
            <v>5</v>
          </cell>
          <cell r="AA25">
            <v>4</v>
          </cell>
          <cell r="AB25">
            <v>6</v>
          </cell>
          <cell r="AC25">
            <v>41</v>
          </cell>
          <cell r="AD25">
            <v>42</v>
          </cell>
          <cell r="AE25">
            <v>83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I26">
            <v>80</v>
          </cell>
          <cell r="J26">
            <v>8</v>
          </cell>
          <cell r="K26">
            <v>5</v>
          </cell>
          <cell r="L26">
            <v>3</v>
          </cell>
          <cell r="M26">
            <v>5</v>
          </cell>
          <cell r="N26">
            <v>4</v>
          </cell>
          <cell r="O26">
            <v>5</v>
          </cell>
          <cell r="P26">
            <v>6</v>
          </cell>
          <cell r="Q26">
            <v>4</v>
          </cell>
          <cell r="R26">
            <v>6</v>
          </cell>
          <cell r="S26">
            <v>4</v>
          </cell>
          <cell r="T26">
            <v>6</v>
          </cell>
          <cell r="U26">
            <v>2</v>
          </cell>
          <cell r="V26">
            <v>5</v>
          </cell>
          <cell r="W26">
            <v>4</v>
          </cell>
          <cell r="X26">
            <v>4</v>
          </cell>
          <cell r="Y26">
            <v>3</v>
          </cell>
          <cell r="Z26">
            <v>5</v>
          </cell>
          <cell r="AA26">
            <v>5</v>
          </cell>
          <cell r="AB26">
            <v>4</v>
          </cell>
          <cell r="AC26">
            <v>42</v>
          </cell>
          <cell r="AD26">
            <v>38</v>
          </cell>
          <cell r="AE26">
            <v>80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I27">
            <v>80</v>
          </cell>
          <cell r="J27">
            <v>8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5</v>
          </cell>
          <cell r="P27">
            <v>7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5</v>
          </cell>
          <cell r="W27">
            <v>3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5</v>
          </cell>
          <cell r="AC27">
            <v>41</v>
          </cell>
          <cell r="AD27">
            <v>39</v>
          </cell>
          <cell r="AE27">
            <v>80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I28">
            <v>77</v>
          </cell>
          <cell r="J28">
            <v>5</v>
          </cell>
          <cell r="K28">
            <v>4</v>
          </cell>
          <cell r="L28">
            <v>5</v>
          </cell>
          <cell r="M28">
            <v>4</v>
          </cell>
          <cell r="N28">
            <v>3</v>
          </cell>
          <cell r="O28">
            <v>4</v>
          </cell>
          <cell r="P28">
            <v>4</v>
          </cell>
          <cell r="Q28">
            <v>3</v>
          </cell>
          <cell r="R28">
            <v>5</v>
          </cell>
          <cell r="S28">
            <v>4</v>
          </cell>
          <cell r="T28">
            <v>6</v>
          </cell>
          <cell r="U28">
            <v>3</v>
          </cell>
          <cell r="V28">
            <v>6</v>
          </cell>
          <cell r="W28">
            <v>5</v>
          </cell>
          <cell r="X28">
            <v>3</v>
          </cell>
          <cell r="Y28">
            <v>4</v>
          </cell>
          <cell r="Z28">
            <v>5</v>
          </cell>
          <cell r="AA28">
            <v>5</v>
          </cell>
          <cell r="AB28">
            <v>4</v>
          </cell>
          <cell r="AC28">
            <v>36</v>
          </cell>
          <cell r="AD28">
            <v>41</v>
          </cell>
          <cell r="AE28">
            <v>77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I29">
            <v>76</v>
          </cell>
          <cell r="J29">
            <v>4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6</v>
          </cell>
          <cell r="S29">
            <v>5</v>
          </cell>
          <cell r="T29">
            <v>5</v>
          </cell>
          <cell r="U29">
            <v>3</v>
          </cell>
          <cell r="V29">
            <v>5</v>
          </cell>
          <cell r="W29">
            <v>5</v>
          </cell>
          <cell r="X29">
            <v>4</v>
          </cell>
          <cell r="Y29">
            <v>4</v>
          </cell>
          <cell r="Z29">
            <v>6</v>
          </cell>
          <cell r="AA29">
            <v>4</v>
          </cell>
          <cell r="AB29">
            <v>4</v>
          </cell>
          <cell r="AC29">
            <v>36</v>
          </cell>
          <cell r="AD29">
            <v>40</v>
          </cell>
          <cell r="AE29">
            <v>76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I39">
            <v>76</v>
          </cell>
          <cell r="J39">
            <v>4</v>
          </cell>
          <cell r="K39">
            <v>6</v>
          </cell>
          <cell r="L39">
            <v>4</v>
          </cell>
          <cell r="M39">
            <v>4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5</v>
          </cell>
          <cell r="S39">
            <v>4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4</v>
          </cell>
          <cell r="Z39">
            <v>5</v>
          </cell>
          <cell r="AA39">
            <v>4</v>
          </cell>
          <cell r="AB39">
            <v>4</v>
          </cell>
          <cell r="AC39">
            <v>40</v>
          </cell>
          <cell r="AD39">
            <v>36</v>
          </cell>
          <cell r="AE39">
            <v>76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I40">
            <v>74</v>
          </cell>
          <cell r="J40">
            <v>2</v>
          </cell>
          <cell r="K40">
            <v>7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3</v>
          </cell>
          <cell r="Q40">
            <v>4</v>
          </cell>
          <cell r="R40">
            <v>4</v>
          </cell>
          <cell r="S40">
            <v>4</v>
          </cell>
          <cell r="T40">
            <v>6</v>
          </cell>
          <cell r="U40">
            <v>3</v>
          </cell>
          <cell r="V40">
            <v>5</v>
          </cell>
          <cell r="W40">
            <v>4</v>
          </cell>
          <cell r="X40">
            <v>4</v>
          </cell>
          <cell r="Y40">
            <v>3</v>
          </cell>
          <cell r="Z40">
            <v>5</v>
          </cell>
          <cell r="AA40">
            <v>3</v>
          </cell>
          <cell r="AB40">
            <v>4</v>
          </cell>
          <cell r="AC40">
            <v>37</v>
          </cell>
          <cell r="AD40">
            <v>37</v>
          </cell>
          <cell r="AE40">
            <v>74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I41">
            <v>80</v>
          </cell>
          <cell r="J41">
            <v>8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4</v>
          </cell>
          <cell r="S41">
            <v>4</v>
          </cell>
          <cell r="T41">
            <v>6</v>
          </cell>
          <cell r="U41">
            <v>4</v>
          </cell>
          <cell r="V41">
            <v>8</v>
          </cell>
          <cell r="W41">
            <v>4</v>
          </cell>
          <cell r="X41">
            <v>5</v>
          </cell>
          <cell r="Y41">
            <v>4</v>
          </cell>
          <cell r="Z41">
            <v>5</v>
          </cell>
          <cell r="AA41">
            <v>4</v>
          </cell>
          <cell r="AB41">
            <v>4</v>
          </cell>
          <cell r="AC41">
            <v>36</v>
          </cell>
          <cell r="AD41">
            <v>44</v>
          </cell>
          <cell r="AE41">
            <v>80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I42">
            <v>81</v>
          </cell>
          <cell r="J42">
            <v>9</v>
          </cell>
          <cell r="K42">
            <v>5</v>
          </cell>
          <cell r="L42">
            <v>5</v>
          </cell>
          <cell r="M42">
            <v>4</v>
          </cell>
          <cell r="N42">
            <v>4</v>
          </cell>
          <cell r="O42">
            <v>5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5</v>
          </cell>
          <cell r="U42">
            <v>6</v>
          </cell>
          <cell r="V42">
            <v>4</v>
          </cell>
          <cell r="W42">
            <v>4</v>
          </cell>
          <cell r="X42">
            <v>5</v>
          </cell>
          <cell r="Y42">
            <v>4</v>
          </cell>
          <cell r="Z42">
            <v>6</v>
          </cell>
          <cell r="AA42">
            <v>3</v>
          </cell>
          <cell r="AB42">
            <v>4</v>
          </cell>
          <cell r="AC42">
            <v>40</v>
          </cell>
          <cell r="AD42">
            <v>41</v>
          </cell>
          <cell r="AE42">
            <v>81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I43">
            <v>77</v>
          </cell>
          <cell r="J43">
            <v>5</v>
          </cell>
          <cell r="K43">
            <v>4</v>
          </cell>
          <cell r="L43">
            <v>4</v>
          </cell>
          <cell r="M43">
            <v>5</v>
          </cell>
          <cell r="N43">
            <v>2</v>
          </cell>
          <cell r="O43">
            <v>5</v>
          </cell>
          <cell r="P43">
            <v>5</v>
          </cell>
          <cell r="Q43">
            <v>4</v>
          </cell>
          <cell r="R43">
            <v>5</v>
          </cell>
          <cell r="S43">
            <v>5</v>
          </cell>
          <cell r="T43">
            <v>6</v>
          </cell>
          <cell r="U43">
            <v>4</v>
          </cell>
          <cell r="V43">
            <v>4</v>
          </cell>
          <cell r="W43">
            <v>4</v>
          </cell>
          <cell r="X43">
            <v>2</v>
          </cell>
          <cell r="Y43">
            <v>4</v>
          </cell>
          <cell r="Z43">
            <v>7</v>
          </cell>
          <cell r="AA43">
            <v>3</v>
          </cell>
          <cell r="AB43">
            <v>4</v>
          </cell>
          <cell r="AC43">
            <v>39</v>
          </cell>
          <cell r="AD43">
            <v>38</v>
          </cell>
          <cell r="AE43">
            <v>77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I44">
            <v>73</v>
          </cell>
          <cell r="J44">
            <v>1</v>
          </cell>
          <cell r="K44">
            <v>4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4</v>
          </cell>
          <cell r="R44">
            <v>7</v>
          </cell>
          <cell r="S44">
            <v>4</v>
          </cell>
          <cell r="T44">
            <v>4</v>
          </cell>
          <cell r="U44">
            <v>3</v>
          </cell>
          <cell r="V44">
            <v>4</v>
          </cell>
          <cell r="W44">
            <v>4</v>
          </cell>
          <cell r="X44">
            <v>3</v>
          </cell>
          <cell r="Y44">
            <v>4</v>
          </cell>
          <cell r="Z44">
            <v>5</v>
          </cell>
          <cell r="AA44">
            <v>3</v>
          </cell>
          <cell r="AB44">
            <v>5</v>
          </cell>
          <cell r="AC44">
            <v>38</v>
          </cell>
          <cell r="AD44">
            <v>35</v>
          </cell>
          <cell r="AE44">
            <v>73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I45">
            <v>78</v>
          </cell>
          <cell r="J45">
            <v>6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8</v>
          </cell>
          <cell r="Q45">
            <v>3</v>
          </cell>
          <cell r="R45">
            <v>6</v>
          </cell>
          <cell r="S45">
            <v>4</v>
          </cell>
          <cell r="T45">
            <v>5</v>
          </cell>
          <cell r="U45">
            <v>3</v>
          </cell>
          <cell r="V45">
            <v>3</v>
          </cell>
          <cell r="W45">
            <v>4</v>
          </cell>
          <cell r="X45">
            <v>4</v>
          </cell>
          <cell r="Y45">
            <v>4</v>
          </cell>
          <cell r="Z45">
            <v>5</v>
          </cell>
          <cell r="AA45">
            <v>4</v>
          </cell>
          <cell r="AB45">
            <v>5</v>
          </cell>
          <cell r="AC45">
            <v>41</v>
          </cell>
          <cell r="AD45">
            <v>37</v>
          </cell>
          <cell r="AE45">
            <v>78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I46">
            <v>73</v>
          </cell>
          <cell r="J46">
            <v>1</v>
          </cell>
          <cell r="K46">
            <v>4</v>
          </cell>
          <cell r="L46">
            <v>3</v>
          </cell>
          <cell r="M46">
            <v>4</v>
          </cell>
          <cell r="N46">
            <v>3</v>
          </cell>
          <cell r="O46">
            <v>5</v>
          </cell>
          <cell r="P46">
            <v>4</v>
          </cell>
          <cell r="Q46">
            <v>3</v>
          </cell>
          <cell r="R46">
            <v>6</v>
          </cell>
          <cell r="S46">
            <v>4</v>
          </cell>
          <cell r="T46">
            <v>5</v>
          </cell>
          <cell r="U46">
            <v>3</v>
          </cell>
          <cell r="V46">
            <v>4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6</v>
          </cell>
          <cell r="AB46">
            <v>4</v>
          </cell>
          <cell r="AC46">
            <v>36</v>
          </cell>
          <cell r="AD46">
            <v>37</v>
          </cell>
          <cell r="AE46">
            <v>73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I47">
            <v>77</v>
          </cell>
          <cell r="J47">
            <v>5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6</v>
          </cell>
          <cell r="P47">
            <v>4</v>
          </cell>
          <cell r="Q47">
            <v>3</v>
          </cell>
          <cell r="R47">
            <v>6</v>
          </cell>
          <cell r="S47">
            <v>6</v>
          </cell>
          <cell r="T47">
            <v>5</v>
          </cell>
          <cell r="U47">
            <v>2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4</v>
          </cell>
          <cell r="AC47">
            <v>42</v>
          </cell>
          <cell r="AD47">
            <v>35</v>
          </cell>
          <cell r="AE47">
            <v>77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I48">
            <v>72</v>
          </cell>
          <cell r="J48">
            <v>0</v>
          </cell>
          <cell r="K48">
            <v>4</v>
          </cell>
          <cell r="L48">
            <v>3</v>
          </cell>
          <cell r="M48">
            <v>4</v>
          </cell>
          <cell r="N48">
            <v>2</v>
          </cell>
          <cell r="O48">
            <v>4</v>
          </cell>
          <cell r="P48">
            <v>4</v>
          </cell>
          <cell r="Q48">
            <v>4</v>
          </cell>
          <cell r="R48">
            <v>6</v>
          </cell>
          <cell r="S48">
            <v>5</v>
          </cell>
          <cell r="T48">
            <v>5</v>
          </cell>
          <cell r="U48">
            <v>3</v>
          </cell>
          <cell r="V48">
            <v>3</v>
          </cell>
          <cell r="W48">
            <v>4</v>
          </cell>
          <cell r="X48">
            <v>4</v>
          </cell>
          <cell r="Y48">
            <v>4</v>
          </cell>
          <cell r="Z48">
            <v>4</v>
          </cell>
          <cell r="AA48">
            <v>5</v>
          </cell>
          <cell r="AB48">
            <v>4</v>
          </cell>
          <cell r="AC48">
            <v>36</v>
          </cell>
          <cell r="AD48">
            <v>36</v>
          </cell>
          <cell r="AE48">
            <v>72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I49">
            <v>78</v>
          </cell>
          <cell r="J49">
            <v>6</v>
          </cell>
          <cell r="K49">
            <v>5</v>
          </cell>
          <cell r="L49">
            <v>4</v>
          </cell>
          <cell r="M49">
            <v>4</v>
          </cell>
          <cell r="N49">
            <v>4</v>
          </cell>
          <cell r="O49">
            <v>3</v>
          </cell>
          <cell r="P49">
            <v>5</v>
          </cell>
          <cell r="Q49">
            <v>4</v>
          </cell>
          <cell r="R49">
            <v>5</v>
          </cell>
          <cell r="S49">
            <v>5</v>
          </cell>
          <cell r="T49">
            <v>4</v>
          </cell>
          <cell r="U49">
            <v>4</v>
          </cell>
          <cell r="V49">
            <v>4</v>
          </cell>
          <cell r="W49">
            <v>6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4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I50">
            <v>78</v>
          </cell>
          <cell r="J50">
            <v>6</v>
          </cell>
          <cell r="K50">
            <v>6</v>
          </cell>
          <cell r="L50">
            <v>4</v>
          </cell>
          <cell r="M50">
            <v>5</v>
          </cell>
          <cell r="N50">
            <v>3</v>
          </cell>
          <cell r="O50">
            <v>4</v>
          </cell>
          <cell r="P50">
            <v>5</v>
          </cell>
          <cell r="Q50">
            <v>3</v>
          </cell>
          <cell r="R50">
            <v>5</v>
          </cell>
          <cell r="S50">
            <v>4</v>
          </cell>
          <cell r="T50">
            <v>6</v>
          </cell>
          <cell r="U50">
            <v>5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3</v>
          </cell>
          <cell r="AB50">
            <v>4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I51">
            <v>75</v>
          </cell>
          <cell r="J51">
            <v>3</v>
          </cell>
          <cell r="K51">
            <v>4</v>
          </cell>
          <cell r="L51">
            <v>5</v>
          </cell>
          <cell r="M51">
            <v>4</v>
          </cell>
          <cell r="N51">
            <v>4</v>
          </cell>
          <cell r="O51">
            <v>4</v>
          </cell>
          <cell r="P51">
            <v>4</v>
          </cell>
          <cell r="Q51">
            <v>3</v>
          </cell>
          <cell r="R51">
            <v>4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37</v>
          </cell>
          <cell r="AD51">
            <v>38</v>
          </cell>
          <cell r="AE51">
            <v>75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I52">
            <v>71</v>
          </cell>
          <cell r="J52">
            <v>-1</v>
          </cell>
          <cell r="K52">
            <v>4</v>
          </cell>
          <cell r="L52">
            <v>3</v>
          </cell>
          <cell r="M52">
            <v>3</v>
          </cell>
          <cell r="N52">
            <v>3</v>
          </cell>
          <cell r="O52">
            <v>4</v>
          </cell>
          <cell r="P52">
            <v>4</v>
          </cell>
          <cell r="Q52">
            <v>3</v>
          </cell>
          <cell r="R52">
            <v>6</v>
          </cell>
          <cell r="S52">
            <v>3</v>
          </cell>
          <cell r="T52">
            <v>6</v>
          </cell>
          <cell r="U52">
            <v>3</v>
          </cell>
          <cell r="V52">
            <v>4</v>
          </cell>
          <cell r="W52">
            <v>4</v>
          </cell>
          <cell r="X52">
            <v>3</v>
          </cell>
          <cell r="Y52">
            <v>4</v>
          </cell>
          <cell r="Z52">
            <v>5</v>
          </cell>
          <cell r="AA52">
            <v>5</v>
          </cell>
          <cell r="AB52">
            <v>4</v>
          </cell>
          <cell r="AC52">
            <v>33</v>
          </cell>
          <cell r="AD52">
            <v>38</v>
          </cell>
          <cell r="AE52">
            <v>71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I53">
            <v>82</v>
          </cell>
          <cell r="J53">
            <v>10</v>
          </cell>
          <cell r="K53">
            <v>4</v>
          </cell>
          <cell r="L53">
            <v>6</v>
          </cell>
          <cell r="M53">
            <v>4</v>
          </cell>
          <cell r="N53">
            <v>3</v>
          </cell>
          <cell r="O53">
            <v>5</v>
          </cell>
          <cell r="P53">
            <v>4</v>
          </cell>
          <cell r="Q53">
            <v>3</v>
          </cell>
          <cell r="R53">
            <v>6</v>
          </cell>
          <cell r="S53">
            <v>5</v>
          </cell>
          <cell r="T53">
            <v>6</v>
          </cell>
          <cell r="U53">
            <v>4</v>
          </cell>
          <cell r="V53">
            <v>3</v>
          </cell>
          <cell r="W53">
            <v>7</v>
          </cell>
          <cell r="X53">
            <v>4</v>
          </cell>
          <cell r="Y53">
            <v>4</v>
          </cell>
          <cell r="Z53">
            <v>6</v>
          </cell>
          <cell r="AA53">
            <v>5</v>
          </cell>
          <cell r="AB53">
            <v>3</v>
          </cell>
          <cell r="AC53">
            <v>40</v>
          </cell>
          <cell r="AD53">
            <v>42</v>
          </cell>
          <cell r="AE53">
            <v>82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I54">
            <v>75</v>
          </cell>
          <cell r="J54">
            <v>3</v>
          </cell>
          <cell r="K54">
            <v>5</v>
          </cell>
          <cell r="L54">
            <v>4</v>
          </cell>
          <cell r="M54">
            <v>5</v>
          </cell>
          <cell r="N54">
            <v>4</v>
          </cell>
          <cell r="O54">
            <v>5</v>
          </cell>
          <cell r="P54">
            <v>4</v>
          </cell>
          <cell r="Q54">
            <v>3</v>
          </cell>
          <cell r="R54">
            <v>5</v>
          </cell>
          <cell r="S54">
            <v>5</v>
          </cell>
          <cell r="T54">
            <v>5</v>
          </cell>
          <cell r="U54">
            <v>3</v>
          </cell>
          <cell r="V54">
            <v>4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4</v>
          </cell>
          <cell r="AB54">
            <v>4</v>
          </cell>
          <cell r="AC54">
            <v>40</v>
          </cell>
          <cell r="AD54">
            <v>35</v>
          </cell>
          <cell r="AE54">
            <v>75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I55">
            <v>74</v>
          </cell>
          <cell r="J55">
            <v>2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5</v>
          </cell>
          <cell r="P55">
            <v>4</v>
          </cell>
          <cell r="Q55">
            <v>3</v>
          </cell>
          <cell r="R55">
            <v>5</v>
          </cell>
          <cell r="S55">
            <v>4</v>
          </cell>
          <cell r="T55">
            <v>4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37</v>
          </cell>
          <cell r="AD55">
            <v>37</v>
          </cell>
          <cell r="AE55">
            <v>74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I56">
            <v>73</v>
          </cell>
          <cell r="J56">
            <v>1</v>
          </cell>
          <cell r="K56">
            <v>5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3</v>
          </cell>
          <cell r="Q56">
            <v>3</v>
          </cell>
          <cell r="R56">
            <v>6</v>
          </cell>
          <cell r="S56">
            <v>5</v>
          </cell>
          <cell r="T56">
            <v>5</v>
          </cell>
          <cell r="U56">
            <v>3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3</v>
          </cell>
          <cell r="AB56">
            <v>5</v>
          </cell>
          <cell r="AC56">
            <v>37</v>
          </cell>
          <cell r="AD56">
            <v>36</v>
          </cell>
          <cell r="AE56">
            <v>73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I57">
            <v>76</v>
          </cell>
          <cell r="J57">
            <v>4</v>
          </cell>
          <cell r="K57">
            <v>5</v>
          </cell>
          <cell r="L57">
            <v>3</v>
          </cell>
          <cell r="M57">
            <v>4</v>
          </cell>
          <cell r="N57">
            <v>4</v>
          </cell>
          <cell r="O57">
            <v>5</v>
          </cell>
          <cell r="P57">
            <v>4</v>
          </cell>
          <cell r="Q57">
            <v>3</v>
          </cell>
          <cell r="R57">
            <v>5</v>
          </cell>
          <cell r="S57">
            <v>5</v>
          </cell>
          <cell r="T57">
            <v>7</v>
          </cell>
          <cell r="U57">
            <v>3</v>
          </cell>
          <cell r="V57">
            <v>4</v>
          </cell>
          <cell r="W57">
            <v>5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38</v>
          </cell>
          <cell r="AD57">
            <v>38</v>
          </cell>
          <cell r="AE57">
            <v>76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I58">
            <v>74</v>
          </cell>
          <cell r="J58">
            <v>2</v>
          </cell>
          <cell r="K58">
            <v>5</v>
          </cell>
          <cell r="L58">
            <v>3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4</v>
          </cell>
          <cell r="R58">
            <v>4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5</v>
          </cell>
          <cell r="Z58">
            <v>5</v>
          </cell>
          <cell r="AA58">
            <v>4</v>
          </cell>
          <cell r="AB58">
            <v>4</v>
          </cell>
          <cell r="AC58">
            <v>37</v>
          </cell>
          <cell r="AD58">
            <v>37</v>
          </cell>
          <cell r="AE58">
            <v>74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I59">
            <v>73</v>
          </cell>
          <cell r="J59">
            <v>1</v>
          </cell>
          <cell r="K59">
            <v>6</v>
          </cell>
          <cell r="L59">
            <v>3</v>
          </cell>
          <cell r="M59">
            <v>4</v>
          </cell>
          <cell r="N59">
            <v>3</v>
          </cell>
          <cell r="O59">
            <v>4</v>
          </cell>
          <cell r="P59">
            <v>4</v>
          </cell>
          <cell r="Q59">
            <v>4</v>
          </cell>
          <cell r="R59">
            <v>5</v>
          </cell>
          <cell r="S59">
            <v>4</v>
          </cell>
          <cell r="T59">
            <v>5</v>
          </cell>
          <cell r="U59">
            <v>3</v>
          </cell>
          <cell r="V59">
            <v>4</v>
          </cell>
          <cell r="W59">
            <v>4</v>
          </cell>
          <cell r="X59">
            <v>3</v>
          </cell>
          <cell r="Y59">
            <v>4</v>
          </cell>
          <cell r="Z59">
            <v>5</v>
          </cell>
          <cell r="AA59">
            <v>3</v>
          </cell>
          <cell r="AB59">
            <v>5</v>
          </cell>
          <cell r="AC59">
            <v>37</v>
          </cell>
          <cell r="AD59">
            <v>36</v>
          </cell>
          <cell r="AE59">
            <v>73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I60">
            <v>74</v>
          </cell>
          <cell r="J60">
            <v>2</v>
          </cell>
          <cell r="K60">
            <v>4</v>
          </cell>
          <cell r="L60">
            <v>4</v>
          </cell>
          <cell r="M60">
            <v>5</v>
          </cell>
          <cell r="N60">
            <v>4</v>
          </cell>
          <cell r="O60">
            <v>3</v>
          </cell>
          <cell r="P60">
            <v>5</v>
          </cell>
          <cell r="Q60">
            <v>3</v>
          </cell>
          <cell r="R60">
            <v>5</v>
          </cell>
          <cell r="S60">
            <v>5</v>
          </cell>
          <cell r="T60">
            <v>5</v>
          </cell>
          <cell r="U60">
            <v>3</v>
          </cell>
          <cell r="V60">
            <v>5</v>
          </cell>
          <cell r="W60">
            <v>4</v>
          </cell>
          <cell r="X60">
            <v>3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38</v>
          </cell>
          <cell r="AD60">
            <v>36</v>
          </cell>
          <cell r="AE60">
            <v>74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I61">
            <v>77</v>
          </cell>
          <cell r="J61">
            <v>5</v>
          </cell>
          <cell r="K61">
            <v>5</v>
          </cell>
          <cell r="L61">
            <v>4</v>
          </cell>
          <cell r="M61">
            <v>4</v>
          </cell>
          <cell r="N61">
            <v>3</v>
          </cell>
          <cell r="O61">
            <v>4</v>
          </cell>
          <cell r="P61">
            <v>4</v>
          </cell>
          <cell r="Q61">
            <v>3</v>
          </cell>
          <cell r="R61">
            <v>5</v>
          </cell>
          <cell r="S61">
            <v>4</v>
          </cell>
          <cell r="T61">
            <v>8</v>
          </cell>
          <cell r="U61">
            <v>3</v>
          </cell>
          <cell r="V61">
            <v>5</v>
          </cell>
          <cell r="W61">
            <v>4</v>
          </cell>
          <cell r="X61">
            <v>3</v>
          </cell>
          <cell r="Y61">
            <v>4</v>
          </cell>
          <cell r="Z61">
            <v>6</v>
          </cell>
          <cell r="AA61">
            <v>4</v>
          </cell>
          <cell r="AB61">
            <v>4</v>
          </cell>
          <cell r="AC61">
            <v>36</v>
          </cell>
          <cell r="AD61">
            <v>41</v>
          </cell>
          <cell r="AE61">
            <v>77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I62">
            <v>73</v>
          </cell>
          <cell r="J62">
            <v>1</v>
          </cell>
          <cell r="K62">
            <v>4</v>
          </cell>
          <cell r="L62">
            <v>4</v>
          </cell>
          <cell r="M62">
            <v>3</v>
          </cell>
          <cell r="N62">
            <v>3</v>
          </cell>
          <cell r="O62">
            <v>4</v>
          </cell>
          <cell r="P62">
            <v>4</v>
          </cell>
          <cell r="Q62">
            <v>4</v>
          </cell>
          <cell r="R62">
            <v>6</v>
          </cell>
          <cell r="S62">
            <v>4</v>
          </cell>
          <cell r="T62">
            <v>5</v>
          </cell>
          <cell r="U62">
            <v>5</v>
          </cell>
          <cell r="V62">
            <v>4</v>
          </cell>
          <cell r="W62">
            <v>4</v>
          </cell>
          <cell r="X62">
            <v>3</v>
          </cell>
          <cell r="Y62">
            <v>4</v>
          </cell>
          <cell r="Z62">
            <v>5</v>
          </cell>
          <cell r="AA62">
            <v>4</v>
          </cell>
          <cell r="AB62">
            <v>3</v>
          </cell>
          <cell r="AC62">
            <v>36</v>
          </cell>
          <cell r="AD62">
            <v>37</v>
          </cell>
          <cell r="AE62">
            <v>73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I63">
            <v>74</v>
          </cell>
          <cell r="J63">
            <v>2</v>
          </cell>
          <cell r="K63">
            <v>7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4</v>
          </cell>
          <cell r="S63">
            <v>5</v>
          </cell>
          <cell r="T63">
            <v>5</v>
          </cell>
          <cell r="U63">
            <v>3</v>
          </cell>
          <cell r="V63">
            <v>4</v>
          </cell>
          <cell r="W63">
            <v>3</v>
          </cell>
          <cell r="X63">
            <v>4</v>
          </cell>
          <cell r="Y63">
            <v>3</v>
          </cell>
          <cell r="Z63">
            <v>5</v>
          </cell>
          <cell r="AA63">
            <v>4</v>
          </cell>
          <cell r="AB63">
            <v>4</v>
          </cell>
          <cell r="AC63">
            <v>39</v>
          </cell>
          <cell r="AD63">
            <v>35</v>
          </cell>
          <cell r="AE63">
            <v>74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I64">
            <v>86</v>
          </cell>
          <cell r="J64">
            <v>14</v>
          </cell>
          <cell r="K64">
            <v>7</v>
          </cell>
          <cell r="L64">
            <v>4</v>
          </cell>
          <cell r="M64">
            <v>5</v>
          </cell>
          <cell r="N64">
            <v>3</v>
          </cell>
          <cell r="O64">
            <v>4</v>
          </cell>
          <cell r="P64">
            <v>8</v>
          </cell>
          <cell r="Q64">
            <v>4</v>
          </cell>
          <cell r="R64">
            <v>5</v>
          </cell>
          <cell r="S64">
            <v>3</v>
          </cell>
          <cell r="T64">
            <v>7</v>
          </cell>
          <cell r="U64">
            <v>4</v>
          </cell>
          <cell r="V64">
            <v>5</v>
          </cell>
          <cell r="W64">
            <v>5</v>
          </cell>
          <cell r="X64">
            <v>3</v>
          </cell>
          <cell r="Y64">
            <v>6</v>
          </cell>
          <cell r="Z64">
            <v>6</v>
          </cell>
          <cell r="AA64">
            <v>3</v>
          </cell>
          <cell r="AB64">
            <v>4</v>
          </cell>
          <cell r="AC64">
            <v>43</v>
          </cell>
          <cell r="AD64">
            <v>43</v>
          </cell>
          <cell r="AE64">
            <v>86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I65">
            <v>83</v>
          </cell>
          <cell r="J65">
            <v>11</v>
          </cell>
          <cell r="K65">
            <v>7</v>
          </cell>
          <cell r="L65">
            <v>4</v>
          </cell>
          <cell r="M65">
            <v>3</v>
          </cell>
          <cell r="N65">
            <v>4</v>
          </cell>
          <cell r="O65">
            <v>4</v>
          </cell>
          <cell r="P65">
            <v>5</v>
          </cell>
          <cell r="Q65">
            <v>4</v>
          </cell>
          <cell r="R65">
            <v>7</v>
          </cell>
          <cell r="S65">
            <v>5</v>
          </cell>
          <cell r="T65">
            <v>5</v>
          </cell>
          <cell r="U65">
            <v>3</v>
          </cell>
          <cell r="V65">
            <v>5</v>
          </cell>
          <cell r="W65">
            <v>5</v>
          </cell>
          <cell r="X65">
            <v>4</v>
          </cell>
          <cell r="Y65">
            <v>4</v>
          </cell>
          <cell r="Z65">
            <v>6</v>
          </cell>
          <cell r="AA65">
            <v>4</v>
          </cell>
          <cell r="AB65">
            <v>4</v>
          </cell>
          <cell r="AC65">
            <v>43</v>
          </cell>
          <cell r="AD65">
            <v>40</v>
          </cell>
          <cell r="AE65">
            <v>83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I71">
            <v>70</v>
          </cell>
          <cell r="J71">
            <v>-2</v>
          </cell>
          <cell r="K71">
            <v>4</v>
          </cell>
          <cell r="L71">
            <v>4</v>
          </cell>
          <cell r="M71">
            <v>4</v>
          </cell>
          <cell r="N71">
            <v>3</v>
          </cell>
          <cell r="O71">
            <v>4</v>
          </cell>
          <cell r="P71">
            <v>3</v>
          </cell>
          <cell r="Q71">
            <v>3</v>
          </cell>
          <cell r="R71">
            <v>5</v>
          </cell>
          <cell r="S71">
            <v>5</v>
          </cell>
          <cell r="T71">
            <v>4</v>
          </cell>
          <cell r="U71">
            <v>3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35</v>
          </cell>
          <cell r="AD71">
            <v>35</v>
          </cell>
          <cell r="AE71">
            <v>70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I72">
            <v>82</v>
          </cell>
          <cell r="J72">
            <v>10</v>
          </cell>
          <cell r="K72">
            <v>4</v>
          </cell>
          <cell r="L72">
            <v>3</v>
          </cell>
          <cell r="M72">
            <v>4</v>
          </cell>
          <cell r="N72">
            <v>4</v>
          </cell>
          <cell r="O72">
            <v>5</v>
          </cell>
          <cell r="P72">
            <v>3</v>
          </cell>
          <cell r="Q72">
            <v>4</v>
          </cell>
          <cell r="R72">
            <v>6</v>
          </cell>
          <cell r="S72">
            <v>6</v>
          </cell>
          <cell r="T72">
            <v>6</v>
          </cell>
          <cell r="U72">
            <v>3</v>
          </cell>
          <cell r="V72">
            <v>6</v>
          </cell>
          <cell r="W72">
            <v>4</v>
          </cell>
          <cell r="X72">
            <v>6</v>
          </cell>
          <cell r="Y72">
            <v>5</v>
          </cell>
          <cell r="Z72">
            <v>5</v>
          </cell>
          <cell r="AA72">
            <v>4</v>
          </cell>
          <cell r="AB72">
            <v>4</v>
          </cell>
          <cell r="AC72">
            <v>39</v>
          </cell>
          <cell r="AD72">
            <v>43</v>
          </cell>
          <cell r="AE72">
            <v>82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I73">
            <v>80</v>
          </cell>
          <cell r="J73">
            <v>8</v>
          </cell>
          <cell r="K73">
            <v>6</v>
          </cell>
          <cell r="L73">
            <v>4</v>
          </cell>
          <cell r="M73">
            <v>4</v>
          </cell>
          <cell r="N73">
            <v>4</v>
          </cell>
          <cell r="O73">
            <v>4</v>
          </cell>
          <cell r="P73">
            <v>4</v>
          </cell>
          <cell r="Q73">
            <v>3</v>
          </cell>
          <cell r="R73">
            <v>5</v>
          </cell>
          <cell r="S73">
            <v>5</v>
          </cell>
          <cell r="T73">
            <v>5</v>
          </cell>
          <cell r="U73">
            <v>3</v>
          </cell>
          <cell r="V73">
            <v>4</v>
          </cell>
          <cell r="W73">
            <v>4</v>
          </cell>
          <cell r="X73">
            <v>4</v>
          </cell>
          <cell r="Y73">
            <v>5</v>
          </cell>
          <cell r="Z73">
            <v>9</v>
          </cell>
          <cell r="AA73">
            <v>3</v>
          </cell>
          <cell r="AB73">
            <v>4</v>
          </cell>
          <cell r="AC73">
            <v>39</v>
          </cell>
          <cell r="AD73">
            <v>41</v>
          </cell>
          <cell r="AE73">
            <v>80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I74">
            <v>76</v>
          </cell>
          <cell r="J74">
            <v>4</v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4</v>
          </cell>
          <cell r="P74">
            <v>4</v>
          </cell>
          <cell r="Q74">
            <v>3</v>
          </cell>
          <cell r="R74">
            <v>5</v>
          </cell>
          <cell r="S74">
            <v>5</v>
          </cell>
          <cell r="T74">
            <v>5</v>
          </cell>
          <cell r="U74">
            <v>4</v>
          </cell>
          <cell r="V74">
            <v>4</v>
          </cell>
          <cell r="W74">
            <v>5</v>
          </cell>
          <cell r="X74">
            <v>4</v>
          </cell>
          <cell r="Y74">
            <v>5</v>
          </cell>
          <cell r="Z74">
            <v>5</v>
          </cell>
          <cell r="AA74">
            <v>3</v>
          </cell>
          <cell r="AB74">
            <v>4</v>
          </cell>
          <cell r="AC74">
            <v>37</v>
          </cell>
          <cell r="AD74">
            <v>39</v>
          </cell>
          <cell r="AE74">
            <v>76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I75">
            <v>79</v>
          </cell>
          <cell r="J75">
            <v>7</v>
          </cell>
          <cell r="K75">
            <v>6</v>
          </cell>
          <cell r="L75">
            <v>4</v>
          </cell>
          <cell r="M75">
            <v>4</v>
          </cell>
          <cell r="N75">
            <v>4</v>
          </cell>
          <cell r="O75">
            <v>4</v>
          </cell>
          <cell r="P75">
            <v>4</v>
          </cell>
          <cell r="Q75">
            <v>3</v>
          </cell>
          <cell r="R75">
            <v>5</v>
          </cell>
          <cell r="S75">
            <v>4</v>
          </cell>
          <cell r="T75">
            <v>5</v>
          </cell>
          <cell r="U75">
            <v>3</v>
          </cell>
          <cell r="V75">
            <v>4</v>
          </cell>
          <cell r="W75">
            <v>5</v>
          </cell>
          <cell r="X75">
            <v>4</v>
          </cell>
          <cell r="Y75">
            <v>7</v>
          </cell>
          <cell r="Z75">
            <v>4</v>
          </cell>
          <cell r="AA75">
            <v>4</v>
          </cell>
          <cell r="AB75">
            <v>5</v>
          </cell>
          <cell r="AC75">
            <v>38</v>
          </cell>
          <cell r="AD75">
            <v>41</v>
          </cell>
          <cell r="AE75">
            <v>79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I76">
            <v>80</v>
          </cell>
          <cell r="J76">
            <v>8</v>
          </cell>
          <cell r="K76">
            <v>6</v>
          </cell>
          <cell r="L76">
            <v>4</v>
          </cell>
          <cell r="M76">
            <v>4</v>
          </cell>
          <cell r="N76">
            <v>3</v>
          </cell>
          <cell r="O76">
            <v>4</v>
          </cell>
          <cell r="P76">
            <v>5</v>
          </cell>
          <cell r="Q76">
            <v>4</v>
          </cell>
          <cell r="R76">
            <v>5</v>
          </cell>
          <cell r="S76">
            <v>4</v>
          </cell>
          <cell r="T76">
            <v>7</v>
          </cell>
          <cell r="U76">
            <v>4</v>
          </cell>
          <cell r="V76">
            <v>4</v>
          </cell>
          <cell r="W76">
            <v>5</v>
          </cell>
          <cell r="X76">
            <v>3</v>
          </cell>
          <cell r="Y76">
            <v>5</v>
          </cell>
          <cell r="Z76">
            <v>5</v>
          </cell>
          <cell r="AA76">
            <v>4</v>
          </cell>
          <cell r="AB76">
            <v>4</v>
          </cell>
          <cell r="AC76">
            <v>39</v>
          </cell>
          <cell r="AD76">
            <v>41</v>
          </cell>
          <cell r="AE76">
            <v>80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I77">
            <v>88</v>
          </cell>
          <cell r="J77">
            <v>16</v>
          </cell>
          <cell r="K77">
            <v>7</v>
          </cell>
          <cell r="L77">
            <v>6</v>
          </cell>
          <cell r="M77">
            <v>4</v>
          </cell>
          <cell r="N77">
            <v>4</v>
          </cell>
          <cell r="O77">
            <v>5</v>
          </cell>
          <cell r="P77">
            <v>5</v>
          </cell>
          <cell r="Q77">
            <v>3</v>
          </cell>
          <cell r="R77">
            <v>5</v>
          </cell>
          <cell r="S77">
            <v>5</v>
          </cell>
          <cell r="T77">
            <v>5</v>
          </cell>
          <cell r="U77">
            <v>3</v>
          </cell>
          <cell r="V77">
            <v>5</v>
          </cell>
          <cell r="W77">
            <v>6</v>
          </cell>
          <cell r="X77">
            <v>3</v>
          </cell>
          <cell r="Y77">
            <v>5</v>
          </cell>
          <cell r="Z77">
            <v>6</v>
          </cell>
          <cell r="AA77">
            <v>6</v>
          </cell>
          <cell r="AB77">
            <v>5</v>
          </cell>
          <cell r="AC77">
            <v>44</v>
          </cell>
          <cell r="AD77">
            <v>44</v>
          </cell>
          <cell r="AE77">
            <v>88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I78">
            <v>90</v>
          </cell>
          <cell r="J78">
            <v>18</v>
          </cell>
          <cell r="K78">
            <v>10</v>
          </cell>
          <cell r="L78">
            <v>6</v>
          </cell>
          <cell r="M78">
            <v>4</v>
          </cell>
          <cell r="N78">
            <v>3</v>
          </cell>
          <cell r="O78">
            <v>5</v>
          </cell>
          <cell r="P78">
            <v>9</v>
          </cell>
          <cell r="Q78">
            <v>4</v>
          </cell>
          <cell r="R78">
            <v>5</v>
          </cell>
          <cell r="S78">
            <v>5</v>
          </cell>
          <cell r="T78">
            <v>6</v>
          </cell>
          <cell r="U78">
            <v>3</v>
          </cell>
          <cell r="V78">
            <v>4</v>
          </cell>
          <cell r="W78">
            <v>5</v>
          </cell>
          <cell r="X78">
            <v>3</v>
          </cell>
          <cell r="Y78">
            <v>4</v>
          </cell>
          <cell r="Z78">
            <v>5</v>
          </cell>
          <cell r="AA78">
            <v>5</v>
          </cell>
          <cell r="AB78">
            <v>4</v>
          </cell>
          <cell r="AC78">
            <v>51</v>
          </cell>
          <cell r="AD78">
            <v>39</v>
          </cell>
          <cell r="AE78">
            <v>90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I79">
            <v>92</v>
          </cell>
          <cell r="J79">
            <v>20</v>
          </cell>
          <cell r="K79">
            <v>6</v>
          </cell>
          <cell r="L79">
            <v>4</v>
          </cell>
          <cell r="M79">
            <v>3</v>
          </cell>
          <cell r="N79">
            <v>5</v>
          </cell>
          <cell r="O79">
            <v>7</v>
          </cell>
          <cell r="P79">
            <v>6</v>
          </cell>
          <cell r="Q79">
            <v>3</v>
          </cell>
          <cell r="R79">
            <v>7</v>
          </cell>
          <cell r="S79">
            <v>7</v>
          </cell>
          <cell r="T79">
            <v>7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6</v>
          </cell>
          <cell r="Z79">
            <v>7</v>
          </cell>
          <cell r="AA79">
            <v>4</v>
          </cell>
          <cell r="AB79">
            <v>5</v>
          </cell>
          <cell r="AC79">
            <v>48</v>
          </cell>
          <cell r="AD79">
            <v>44</v>
          </cell>
          <cell r="AE79">
            <v>92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I80">
            <v>76</v>
          </cell>
          <cell r="J80">
            <v>4</v>
          </cell>
          <cell r="K80">
            <v>6</v>
          </cell>
          <cell r="L80">
            <v>4</v>
          </cell>
          <cell r="M80">
            <v>4</v>
          </cell>
          <cell r="N80">
            <v>4</v>
          </cell>
          <cell r="O80">
            <v>5</v>
          </cell>
          <cell r="P80">
            <v>4</v>
          </cell>
          <cell r="Q80">
            <v>3</v>
          </cell>
          <cell r="R80">
            <v>5</v>
          </cell>
          <cell r="S80">
            <v>4</v>
          </cell>
          <cell r="T80">
            <v>5</v>
          </cell>
          <cell r="U80">
            <v>3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5</v>
          </cell>
          <cell r="AC80">
            <v>39</v>
          </cell>
          <cell r="AD80">
            <v>37</v>
          </cell>
          <cell r="AE80">
            <v>76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I81">
            <v>76</v>
          </cell>
          <cell r="J81">
            <v>4</v>
          </cell>
          <cell r="K81">
            <v>5</v>
          </cell>
          <cell r="L81">
            <v>4</v>
          </cell>
          <cell r="M81">
            <v>4</v>
          </cell>
          <cell r="N81">
            <v>2</v>
          </cell>
          <cell r="O81">
            <v>4</v>
          </cell>
          <cell r="P81">
            <v>4</v>
          </cell>
          <cell r="Q81">
            <v>3</v>
          </cell>
          <cell r="R81">
            <v>5</v>
          </cell>
          <cell r="S81">
            <v>5</v>
          </cell>
          <cell r="T81">
            <v>6</v>
          </cell>
          <cell r="U81">
            <v>3</v>
          </cell>
          <cell r="V81">
            <v>6</v>
          </cell>
          <cell r="W81">
            <v>3</v>
          </cell>
          <cell r="X81">
            <v>2</v>
          </cell>
          <cell r="Y81">
            <v>4</v>
          </cell>
          <cell r="Z81">
            <v>7</v>
          </cell>
          <cell r="AA81">
            <v>5</v>
          </cell>
          <cell r="AB81">
            <v>4</v>
          </cell>
          <cell r="AC81">
            <v>36</v>
          </cell>
          <cell r="AD81">
            <v>40</v>
          </cell>
          <cell r="AE81">
            <v>76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I82">
            <v>79</v>
          </cell>
          <cell r="J82">
            <v>7</v>
          </cell>
          <cell r="K82">
            <v>5</v>
          </cell>
          <cell r="L82">
            <v>3</v>
          </cell>
          <cell r="M82">
            <v>5</v>
          </cell>
          <cell r="N82">
            <v>3</v>
          </cell>
          <cell r="O82">
            <v>4</v>
          </cell>
          <cell r="P82">
            <v>5</v>
          </cell>
          <cell r="Q82">
            <v>3</v>
          </cell>
          <cell r="R82">
            <v>8</v>
          </cell>
          <cell r="S82">
            <v>6</v>
          </cell>
          <cell r="T82">
            <v>6</v>
          </cell>
          <cell r="U82">
            <v>3</v>
          </cell>
          <cell r="V82">
            <v>4</v>
          </cell>
          <cell r="W82">
            <v>4</v>
          </cell>
          <cell r="X82">
            <v>3</v>
          </cell>
          <cell r="Y82">
            <v>4</v>
          </cell>
          <cell r="Z82">
            <v>5</v>
          </cell>
          <cell r="AA82">
            <v>4</v>
          </cell>
          <cell r="AB82">
            <v>4</v>
          </cell>
          <cell r="AC82">
            <v>42</v>
          </cell>
          <cell r="AD82">
            <v>37</v>
          </cell>
          <cell r="AE82">
            <v>79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I83">
            <v>85</v>
          </cell>
          <cell r="J83">
            <v>13</v>
          </cell>
          <cell r="K83">
            <v>5</v>
          </cell>
          <cell r="L83">
            <v>5</v>
          </cell>
          <cell r="M83">
            <v>4</v>
          </cell>
          <cell r="N83">
            <v>4</v>
          </cell>
          <cell r="O83">
            <v>5</v>
          </cell>
          <cell r="P83">
            <v>4</v>
          </cell>
          <cell r="Q83">
            <v>4</v>
          </cell>
          <cell r="R83">
            <v>4</v>
          </cell>
          <cell r="S83">
            <v>5</v>
          </cell>
          <cell r="T83">
            <v>7</v>
          </cell>
          <cell r="U83">
            <v>4</v>
          </cell>
          <cell r="V83">
            <v>4</v>
          </cell>
          <cell r="W83">
            <v>5</v>
          </cell>
          <cell r="X83">
            <v>3</v>
          </cell>
          <cell r="Y83">
            <v>4</v>
          </cell>
          <cell r="Z83">
            <v>7</v>
          </cell>
          <cell r="AA83">
            <v>6</v>
          </cell>
          <cell r="AB83">
            <v>5</v>
          </cell>
          <cell r="AC83">
            <v>40</v>
          </cell>
          <cell r="AD83">
            <v>45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I84">
            <v>86</v>
          </cell>
          <cell r="J84">
            <v>14</v>
          </cell>
          <cell r="K84">
            <v>5</v>
          </cell>
          <cell r="L84">
            <v>4</v>
          </cell>
          <cell r="M84">
            <v>5</v>
          </cell>
          <cell r="N84">
            <v>3</v>
          </cell>
          <cell r="O84">
            <v>4</v>
          </cell>
          <cell r="P84">
            <v>4</v>
          </cell>
          <cell r="Q84">
            <v>4</v>
          </cell>
          <cell r="R84">
            <v>5</v>
          </cell>
          <cell r="S84">
            <v>6</v>
          </cell>
          <cell r="T84">
            <v>7</v>
          </cell>
          <cell r="U84">
            <v>4</v>
          </cell>
          <cell r="V84">
            <v>5</v>
          </cell>
          <cell r="W84">
            <v>5</v>
          </cell>
          <cell r="X84">
            <v>4</v>
          </cell>
          <cell r="Y84">
            <v>4</v>
          </cell>
          <cell r="Z84">
            <v>9</v>
          </cell>
          <cell r="AA84">
            <v>4</v>
          </cell>
          <cell r="AB84">
            <v>4</v>
          </cell>
          <cell r="AC84">
            <v>40</v>
          </cell>
          <cell r="AD84">
            <v>46</v>
          </cell>
          <cell r="AE84">
            <v>86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I85">
            <v>78</v>
          </cell>
          <cell r="J85">
            <v>6</v>
          </cell>
          <cell r="K85">
            <v>7</v>
          </cell>
          <cell r="L85">
            <v>5</v>
          </cell>
          <cell r="M85">
            <v>4</v>
          </cell>
          <cell r="N85">
            <v>3</v>
          </cell>
          <cell r="O85">
            <v>5</v>
          </cell>
          <cell r="P85">
            <v>4</v>
          </cell>
          <cell r="Q85">
            <v>4</v>
          </cell>
          <cell r="R85">
            <v>5</v>
          </cell>
          <cell r="S85">
            <v>4</v>
          </cell>
          <cell r="T85">
            <v>4</v>
          </cell>
          <cell r="U85">
            <v>3</v>
          </cell>
          <cell r="V85">
            <v>5</v>
          </cell>
          <cell r="W85">
            <v>4</v>
          </cell>
          <cell r="X85">
            <v>3</v>
          </cell>
          <cell r="Y85">
            <v>5</v>
          </cell>
          <cell r="Z85">
            <v>4</v>
          </cell>
          <cell r="AA85">
            <v>5</v>
          </cell>
          <cell r="AB85">
            <v>4</v>
          </cell>
          <cell r="AC85">
            <v>41</v>
          </cell>
          <cell r="AD85">
            <v>37</v>
          </cell>
          <cell r="AE85">
            <v>78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I86">
            <v>78</v>
          </cell>
          <cell r="J86">
            <v>6</v>
          </cell>
          <cell r="K86">
            <v>6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6</v>
          </cell>
          <cell r="AA86">
            <v>5</v>
          </cell>
          <cell r="AB86">
            <v>4</v>
          </cell>
          <cell r="AC86">
            <v>39</v>
          </cell>
          <cell r="AD86">
            <v>39</v>
          </cell>
          <cell r="AE86">
            <v>78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I87">
            <v>85</v>
          </cell>
          <cell r="J87">
            <v>13</v>
          </cell>
          <cell r="K87">
            <v>5</v>
          </cell>
          <cell r="L87">
            <v>4</v>
          </cell>
          <cell r="M87">
            <v>4</v>
          </cell>
          <cell r="N87">
            <v>3</v>
          </cell>
          <cell r="O87">
            <v>5</v>
          </cell>
          <cell r="P87">
            <v>5</v>
          </cell>
          <cell r="Q87">
            <v>5</v>
          </cell>
          <cell r="R87">
            <v>5</v>
          </cell>
          <cell r="S87">
            <v>5</v>
          </cell>
          <cell r="T87">
            <v>8</v>
          </cell>
          <cell r="U87">
            <v>3</v>
          </cell>
          <cell r="V87">
            <v>4</v>
          </cell>
          <cell r="W87">
            <v>5</v>
          </cell>
          <cell r="X87">
            <v>4</v>
          </cell>
          <cell r="Y87">
            <v>4</v>
          </cell>
          <cell r="Z87">
            <v>6</v>
          </cell>
          <cell r="AA87">
            <v>5</v>
          </cell>
          <cell r="AB87">
            <v>5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I88">
            <v>78</v>
          </cell>
          <cell r="J88">
            <v>6</v>
          </cell>
          <cell r="K88">
            <v>4</v>
          </cell>
          <cell r="L88">
            <v>3</v>
          </cell>
          <cell r="M88">
            <v>5</v>
          </cell>
          <cell r="N88">
            <v>4</v>
          </cell>
          <cell r="O88">
            <v>5</v>
          </cell>
          <cell r="P88">
            <v>5</v>
          </cell>
          <cell r="Q88">
            <v>3</v>
          </cell>
          <cell r="R88">
            <v>5</v>
          </cell>
          <cell r="S88">
            <v>5</v>
          </cell>
          <cell r="T88">
            <v>6</v>
          </cell>
          <cell r="U88">
            <v>4</v>
          </cell>
          <cell r="V88">
            <v>4</v>
          </cell>
          <cell r="W88">
            <v>4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5</v>
          </cell>
          <cell r="AC88">
            <v>39</v>
          </cell>
          <cell r="AD88">
            <v>39</v>
          </cell>
          <cell r="AE88">
            <v>78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I89">
            <v>91</v>
          </cell>
          <cell r="J89">
            <v>19</v>
          </cell>
          <cell r="K89">
            <v>6</v>
          </cell>
          <cell r="L89">
            <v>5</v>
          </cell>
          <cell r="M89">
            <v>4</v>
          </cell>
          <cell r="N89">
            <v>5</v>
          </cell>
          <cell r="O89">
            <v>5</v>
          </cell>
          <cell r="P89">
            <v>5</v>
          </cell>
          <cell r="Q89">
            <v>5</v>
          </cell>
          <cell r="R89">
            <v>6</v>
          </cell>
          <cell r="S89">
            <v>6</v>
          </cell>
          <cell r="T89">
            <v>5</v>
          </cell>
          <cell r="U89">
            <v>6</v>
          </cell>
          <cell r="V89">
            <v>6</v>
          </cell>
          <cell r="W89">
            <v>5</v>
          </cell>
          <cell r="X89">
            <v>4</v>
          </cell>
          <cell r="Y89">
            <v>3</v>
          </cell>
          <cell r="Z89">
            <v>5</v>
          </cell>
          <cell r="AA89">
            <v>5</v>
          </cell>
          <cell r="AB89">
            <v>5</v>
          </cell>
          <cell r="AC89">
            <v>47</v>
          </cell>
          <cell r="AD89">
            <v>44</v>
          </cell>
          <cell r="AE89">
            <v>91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I90">
            <v>86</v>
          </cell>
          <cell r="J90">
            <v>14</v>
          </cell>
          <cell r="K90">
            <v>7</v>
          </cell>
          <cell r="L90">
            <v>4</v>
          </cell>
          <cell r="M90">
            <v>5</v>
          </cell>
          <cell r="N90">
            <v>4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5</v>
          </cell>
          <cell r="U90">
            <v>3</v>
          </cell>
          <cell r="V90">
            <v>4</v>
          </cell>
          <cell r="W90">
            <v>4</v>
          </cell>
          <cell r="X90">
            <v>3</v>
          </cell>
          <cell r="Y90">
            <v>5</v>
          </cell>
          <cell r="Z90">
            <v>9</v>
          </cell>
          <cell r="AA90">
            <v>4</v>
          </cell>
          <cell r="AB90">
            <v>5</v>
          </cell>
          <cell r="AC90">
            <v>44</v>
          </cell>
          <cell r="AD90">
            <v>42</v>
          </cell>
          <cell r="AE90">
            <v>86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I91">
            <v>90</v>
          </cell>
          <cell r="J91">
            <v>18</v>
          </cell>
          <cell r="K91">
            <v>6</v>
          </cell>
          <cell r="L91">
            <v>6</v>
          </cell>
          <cell r="M91">
            <v>5</v>
          </cell>
          <cell r="N91">
            <v>3</v>
          </cell>
          <cell r="O91">
            <v>5</v>
          </cell>
          <cell r="P91">
            <v>5</v>
          </cell>
          <cell r="Q91">
            <v>5</v>
          </cell>
          <cell r="R91">
            <v>6</v>
          </cell>
          <cell r="S91">
            <v>5</v>
          </cell>
          <cell r="T91">
            <v>6</v>
          </cell>
          <cell r="U91">
            <v>5</v>
          </cell>
          <cell r="V91">
            <v>5</v>
          </cell>
          <cell r="W91">
            <v>5</v>
          </cell>
          <cell r="X91">
            <v>3</v>
          </cell>
          <cell r="Y91">
            <v>5</v>
          </cell>
          <cell r="Z91">
            <v>6</v>
          </cell>
          <cell r="AA91">
            <v>5</v>
          </cell>
          <cell r="AB91">
            <v>4</v>
          </cell>
          <cell r="AC91">
            <v>46</v>
          </cell>
          <cell r="AD91">
            <v>44</v>
          </cell>
          <cell r="AE91">
            <v>90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I101">
            <v>73</v>
          </cell>
          <cell r="J101">
            <v>1</v>
          </cell>
          <cell r="K101">
            <v>4</v>
          </cell>
          <cell r="L101">
            <v>3</v>
          </cell>
          <cell r="M101">
            <v>4</v>
          </cell>
          <cell r="N101">
            <v>3</v>
          </cell>
          <cell r="O101">
            <v>6</v>
          </cell>
          <cell r="P101">
            <v>6</v>
          </cell>
          <cell r="Q101">
            <v>3</v>
          </cell>
          <cell r="R101">
            <v>5</v>
          </cell>
          <cell r="S101">
            <v>3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5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I102">
            <v>74</v>
          </cell>
          <cell r="J102">
            <v>2</v>
          </cell>
          <cell r="K102">
            <v>6</v>
          </cell>
          <cell r="L102">
            <v>3</v>
          </cell>
          <cell r="M102">
            <v>4</v>
          </cell>
          <cell r="N102">
            <v>3</v>
          </cell>
          <cell r="O102">
            <v>4</v>
          </cell>
          <cell r="P102">
            <v>4</v>
          </cell>
          <cell r="Q102">
            <v>3</v>
          </cell>
          <cell r="R102">
            <v>4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2</v>
          </cell>
          <cell r="Y102">
            <v>4</v>
          </cell>
          <cell r="Z102">
            <v>6</v>
          </cell>
          <cell r="AA102">
            <v>4</v>
          </cell>
          <cell r="AB102">
            <v>4</v>
          </cell>
          <cell r="AC102">
            <v>36</v>
          </cell>
          <cell r="AD102">
            <v>38</v>
          </cell>
          <cell r="AE102">
            <v>74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I103">
            <v>77</v>
          </cell>
          <cell r="J103">
            <v>5</v>
          </cell>
          <cell r="K103">
            <v>5</v>
          </cell>
          <cell r="L103">
            <v>4</v>
          </cell>
          <cell r="M103">
            <v>5</v>
          </cell>
          <cell r="N103">
            <v>4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5</v>
          </cell>
          <cell r="T103">
            <v>6</v>
          </cell>
          <cell r="U103">
            <v>2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5</v>
          </cell>
          <cell r="AB103">
            <v>5</v>
          </cell>
          <cell r="AC103">
            <v>39</v>
          </cell>
          <cell r="AD103">
            <v>38</v>
          </cell>
          <cell r="AE103">
            <v>77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I104">
            <v>72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4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5</v>
          </cell>
          <cell r="AC104">
            <v>34</v>
          </cell>
          <cell r="AD104">
            <v>38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I105">
            <v>82</v>
          </cell>
          <cell r="J105">
            <v>10</v>
          </cell>
          <cell r="K105">
            <v>5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5</v>
          </cell>
          <cell r="S105">
            <v>5</v>
          </cell>
          <cell r="T105">
            <v>6</v>
          </cell>
          <cell r="U105">
            <v>2</v>
          </cell>
          <cell r="V105">
            <v>6</v>
          </cell>
          <cell r="W105">
            <v>6</v>
          </cell>
          <cell r="X105">
            <v>4</v>
          </cell>
          <cell r="Y105">
            <v>5</v>
          </cell>
          <cell r="Z105">
            <v>5</v>
          </cell>
          <cell r="AA105">
            <v>4</v>
          </cell>
          <cell r="AB105">
            <v>4</v>
          </cell>
          <cell r="AC105">
            <v>40</v>
          </cell>
          <cell r="AD105">
            <v>42</v>
          </cell>
          <cell r="AE105">
            <v>82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I106">
            <v>84</v>
          </cell>
          <cell r="J106">
            <v>12</v>
          </cell>
          <cell r="K106">
            <v>6</v>
          </cell>
          <cell r="L106">
            <v>4</v>
          </cell>
          <cell r="M106">
            <v>4</v>
          </cell>
          <cell r="N106">
            <v>3</v>
          </cell>
          <cell r="O106">
            <v>4</v>
          </cell>
          <cell r="P106">
            <v>4</v>
          </cell>
          <cell r="Q106">
            <v>5</v>
          </cell>
          <cell r="R106">
            <v>5</v>
          </cell>
          <cell r="S106">
            <v>3</v>
          </cell>
          <cell r="T106">
            <v>7</v>
          </cell>
          <cell r="U106">
            <v>4</v>
          </cell>
          <cell r="V106">
            <v>5</v>
          </cell>
          <cell r="W106">
            <v>5</v>
          </cell>
          <cell r="X106">
            <v>4</v>
          </cell>
          <cell r="Y106">
            <v>4</v>
          </cell>
          <cell r="Z106">
            <v>7</v>
          </cell>
          <cell r="AA106">
            <v>5</v>
          </cell>
          <cell r="AB106">
            <v>5</v>
          </cell>
          <cell r="AC106">
            <v>38</v>
          </cell>
          <cell r="AD106">
            <v>46</v>
          </cell>
          <cell r="AE106">
            <v>84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I107">
            <v>80</v>
          </cell>
          <cell r="J107">
            <v>8</v>
          </cell>
          <cell r="K107">
            <v>5</v>
          </cell>
          <cell r="L107">
            <v>4</v>
          </cell>
          <cell r="M107">
            <v>4</v>
          </cell>
          <cell r="N107">
            <v>3</v>
          </cell>
          <cell r="O107">
            <v>4</v>
          </cell>
          <cell r="P107">
            <v>6</v>
          </cell>
          <cell r="Q107">
            <v>4</v>
          </cell>
          <cell r="R107">
            <v>5</v>
          </cell>
          <cell r="S107">
            <v>6</v>
          </cell>
          <cell r="T107">
            <v>6</v>
          </cell>
          <cell r="U107">
            <v>3</v>
          </cell>
          <cell r="V107">
            <v>5</v>
          </cell>
          <cell r="W107">
            <v>4</v>
          </cell>
          <cell r="X107">
            <v>4</v>
          </cell>
          <cell r="Y107">
            <v>4</v>
          </cell>
          <cell r="Z107">
            <v>5</v>
          </cell>
          <cell r="AA107">
            <v>4</v>
          </cell>
          <cell r="AB107">
            <v>4</v>
          </cell>
          <cell r="AC107">
            <v>41</v>
          </cell>
          <cell r="AD107">
            <v>39</v>
          </cell>
          <cell r="AE107">
            <v>80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I108">
            <v>80</v>
          </cell>
          <cell r="J108">
            <v>8</v>
          </cell>
          <cell r="K108">
            <v>6</v>
          </cell>
          <cell r="L108">
            <v>3</v>
          </cell>
          <cell r="M108">
            <v>5</v>
          </cell>
          <cell r="N108">
            <v>2</v>
          </cell>
          <cell r="O108">
            <v>5</v>
          </cell>
          <cell r="P108">
            <v>4</v>
          </cell>
          <cell r="Q108">
            <v>3</v>
          </cell>
          <cell r="R108">
            <v>6</v>
          </cell>
          <cell r="S108">
            <v>4</v>
          </cell>
          <cell r="T108">
            <v>6</v>
          </cell>
          <cell r="U108">
            <v>3</v>
          </cell>
          <cell r="V108">
            <v>5</v>
          </cell>
          <cell r="W108">
            <v>6</v>
          </cell>
          <cell r="X108">
            <v>3</v>
          </cell>
          <cell r="Y108">
            <v>5</v>
          </cell>
          <cell r="Z108">
            <v>5</v>
          </cell>
          <cell r="AA108">
            <v>5</v>
          </cell>
          <cell r="AB108">
            <v>4</v>
          </cell>
          <cell r="AC108">
            <v>38</v>
          </cell>
          <cell r="AD108">
            <v>42</v>
          </cell>
          <cell r="AE108">
            <v>80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I109">
            <v>81</v>
          </cell>
          <cell r="J109">
            <v>9</v>
          </cell>
          <cell r="K109">
            <v>5</v>
          </cell>
          <cell r="L109">
            <v>4</v>
          </cell>
          <cell r="M109">
            <v>5</v>
          </cell>
          <cell r="N109">
            <v>4</v>
          </cell>
          <cell r="O109">
            <v>4</v>
          </cell>
          <cell r="P109">
            <v>5</v>
          </cell>
          <cell r="Q109">
            <v>4</v>
          </cell>
          <cell r="R109">
            <v>5</v>
          </cell>
          <cell r="S109">
            <v>5</v>
          </cell>
          <cell r="T109">
            <v>6</v>
          </cell>
          <cell r="U109">
            <v>3</v>
          </cell>
          <cell r="V109">
            <v>5</v>
          </cell>
          <cell r="W109">
            <v>5</v>
          </cell>
          <cell r="X109">
            <v>4</v>
          </cell>
          <cell r="Y109">
            <v>4</v>
          </cell>
          <cell r="Z109">
            <v>5</v>
          </cell>
          <cell r="AA109">
            <v>4</v>
          </cell>
          <cell r="AB109">
            <v>4</v>
          </cell>
          <cell r="AC109">
            <v>41</v>
          </cell>
          <cell r="AD109">
            <v>40</v>
          </cell>
          <cell r="AE109">
            <v>81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I110">
            <v>88</v>
          </cell>
          <cell r="J110">
            <v>16</v>
          </cell>
          <cell r="K110">
            <v>7</v>
          </cell>
          <cell r="L110">
            <v>6</v>
          </cell>
          <cell r="M110">
            <v>6</v>
          </cell>
          <cell r="N110">
            <v>3</v>
          </cell>
          <cell r="O110">
            <v>4</v>
          </cell>
          <cell r="P110">
            <v>5</v>
          </cell>
          <cell r="Q110">
            <v>4</v>
          </cell>
          <cell r="R110">
            <v>7</v>
          </cell>
          <cell r="S110">
            <v>6</v>
          </cell>
          <cell r="T110">
            <v>8</v>
          </cell>
          <cell r="U110">
            <v>3</v>
          </cell>
          <cell r="V110">
            <v>4</v>
          </cell>
          <cell r="W110">
            <v>4</v>
          </cell>
          <cell r="X110">
            <v>3</v>
          </cell>
          <cell r="Y110">
            <v>5</v>
          </cell>
          <cell r="Z110">
            <v>5</v>
          </cell>
          <cell r="AA110">
            <v>4</v>
          </cell>
          <cell r="AB110">
            <v>4</v>
          </cell>
          <cell r="AC110">
            <v>48</v>
          </cell>
          <cell r="AD110">
            <v>40</v>
          </cell>
          <cell r="AE110">
            <v>88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I111">
            <v>86</v>
          </cell>
          <cell r="J111">
            <v>14</v>
          </cell>
          <cell r="K111">
            <v>5</v>
          </cell>
          <cell r="L111">
            <v>6</v>
          </cell>
          <cell r="M111">
            <v>4</v>
          </cell>
          <cell r="N111">
            <v>4</v>
          </cell>
          <cell r="O111">
            <v>5</v>
          </cell>
          <cell r="P111">
            <v>4</v>
          </cell>
          <cell r="Q111">
            <v>4</v>
          </cell>
          <cell r="R111">
            <v>5</v>
          </cell>
          <cell r="S111">
            <v>6</v>
          </cell>
          <cell r="T111">
            <v>6</v>
          </cell>
          <cell r="U111">
            <v>3</v>
          </cell>
          <cell r="V111">
            <v>5</v>
          </cell>
          <cell r="W111">
            <v>5</v>
          </cell>
          <cell r="X111">
            <v>3</v>
          </cell>
          <cell r="Y111">
            <v>6</v>
          </cell>
          <cell r="Z111">
            <v>6</v>
          </cell>
          <cell r="AA111">
            <v>4</v>
          </cell>
          <cell r="AB111">
            <v>5</v>
          </cell>
          <cell r="AC111">
            <v>43</v>
          </cell>
          <cell r="AD111">
            <v>43</v>
          </cell>
          <cell r="AE111">
            <v>86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I112">
            <v>81</v>
          </cell>
          <cell r="J112">
            <v>9</v>
          </cell>
          <cell r="K112">
            <v>4</v>
          </cell>
          <cell r="L112">
            <v>6</v>
          </cell>
          <cell r="M112">
            <v>5</v>
          </cell>
          <cell r="N112">
            <v>3</v>
          </cell>
          <cell r="O112">
            <v>5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8</v>
          </cell>
          <cell r="U112">
            <v>3</v>
          </cell>
          <cell r="V112">
            <v>4</v>
          </cell>
          <cell r="W112">
            <v>3</v>
          </cell>
          <cell r="X112">
            <v>4</v>
          </cell>
          <cell r="Y112">
            <v>4</v>
          </cell>
          <cell r="Z112">
            <v>5</v>
          </cell>
          <cell r="AA112">
            <v>4</v>
          </cell>
          <cell r="AB112">
            <v>6</v>
          </cell>
          <cell r="AC112">
            <v>40</v>
          </cell>
          <cell r="AD112">
            <v>41</v>
          </cell>
          <cell r="AE112">
            <v>81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I117">
            <v>74</v>
          </cell>
          <cell r="J117">
            <v>2</v>
          </cell>
          <cell r="K117">
            <v>4</v>
          </cell>
          <cell r="L117">
            <v>5</v>
          </cell>
          <cell r="M117">
            <v>4</v>
          </cell>
          <cell r="N117">
            <v>2</v>
          </cell>
          <cell r="O117">
            <v>4</v>
          </cell>
          <cell r="P117">
            <v>4</v>
          </cell>
          <cell r="Q117">
            <v>3</v>
          </cell>
          <cell r="R117">
            <v>5</v>
          </cell>
          <cell r="S117">
            <v>6</v>
          </cell>
          <cell r="T117">
            <v>5</v>
          </cell>
          <cell r="U117">
            <v>3</v>
          </cell>
          <cell r="V117">
            <v>4</v>
          </cell>
          <cell r="W117">
            <v>4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5</v>
          </cell>
          <cell r="AC117">
            <v>37</v>
          </cell>
          <cell r="AD117">
            <v>37</v>
          </cell>
          <cell r="AE117">
            <v>74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I118">
            <v>78</v>
          </cell>
          <cell r="J118">
            <v>6</v>
          </cell>
          <cell r="K118">
            <v>6</v>
          </cell>
          <cell r="L118">
            <v>4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7</v>
          </cell>
          <cell r="S118">
            <v>4</v>
          </cell>
          <cell r="T118">
            <v>6</v>
          </cell>
          <cell r="U118">
            <v>3</v>
          </cell>
          <cell r="V118">
            <v>4</v>
          </cell>
          <cell r="W118">
            <v>5</v>
          </cell>
          <cell r="X118">
            <v>3</v>
          </cell>
          <cell r="Y118">
            <v>4</v>
          </cell>
          <cell r="Z118">
            <v>4</v>
          </cell>
          <cell r="AA118">
            <v>4</v>
          </cell>
          <cell r="AB118">
            <v>4</v>
          </cell>
          <cell r="AC118">
            <v>41</v>
          </cell>
          <cell r="AD118">
            <v>37</v>
          </cell>
          <cell r="AE118">
            <v>78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I119">
            <v>76</v>
          </cell>
          <cell r="J119">
            <v>4</v>
          </cell>
          <cell r="K119">
            <v>6</v>
          </cell>
          <cell r="L119">
            <v>4</v>
          </cell>
          <cell r="M119">
            <v>4</v>
          </cell>
          <cell r="N119">
            <v>4</v>
          </cell>
          <cell r="O119">
            <v>4</v>
          </cell>
          <cell r="P119">
            <v>4</v>
          </cell>
          <cell r="Q119">
            <v>3</v>
          </cell>
          <cell r="R119">
            <v>5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5</v>
          </cell>
          <cell r="AA119">
            <v>5</v>
          </cell>
          <cell r="AB119">
            <v>4</v>
          </cell>
          <cell r="AC119">
            <v>39</v>
          </cell>
          <cell r="AD119">
            <v>37</v>
          </cell>
          <cell r="AE119">
            <v>76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I120">
            <v>76</v>
          </cell>
          <cell r="J120">
            <v>4</v>
          </cell>
          <cell r="K120">
            <v>5</v>
          </cell>
          <cell r="L120">
            <v>4</v>
          </cell>
          <cell r="M120">
            <v>5</v>
          </cell>
          <cell r="N120">
            <v>3</v>
          </cell>
          <cell r="O120">
            <v>4</v>
          </cell>
          <cell r="P120">
            <v>3</v>
          </cell>
          <cell r="Q120">
            <v>4</v>
          </cell>
          <cell r="R120">
            <v>5</v>
          </cell>
          <cell r="S120">
            <v>4</v>
          </cell>
          <cell r="T120">
            <v>6</v>
          </cell>
          <cell r="U120">
            <v>2</v>
          </cell>
          <cell r="V120">
            <v>4</v>
          </cell>
          <cell r="W120">
            <v>4</v>
          </cell>
          <cell r="X120">
            <v>3</v>
          </cell>
          <cell r="Y120">
            <v>4</v>
          </cell>
          <cell r="Z120">
            <v>7</v>
          </cell>
          <cell r="AA120">
            <v>5</v>
          </cell>
          <cell r="AB120">
            <v>4</v>
          </cell>
          <cell r="AC120">
            <v>37</v>
          </cell>
          <cell r="AD120">
            <v>39</v>
          </cell>
          <cell r="AE120">
            <v>76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I121">
            <v>76</v>
          </cell>
          <cell r="J121">
            <v>4</v>
          </cell>
          <cell r="K121">
            <v>5</v>
          </cell>
          <cell r="L121">
            <v>4</v>
          </cell>
          <cell r="M121">
            <v>4</v>
          </cell>
          <cell r="N121">
            <v>4</v>
          </cell>
          <cell r="O121">
            <v>5</v>
          </cell>
          <cell r="P121">
            <v>5</v>
          </cell>
          <cell r="Q121">
            <v>3</v>
          </cell>
          <cell r="R121">
            <v>5</v>
          </cell>
          <cell r="S121">
            <v>5</v>
          </cell>
          <cell r="T121">
            <v>6</v>
          </cell>
          <cell r="U121">
            <v>3</v>
          </cell>
          <cell r="V121">
            <v>4</v>
          </cell>
          <cell r="W121">
            <v>4</v>
          </cell>
          <cell r="X121">
            <v>2</v>
          </cell>
          <cell r="Y121">
            <v>4</v>
          </cell>
          <cell r="Z121">
            <v>5</v>
          </cell>
          <cell r="AA121">
            <v>4</v>
          </cell>
          <cell r="AB121">
            <v>4</v>
          </cell>
          <cell r="AC121">
            <v>40</v>
          </cell>
          <cell r="AD121">
            <v>36</v>
          </cell>
          <cell r="AE121">
            <v>76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I122">
            <v>79</v>
          </cell>
          <cell r="J122">
            <v>7</v>
          </cell>
          <cell r="K122">
            <v>7</v>
          </cell>
          <cell r="L122">
            <v>5</v>
          </cell>
          <cell r="M122">
            <v>4</v>
          </cell>
          <cell r="N122">
            <v>3</v>
          </cell>
          <cell r="O122">
            <v>4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5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6</v>
          </cell>
          <cell r="AA122">
            <v>5</v>
          </cell>
          <cell r="AB122">
            <v>3</v>
          </cell>
          <cell r="AC122">
            <v>42</v>
          </cell>
          <cell r="AD122">
            <v>37</v>
          </cell>
          <cell r="AE122">
            <v>79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I123">
            <v>77</v>
          </cell>
          <cell r="J123">
            <v>5</v>
          </cell>
          <cell r="K123">
            <v>4</v>
          </cell>
          <cell r="L123">
            <v>4</v>
          </cell>
          <cell r="M123">
            <v>4</v>
          </cell>
          <cell r="N123">
            <v>4</v>
          </cell>
          <cell r="O123">
            <v>4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6</v>
          </cell>
          <cell r="U123">
            <v>3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6</v>
          </cell>
          <cell r="AA123">
            <v>4</v>
          </cell>
          <cell r="AB123">
            <v>5</v>
          </cell>
          <cell r="AC123">
            <v>37</v>
          </cell>
          <cell r="AD123">
            <v>40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I124">
            <v>72</v>
          </cell>
          <cell r="J124">
            <v>0</v>
          </cell>
          <cell r="K124">
            <v>4</v>
          </cell>
          <cell r="L124">
            <v>4</v>
          </cell>
          <cell r="M124">
            <v>4</v>
          </cell>
          <cell r="N124">
            <v>3</v>
          </cell>
          <cell r="O124">
            <v>4</v>
          </cell>
          <cell r="P124">
            <v>3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3</v>
          </cell>
          <cell r="V124">
            <v>4</v>
          </cell>
          <cell r="W124">
            <v>4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35</v>
          </cell>
          <cell r="AD124">
            <v>37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I125">
            <v>77</v>
          </cell>
          <cell r="J125">
            <v>5</v>
          </cell>
          <cell r="K125">
            <v>6</v>
          </cell>
          <cell r="L125">
            <v>4</v>
          </cell>
          <cell r="M125">
            <v>4</v>
          </cell>
          <cell r="N125">
            <v>4</v>
          </cell>
          <cell r="O125">
            <v>5</v>
          </cell>
          <cell r="P125">
            <v>4</v>
          </cell>
          <cell r="Q125">
            <v>4</v>
          </cell>
          <cell r="R125">
            <v>5</v>
          </cell>
          <cell r="S125">
            <v>4</v>
          </cell>
          <cell r="T125">
            <v>5</v>
          </cell>
          <cell r="U125">
            <v>3</v>
          </cell>
          <cell r="V125">
            <v>5</v>
          </cell>
          <cell r="W125">
            <v>4</v>
          </cell>
          <cell r="X125">
            <v>3</v>
          </cell>
          <cell r="Y125">
            <v>3</v>
          </cell>
          <cell r="Z125">
            <v>5</v>
          </cell>
          <cell r="AA125">
            <v>5</v>
          </cell>
          <cell r="AB125">
            <v>4</v>
          </cell>
          <cell r="AC125">
            <v>40</v>
          </cell>
          <cell r="AD125">
            <v>37</v>
          </cell>
          <cell r="AE125">
            <v>77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I126">
            <v>80</v>
          </cell>
          <cell r="J126">
            <v>8</v>
          </cell>
          <cell r="K126">
            <v>5</v>
          </cell>
          <cell r="L126">
            <v>6</v>
          </cell>
          <cell r="M126">
            <v>3</v>
          </cell>
          <cell r="N126">
            <v>4</v>
          </cell>
          <cell r="O126">
            <v>4</v>
          </cell>
          <cell r="P126">
            <v>5</v>
          </cell>
          <cell r="Q126">
            <v>4</v>
          </cell>
          <cell r="R126">
            <v>5</v>
          </cell>
          <cell r="S126">
            <v>4</v>
          </cell>
          <cell r="T126">
            <v>4</v>
          </cell>
          <cell r="U126">
            <v>3</v>
          </cell>
          <cell r="V126">
            <v>5</v>
          </cell>
          <cell r="W126">
            <v>5</v>
          </cell>
          <cell r="X126">
            <v>2</v>
          </cell>
          <cell r="Y126">
            <v>5</v>
          </cell>
          <cell r="Z126">
            <v>7</v>
          </cell>
          <cell r="AA126">
            <v>4</v>
          </cell>
          <cell r="AB126">
            <v>5</v>
          </cell>
          <cell r="AC126">
            <v>40</v>
          </cell>
          <cell r="AD126">
            <v>40</v>
          </cell>
          <cell r="AE126">
            <v>80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I127">
            <v>80</v>
          </cell>
          <cell r="J127">
            <v>8</v>
          </cell>
          <cell r="K127">
            <v>6</v>
          </cell>
          <cell r="L127">
            <v>4</v>
          </cell>
          <cell r="M127">
            <v>4</v>
          </cell>
          <cell r="N127">
            <v>3</v>
          </cell>
          <cell r="O127">
            <v>4</v>
          </cell>
          <cell r="P127">
            <v>4</v>
          </cell>
          <cell r="Q127">
            <v>4</v>
          </cell>
          <cell r="R127">
            <v>6</v>
          </cell>
          <cell r="S127">
            <v>4</v>
          </cell>
          <cell r="T127">
            <v>7</v>
          </cell>
          <cell r="U127">
            <v>3</v>
          </cell>
          <cell r="V127">
            <v>5</v>
          </cell>
          <cell r="W127">
            <v>5</v>
          </cell>
          <cell r="X127">
            <v>3</v>
          </cell>
          <cell r="Y127">
            <v>5</v>
          </cell>
          <cell r="Z127">
            <v>5</v>
          </cell>
          <cell r="AA127">
            <v>3</v>
          </cell>
          <cell r="AB127">
            <v>5</v>
          </cell>
          <cell r="AC127">
            <v>39</v>
          </cell>
          <cell r="AD127">
            <v>41</v>
          </cell>
          <cell r="AE127">
            <v>80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I128">
            <v>78</v>
          </cell>
          <cell r="J128">
            <v>6</v>
          </cell>
          <cell r="K128">
            <v>5</v>
          </cell>
          <cell r="L128">
            <v>4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5</v>
          </cell>
          <cell r="S128">
            <v>5</v>
          </cell>
          <cell r="T128">
            <v>7</v>
          </cell>
          <cell r="U128">
            <v>4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3</v>
          </cell>
          <cell r="AB128">
            <v>5</v>
          </cell>
          <cell r="AC128">
            <v>39</v>
          </cell>
          <cell r="AD128">
            <v>39</v>
          </cell>
          <cell r="AE128">
            <v>78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I129">
            <v>78</v>
          </cell>
          <cell r="J129">
            <v>6</v>
          </cell>
          <cell r="K129">
            <v>5</v>
          </cell>
          <cell r="L129">
            <v>3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4</v>
          </cell>
          <cell r="S129">
            <v>4</v>
          </cell>
          <cell r="T129">
            <v>6</v>
          </cell>
          <cell r="U129">
            <v>3</v>
          </cell>
          <cell r="V129">
            <v>4</v>
          </cell>
          <cell r="W129">
            <v>5</v>
          </cell>
          <cell r="X129">
            <v>3</v>
          </cell>
          <cell r="Y129">
            <v>4</v>
          </cell>
          <cell r="Z129">
            <v>6</v>
          </cell>
          <cell r="AA129">
            <v>4</v>
          </cell>
          <cell r="AB129">
            <v>5</v>
          </cell>
          <cell r="AC129">
            <v>38</v>
          </cell>
          <cell r="AD129">
            <v>40</v>
          </cell>
          <cell r="AE129">
            <v>78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I130">
            <v>84</v>
          </cell>
          <cell r="J130">
            <v>12</v>
          </cell>
          <cell r="K130">
            <v>5</v>
          </cell>
          <cell r="L130">
            <v>5</v>
          </cell>
          <cell r="M130">
            <v>5</v>
          </cell>
          <cell r="N130">
            <v>3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5</v>
          </cell>
          <cell r="T130">
            <v>6</v>
          </cell>
          <cell r="U130">
            <v>4</v>
          </cell>
          <cell r="V130">
            <v>5</v>
          </cell>
          <cell r="W130">
            <v>5</v>
          </cell>
          <cell r="X130">
            <v>4</v>
          </cell>
          <cell r="Y130">
            <v>5</v>
          </cell>
          <cell r="Z130">
            <v>5</v>
          </cell>
          <cell r="AA130">
            <v>5</v>
          </cell>
          <cell r="AB130">
            <v>6</v>
          </cell>
          <cell r="AC130">
            <v>39</v>
          </cell>
          <cell r="AD130">
            <v>45</v>
          </cell>
          <cell r="AE130">
            <v>84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I131">
            <v>82</v>
          </cell>
          <cell r="J131">
            <v>10</v>
          </cell>
          <cell r="K131">
            <v>7</v>
          </cell>
          <cell r="L131">
            <v>4</v>
          </cell>
          <cell r="M131">
            <v>4</v>
          </cell>
          <cell r="N131">
            <v>4</v>
          </cell>
          <cell r="O131">
            <v>4</v>
          </cell>
          <cell r="P131">
            <v>4</v>
          </cell>
          <cell r="Q131">
            <v>4</v>
          </cell>
          <cell r="R131">
            <v>5</v>
          </cell>
          <cell r="S131">
            <v>4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5</v>
          </cell>
          <cell r="AA131">
            <v>5</v>
          </cell>
          <cell r="AB131">
            <v>4</v>
          </cell>
          <cell r="AC131">
            <v>40</v>
          </cell>
          <cell r="AD131">
            <v>42</v>
          </cell>
          <cell r="AE131">
            <v>82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I132">
            <v>78</v>
          </cell>
          <cell r="J132">
            <v>6</v>
          </cell>
          <cell r="K132">
            <v>5</v>
          </cell>
          <cell r="L132">
            <v>4</v>
          </cell>
          <cell r="M132">
            <v>4</v>
          </cell>
          <cell r="N132">
            <v>4</v>
          </cell>
          <cell r="O132">
            <v>4</v>
          </cell>
          <cell r="P132">
            <v>4</v>
          </cell>
          <cell r="Q132">
            <v>3</v>
          </cell>
          <cell r="R132">
            <v>5</v>
          </cell>
          <cell r="S132">
            <v>6</v>
          </cell>
          <cell r="T132">
            <v>6</v>
          </cell>
          <cell r="U132">
            <v>3</v>
          </cell>
          <cell r="V132">
            <v>4</v>
          </cell>
          <cell r="W132">
            <v>5</v>
          </cell>
          <cell r="X132">
            <v>3</v>
          </cell>
          <cell r="Y132">
            <v>4</v>
          </cell>
          <cell r="Z132">
            <v>6</v>
          </cell>
          <cell r="AA132">
            <v>4</v>
          </cell>
          <cell r="AB132">
            <v>4</v>
          </cell>
          <cell r="AC132">
            <v>39</v>
          </cell>
          <cell r="AD132">
            <v>39</v>
          </cell>
          <cell r="AE132">
            <v>78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I133">
            <v>81</v>
          </cell>
          <cell r="J133">
            <v>9</v>
          </cell>
          <cell r="K133">
            <v>4</v>
          </cell>
          <cell r="L133">
            <v>5</v>
          </cell>
          <cell r="M133">
            <v>3</v>
          </cell>
          <cell r="N133">
            <v>4</v>
          </cell>
          <cell r="O133">
            <v>5</v>
          </cell>
          <cell r="P133">
            <v>6</v>
          </cell>
          <cell r="Q133">
            <v>3</v>
          </cell>
          <cell r="R133">
            <v>6</v>
          </cell>
          <cell r="S133">
            <v>5</v>
          </cell>
          <cell r="T133">
            <v>6</v>
          </cell>
          <cell r="U133">
            <v>3</v>
          </cell>
          <cell r="V133">
            <v>4</v>
          </cell>
          <cell r="W133">
            <v>4</v>
          </cell>
          <cell r="X133">
            <v>3</v>
          </cell>
          <cell r="Y133">
            <v>6</v>
          </cell>
          <cell r="Z133">
            <v>5</v>
          </cell>
          <cell r="AA133">
            <v>4</v>
          </cell>
          <cell r="AB133">
            <v>5</v>
          </cell>
          <cell r="AC133">
            <v>41</v>
          </cell>
          <cell r="AD133">
            <v>40</v>
          </cell>
          <cell r="AE133">
            <v>81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I134">
            <v>77</v>
          </cell>
          <cell r="J134">
            <v>5</v>
          </cell>
          <cell r="K134">
            <v>6</v>
          </cell>
          <cell r="L134">
            <v>5</v>
          </cell>
          <cell r="M134">
            <v>4</v>
          </cell>
          <cell r="N134">
            <v>3</v>
          </cell>
          <cell r="O134">
            <v>4</v>
          </cell>
          <cell r="P134">
            <v>4</v>
          </cell>
          <cell r="Q134">
            <v>4</v>
          </cell>
          <cell r="R134">
            <v>5</v>
          </cell>
          <cell r="S134">
            <v>4</v>
          </cell>
          <cell r="T134">
            <v>5</v>
          </cell>
          <cell r="U134">
            <v>3</v>
          </cell>
          <cell r="V134">
            <v>4</v>
          </cell>
          <cell r="W134">
            <v>4</v>
          </cell>
          <cell r="X134">
            <v>3</v>
          </cell>
          <cell r="Y134">
            <v>5</v>
          </cell>
          <cell r="Z134">
            <v>7</v>
          </cell>
          <cell r="AA134">
            <v>3</v>
          </cell>
          <cell r="AB134">
            <v>4</v>
          </cell>
          <cell r="AC134">
            <v>39</v>
          </cell>
          <cell r="AD134">
            <v>38</v>
          </cell>
          <cell r="AE134">
            <v>77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I135">
            <v>81</v>
          </cell>
          <cell r="J135">
            <v>9</v>
          </cell>
          <cell r="K135">
            <v>5</v>
          </cell>
          <cell r="L135">
            <v>4</v>
          </cell>
          <cell r="M135">
            <v>5</v>
          </cell>
          <cell r="N135">
            <v>2</v>
          </cell>
          <cell r="O135">
            <v>5</v>
          </cell>
          <cell r="P135">
            <v>4</v>
          </cell>
          <cell r="Q135">
            <v>4</v>
          </cell>
          <cell r="R135">
            <v>4</v>
          </cell>
          <cell r="S135">
            <v>5</v>
          </cell>
          <cell r="T135">
            <v>7</v>
          </cell>
          <cell r="U135">
            <v>3</v>
          </cell>
          <cell r="V135">
            <v>5</v>
          </cell>
          <cell r="W135">
            <v>5</v>
          </cell>
          <cell r="X135">
            <v>3</v>
          </cell>
          <cell r="Y135">
            <v>6</v>
          </cell>
          <cell r="Z135">
            <v>6</v>
          </cell>
          <cell r="AA135">
            <v>4</v>
          </cell>
          <cell r="AB135">
            <v>4</v>
          </cell>
          <cell r="AC135">
            <v>38</v>
          </cell>
          <cell r="AD135">
            <v>43</v>
          </cell>
          <cell r="AE135">
            <v>81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I136">
            <v>85</v>
          </cell>
          <cell r="J136">
            <v>13</v>
          </cell>
          <cell r="K136">
            <v>4</v>
          </cell>
          <cell r="L136">
            <v>5</v>
          </cell>
          <cell r="M136">
            <v>4</v>
          </cell>
          <cell r="N136">
            <v>4</v>
          </cell>
          <cell r="O136">
            <v>5</v>
          </cell>
          <cell r="P136">
            <v>4</v>
          </cell>
          <cell r="Q136">
            <v>4</v>
          </cell>
          <cell r="R136">
            <v>6</v>
          </cell>
          <cell r="S136">
            <v>4</v>
          </cell>
          <cell r="T136">
            <v>9</v>
          </cell>
          <cell r="U136">
            <v>3</v>
          </cell>
          <cell r="V136">
            <v>6</v>
          </cell>
          <cell r="W136">
            <v>5</v>
          </cell>
          <cell r="X136">
            <v>3</v>
          </cell>
          <cell r="Y136">
            <v>5</v>
          </cell>
          <cell r="Z136">
            <v>5</v>
          </cell>
          <cell r="AA136">
            <v>5</v>
          </cell>
          <cell r="AB136">
            <v>4</v>
          </cell>
          <cell r="AC136">
            <v>40</v>
          </cell>
          <cell r="AD136">
            <v>45</v>
          </cell>
          <cell r="AE136">
            <v>85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I141">
            <v>79</v>
          </cell>
          <cell r="J141">
            <v>7</v>
          </cell>
          <cell r="K141">
            <v>5</v>
          </cell>
          <cell r="L141">
            <v>4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Q141">
            <v>4</v>
          </cell>
          <cell r="R141">
            <v>5</v>
          </cell>
          <cell r="S141">
            <v>4</v>
          </cell>
          <cell r="T141">
            <v>7</v>
          </cell>
          <cell r="U141">
            <v>4</v>
          </cell>
          <cell r="V141">
            <v>5</v>
          </cell>
          <cell r="W141">
            <v>4</v>
          </cell>
          <cell r="X141">
            <v>4</v>
          </cell>
          <cell r="Y141">
            <v>4</v>
          </cell>
          <cell r="Z141">
            <v>6</v>
          </cell>
          <cell r="AA141">
            <v>3</v>
          </cell>
          <cell r="AB141">
            <v>4</v>
          </cell>
          <cell r="AC141">
            <v>38</v>
          </cell>
          <cell r="AD141">
            <v>41</v>
          </cell>
          <cell r="AE141">
            <v>79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I142">
            <v>82</v>
          </cell>
          <cell r="J142">
            <v>10</v>
          </cell>
          <cell r="K142">
            <v>6</v>
          </cell>
          <cell r="L142">
            <v>4</v>
          </cell>
          <cell r="M142">
            <v>4</v>
          </cell>
          <cell r="N142">
            <v>3</v>
          </cell>
          <cell r="O142">
            <v>4</v>
          </cell>
          <cell r="P142">
            <v>4</v>
          </cell>
          <cell r="Q142">
            <v>3</v>
          </cell>
          <cell r="R142">
            <v>5</v>
          </cell>
          <cell r="S142">
            <v>4</v>
          </cell>
          <cell r="T142">
            <v>6</v>
          </cell>
          <cell r="U142">
            <v>5</v>
          </cell>
          <cell r="V142">
            <v>8</v>
          </cell>
          <cell r="W142">
            <v>5</v>
          </cell>
          <cell r="X142">
            <v>3</v>
          </cell>
          <cell r="Y142">
            <v>4</v>
          </cell>
          <cell r="Z142">
            <v>6</v>
          </cell>
          <cell r="AA142">
            <v>4</v>
          </cell>
          <cell r="AB142">
            <v>4</v>
          </cell>
          <cell r="AC142">
            <v>37</v>
          </cell>
          <cell r="AD142">
            <v>45</v>
          </cell>
          <cell r="AE142">
            <v>82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I143">
            <v>72</v>
          </cell>
          <cell r="J143">
            <v>0</v>
          </cell>
          <cell r="K143">
            <v>5</v>
          </cell>
          <cell r="L143">
            <v>3</v>
          </cell>
          <cell r="M143">
            <v>3</v>
          </cell>
          <cell r="N143">
            <v>3</v>
          </cell>
          <cell r="O143">
            <v>4</v>
          </cell>
          <cell r="P143">
            <v>4</v>
          </cell>
          <cell r="Q143">
            <v>4</v>
          </cell>
          <cell r="R143">
            <v>4</v>
          </cell>
          <cell r="S143">
            <v>5</v>
          </cell>
          <cell r="T143">
            <v>6</v>
          </cell>
          <cell r="U143">
            <v>3</v>
          </cell>
          <cell r="V143">
            <v>5</v>
          </cell>
          <cell r="W143">
            <v>4</v>
          </cell>
          <cell r="X143">
            <v>2</v>
          </cell>
          <cell r="Y143">
            <v>4</v>
          </cell>
          <cell r="Z143">
            <v>5</v>
          </cell>
          <cell r="AA143">
            <v>4</v>
          </cell>
          <cell r="AB143">
            <v>4</v>
          </cell>
          <cell r="AC143">
            <v>35</v>
          </cell>
          <cell r="AD143">
            <v>37</v>
          </cell>
          <cell r="AE143">
            <v>72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I144">
            <v>75</v>
          </cell>
          <cell r="J144">
            <v>3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5</v>
          </cell>
          <cell r="S144">
            <v>4</v>
          </cell>
          <cell r="T144">
            <v>7</v>
          </cell>
          <cell r="U144">
            <v>3</v>
          </cell>
          <cell r="V144">
            <v>4</v>
          </cell>
          <cell r="W144">
            <v>4</v>
          </cell>
          <cell r="X144">
            <v>3</v>
          </cell>
          <cell r="Y144">
            <v>4</v>
          </cell>
          <cell r="Z144">
            <v>4</v>
          </cell>
          <cell r="AA144">
            <v>4</v>
          </cell>
          <cell r="AB144">
            <v>5</v>
          </cell>
          <cell r="AC144">
            <v>37</v>
          </cell>
          <cell r="AD144">
            <v>38</v>
          </cell>
          <cell r="AE144">
            <v>75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I145">
            <v>75</v>
          </cell>
          <cell r="J145">
            <v>3</v>
          </cell>
          <cell r="K145">
            <v>4</v>
          </cell>
          <cell r="L145">
            <v>3</v>
          </cell>
          <cell r="M145">
            <v>4</v>
          </cell>
          <cell r="N145">
            <v>3</v>
          </cell>
          <cell r="O145">
            <v>3</v>
          </cell>
          <cell r="P145">
            <v>5</v>
          </cell>
          <cell r="Q145">
            <v>4</v>
          </cell>
          <cell r="R145">
            <v>6</v>
          </cell>
          <cell r="S145">
            <v>6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4</v>
          </cell>
          <cell r="Y145">
            <v>4</v>
          </cell>
          <cell r="Z145">
            <v>5</v>
          </cell>
          <cell r="AA145">
            <v>4</v>
          </cell>
          <cell r="AB145">
            <v>4</v>
          </cell>
          <cell r="AC145">
            <v>38</v>
          </cell>
          <cell r="AD145">
            <v>37</v>
          </cell>
          <cell r="AE145">
            <v>75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I146">
            <v>78</v>
          </cell>
          <cell r="J146">
            <v>6</v>
          </cell>
          <cell r="K146">
            <v>5</v>
          </cell>
          <cell r="L146">
            <v>4</v>
          </cell>
          <cell r="M146">
            <v>4</v>
          </cell>
          <cell r="N146">
            <v>5</v>
          </cell>
          <cell r="O146">
            <v>4</v>
          </cell>
          <cell r="P146">
            <v>4</v>
          </cell>
          <cell r="Q146">
            <v>2</v>
          </cell>
          <cell r="R146">
            <v>5</v>
          </cell>
          <cell r="S146">
            <v>6</v>
          </cell>
          <cell r="T146">
            <v>5</v>
          </cell>
          <cell r="U146">
            <v>3</v>
          </cell>
          <cell r="V146">
            <v>5</v>
          </cell>
          <cell r="W146">
            <v>4</v>
          </cell>
          <cell r="X146">
            <v>3</v>
          </cell>
          <cell r="Y146">
            <v>5</v>
          </cell>
          <cell r="Z146">
            <v>5</v>
          </cell>
          <cell r="AA146">
            <v>4</v>
          </cell>
          <cell r="AB146">
            <v>5</v>
          </cell>
          <cell r="AC146">
            <v>39</v>
          </cell>
          <cell r="AD146">
            <v>39</v>
          </cell>
          <cell r="AE146">
            <v>78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I147">
            <v>76</v>
          </cell>
          <cell r="J147">
            <v>4</v>
          </cell>
          <cell r="K147">
            <v>5</v>
          </cell>
          <cell r="L147">
            <v>5</v>
          </cell>
          <cell r="M147">
            <v>3</v>
          </cell>
          <cell r="N147">
            <v>5</v>
          </cell>
          <cell r="O147">
            <v>5</v>
          </cell>
          <cell r="P147">
            <v>4</v>
          </cell>
          <cell r="Q147">
            <v>4</v>
          </cell>
          <cell r="R147">
            <v>3</v>
          </cell>
          <cell r="S147">
            <v>5</v>
          </cell>
          <cell r="T147">
            <v>6</v>
          </cell>
          <cell r="U147">
            <v>4</v>
          </cell>
          <cell r="V147">
            <v>3</v>
          </cell>
          <cell r="W147">
            <v>5</v>
          </cell>
          <cell r="X147">
            <v>3</v>
          </cell>
          <cell r="Y147">
            <v>3</v>
          </cell>
          <cell r="Z147">
            <v>4</v>
          </cell>
          <cell r="AA147">
            <v>5</v>
          </cell>
          <cell r="AB147">
            <v>4</v>
          </cell>
          <cell r="AC147">
            <v>39</v>
          </cell>
          <cell r="AD147">
            <v>37</v>
          </cell>
          <cell r="AE147">
            <v>76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I148">
            <v>80</v>
          </cell>
          <cell r="J148">
            <v>8</v>
          </cell>
          <cell r="K148">
            <v>5</v>
          </cell>
          <cell r="L148">
            <v>4</v>
          </cell>
          <cell r="M148">
            <v>4</v>
          </cell>
          <cell r="N148">
            <v>2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4</v>
          </cell>
          <cell r="T148">
            <v>8</v>
          </cell>
          <cell r="U148">
            <v>4</v>
          </cell>
          <cell r="V148">
            <v>4</v>
          </cell>
          <cell r="W148">
            <v>6</v>
          </cell>
          <cell r="X148">
            <v>3</v>
          </cell>
          <cell r="Y148">
            <v>4</v>
          </cell>
          <cell r="Z148">
            <v>6</v>
          </cell>
          <cell r="AA148">
            <v>5</v>
          </cell>
          <cell r="AB148">
            <v>4</v>
          </cell>
          <cell r="AC148">
            <v>36</v>
          </cell>
          <cell r="AD148">
            <v>44</v>
          </cell>
          <cell r="AE148">
            <v>80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I149">
            <v>77</v>
          </cell>
          <cell r="J149">
            <v>5</v>
          </cell>
          <cell r="K149">
            <v>6</v>
          </cell>
          <cell r="L149">
            <v>3</v>
          </cell>
          <cell r="M149">
            <v>4</v>
          </cell>
          <cell r="N149">
            <v>3</v>
          </cell>
          <cell r="O149">
            <v>4</v>
          </cell>
          <cell r="P149">
            <v>4</v>
          </cell>
          <cell r="Q149">
            <v>3</v>
          </cell>
          <cell r="R149">
            <v>5</v>
          </cell>
          <cell r="S149">
            <v>6</v>
          </cell>
          <cell r="T149">
            <v>6</v>
          </cell>
          <cell r="U149">
            <v>3</v>
          </cell>
          <cell r="V149">
            <v>5</v>
          </cell>
          <cell r="W149">
            <v>4</v>
          </cell>
          <cell r="X149">
            <v>4</v>
          </cell>
          <cell r="Y149">
            <v>4</v>
          </cell>
          <cell r="Z149">
            <v>5</v>
          </cell>
          <cell r="AA149">
            <v>4</v>
          </cell>
          <cell r="AB149">
            <v>4</v>
          </cell>
          <cell r="AC149">
            <v>38</v>
          </cell>
          <cell r="AD149">
            <v>39</v>
          </cell>
          <cell r="AE149">
            <v>77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I150">
            <v>86</v>
          </cell>
          <cell r="J150">
            <v>14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4</v>
          </cell>
          <cell r="Q150">
            <v>4</v>
          </cell>
          <cell r="R150">
            <v>6</v>
          </cell>
          <cell r="S150">
            <v>4</v>
          </cell>
          <cell r="T150">
            <v>6</v>
          </cell>
          <cell r="U150">
            <v>5</v>
          </cell>
          <cell r="V150">
            <v>6</v>
          </cell>
          <cell r="W150">
            <v>4</v>
          </cell>
          <cell r="X150">
            <v>5</v>
          </cell>
          <cell r="Y150">
            <v>4</v>
          </cell>
          <cell r="Z150">
            <v>6</v>
          </cell>
          <cell r="AA150">
            <v>4</v>
          </cell>
          <cell r="AB150">
            <v>5</v>
          </cell>
          <cell r="AC150">
            <v>41</v>
          </cell>
          <cell r="AD150">
            <v>45</v>
          </cell>
          <cell r="AE150">
            <v>86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I151">
            <v>73</v>
          </cell>
          <cell r="J151">
            <v>1</v>
          </cell>
          <cell r="K151">
            <v>5</v>
          </cell>
          <cell r="L151">
            <v>3</v>
          </cell>
          <cell r="M151">
            <v>5</v>
          </cell>
          <cell r="N151">
            <v>3</v>
          </cell>
          <cell r="O151">
            <v>3</v>
          </cell>
          <cell r="P151">
            <v>5</v>
          </cell>
          <cell r="Q151">
            <v>3</v>
          </cell>
          <cell r="R151">
            <v>4</v>
          </cell>
          <cell r="S151">
            <v>5</v>
          </cell>
          <cell r="T151">
            <v>5</v>
          </cell>
          <cell r="U151">
            <v>4</v>
          </cell>
          <cell r="V151">
            <v>4</v>
          </cell>
          <cell r="W151">
            <v>4</v>
          </cell>
          <cell r="X151">
            <v>3</v>
          </cell>
          <cell r="Y151">
            <v>5</v>
          </cell>
          <cell r="Z151">
            <v>4</v>
          </cell>
          <cell r="AA151">
            <v>4</v>
          </cell>
          <cell r="AB151">
            <v>4</v>
          </cell>
          <cell r="AC151">
            <v>36</v>
          </cell>
          <cell r="AD151">
            <v>37</v>
          </cell>
          <cell r="AE151">
            <v>73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I152">
            <v>82</v>
          </cell>
          <cell r="J152">
            <v>10</v>
          </cell>
          <cell r="K152">
            <v>8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4</v>
          </cell>
          <cell r="Q152">
            <v>3</v>
          </cell>
          <cell r="R152">
            <v>6</v>
          </cell>
          <cell r="S152">
            <v>4</v>
          </cell>
          <cell r="T152">
            <v>6</v>
          </cell>
          <cell r="U152">
            <v>4</v>
          </cell>
          <cell r="V152">
            <v>5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42</v>
          </cell>
          <cell r="AD152">
            <v>40</v>
          </cell>
          <cell r="AE152">
            <v>82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I153">
            <v>87</v>
          </cell>
          <cell r="J153">
            <v>15</v>
          </cell>
          <cell r="K153">
            <v>5</v>
          </cell>
          <cell r="L153">
            <v>5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4</v>
          </cell>
          <cell r="R153">
            <v>6</v>
          </cell>
          <cell r="S153">
            <v>5</v>
          </cell>
          <cell r="T153">
            <v>7</v>
          </cell>
          <cell r="U153">
            <v>4</v>
          </cell>
          <cell r="V153">
            <v>7</v>
          </cell>
          <cell r="W153">
            <v>4</v>
          </cell>
          <cell r="X153">
            <v>3</v>
          </cell>
          <cell r="Y153">
            <v>6</v>
          </cell>
          <cell r="Z153">
            <v>6</v>
          </cell>
          <cell r="AA153">
            <v>5</v>
          </cell>
          <cell r="AB153">
            <v>4</v>
          </cell>
          <cell r="AC153">
            <v>41</v>
          </cell>
          <cell r="AD153">
            <v>46</v>
          </cell>
          <cell r="AE153">
            <v>87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I154">
            <v>74</v>
          </cell>
          <cell r="J154">
            <v>2</v>
          </cell>
          <cell r="K154">
            <v>5</v>
          </cell>
          <cell r="L154">
            <v>4</v>
          </cell>
          <cell r="M154">
            <v>4</v>
          </cell>
          <cell r="N154">
            <v>4</v>
          </cell>
          <cell r="O154">
            <v>4</v>
          </cell>
          <cell r="P154">
            <v>4</v>
          </cell>
          <cell r="Q154">
            <v>4</v>
          </cell>
          <cell r="R154">
            <v>5</v>
          </cell>
          <cell r="S154">
            <v>3</v>
          </cell>
          <cell r="T154">
            <v>5</v>
          </cell>
          <cell r="U154">
            <v>3</v>
          </cell>
          <cell r="V154">
            <v>5</v>
          </cell>
          <cell r="W154">
            <v>5</v>
          </cell>
          <cell r="X154">
            <v>3</v>
          </cell>
          <cell r="Y154">
            <v>4</v>
          </cell>
          <cell r="Z154">
            <v>4</v>
          </cell>
          <cell r="AA154">
            <v>4</v>
          </cell>
          <cell r="AB154">
            <v>4</v>
          </cell>
          <cell r="AC154">
            <v>37</v>
          </cell>
          <cell r="AD154">
            <v>37</v>
          </cell>
          <cell r="AE154">
            <v>74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I155">
            <v>95</v>
          </cell>
          <cell r="J155">
            <v>23</v>
          </cell>
          <cell r="K155">
            <v>8</v>
          </cell>
          <cell r="L155">
            <v>4</v>
          </cell>
          <cell r="M155">
            <v>5</v>
          </cell>
          <cell r="N155">
            <v>3</v>
          </cell>
          <cell r="O155">
            <v>7</v>
          </cell>
          <cell r="P155">
            <v>5</v>
          </cell>
          <cell r="Q155">
            <v>5</v>
          </cell>
          <cell r="R155">
            <v>6</v>
          </cell>
          <cell r="S155">
            <v>6</v>
          </cell>
          <cell r="T155">
            <v>7</v>
          </cell>
          <cell r="U155">
            <v>3</v>
          </cell>
          <cell r="V155">
            <v>5</v>
          </cell>
          <cell r="W155">
            <v>4</v>
          </cell>
          <cell r="X155">
            <v>5</v>
          </cell>
          <cell r="Y155">
            <v>5</v>
          </cell>
          <cell r="Z155">
            <v>8</v>
          </cell>
          <cell r="AA155">
            <v>4</v>
          </cell>
          <cell r="AB155">
            <v>5</v>
          </cell>
          <cell r="AC155">
            <v>49</v>
          </cell>
          <cell r="AD155">
            <v>46</v>
          </cell>
          <cell r="AE155">
            <v>95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I156">
            <v>82</v>
          </cell>
          <cell r="J156">
            <v>10</v>
          </cell>
          <cell r="K156">
            <v>5</v>
          </cell>
          <cell r="L156">
            <v>5</v>
          </cell>
          <cell r="M156">
            <v>4</v>
          </cell>
          <cell r="N156">
            <v>4</v>
          </cell>
          <cell r="O156">
            <v>5</v>
          </cell>
          <cell r="P156">
            <v>3</v>
          </cell>
          <cell r="Q156">
            <v>4</v>
          </cell>
          <cell r="R156">
            <v>5</v>
          </cell>
          <cell r="S156">
            <v>5</v>
          </cell>
          <cell r="T156">
            <v>6</v>
          </cell>
          <cell r="U156">
            <v>4</v>
          </cell>
          <cell r="V156">
            <v>5</v>
          </cell>
          <cell r="W156">
            <v>5</v>
          </cell>
          <cell r="X156">
            <v>3</v>
          </cell>
          <cell r="Y156">
            <v>3</v>
          </cell>
          <cell r="Z156">
            <v>5</v>
          </cell>
          <cell r="AA156">
            <v>5</v>
          </cell>
          <cell r="AB156">
            <v>6</v>
          </cell>
          <cell r="AC156">
            <v>40</v>
          </cell>
          <cell r="AD156">
            <v>42</v>
          </cell>
          <cell r="AE156">
            <v>82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I157">
            <v>79</v>
          </cell>
          <cell r="J157">
            <v>7</v>
          </cell>
          <cell r="K157">
            <v>7</v>
          </cell>
          <cell r="L157">
            <v>4</v>
          </cell>
          <cell r="M157">
            <v>4</v>
          </cell>
          <cell r="N157">
            <v>3</v>
          </cell>
          <cell r="O157">
            <v>5</v>
          </cell>
          <cell r="P157">
            <v>5</v>
          </cell>
          <cell r="Q157">
            <v>3</v>
          </cell>
          <cell r="R157">
            <v>6</v>
          </cell>
          <cell r="S157">
            <v>4</v>
          </cell>
          <cell r="T157">
            <v>5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5</v>
          </cell>
          <cell r="Z157">
            <v>5</v>
          </cell>
          <cell r="AA157">
            <v>5</v>
          </cell>
          <cell r="AB157">
            <v>4</v>
          </cell>
          <cell r="AC157">
            <v>41</v>
          </cell>
          <cell r="AD157">
            <v>38</v>
          </cell>
          <cell r="AE157">
            <v>79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I158">
            <v>90</v>
          </cell>
          <cell r="J158">
            <v>18</v>
          </cell>
          <cell r="K158">
            <v>6</v>
          </cell>
          <cell r="L158">
            <v>4</v>
          </cell>
          <cell r="M158">
            <v>5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6</v>
          </cell>
          <cell r="S158">
            <v>6</v>
          </cell>
          <cell r="T158">
            <v>6</v>
          </cell>
          <cell r="U158">
            <v>3</v>
          </cell>
          <cell r="V158">
            <v>6</v>
          </cell>
          <cell r="W158">
            <v>6</v>
          </cell>
          <cell r="X158">
            <v>3</v>
          </cell>
          <cell r="Y158">
            <v>6</v>
          </cell>
          <cell r="Z158">
            <v>6</v>
          </cell>
          <cell r="AA158">
            <v>5</v>
          </cell>
          <cell r="AB158">
            <v>5</v>
          </cell>
          <cell r="AC158">
            <v>44</v>
          </cell>
          <cell r="AD158">
            <v>46</v>
          </cell>
          <cell r="AE158">
            <v>90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7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F7">
            <v>72</v>
          </cell>
          <cell r="I7">
            <v>144</v>
          </cell>
          <cell r="J7">
            <v>0</v>
          </cell>
          <cell r="K7">
            <v>5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6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3</v>
          </cell>
          <cell r="AB7">
            <v>3</v>
          </cell>
          <cell r="AC7">
            <v>38</v>
          </cell>
          <cell r="AD7">
            <v>34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F8">
            <v>71</v>
          </cell>
          <cell r="I8">
            <v>148</v>
          </cell>
          <cell r="J8">
            <v>4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3</v>
          </cell>
          <cell r="P8">
            <v>4</v>
          </cell>
          <cell r="Q8">
            <v>3</v>
          </cell>
          <cell r="R8">
            <v>5</v>
          </cell>
          <cell r="S8">
            <v>3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5</v>
          </cell>
          <cell r="Z8">
            <v>5</v>
          </cell>
          <cell r="AA8">
            <v>4</v>
          </cell>
          <cell r="AB8">
            <v>4</v>
          </cell>
          <cell r="AC8">
            <v>33</v>
          </cell>
          <cell r="AD8">
            <v>38</v>
          </cell>
          <cell r="AE8">
            <v>71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F9">
            <v>80</v>
          </cell>
          <cell r="I9">
            <v>156</v>
          </cell>
          <cell r="J9">
            <v>12</v>
          </cell>
          <cell r="K9">
            <v>5</v>
          </cell>
          <cell r="L9">
            <v>4</v>
          </cell>
          <cell r="M9">
            <v>4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6</v>
          </cell>
          <cell r="S9">
            <v>4</v>
          </cell>
          <cell r="T9">
            <v>6</v>
          </cell>
          <cell r="U9">
            <v>3</v>
          </cell>
          <cell r="V9">
            <v>5</v>
          </cell>
          <cell r="W9">
            <v>5</v>
          </cell>
          <cell r="X9">
            <v>4</v>
          </cell>
          <cell r="Y9">
            <v>4</v>
          </cell>
          <cell r="Z9">
            <v>7</v>
          </cell>
          <cell r="AA9">
            <v>4</v>
          </cell>
          <cell r="AB9">
            <v>4</v>
          </cell>
          <cell r="AC9">
            <v>38</v>
          </cell>
          <cell r="AD9">
            <v>42</v>
          </cell>
          <cell r="AE9">
            <v>80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F10">
            <v>73</v>
          </cell>
          <cell r="I10">
            <v>148</v>
          </cell>
          <cell r="J10">
            <v>4</v>
          </cell>
          <cell r="K10">
            <v>5</v>
          </cell>
          <cell r="L10">
            <v>3</v>
          </cell>
          <cell r="M10">
            <v>4</v>
          </cell>
          <cell r="N10">
            <v>3</v>
          </cell>
          <cell r="O10">
            <v>3</v>
          </cell>
          <cell r="P10">
            <v>5</v>
          </cell>
          <cell r="Q10">
            <v>3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3</v>
          </cell>
          <cell r="Y10">
            <v>6</v>
          </cell>
          <cell r="Z10">
            <v>5</v>
          </cell>
          <cell r="AA10">
            <v>4</v>
          </cell>
          <cell r="AB10">
            <v>4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F11">
            <v>76</v>
          </cell>
          <cell r="I11">
            <v>148</v>
          </cell>
          <cell r="J11">
            <v>4</v>
          </cell>
          <cell r="K11">
            <v>5</v>
          </cell>
          <cell r="L11">
            <v>3</v>
          </cell>
          <cell r="M11">
            <v>4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6</v>
          </cell>
          <cell r="S11">
            <v>6</v>
          </cell>
          <cell r="T11">
            <v>5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39</v>
          </cell>
          <cell r="AD11">
            <v>37</v>
          </cell>
          <cell r="AE11">
            <v>76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F12">
            <v>77</v>
          </cell>
          <cell r="I12">
            <v>158</v>
          </cell>
          <cell r="J12">
            <v>14</v>
          </cell>
          <cell r="K12">
            <v>5</v>
          </cell>
          <cell r="L12">
            <v>6</v>
          </cell>
          <cell r="M12">
            <v>4</v>
          </cell>
          <cell r="N12">
            <v>3</v>
          </cell>
          <cell r="O12">
            <v>4</v>
          </cell>
          <cell r="P12">
            <v>5</v>
          </cell>
          <cell r="Q12">
            <v>3</v>
          </cell>
          <cell r="R12">
            <v>5</v>
          </cell>
          <cell r="S12">
            <v>5</v>
          </cell>
          <cell r="T12">
            <v>8</v>
          </cell>
          <cell r="U12">
            <v>3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40</v>
          </cell>
          <cell r="AD12">
            <v>37</v>
          </cell>
          <cell r="AE12">
            <v>77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F13">
            <v>73</v>
          </cell>
          <cell r="I13">
            <v>148</v>
          </cell>
          <cell r="J13">
            <v>4</v>
          </cell>
          <cell r="K13">
            <v>4</v>
          </cell>
          <cell r="L13">
            <v>5</v>
          </cell>
          <cell r="M13">
            <v>3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5</v>
          </cell>
          <cell r="S13">
            <v>3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3</v>
          </cell>
          <cell r="Y13">
            <v>4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36</v>
          </cell>
          <cell r="AE13">
            <v>73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F14">
            <v>71</v>
          </cell>
          <cell r="I14">
            <v>146</v>
          </cell>
          <cell r="J14">
            <v>2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2</v>
          </cell>
          <cell r="R14">
            <v>5</v>
          </cell>
          <cell r="S14">
            <v>3</v>
          </cell>
          <cell r="T14">
            <v>5</v>
          </cell>
          <cell r="U14">
            <v>4</v>
          </cell>
          <cell r="V14">
            <v>4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4</v>
          </cell>
          <cell r="AC14">
            <v>35</v>
          </cell>
          <cell r="AD14">
            <v>36</v>
          </cell>
          <cell r="AE14">
            <v>71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F15">
            <v>73</v>
          </cell>
          <cell r="I15">
            <v>153</v>
          </cell>
          <cell r="J15">
            <v>9</v>
          </cell>
          <cell r="K15">
            <v>5</v>
          </cell>
          <cell r="L15">
            <v>4</v>
          </cell>
          <cell r="M15">
            <v>3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5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3</v>
          </cell>
          <cell r="Z15">
            <v>7</v>
          </cell>
          <cell r="AA15">
            <v>4</v>
          </cell>
          <cell r="AB15">
            <v>4</v>
          </cell>
          <cell r="AC15">
            <v>36</v>
          </cell>
          <cell r="AD15">
            <v>37</v>
          </cell>
          <cell r="AE15">
            <v>73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F16">
            <v>71</v>
          </cell>
          <cell r="I16">
            <v>147</v>
          </cell>
          <cell r="J16">
            <v>3</v>
          </cell>
          <cell r="K16">
            <v>6</v>
          </cell>
          <cell r="L16">
            <v>4</v>
          </cell>
          <cell r="M16">
            <v>3</v>
          </cell>
          <cell r="N16">
            <v>4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4</v>
          </cell>
          <cell r="T16">
            <v>5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3</v>
          </cell>
          <cell r="Z16">
            <v>4</v>
          </cell>
          <cell r="AA16">
            <v>3</v>
          </cell>
          <cell r="AB16">
            <v>4</v>
          </cell>
          <cell r="AC16">
            <v>37</v>
          </cell>
          <cell r="AD16">
            <v>34</v>
          </cell>
          <cell r="AE16">
            <v>71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F17">
            <v>73</v>
          </cell>
          <cell r="I17">
            <v>145</v>
          </cell>
          <cell r="J17">
            <v>1</v>
          </cell>
          <cell r="K17">
            <v>6</v>
          </cell>
          <cell r="L17">
            <v>3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3</v>
          </cell>
          <cell r="V17">
            <v>5</v>
          </cell>
          <cell r="W17">
            <v>4</v>
          </cell>
          <cell r="X17">
            <v>3</v>
          </cell>
          <cell r="Y17">
            <v>3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37</v>
          </cell>
          <cell r="AE17">
            <v>73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F18">
            <v>75</v>
          </cell>
          <cell r="I18">
            <v>160</v>
          </cell>
          <cell r="J18">
            <v>16</v>
          </cell>
          <cell r="K18">
            <v>4</v>
          </cell>
          <cell r="L18">
            <v>4</v>
          </cell>
          <cell r="M18">
            <v>4</v>
          </cell>
          <cell r="N18">
            <v>3</v>
          </cell>
          <cell r="O18">
            <v>5</v>
          </cell>
          <cell r="P18">
            <v>5</v>
          </cell>
          <cell r="Q18">
            <v>3</v>
          </cell>
          <cell r="R18">
            <v>7</v>
          </cell>
          <cell r="S18">
            <v>4</v>
          </cell>
          <cell r="T18">
            <v>5</v>
          </cell>
          <cell r="U18">
            <v>2</v>
          </cell>
          <cell r="V18">
            <v>4</v>
          </cell>
          <cell r="W18">
            <v>4</v>
          </cell>
          <cell r="X18">
            <v>3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39</v>
          </cell>
          <cell r="AD18">
            <v>36</v>
          </cell>
          <cell r="AE18">
            <v>75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F19">
            <v>78</v>
          </cell>
          <cell r="I19">
            <v>154</v>
          </cell>
          <cell r="J19">
            <v>10</v>
          </cell>
          <cell r="K19">
            <v>5</v>
          </cell>
          <cell r="L19">
            <v>4</v>
          </cell>
          <cell r="M19">
            <v>4</v>
          </cell>
          <cell r="N19">
            <v>3</v>
          </cell>
          <cell r="O19">
            <v>6</v>
          </cell>
          <cell r="P19">
            <v>4</v>
          </cell>
          <cell r="Q19">
            <v>3</v>
          </cell>
          <cell r="R19">
            <v>5</v>
          </cell>
          <cell r="S19">
            <v>4</v>
          </cell>
          <cell r="T19">
            <v>5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6</v>
          </cell>
          <cell r="AA19">
            <v>4</v>
          </cell>
          <cell r="AB19">
            <v>5</v>
          </cell>
          <cell r="AC19">
            <v>38</v>
          </cell>
          <cell r="AD19">
            <v>40</v>
          </cell>
          <cell r="AE19">
            <v>78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F20">
            <v>73</v>
          </cell>
          <cell r="I20">
            <v>152</v>
          </cell>
          <cell r="J20">
            <v>8</v>
          </cell>
          <cell r="K20">
            <v>5</v>
          </cell>
          <cell r="L20">
            <v>4</v>
          </cell>
          <cell r="M20">
            <v>4</v>
          </cell>
          <cell r="N20">
            <v>3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5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4</v>
          </cell>
          <cell r="AC20">
            <v>36</v>
          </cell>
          <cell r="AD20">
            <v>37</v>
          </cell>
          <cell r="AE20">
            <v>73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F21">
            <v>72</v>
          </cell>
          <cell r="I21">
            <v>146</v>
          </cell>
          <cell r="J21">
            <v>2</v>
          </cell>
          <cell r="K21">
            <v>4</v>
          </cell>
          <cell r="L21">
            <v>3</v>
          </cell>
          <cell r="M21">
            <v>4</v>
          </cell>
          <cell r="N21">
            <v>3</v>
          </cell>
          <cell r="O21">
            <v>3</v>
          </cell>
          <cell r="P21">
            <v>6</v>
          </cell>
          <cell r="Q21">
            <v>3</v>
          </cell>
          <cell r="R21">
            <v>5</v>
          </cell>
          <cell r="S21">
            <v>4</v>
          </cell>
          <cell r="T21">
            <v>4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5</v>
          </cell>
          <cell r="Z21">
            <v>4</v>
          </cell>
          <cell r="AA21">
            <v>5</v>
          </cell>
          <cell r="AB21">
            <v>4</v>
          </cell>
          <cell r="AC21">
            <v>35</v>
          </cell>
          <cell r="AD21">
            <v>37</v>
          </cell>
          <cell r="AE21">
            <v>72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F22">
            <v>76</v>
          </cell>
          <cell r="I22">
            <v>150</v>
          </cell>
          <cell r="J22">
            <v>6</v>
          </cell>
          <cell r="K22">
            <v>5</v>
          </cell>
          <cell r="L22">
            <v>3</v>
          </cell>
          <cell r="M22">
            <v>4</v>
          </cell>
          <cell r="N22">
            <v>4</v>
          </cell>
          <cell r="O22">
            <v>5</v>
          </cell>
          <cell r="P22">
            <v>4</v>
          </cell>
          <cell r="Q22">
            <v>3</v>
          </cell>
          <cell r="R22">
            <v>6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4</v>
          </cell>
          <cell r="AB22">
            <v>4</v>
          </cell>
          <cell r="AC22">
            <v>39</v>
          </cell>
          <cell r="AD22">
            <v>37</v>
          </cell>
          <cell r="AE22">
            <v>76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F23">
            <v>72</v>
          </cell>
          <cell r="I23">
            <v>143</v>
          </cell>
          <cell r="J23">
            <v>-1</v>
          </cell>
          <cell r="K23">
            <v>5</v>
          </cell>
          <cell r="L23">
            <v>4</v>
          </cell>
          <cell r="M23">
            <v>4</v>
          </cell>
          <cell r="N23">
            <v>3</v>
          </cell>
          <cell r="O23">
            <v>4</v>
          </cell>
          <cell r="P23">
            <v>3</v>
          </cell>
          <cell r="Q23">
            <v>3</v>
          </cell>
          <cell r="R23">
            <v>6</v>
          </cell>
          <cell r="S23">
            <v>4</v>
          </cell>
          <cell r="T23">
            <v>5</v>
          </cell>
          <cell r="U23">
            <v>3</v>
          </cell>
          <cell r="V23">
            <v>4</v>
          </cell>
          <cell r="W23">
            <v>4</v>
          </cell>
          <cell r="X23">
            <v>3</v>
          </cell>
          <cell r="Y23">
            <v>3</v>
          </cell>
          <cell r="Z23">
            <v>5</v>
          </cell>
          <cell r="AA23">
            <v>4</v>
          </cell>
          <cell r="AB23">
            <v>5</v>
          </cell>
          <cell r="AC23">
            <v>36</v>
          </cell>
          <cell r="AD23">
            <v>36</v>
          </cell>
          <cell r="AE23">
            <v>72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F24">
            <v>76</v>
          </cell>
          <cell r="I24">
            <v>156</v>
          </cell>
          <cell r="J24">
            <v>12</v>
          </cell>
          <cell r="K24">
            <v>6</v>
          </cell>
          <cell r="L24">
            <v>4</v>
          </cell>
          <cell r="M24">
            <v>4</v>
          </cell>
          <cell r="N24">
            <v>3</v>
          </cell>
          <cell r="O24">
            <v>5</v>
          </cell>
          <cell r="P24">
            <v>4</v>
          </cell>
          <cell r="Q24">
            <v>3</v>
          </cell>
          <cell r="R24">
            <v>6</v>
          </cell>
          <cell r="S24">
            <v>5</v>
          </cell>
          <cell r="T24">
            <v>5</v>
          </cell>
          <cell r="U24">
            <v>3</v>
          </cell>
          <cell r="V24">
            <v>4</v>
          </cell>
          <cell r="W24">
            <v>4</v>
          </cell>
          <cell r="X24">
            <v>3</v>
          </cell>
          <cell r="Y24">
            <v>4</v>
          </cell>
          <cell r="Z24">
            <v>6</v>
          </cell>
          <cell r="AA24">
            <v>4</v>
          </cell>
          <cell r="AB24">
            <v>3</v>
          </cell>
          <cell r="AC24">
            <v>40</v>
          </cell>
          <cell r="AD24">
            <v>36</v>
          </cell>
          <cell r="AE24">
            <v>76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F25">
            <v>72</v>
          </cell>
          <cell r="I25">
            <v>155</v>
          </cell>
          <cell r="J25">
            <v>11</v>
          </cell>
          <cell r="K25">
            <v>4</v>
          </cell>
          <cell r="L25">
            <v>4</v>
          </cell>
          <cell r="M25">
            <v>3</v>
          </cell>
          <cell r="N25">
            <v>4</v>
          </cell>
          <cell r="O25">
            <v>4</v>
          </cell>
          <cell r="P25">
            <v>4</v>
          </cell>
          <cell r="Q25">
            <v>3</v>
          </cell>
          <cell r="R25">
            <v>5</v>
          </cell>
          <cell r="S25">
            <v>4</v>
          </cell>
          <cell r="T25">
            <v>6</v>
          </cell>
          <cell r="U25">
            <v>3</v>
          </cell>
          <cell r="V25">
            <v>4</v>
          </cell>
          <cell r="W25">
            <v>3</v>
          </cell>
          <cell r="X25">
            <v>3</v>
          </cell>
          <cell r="Y25">
            <v>5</v>
          </cell>
          <cell r="Z25">
            <v>5</v>
          </cell>
          <cell r="AA25">
            <v>4</v>
          </cell>
          <cell r="AB25">
            <v>4</v>
          </cell>
          <cell r="AC25">
            <v>35</v>
          </cell>
          <cell r="AD25">
            <v>37</v>
          </cell>
          <cell r="AE25">
            <v>72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F26">
            <v>84</v>
          </cell>
          <cell r="I26">
            <v>164</v>
          </cell>
          <cell r="J26">
            <v>20</v>
          </cell>
          <cell r="K26">
            <v>5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5</v>
          </cell>
          <cell r="Q26">
            <v>4</v>
          </cell>
          <cell r="R26">
            <v>6</v>
          </cell>
          <cell r="S26">
            <v>6</v>
          </cell>
          <cell r="T26">
            <v>7</v>
          </cell>
          <cell r="U26">
            <v>3</v>
          </cell>
          <cell r="V26">
            <v>4</v>
          </cell>
          <cell r="W26">
            <v>5</v>
          </cell>
          <cell r="X26">
            <v>3</v>
          </cell>
          <cell r="Y26">
            <v>5</v>
          </cell>
          <cell r="Z26">
            <v>6</v>
          </cell>
          <cell r="AA26">
            <v>4</v>
          </cell>
          <cell r="AB26">
            <v>5</v>
          </cell>
          <cell r="AC26">
            <v>42</v>
          </cell>
          <cell r="AD26">
            <v>42</v>
          </cell>
          <cell r="AE26">
            <v>84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F27">
            <v>74</v>
          </cell>
          <cell r="I27">
            <v>154</v>
          </cell>
          <cell r="J27">
            <v>10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3</v>
          </cell>
          <cell r="P27">
            <v>4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4</v>
          </cell>
          <cell r="AC27">
            <v>36</v>
          </cell>
          <cell r="AD27">
            <v>38</v>
          </cell>
          <cell r="AE27">
            <v>74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F28">
            <v>79</v>
          </cell>
          <cell r="I28">
            <v>156</v>
          </cell>
          <cell r="J28">
            <v>12</v>
          </cell>
          <cell r="K28">
            <v>6</v>
          </cell>
          <cell r="L28">
            <v>3</v>
          </cell>
          <cell r="M28">
            <v>4</v>
          </cell>
          <cell r="N28">
            <v>4</v>
          </cell>
          <cell r="O28">
            <v>4</v>
          </cell>
          <cell r="P28">
            <v>5</v>
          </cell>
          <cell r="Q28">
            <v>4</v>
          </cell>
          <cell r="R28">
            <v>6</v>
          </cell>
          <cell r="S28">
            <v>4</v>
          </cell>
          <cell r="T28">
            <v>5</v>
          </cell>
          <cell r="U28">
            <v>3</v>
          </cell>
          <cell r="V28">
            <v>5</v>
          </cell>
          <cell r="W28">
            <v>4</v>
          </cell>
          <cell r="X28">
            <v>4</v>
          </cell>
          <cell r="Y28">
            <v>5</v>
          </cell>
          <cell r="Z28">
            <v>5</v>
          </cell>
          <cell r="AA28">
            <v>4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F29">
            <v>73</v>
          </cell>
          <cell r="I29">
            <v>149</v>
          </cell>
          <cell r="J29">
            <v>5</v>
          </cell>
          <cell r="K29">
            <v>5</v>
          </cell>
          <cell r="L29">
            <v>4</v>
          </cell>
          <cell r="M29">
            <v>5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5</v>
          </cell>
          <cell r="U29">
            <v>3</v>
          </cell>
          <cell r="V29">
            <v>5</v>
          </cell>
          <cell r="W29">
            <v>4</v>
          </cell>
          <cell r="X29">
            <v>3</v>
          </cell>
          <cell r="Y29">
            <v>4</v>
          </cell>
          <cell r="Z29">
            <v>4</v>
          </cell>
          <cell r="AA29">
            <v>3</v>
          </cell>
          <cell r="AB29">
            <v>5</v>
          </cell>
          <cell r="AC29">
            <v>37</v>
          </cell>
          <cell r="AD29">
            <v>36</v>
          </cell>
          <cell r="AE29">
            <v>73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F39">
            <v>77</v>
          </cell>
          <cell r="I39">
            <v>153</v>
          </cell>
          <cell r="J39">
            <v>9</v>
          </cell>
          <cell r="K39">
            <v>5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7</v>
          </cell>
          <cell r="Q39">
            <v>4</v>
          </cell>
          <cell r="R39">
            <v>5</v>
          </cell>
          <cell r="S39">
            <v>5</v>
          </cell>
          <cell r="T39">
            <v>5</v>
          </cell>
          <cell r="U39">
            <v>3</v>
          </cell>
          <cell r="V39">
            <v>4</v>
          </cell>
          <cell r="W39">
            <v>5</v>
          </cell>
          <cell r="X39">
            <v>4</v>
          </cell>
          <cell r="Y39">
            <v>4</v>
          </cell>
          <cell r="Z39">
            <v>5</v>
          </cell>
          <cell r="AA39">
            <v>4</v>
          </cell>
          <cell r="AB39">
            <v>3</v>
          </cell>
          <cell r="AC39">
            <v>40</v>
          </cell>
          <cell r="AD39">
            <v>37</v>
          </cell>
          <cell r="AE39">
            <v>77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F40">
            <v>70</v>
          </cell>
          <cell r="I40">
            <v>144</v>
          </cell>
          <cell r="J40">
            <v>0</v>
          </cell>
          <cell r="K40">
            <v>5</v>
          </cell>
          <cell r="L40">
            <v>6</v>
          </cell>
          <cell r="M40">
            <v>3</v>
          </cell>
          <cell r="N40">
            <v>3</v>
          </cell>
          <cell r="O40">
            <v>4</v>
          </cell>
          <cell r="P40">
            <v>3</v>
          </cell>
          <cell r="Q40">
            <v>3</v>
          </cell>
          <cell r="R40">
            <v>4</v>
          </cell>
          <cell r="S40">
            <v>4</v>
          </cell>
          <cell r="T40">
            <v>5</v>
          </cell>
          <cell r="U40">
            <v>3</v>
          </cell>
          <cell r="V40">
            <v>5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3</v>
          </cell>
          <cell r="AC40">
            <v>35</v>
          </cell>
          <cell r="AD40">
            <v>35</v>
          </cell>
          <cell r="AE40">
            <v>70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F41">
            <v>74</v>
          </cell>
          <cell r="I41">
            <v>154</v>
          </cell>
          <cell r="J41">
            <v>10</v>
          </cell>
          <cell r="K41">
            <v>5</v>
          </cell>
          <cell r="L41">
            <v>5</v>
          </cell>
          <cell r="M41">
            <v>5</v>
          </cell>
          <cell r="N41">
            <v>3</v>
          </cell>
          <cell r="O41">
            <v>5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2</v>
          </cell>
          <cell r="V41">
            <v>4</v>
          </cell>
          <cell r="W41">
            <v>4</v>
          </cell>
          <cell r="X41">
            <v>3</v>
          </cell>
          <cell r="Y41">
            <v>5</v>
          </cell>
          <cell r="Z41">
            <v>4</v>
          </cell>
          <cell r="AA41">
            <v>4</v>
          </cell>
          <cell r="AB41">
            <v>4</v>
          </cell>
          <cell r="AC41">
            <v>39</v>
          </cell>
          <cell r="AD41">
            <v>35</v>
          </cell>
          <cell r="AE41">
            <v>74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F42">
            <v>80</v>
          </cell>
          <cell r="I42">
            <v>161</v>
          </cell>
          <cell r="J42">
            <v>17</v>
          </cell>
          <cell r="K42">
            <v>8</v>
          </cell>
          <cell r="L42">
            <v>3</v>
          </cell>
          <cell r="M42">
            <v>4</v>
          </cell>
          <cell r="N42">
            <v>4</v>
          </cell>
          <cell r="O42">
            <v>6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8</v>
          </cell>
          <cell r="U42">
            <v>3</v>
          </cell>
          <cell r="V42">
            <v>3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>
            <v>4</v>
          </cell>
          <cell r="AC42">
            <v>42</v>
          </cell>
          <cell r="AD42">
            <v>38</v>
          </cell>
          <cell r="AE42">
            <v>80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F43">
            <v>78</v>
          </cell>
          <cell r="I43">
            <v>155</v>
          </cell>
          <cell r="J43">
            <v>11</v>
          </cell>
          <cell r="K43">
            <v>5</v>
          </cell>
          <cell r="L43">
            <v>4</v>
          </cell>
          <cell r="M43">
            <v>4</v>
          </cell>
          <cell r="N43">
            <v>4</v>
          </cell>
          <cell r="O43">
            <v>5</v>
          </cell>
          <cell r="P43">
            <v>4</v>
          </cell>
          <cell r="Q43">
            <v>3</v>
          </cell>
          <cell r="R43">
            <v>4</v>
          </cell>
          <cell r="S43">
            <v>4</v>
          </cell>
          <cell r="T43">
            <v>5</v>
          </cell>
          <cell r="U43">
            <v>4</v>
          </cell>
          <cell r="V43">
            <v>7</v>
          </cell>
          <cell r="W43">
            <v>4</v>
          </cell>
          <cell r="X43">
            <v>3</v>
          </cell>
          <cell r="Y43">
            <v>4</v>
          </cell>
          <cell r="Z43">
            <v>6</v>
          </cell>
          <cell r="AA43">
            <v>4</v>
          </cell>
          <cell r="AB43">
            <v>4</v>
          </cell>
          <cell r="AC43">
            <v>37</v>
          </cell>
          <cell r="AD43">
            <v>41</v>
          </cell>
          <cell r="AE43">
            <v>78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F44">
            <v>74</v>
          </cell>
          <cell r="I44">
            <v>147</v>
          </cell>
          <cell r="J44">
            <v>3</v>
          </cell>
          <cell r="K44">
            <v>5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3</v>
          </cell>
          <cell r="R44">
            <v>6</v>
          </cell>
          <cell r="S44">
            <v>4</v>
          </cell>
          <cell r="T44">
            <v>6</v>
          </cell>
          <cell r="U44">
            <v>3</v>
          </cell>
          <cell r="V44">
            <v>3</v>
          </cell>
          <cell r="W44">
            <v>4</v>
          </cell>
          <cell r="X44">
            <v>4</v>
          </cell>
          <cell r="Y44">
            <v>4</v>
          </cell>
          <cell r="Z44">
            <v>5</v>
          </cell>
          <cell r="AA44">
            <v>4</v>
          </cell>
          <cell r="AB44">
            <v>4</v>
          </cell>
          <cell r="AC44">
            <v>37</v>
          </cell>
          <cell r="AD44">
            <v>37</v>
          </cell>
          <cell r="AE44">
            <v>74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F45">
            <v>79</v>
          </cell>
          <cell r="I45">
            <v>157</v>
          </cell>
          <cell r="J45">
            <v>13</v>
          </cell>
          <cell r="K45">
            <v>7</v>
          </cell>
          <cell r="L45">
            <v>4</v>
          </cell>
          <cell r="M45">
            <v>4</v>
          </cell>
          <cell r="N45">
            <v>4</v>
          </cell>
          <cell r="O45">
            <v>5</v>
          </cell>
          <cell r="P45">
            <v>4</v>
          </cell>
          <cell r="Q45">
            <v>3</v>
          </cell>
          <cell r="R45">
            <v>5</v>
          </cell>
          <cell r="S45">
            <v>3</v>
          </cell>
          <cell r="T45">
            <v>6</v>
          </cell>
          <cell r="U45">
            <v>3</v>
          </cell>
          <cell r="V45">
            <v>5</v>
          </cell>
          <cell r="W45">
            <v>4</v>
          </cell>
          <cell r="X45">
            <v>3</v>
          </cell>
          <cell r="Y45">
            <v>4</v>
          </cell>
          <cell r="Z45">
            <v>4</v>
          </cell>
          <cell r="AA45">
            <v>5</v>
          </cell>
          <cell r="AB45">
            <v>6</v>
          </cell>
          <cell r="AC45">
            <v>39</v>
          </cell>
          <cell r="AD45">
            <v>40</v>
          </cell>
          <cell r="AE45">
            <v>79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F46">
            <v>72</v>
          </cell>
          <cell r="I46">
            <v>145</v>
          </cell>
          <cell r="J46">
            <v>1</v>
          </cell>
          <cell r="K46">
            <v>6</v>
          </cell>
          <cell r="L46">
            <v>4</v>
          </cell>
          <cell r="M46">
            <v>5</v>
          </cell>
          <cell r="N46">
            <v>4</v>
          </cell>
          <cell r="O46">
            <v>5</v>
          </cell>
          <cell r="P46">
            <v>4</v>
          </cell>
          <cell r="Q46">
            <v>3</v>
          </cell>
          <cell r="R46">
            <v>4</v>
          </cell>
          <cell r="S46">
            <v>4</v>
          </cell>
          <cell r="T46">
            <v>5</v>
          </cell>
          <cell r="U46">
            <v>2</v>
          </cell>
          <cell r="V46">
            <v>3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4</v>
          </cell>
          <cell r="AB46">
            <v>4</v>
          </cell>
          <cell r="AC46">
            <v>39</v>
          </cell>
          <cell r="AD46">
            <v>33</v>
          </cell>
          <cell r="AE46">
            <v>72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F47">
            <v>79</v>
          </cell>
          <cell r="I47">
            <v>156</v>
          </cell>
          <cell r="J47">
            <v>12</v>
          </cell>
          <cell r="K47">
            <v>5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5</v>
          </cell>
          <cell r="Q47">
            <v>4</v>
          </cell>
          <cell r="R47">
            <v>6</v>
          </cell>
          <cell r="S47">
            <v>4</v>
          </cell>
          <cell r="T47">
            <v>7</v>
          </cell>
          <cell r="U47">
            <v>3</v>
          </cell>
          <cell r="V47">
            <v>4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5</v>
          </cell>
          <cell r="AC47">
            <v>40</v>
          </cell>
          <cell r="AD47">
            <v>39</v>
          </cell>
          <cell r="AE47">
            <v>79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F48">
            <v>75</v>
          </cell>
          <cell r="I48">
            <v>147</v>
          </cell>
          <cell r="J48">
            <v>3</v>
          </cell>
          <cell r="K48">
            <v>5</v>
          </cell>
          <cell r="L48">
            <v>5</v>
          </cell>
          <cell r="M48">
            <v>3</v>
          </cell>
          <cell r="N48">
            <v>2</v>
          </cell>
          <cell r="O48">
            <v>4</v>
          </cell>
          <cell r="P48">
            <v>5</v>
          </cell>
          <cell r="Q48">
            <v>3</v>
          </cell>
          <cell r="R48">
            <v>4</v>
          </cell>
          <cell r="S48">
            <v>4</v>
          </cell>
          <cell r="T48">
            <v>7</v>
          </cell>
          <cell r="U48">
            <v>4</v>
          </cell>
          <cell r="V48">
            <v>4</v>
          </cell>
          <cell r="W48">
            <v>4</v>
          </cell>
          <cell r="X48">
            <v>3</v>
          </cell>
          <cell r="Y48">
            <v>5</v>
          </cell>
          <cell r="Z48">
            <v>4</v>
          </cell>
          <cell r="AA48">
            <v>5</v>
          </cell>
          <cell r="AB48">
            <v>4</v>
          </cell>
          <cell r="AC48">
            <v>35</v>
          </cell>
          <cell r="AD48">
            <v>40</v>
          </cell>
          <cell r="AE48">
            <v>75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F49">
            <v>76</v>
          </cell>
          <cell r="I49">
            <v>154</v>
          </cell>
          <cell r="J49">
            <v>10</v>
          </cell>
          <cell r="K49">
            <v>8</v>
          </cell>
          <cell r="L49">
            <v>3</v>
          </cell>
          <cell r="M49">
            <v>4</v>
          </cell>
          <cell r="N49">
            <v>4</v>
          </cell>
          <cell r="O49">
            <v>4</v>
          </cell>
          <cell r="P49">
            <v>6</v>
          </cell>
          <cell r="Q49">
            <v>3</v>
          </cell>
          <cell r="R49">
            <v>4</v>
          </cell>
          <cell r="S49">
            <v>5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4</v>
          </cell>
          <cell r="Y49">
            <v>4</v>
          </cell>
          <cell r="Z49">
            <v>4</v>
          </cell>
          <cell r="AA49">
            <v>3</v>
          </cell>
          <cell r="AB49">
            <v>4</v>
          </cell>
          <cell r="AC49">
            <v>41</v>
          </cell>
          <cell r="AD49">
            <v>35</v>
          </cell>
          <cell r="AE49">
            <v>76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F50">
            <v>78</v>
          </cell>
          <cell r="I50">
            <v>156</v>
          </cell>
          <cell r="J50">
            <v>12</v>
          </cell>
          <cell r="K50">
            <v>6</v>
          </cell>
          <cell r="L50">
            <v>4</v>
          </cell>
          <cell r="M50">
            <v>4</v>
          </cell>
          <cell r="N50">
            <v>4</v>
          </cell>
          <cell r="O50">
            <v>6</v>
          </cell>
          <cell r="P50">
            <v>5</v>
          </cell>
          <cell r="Q50">
            <v>4</v>
          </cell>
          <cell r="R50">
            <v>4</v>
          </cell>
          <cell r="S50">
            <v>4</v>
          </cell>
          <cell r="T50">
            <v>6</v>
          </cell>
          <cell r="U50">
            <v>3</v>
          </cell>
          <cell r="V50">
            <v>3</v>
          </cell>
          <cell r="W50">
            <v>3</v>
          </cell>
          <cell r="X50">
            <v>4</v>
          </cell>
          <cell r="Y50">
            <v>5</v>
          </cell>
          <cell r="Z50">
            <v>5</v>
          </cell>
          <cell r="AA50">
            <v>4</v>
          </cell>
          <cell r="AB50">
            <v>4</v>
          </cell>
          <cell r="AC50">
            <v>41</v>
          </cell>
          <cell r="AD50">
            <v>37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F51">
            <v>94</v>
          </cell>
          <cell r="I51">
            <v>169</v>
          </cell>
          <cell r="J51">
            <v>25</v>
          </cell>
          <cell r="K51">
            <v>10</v>
          </cell>
          <cell r="L51">
            <v>6</v>
          </cell>
          <cell r="M51">
            <v>4</v>
          </cell>
          <cell r="N51">
            <v>3</v>
          </cell>
          <cell r="O51">
            <v>4</v>
          </cell>
          <cell r="P51">
            <v>6</v>
          </cell>
          <cell r="Q51">
            <v>3</v>
          </cell>
          <cell r="R51">
            <v>6</v>
          </cell>
          <cell r="S51">
            <v>6</v>
          </cell>
          <cell r="T51">
            <v>6</v>
          </cell>
          <cell r="U51">
            <v>4</v>
          </cell>
          <cell r="V51">
            <v>6</v>
          </cell>
          <cell r="W51">
            <v>5</v>
          </cell>
          <cell r="X51">
            <v>3</v>
          </cell>
          <cell r="Y51">
            <v>4</v>
          </cell>
          <cell r="Z51">
            <v>8</v>
          </cell>
          <cell r="AA51">
            <v>5</v>
          </cell>
          <cell r="AB51">
            <v>5</v>
          </cell>
          <cell r="AC51">
            <v>48</v>
          </cell>
          <cell r="AD51">
            <v>46</v>
          </cell>
          <cell r="AE51">
            <v>94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F52">
            <v>76</v>
          </cell>
          <cell r="I52">
            <v>147</v>
          </cell>
          <cell r="J52">
            <v>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5</v>
          </cell>
          <cell r="P52">
            <v>4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2</v>
          </cell>
          <cell r="V52">
            <v>5</v>
          </cell>
          <cell r="W52">
            <v>3</v>
          </cell>
          <cell r="X52">
            <v>3</v>
          </cell>
          <cell r="Y52">
            <v>4</v>
          </cell>
          <cell r="Z52">
            <v>5</v>
          </cell>
          <cell r="AA52">
            <v>4</v>
          </cell>
          <cell r="AB52">
            <v>4</v>
          </cell>
          <cell r="AC52">
            <v>40</v>
          </cell>
          <cell r="AD52">
            <v>36</v>
          </cell>
          <cell r="AE52">
            <v>76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F53">
            <v>77</v>
          </cell>
          <cell r="I53">
            <v>159</v>
          </cell>
          <cell r="J53">
            <v>15</v>
          </cell>
          <cell r="K53">
            <v>6</v>
          </cell>
          <cell r="L53">
            <v>3</v>
          </cell>
          <cell r="M53">
            <v>5</v>
          </cell>
          <cell r="N53">
            <v>3</v>
          </cell>
          <cell r="O53">
            <v>4</v>
          </cell>
          <cell r="P53">
            <v>4</v>
          </cell>
          <cell r="Q53">
            <v>4</v>
          </cell>
          <cell r="R53">
            <v>6</v>
          </cell>
          <cell r="S53">
            <v>4</v>
          </cell>
          <cell r="T53">
            <v>5</v>
          </cell>
          <cell r="U53">
            <v>3</v>
          </cell>
          <cell r="V53">
            <v>4</v>
          </cell>
          <cell r="W53">
            <v>5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39</v>
          </cell>
          <cell r="AD53">
            <v>38</v>
          </cell>
          <cell r="AE53">
            <v>77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F54">
            <v>77</v>
          </cell>
          <cell r="I54">
            <v>152</v>
          </cell>
          <cell r="J54">
            <v>8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3</v>
          </cell>
          <cell r="R54">
            <v>5</v>
          </cell>
          <cell r="S54">
            <v>6</v>
          </cell>
          <cell r="T54">
            <v>5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5</v>
          </cell>
          <cell r="AB54">
            <v>4</v>
          </cell>
          <cell r="AC54">
            <v>41</v>
          </cell>
          <cell r="AD54">
            <v>36</v>
          </cell>
          <cell r="AE54">
            <v>77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F55">
            <v>75</v>
          </cell>
          <cell r="I55">
            <v>149</v>
          </cell>
          <cell r="J55">
            <v>5</v>
          </cell>
          <cell r="K55">
            <v>5</v>
          </cell>
          <cell r="L55">
            <v>4</v>
          </cell>
          <cell r="M55">
            <v>4</v>
          </cell>
          <cell r="N55">
            <v>3</v>
          </cell>
          <cell r="O55">
            <v>4</v>
          </cell>
          <cell r="P55">
            <v>4</v>
          </cell>
          <cell r="Q55">
            <v>4</v>
          </cell>
          <cell r="R55">
            <v>5</v>
          </cell>
          <cell r="S55">
            <v>4</v>
          </cell>
          <cell r="T55">
            <v>5</v>
          </cell>
          <cell r="U55">
            <v>4</v>
          </cell>
          <cell r="V55">
            <v>4</v>
          </cell>
          <cell r="W55">
            <v>5</v>
          </cell>
          <cell r="X55">
            <v>4</v>
          </cell>
          <cell r="Y55">
            <v>3</v>
          </cell>
          <cell r="Z55">
            <v>5</v>
          </cell>
          <cell r="AA55">
            <v>4</v>
          </cell>
          <cell r="AB55">
            <v>4</v>
          </cell>
          <cell r="AC55">
            <v>37</v>
          </cell>
          <cell r="AD55">
            <v>38</v>
          </cell>
          <cell r="AE55">
            <v>75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F56">
            <v>74</v>
          </cell>
          <cell r="I56">
            <v>147</v>
          </cell>
          <cell r="J56">
            <v>3</v>
          </cell>
          <cell r="K56">
            <v>5</v>
          </cell>
          <cell r="L56">
            <v>3</v>
          </cell>
          <cell r="M56">
            <v>4</v>
          </cell>
          <cell r="N56">
            <v>3</v>
          </cell>
          <cell r="O56">
            <v>5</v>
          </cell>
          <cell r="P56">
            <v>4</v>
          </cell>
          <cell r="Q56">
            <v>3</v>
          </cell>
          <cell r="R56">
            <v>5</v>
          </cell>
          <cell r="S56">
            <v>5</v>
          </cell>
          <cell r="T56">
            <v>6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4</v>
          </cell>
          <cell r="AA56">
            <v>4</v>
          </cell>
          <cell r="AB56">
            <v>4</v>
          </cell>
          <cell r="AC56">
            <v>37</v>
          </cell>
          <cell r="AD56">
            <v>37</v>
          </cell>
          <cell r="AE56">
            <v>74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F57">
            <v>74</v>
          </cell>
          <cell r="I57">
            <v>150</v>
          </cell>
          <cell r="J57">
            <v>6</v>
          </cell>
          <cell r="K57">
            <v>5</v>
          </cell>
          <cell r="L57">
            <v>4</v>
          </cell>
          <cell r="M57">
            <v>5</v>
          </cell>
          <cell r="N57">
            <v>3</v>
          </cell>
          <cell r="O57">
            <v>4</v>
          </cell>
          <cell r="P57">
            <v>4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2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5</v>
          </cell>
          <cell r="AA57">
            <v>4</v>
          </cell>
          <cell r="AB57">
            <v>5</v>
          </cell>
          <cell r="AC57">
            <v>37</v>
          </cell>
          <cell r="AD57">
            <v>37</v>
          </cell>
          <cell r="AE57">
            <v>74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F58">
            <v>70</v>
          </cell>
          <cell r="I58">
            <v>144</v>
          </cell>
          <cell r="J58">
            <v>0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3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4</v>
          </cell>
          <cell r="Z58">
            <v>4</v>
          </cell>
          <cell r="AA58">
            <v>4</v>
          </cell>
          <cell r="AB58">
            <v>3</v>
          </cell>
          <cell r="AC58">
            <v>36</v>
          </cell>
          <cell r="AD58">
            <v>34</v>
          </cell>
          <cell r="AE58">
            <v>70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F59">
            <v>81</v>
          </cell>
          <cell r="I59">
            <v>154</v>
          </cell>
          <cell r="J59">
            <v>10</v>
          </cell>
          <cell r="K59">
            <v>6</v>
          </cell>
          <cell r="L59">
            <v>4</v>
          </cell>
          <cell r="M59">
            <v>5</v>
          </cell>
          <cell r="N59">
            <v>3</v>
          </cell>
          <cell r="O59">
            <v>5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6</v>
          </cell>
          <cell r="U59">
            <v>4</v>
          </cell>
          <cell r="V59">
            <v>4</v>
          </cell>
          <cell r="W59">
            <v>5</v>
          </cell>
          <cell r="X59">
            <v>3</v>
          </cell>
          <cell r="Y59">
            <v>5</v>
          </cell>
          <cell r="Z59">
            <v>4</v>
          </cell>
          <cell r="AA59">
            <v>4</v>
          </cell>
          <cell r="AB59">
            <v>5</v>
          </cell>
          <cell r="AC59">
            <v>41</v>
          </cell>
          <cell r="AD59">
            <v>40</v>
          </cell>
          <cell r="AE59">
            <v>81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F60">
            <v>76</v>
          </cell>
          <cell r="I60">
            <v>150</v>
          </cell>
          <cell r="J60">
            <v>6</v>
          </cell>
          <cell r="K60">
            <v>7</v>
          </cell>
          <cell r="L60">
            <v>5</v>
          </cell>
          <cell r="M60">
            <v>5</v>
          </cell>
          <cell r="N60">
            <v>3</v>
          </cell>
          <cell r="O60">
            <v>3</v>
          </cell>
          <cell r="P60">
            <v>3</v>
          </cell>
          <cell r="Q60">
            <v>3</v>
          </cell>
          <cell r="R60">
            <v>5</v>
          </cell>
          <cell r="S60">
            <v>4</v>
          </cell>
          <cell r="T60">
            <v>5</v>
          </cell>
          <cell r="U60">
            <v>5</v>
          </cell>
          <cell r="V60">
            <v>4</v>
          </cell>
          <cell r="W60">
            <v>4</v>
          </cell>
          <cell r="X60">
            <v>2</v>
          </cell>
          <cell r="Y60">
            <v>5</v>
          </cell>
          <cell r="Z60">
            <v>5</v>
          </cell>
          <cell r="AA60">
            <v>4</v>
          </cell>
          <cell r="AB60">
            <v>4</v>
          </cell>
          <cell r="AC60">
            <v>38</v>
          </cell>
          <cell r="AD60">
            <v>38</v>
          </cell>
          <cell r="AE60">
            <v>76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F61">
            <v>80</v>
          </cell>
          <cell r="I61">
            <v>157</v>
          </cell>
          <cell r="J61">
            <v>13</v>
          </cell>
          <cell r="K61">
            <v>7</v>
          </cell>
          <cell r="L61">
            <v>6</v>
          </cell>
          <cell r="M61">
            <v>5</v>
          </cell>
          <cell r="N61">
            <v>3</v>
          </cell>
          <cell r="O61">
            <v>4</v>
          </cell>
          <cell r="P61">
            <v>3</v>
          </cell>
          <cell r="Q61">
            <v>4</v>
          </cell>
          <cell r="R61">
            <v>5</v>
          </cell>
          <cell r="S61">
            <v>7</v>
          </cell>
          <cell r="T61">
            <v>5</v>
          </cell>
          <cell r="U61">
            <v>3</v>
          </cell>
          <cell r="V61">
            <v>4</v>
          </cell>
          <cell r="W61">
            <v>4</v>
          </cell>
          <cell r="X61">
            <v>2</v>
          </cell>
          <cell r="Y61">
            <v>4</v>
          </cell>
          <cell r="Z61">
            <v>5</v>
          </cell>
          <cell r="AA61">
            <v>4</v>
          </cell>
          <cell r="AB61">
            <v>5</v>
          </cell>
          <cell r="AC61">
            <v>44</v>
          </cell>
          <cell r="AD61">
            <v>36</v>
          </cell>
          <cell r="AE61">
            <v>80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F62">
            <v>83</v>
          </cell>
          <cell r="I62">
            <v>156</v>
          </cell>
          <cell r="J62">
            <v>12</v>
          </cell>
          <cell r="K62">
            <v>6</v>
          </cell>
          <cell r="L62">
            <v>4</v>
          </cell>
          <cell r="M62">
            <v>5</v>
          </cell>
          <cell r="N62">
            <v>3</v>
          </cell>
          <cell r="O62">
            <v>4</v>
          </cell>
          <cell r="P62">
            <v>5</v>
          </cell>
          <cell r="Q62">
            <v>3</v>
          </cell>
          <cell r="R62">
            <v>5</v>
          </cell>
          <cell r="S62">
            <v>4</v>
          </cell>
          <cell r="T62">
            <v>6</v>
          </cell>
          <cell r="U62">
            <v>6</v>
          </cell>
          <cell r="V62">
            <v>6</v>
          </cell>
          <cell r="W62">
            <v>4</v>
          </cell>
          <cell r="X62">
            <v>3</v>
          </cell>
          <cell r="Y62">
            <v>5</v>
          </cell>
          <cell r="Z62">
            <v>6</v>
          </cell>
          <cell r="AA62">
            <v>4</v>
          </cell>
          <cell r="AB62">
            <v>4</v>
          </cell>
          <cell r="AC62">
            <v>39</v>
          </cell>
          <cell r="AD62">
            <v>44</v>
          </cell>
          <cell r="AE62">
            <v>83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F63">
            <v>82</v>
          </cell>
          <cell r="I63">
            <v>156</v>
          </cell>
          <cell r="J63">
            <v>12</v>
          </cell>
          <cell r="K63">
            <v>5</v>
          </cell>
          <cell r="L63">
            <v>4</v>
          </cell>
          <cell r="M63">
            <v>3</v>
          </cell>
          <cell r="N63">
            <v>4</v>
          </cell>
          <cell r="O63">
            <v>5</v>
          </cell>
          <cell r="P63">
            <v>4</v>
          </cell>
          <cell r="Q63">
            <v>4</v>
          </cell>
          <cell r="R63">
            <v>6</v>
          </cell>
          <cell r="S63">
            <v>4</v>
          </cell>
          <cell r="T63">
            <v>7</v>
          </cell>
          <cell r="U63">
            <v>4</v>
          </cell>
          <cell r="V63">
            <v>6</v>
          </cell>
          <cell r="W63">
            <v>5</v>
          </cell>
          <cell r="X63">
            <v>3</v>
          </cell>
          <cell r="Y63">
            <v>4</v>
          </cell>
          <cell r="Z63">
            <v>5</v>
          </cell>
          <cell r="AA63">
            <v>5</v>
          </cell>
          <cell r="AB63">
            <v>4</v>
          </cell>
          <cell r="AC63">
            <v>39</v>
          </cell>
          <cell r="AD63">
            <v>43</v>
          </cell>
          <cell r="AE63">
            <v>82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F64">
            <v>85</v>
          </cell>
          <cell r="I64">
            <v>171</v>
          </cell>
          <cell r="J64">
            <v>27</v>
          </cell>
          <cell r="K64">
            <v>5</v>
          </cell>
          <cell r="L64">
            <v>5</v>
          </cell>
          <cell r="M64">
            <v>5</v>
          </cell>
          <cell r="N64">
            <v>3</v>
          </cell>
          <cell r="O64">
            <v>5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7</v>
          </cell>
          <cell r="U64">
            <v>3</v>
          </cell>
          <cell r="V64">
            <v>6</v>
          </cell>
          <cell r="W64">
            <v>5</v>
          </cell>
          <cell r="X64">
            <v>5</v>
          </cell>
          <cell r="Y64">
            <v>4</v>
          </cell>
          <cell r="Z64">
            <v>5</v>
          </cell>
          <cell r="AA64">
            <v>4</v>
          </cell>
          <cell r="AB64">
            <v>4</v>
          </cell>
          <cell r="AC64">
            <v>42</v>
          </cell>
          <cell r="AD64">
            <v>43</v>
          </cell>
          <cell r="AE64">
            <v>85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F65">
            <v>84</v>
          </cell>
          <cell r="I65">
            <v>167</v>
          </cell>
          <cell r="J65">
            <v>23</v>
          </cell>
          <cell r="K65">
            <v>6</v>
          </cell>
          <cell r="L65">
            <v>4</v>
          </cell>
          <cell r="M65">
            <v>4</v>
          </cell>
          <cell r="N65">
            <v>4</v>
          </cell>
          <cell r="O65">
            <v>5</v>
          </cell>
          <cell r="P65">
            <v>6</v>
          </cell>
          <cell r="Q65">
            <v>3</v>
          </cell>
          <cell r="R65">
            <v>7</v>
          </cell>
          <cell r="S65">
            <v>5</v>
          </cell>
          <cell r="T65">
            <v>6</v>
          </cell>
          <cell r="U65">
            <v>4</v>
          </cell>
          <cell r="V65">
            <v>6</v>
          </cell>
          <cell r="W65">
            <v>4</v>
          </cell>
          <cell r="X65">
            <v>3</v>
          </cell>
          <cell r="Y65">
            <v>3</v>
          </cell>
          <cell r="Z65">
            <v>5</v>
          </cell>
          <cell r="AA65">
            <v>5</v>
          </cell>
          <cell r="AB65">
            <v>4</v>
          </cell>
          <cell r="AC65">
            <v>44</v>
          </cell>
          <cell r="AD65">
            <v>40</v>
          </cell>
          <cell r="AE65">
            <v>84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F71">
            <v>73</v>
          </cell>
          <cell r="I71">
            <v>143</v>
          </cell>
          <cell r="J71">
            <v>-1</v>
          </cell>
          <cell r="K71">
            <v>3</v>
          </cell>
          <cell r="L71">
            <v>3</v>
          </cell>
          <cell r="M71">
            <v>5</v>
          </cell>
          <cell r="N71">
            <v>3</v>
          </cell>
          <cell r="O71">
            <v>6</v>
          </cell>
          <cell r="P71">
            <v>5</v>
          </cell>
          <cell r="Q71">
            <v>2</v>
          </cell>
          <cell r="R71">
            <v>5</v>
          </cell>
          <cell r="S71">
            <v>5</v>
          </cell>
          <cell r="T71">
            <v>5</v>
          </cell>
          <cell r="U71">
            <v>3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37</v>
          </cell>
          <cell r="AD71">
            <v>36</v>
          </cell>
          <cell r="AE71">
            <v>73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F72">
            <v>80</v>
          </cell>
          <cell r="I72">
            <v>162</v>
          </cell>
          <cell r="J72">
            <v>18</v>
          </cell>
          <cell r="K72">
            <v>6</v>
          </cell>
          <cell r="L72">
            <v>4</v>
          </cell>
          <cell r="M72">
            <v>6</v>
          </cell>
          <cell r="N72">
            <v>4</v>
          </cell>
          <cell r="O72">
            <v>4</v>
          </cell>
          <cell r="P72">
            <v>5</v>
          </cell>
          <cell r="Q72">
            <v>4</v>
          </cell>
          <cell r="R72">
            <v>7</v>
          </cell>
          <cell r="S72">
            <v>5</v>
          </cell>
          <cell r="T72">
            <v>5</v>
          </cell>
          <cell r="U72">
            <v>2</v>
          </cell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>
            <v>4</v>
          </cell>
          <cell r="AC72">
            <v>45</v>
          </cell>
          <cell r="AD72">
            <v>35</v>
          </cell>
          <cell r="AE72">
            <v>80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F73">
            <v>82</v>
          </cell>
          <cell r="I73">
            <v>162</v>
          </cell>
          <cell r="J73">
            <v>18</v>
          </cell>
          <cell r="K73">
            <v>7</v>
          </cell>
          <cell r="L73">
            <v>5</v>
          </cell>
          <cell r="M73">
            <v>4</v>
          </cell>
          <cell r="N73">
            <v>4</v>
          </cell>
          <cell r="O73">
            <v>5</v>
          </cell>
          <cell r="P73">
            <v>4</v>
          </cell>
          <cell r="Q73">
            <v>4</v>
          </cell>
          <cell r="R73">
            <v>5</v>
          </cell>
          <cell r="S73">
            <v>4</v>
          </cell>
          <cell r="T73">
            <v>5</v>
          </cell>
          <cell r="U73">
            <v>4</v>
          </cell>
          <cell r="V73">
            <v>5</v>
          </cell>
          <cell r="W73">
            <v>4</v>
          </cell>
          <cell r="X73">
            <v>3</v>
          </cell>
          <cell r="Y73">
            <v>5</v>
          </cell>
          <cell r="Z73">
            <v>5</v>
          </cell>
          <cell r="AA73">
            <v>5</v>
          </cell>
          <cell r="AB73">
            <v>4</v>
          </cell>
          <cell r="AC73">
            <v>42</v>
          </cell>
          <cell r="AD73">
            <v>40</v>
          </cell>
          <cell r="AE73">
            <v>82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F74">
            <v>78</v>
          </cell>
          <cell r="I74">
            <v>154</v>
          </cell>
          <cell r="J74">
            <v>10</v>
          </cell>
          <cell r="K74">
            <v>6</v>
          </cell>
          <cell r="L74">
            <v>4</v>
          </cell>
          <cell r="M74">
            <v>4</v>
          </cell>
          <cell r="N74">
            <v>3</v>
          </cell>
          <cell r="O74">
            <v>5</v>
          </cell>
          <cell r="P74">
            <v>4</v>
          </cell>
          <cell r="Q74">
            <v>3</v>
          </cell>
          <cell r="R74">
            <v>4</v>
          </cell>
          <cell r="S74">
            <v>6</v>
          </cell>
          <cell r="T74">
            <v>6</v>
          </cell>
          <cell r="U74">
            <v>2</v>
          </cell>
          <cell r="V74">
            <v>5</v>
          </cell>
          <cell r="W74">
            <v>5</v>
          </cell>
          <cell r="X74">
            <v>4</v>
          </cell>
          <cell r="Y74">
            <v>4</v>
          </cell>
          <cell r="Z74">
            <v>4</v>
          </cell>
          <cell r="AA74">
            <v>5</v>
          </cell>
          <cell r="AB74">
            <v>4</v>
          </cell>
          <cell r="AC74">
            <v>39</v>
          </cell>
          <cell r="AD74">
            <v>39</v>
          </cell>
          <cell r="AE74">
            <v>78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F75">
            <v>76</v>
          </cell>
          <cell r="I75">
            <v>155</v>
          </cell>
          <cell r="J75">
            <v>11</v>
          </cell>
          <cell r="K75">
            <v>5</v>
          </cell>
          <cell r="L75">
            <v>4</v>
          </cell>
          <cell r="M75">
            <v>4</v>
          </cell>
          <cell r="N75">
            <v>4</v>
          </cell>
          <cell r="O75">
            <v>5</v>
          </cell>
          <cell r="P75">
            <v>4</v>
          </cell>
          <cell r="Q75">
            <v>3</v>
          </cell>
          <cell r="R75">
            <v>4</v>
          </cell>
          <cell r="S75">
            <v>4</v>
          </cell>
          <cell r="T75">
            <v>5</v>
          </cell>
          <cell r="U75">
            <v>3</v>
          </cell>
          <cell r="V75">
            <v>6</v>
          </cell>
          <cell r="W75">
            <v>4</v>
          </cell>
          <cell r="X75">
            <v>4</v>
          </cell>
          <cell r="Y75">
            <v>4</v>
          </cell>
          <cell r="Z75">
            <v>5</v>
          </cell>
          <cell r="AA75">
            <v>4</v>
          </cell>
          <cell r="AB75">
            <v>4</v>
          </cell>
          <cell r="AC75">
            <v>37</v>
          </cell>
          <cell r="AD75">
            <v>39</v>
          </cell>
          <cell r="AE75">
            <v>76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F76">
            <v>81</v>
          </cell>
          <cell r="I76">
            <v>161</v>
          </cell>
          <cell r="J76">
            <v>17</v>
          </cell>
          <cell r="K76">
            <v>5</v>
          </cell>
          <cell r="L76">
            <v>4</v>
          </cell>
          <cell r="M76">
            <v>5</v>
          </cell>
          <cell r="N76">
            <v>5</v>
          </cell>
          <cell r="O76">
            <v>5</v>
          </cell>
          <cell r="P76">
            <v>5</v>
          </cell>
          <cell r="Q76">
            <v>3</v>
          </cell>
          <cell r="R76">
            <v>5</v>
          </cell>
          <cell r="S76">
            <v>4</v>
          </cell>
          <cell r="T76">
            <v>5</v>
          </cell>
          <cell r="U76">
            <v>3</v>
          </cell>
          <cell r="V76">
            <v>5</v>
          </cell>
          <cell r="W76">
            <v>4</v>
          </cell>
          <cell r="X76">
            <v>4</v>
          </cell>
          <cell r="Y76">
            <v>4</v>
          </cell>
          <cell r="Z76">
            <v>6</v>
          </cell>
          <cell r="AA76">
            <v>5</v>
          </cell>
          <cell r="AB76">
            <v>4</v>
          </cell>
          <cell r="AC76">
            <v>41</v>
          </cell>
          <cell r="AD76">
            <v>40</v>
          </cell>
          <cell r="AE76">
            <v>81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F77">
            <v>91</v>
          </cell>
          <cell r="I77">
            <v>179</v>
          </cell>
          <cell r="J77">
            <v>35</v>
          </cell>
          <cell r="K77">
            <v>8</v>
          </cell>
          <cell r="L77">
            <v>5</v>
          </cell>
          <cell r="M77">
            <v>4</v>
          </cell>
          <cell r="N77">
            <v>4</v>
          </cell>
          <cell r="O77">
            <v>6</v>
          </cell>
          <cell r="P77">
            <v>5</v>
          </cell>
          <cell r="Q77">
            <v>3</v>
          </cell>
          <cell r="R77">
            <v>8</v>
          </cell>
          <cell r="S77">
            <v>5</v>
          </cell>
          <cell r="T77">
            <v>7</v>
          </cell>
          <cell r="U77">
            <v>2</v>
          </cell>
          <cell r="V77">
            <v>5</v>
          </cell>
          <cell r="W77">
            <v>4</v>
          </cell>
          <cell r="X77">
            <v>4</v>
          </cell>
          <cell r="Y77">
            <v>4</v>
          </cell>
          <cell r="Z77">
            <v>6</v>
          </cell>
          <cell r="AA77">
            <v>5</v>
          </cell>
          <cell r="AB77">
            <v>6</v>
          </cell>
          <cell r="AC77">
            <v>48</v>
          </cell>
          <cell r="AD77">
            <v>43</v>
          </cell>
          <cell r="AE77">
            <v>91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F78">
            <v>87</v>
          </cell>
          <cell r="I78">
            <v>177</v>
          </cell>
          <cell r="J78">
            <v>33</v>
          </cell>
          <cell r="K78">
            <v>5</v>
          </cell>
          <cell r="L78">
            <v>3</v>
          </cell>
          <cell r="M78">
            <v>4</v>
          </cell>
          <cell r="N78">
            <v>5</v>
          </cell>
          <cell r="O78">
            <v>5</v>
          </cell>
          <cell r="P78">
            <v>3</v>
          </cell>
          <cell r="Q78">
            <v>4</v>
          </cell>
          <cell r="R78">
            <v>7</v>
          </cell>
          <cell r="S78">
            <v>4</v>
          </cell>
          <cell r="T78">
            <v>7</v>
          </cell>
          <cell r="U78">
            <v>4</v>
          </cell>
          <cell r="V78">
            <v>4</v>
          </cell>
          <cell r="W78">
            <v>7</v>
          </cell>
          <cell r="X78">
            <v>3</v>
          </cell>
          <cell r="Y78">
            <v>5</v>
          </cell>
          <cell r="Z78">
            <v>7</v>
          </cell>
          <cell r="AA78">
            <v>6</v>
          </cell>
          <cell r="AB78">
            <v>4</v>
          </cell>
          <cell r="AC78">
            <v>40</v>
          </cell>
          <cell r="AD78">
            <v>47</v>
          </cell>
          <cell r="AE78">
            <v>87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F79" t="str">
            <v>病</v>
          </cell>
          <cell r="I79">
            <v>92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F79" t="str">
            <v>病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F80">
            <v>74</v>
          </cell>
          <cell r="I80">
            <v>150</v>
          </cell>
          <cell r="J80">
            <v>6</v>
          </cell>
          <cell r="K80">
            <v>6</v>
          </cell>
          <cell r="L80">
            <v>5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5</v>
          </cell>
          <cell r="S80">
            <v>3</v>
          </cell>
          <cell r="T80">
            <v>4</v>
          </cell>
          <cell r="U80">
            <v>4</v>
          </cell>
          <cell r="V80">
            <v>4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38</v>
          </cell>
          <cell r="AD80">
            <v>36</v>
          </cell>
          <cell r="AE80">
            <v>74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F81">
            <v>85</v>
          </cell>
          <cell r="I81">
            <v>161</v>
          </cell>
          <cell r="J81">
            <v>17</v>
          </cell>
          <cell r="K81">
            <v>6</v>
          </cell>
          <cell r="L81">
            <v>4</v>
          </cell>
          <cell r="M81">
            <v>4</v>
          </cell>
          <cell r="N81">
            <v>4</v>
          </cell>
          <cell r="O81">
            <v>5</v>
          </cell>
          <cell r="P81">
            <v>6</v>
          </cell>
          <cell r="Q81">
            <v>5</v>
          </cell>
          <cell r="R81">
            <v>5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5</v>
          </cell>
          <cell r="X81">
            <v>3</v>
          </cell>
          <cell r="Y81">
            <v>4</v>
          </cell>
          <cell r="Z81">
            <v>6</v>
          </cell>
          <cell r="AA81">
            <v>4</v>
          </cell>
          <cell r="AB81">
            <v>4</v>
          </cell>
          <cell r="AC81">
            <v>44</v>
          </cell>
          <cell r="AD81">
            <v>41</v>
          </cell>
          <cell r="AE81">
            <v>85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F82">
            <v>81</v>
          </cell>
          <cell r="I82">
            <v>160</v>
          </cell>
          <cell r="J82">
            <v>16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4</v>
          </cell>
          <cell r="R82">
            <v>8</v>
          </cell>
          <cell r="S82">
            <v>5</v>
          </cell>
          <cell r="T82">
            <v>5</v>
          </cell>
          <cell r="U82">
            <v>3</v>
          </cell>
          <cell r="V82">
            <v>4</v>
          </cell>
          <cell r="W82">
            <v>3</v>
          </cell>
          <cell r="X82">
            <v>3</v>
          </cell>
          <cell r="Y82">
            <v>4</v>
          </cell>
          <cell r="Z82">
            <v>5</v>
          </cell>
          <cell r="AA82">
            <v>5</v>
          </cell>
          <cell r="AB82">
            <v>4</v>
          </cell>
          <cell r="AC82">
            <v>45</v>
          </cell>
          <cell r="AD82">
            <v>36</v>
          </cell>
          <cell r="AE82">
            <v>81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F83">
            <v>85</v>
          </cell>
          <cell r="I83">
            <v>170</v>
          </cell>
          <cell r="J83">
            <v>26</v>
          </cell>
          <cell r="K83">
            <v>5</v>
          </cell>
          <cell r="L83">
            <v>5</v>
          </cell>
          <cell r="M83">
            <v>5</v>
          </cell>
          <cell r="N83">
            <v>3</v>
          </cell>
          <cell r="O83">
            <v>4</v>
          </cell>
          <cell r="P83">
            <v>5</v>
          </cell>
          <cell r="Q83">
            <v>4</v>
          </cell>
          <cell r="R83">
            <v>6</v>
          </cell>
          <cell r="S83">
            <v>4</v>
          </cell>
          <cell r="T83">
            <v>6</v>
          </cell>
          <cell r="U83">
            <v>3</v>
          </cell>
          <cell r="V83">
            <v>5</v>
          </cell>
          <cell r="W83">
            <v>5</v>
          </cell>
          <cell r="X83">
            <v>5</v>
          </cell>
          <cell r="Y83">
            <v>4</v>
          </cell>
          <cell r="Z83">
            <v>6</v>
          </cell>
          <cell r="AA83">
            <v>4</v>
          </cell>
          <cell r="AB83">
            <v>6</v>
          </cell>
          <cell r="AC83">
            <v>41</v>
          </cell>
          <cell r="AD83">
            <v>44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F84">
            <v>88</v>
          </cell>
          <cell r="I84">
            <v>174</v>
          </cell>
          <cell r="J84">
            <v>30</v>
          </cell>
          <cell r="K84">
            <v>7</v>
          </cell>
          <cell r="L84">
            <v>6</v>
          </cell>
          <cell r="M84">
            <v>4</v>
          </cell>
          <cell r="N84">
            <v>4</v>
          </cell>
          <cell r="O84">
            <v>4</v>
          </cell>
          <cell r="P84">
            <v>6</v>
          </cell>
          <cell r="Q84">
            <v>4</v>
          </cell>
          <cell r="R84">
            <v>6</v>
          </cell>
          <cell r="S84">
            <v>6</v>
          </cell>
          <cell r="T84">
            <v>7</v>
          </cell>
          <cell r="U84">
            <v>3</v>
          </cell>
          <cell r="V84">
            <v>4</v>
          </cell>
          <cell r="W84">
            <v>6</v>
          </cell>
          <cell r="X84">
            <v>4</v>
          </cell>
          <cell r="Y84">
            <v>4</v>
          </cell>
          <cell r="Z84">
            <v>5</v>
          </cell>
          <cell r="AA84">
            <v>4</v>
          </cell>
          <cell r="AB84">
            <v>4</v>
          </cell>
          <cell r="AC84">
            <v>47</v>
          </cell>
          <cell r="AD84">
            <v>41</v>
          </cell>
          <cell r="AE84">
            <v>88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F85">
            <v>80</v>
          </cell>
          <cell r="I85">
            <v>158</v>
          </cell>
          <cell r="J85">
            <v>14</v>
          </cell>
          <cell r="K85">
            <v>6</v>
          </cell>
          <cell r="L85">
            <v>4</v>
          </cell>
          <cell r="M85">
            <v>4</v>
          </cell>
          <cell r="N85">
            <v>4</v>
          </cell>
          <cell r="O85">
            <v>5</v>
          </cell>
          <cell r="P85">
            <v>4</v>
          </cell>
          <cell r="Q85">
            <v>4</v>
          </cell>
          <cell r="R85">
            <v>4</v>
          </cell>
          <cell r="S85">
            <v>6</v>
          </cell>
          <cell r="T85">
            <v>6</v>
          </cell>
          <cell r="U85">
            <v>3</v>
          </cell>
          <cell r="V85">
            <v>4</v>
          </cell>
          <cell r="W85">
            <v>6</v>
          </cell>
          <cell r="X85">
            <v>3</v>
          </cell>
          <cell r="Y85">
            <v>3</v>
          </cell>
          <cell r="Z85">
            <v>4</v>
          </cell>
          <cell r="AA85">
            <v>5</v>
          </cell>
          <cell r="AB85">
            <v>5</v>
          </cell>
          <cell r="AC85">
            <v>41</v>
          </cell>
          <cell r="AD85">
            <v>39</v>
          </cell>
          <cell r="AE85">
            <v>80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F86">
            <v>76</v>
          </cell>
          <cell r="I86">
            <v>154</v>
          </cell>
          <cell r="J86">
            <v>10</v>
          </cell>
          <cell r="K86">
            <v>6</v>
          </cell>
          <cell r="L86">
            <v>4</v>
          </cell>
          <cell r="M86">
            <v>3</v>
          </cell>
          <cell r="N86">
            <v>3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5</v>
          </cell>
          <cell r="AA86">
            <v>6</v>
          </cell>
          <cell r="AB86">
            <v>4</v>
          </cell>
          <cell r="AC86">
            <v>37</v>
          </cell>
          <cell r="AD86">
            <v>39</v>
          </cell>
          <cell r="AE86">
            <v>76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F87">
            <v>78</v>
          </cell>
          <cell r="I87">
            <v>163</v>
          </cell>
          <cell r="J87">
            <v>19</v>
          </cell>
          <cell r="K87">
            <v>5</v>
          </cell>
          <cell r="L87">
            <v>4</v>
          </cell>
          <cell r="M87">
            <v>5</v>
          </cell>
          <cell r="N87">
            <v>4</v>
          </cell>
          <cell r="O87">
            <v>4</v>
          </cell>
          <cell r="P87">
            <v>4</v>
          </cell>
          <cell r="Q87">
            <v>3</v>
          </cell>
          <cell r="R87">
            <v>5</v>
          </cell>
          <cell r="S87">
            <v>5</v>
          </cell>
          <cell r="T87">
            <v>5</v>
          </cell>
          <cell r="U87">
            <v>4</v>
          </cell>
          <cell r="V87">
            <v>4</v>
          </cell>
          <cell r="W87">
            <v>3</v>
          </cell>
          <cell r="X87">
            <v>4</v>
          </cell>
          <cell r="Y87">
            <v>6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39</v>
          </cell>
          <cell r="AE87">
            <v>78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F88">
            <v>74</v>
          </cell>
          <cell r="I88">
            <v>152</v>
          </cell>
          <cell r="J88">
            <v>8</v>
          </cell>
          <cell r="K88">
            <v>6</v>
          </cell>
          <cell r="L88">
            <v>4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3</v>
          </cell>
          <cell r="R88">
            <v>6</v>
          </cell>
          <cell r="S88">
            <v>4</v>
          </cell>
          <cell r="T88">
            <v>6</v>
          </cell>
          <cell r="U88">
            <v>3</v>
          </cell>
          <cell r="V88">
            <v>4</v>
          </cell>
          <cell r="W88">
            <v>3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3</v>
          </cell>
          <cell r="AC88">
            <v>39</v>
          </cell>
          <cell r="AD88">
            <v>35</v>
          </cell>
          <cell r="AE88">
            <v>74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F89">
            <v>96</v>
          </cell>
          <cell r="I89">
            <v>187</v>
          </cell>
          <cell r="J89">
            <v>43</v>
          </cell>
          <cell r="K89">
            <v>8</v>
          </cell>
          <cell r="L89">
            <v>6</v>
          </cell>
          <cell r="M89">
            <v>5</v>
          </cell>
          <cell r="N89">
            <v>5</v>
          </cell>
          <cell r="O89">
            <v>4</v>
          </cell>
          <cell r="P89">
            <v>7</v>
          </cell>
          <cell r="Q89">
            <v>4</v>
          </cell>
          <cell r="R89">
            <v>5</v>
          </cell>
          <cell r="S89">
            <v>5</v>
          </cell>
          <cell r="T89">
            <v>6</v>
          </cell>
          <cell r="U89">
            <v>3</v>
          </cell>
          <cell r="V89">
            <v>7</v>
          </cell>
          <cell r="W89">
            <v>4</v>
          </cell>
          <cell r="X89">
            <v>4</v>
          </cell>
          <cell r="Y89">
            <v>5</v>
          </cell>
          <cell r="Z89">
            <v>6</v>
          </cell>
          <cell r="AA89">
            <v>6</v>
          </cell>
          <cell r="AB89">
            <v>6</v>
          </cell>
          <cell r="AC89">
            <v>49</v>
          </cell>
          <cell r="AD89">
            <v>47</v>
          </cell>
          <cell r="AE89">
            <v>96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F90">
            <v>87</v>
          </cell>
          <cell r="I90">
            <v>173</v>
          </cell>
          <cell r="J90">
            <v>29</v>
          </cell>
          <cell r="K90">
            <v>6</v>
          </cell>
          <cell r="L90">
            <v>4</v>
          </cell>
          <cell r="M90">
            <v>4</v>
          </cell>
          <cell r="N90">
            <v>3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6</v>
          </cell>
          <cell r="U90">
            <v>6</v>
          </cell>
          <cell r="V90">
            <v>6</v>
          </cell>
          <cell r="W90">
            <v>5</v>
          </cell>
          <cell r="X90">
            <v>3</v>
          </cell>
          <cell r="Y90">
            <v>5</v>
          </cell>
          <cell r="Z90">
            <v>6</v>
          </cell>
          <cell r="AA90">
            <v>5</v>
          </cell>
          <cell r="AB90">
            <v>4</v>
          </cell>
          <cell r="AC90">
            <v>41</v>
          </cell>
          <cell r="AD90">
            <v>46</v>
          </cell>
          <cell r="AE90">
            <v>87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F91">
            <v>81</v>
          </cell>
          <cell r="I91">
            <v>171</v>
          </cell>
          <cell r="J91">
            <v>27</v>
          </cell>
          <cell r="K91">
            <v>6</v>
          </cell>
          <cell r="L91">
            <v>5</v>
          </cell>
          <cell r="M91">
            <v>3</v>
          </cell>
          <cell r="N91">
            <v>4</v>
          </cell>
          <cell r="O91">
            <v>4</v>
          </cell>
          <cell r="P91">
            <v>5</v>
          </cell>
          <cell r="Q91">
            <v>4</v>
          </cell>
          <cell r="R91">
            <v>5</v>
          </cell>
          <cell r="S91">
            <v>4</v>
          </cell>
          <cell r="T91">
            <v>8</v>
          </cell>
          <cell r="U91">
            <v>3</v>
          </cell>
          <cell r="V91">
            <v>3</v>
          </cell>
          <cell r="W91">
            <v>5</v>
          </cell>
          <cell r="X91">
            <v>4</v>
          </cell>
          <cell r="Y91">
            <v>4</v>
          </cell>
          <cell r="Z91">
            <v>5</v>
          </cell>
          <cell r="AA91">
            <v>4</v>
          </cell>
          <cell r="AB91">
            <v>5</v>
          </cell>
          <cell r="AC91">
            <v>40</v>
          </cell>
          <cell r="AD91">
            <v>41</v>
          </cell>
          <cell r="AE91">
            <v>81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F101">
            <v>72</v>
          </cell>
          <cell r="I101">
            <v>145</v>
          </cell>
          <cell r="J101">
            <v>1</v>
          </cell>
          <cell r="K101">
            <v>5</v>
          </cell>
          <cell r="L101">
            <v>4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6</v>
          </cell>
          <cell r="S101">
            <v>4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2</v>
          </cell>
          <cell r="Y101">
            <v>4</v>
          </cell>
          <cell r="Z101">
            <v>5</v>
          </cell>
          <cell r="AA101">
            <v>4</v>
          </cell>
          <cell r="AB101">
            <v>3</v>
          </cell>
          <cell r="AC101">
            <v>38</v>
          </cell>
          <cell r="AD101">
            <v>34</v>
          </cell>
          <cell r="AE101">
            <v>72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F102">
            <v>78</v>
          </cell>
          <cell r="I102">
            <v>152</v>
          </cell>
          <cell r="J102">
            <v>8</v>
          </cell>
          <cell r="K102">
            <v>7</v>
          </cell>
          <cell r="L102">
            <v>4</v>
          </cell>
          <cell r="M102">
            <v>4</v>
          </cell>
          <cell r="N102">
            <v>3</v>
          </cell>
          <cell r="O102">
            <v>4</v>
          </cell>
          <cell r="P102">
            <v>5</v>
          </cell>
          <cell r="Q102">
            <v>3</v>
          </cell>
          <cell r="R102">
            <v>6</v>
          </cell>
          <cell r="S102">
            <v>4</v>
          </cell>
          <cell r="T102">
            <v>5</v>
          </cell>
          <cell r="U102">
            <v>4</v>
          </cell>
          <cell r="V102">
            <v>5</v>
          </cell>
          <cell r="W102">
            <v>4</v>
          </cell>
          <cell r="X102">
            <v>3</v>
          </cell>
          <cell r="Y102">
            <v>4</v>
          </cell>
          <cell r="Z102">
            <v>5</v>
          </cell>
          <cell r="AA102">
            <v>4</v>
          </cell>
          <cell r="AB102">
            <v>4</v>
          </cell>
          <cell r="AC102">
            <v>40</v>
          </cell>
          <cell r="AD102">
            <v>38</v>
          </cell>
          <cell r="AE102">
            <v>78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F103">
            <v>73</v>
          </cell>
          <cell r="I103">
            <v>150</v>
          </cell>
          <cell r="J103">
            <v>6</v>
          </cell>
          <cell r="K103">
            <v>6</v>
          </cell>
          <cell r="L103">
            <v>4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4</v>
          </cell>
          <cell r="R103">
            <v>5</v>
          </cell>
          <cell r="S103">
            <v>4</v>
          </cell>
          <cell r="T103">
            <v>5</v>
          </cell>
          <cell r="U103">
            <v>3</v>
          </cell>
          <cell r="V103">
            <v>4</v>
          </cell>
          <cell r="W103">
            <v>5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2</v>
          </cell>
          <cell r="AC103">
            <v>38</v>
          </cell>
          <cell r="AD103">
            <v>35</v>
          </cell>
          <cell r="AE103">
            <v>73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F104">
            <v>72</v>
          </cell>
          <cell r="I104">
            <v>144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5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35</v>
          </cell>
          <cell r="AD104">
            <v>37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F105">
            <v>81</v>
          </cell>
          <cell r="I105">
            <v>163</v>
          </cell>
          <cell r="J105">
            <v>19</v>
          </cell>
          <cell r="K105">
            <v>6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6</v>
          </cell>
          <cell r="S105">
            <v>6</v>
          </cell>
          <cell r="T105">
            <v>5</v>
          </cell>
          <cell r="U105">
            <v>4</v>
          </cell>
          <cell r="V105">
            <v>4</v>
          </cell>
          <cell r="W105">
            <v>4</v>
          </cell>
          <cell r="X105">
            <v>3</v>
          </cell>
          <cell r="Y105">
            <v>4</v>
          </cell>
          <cell r="Z105">
            <v>6</v>
          </cell>
          <cell r="AA105">
            <v>4</v>
          </cell>
          <cell r="AB105">
            <v>4</v>
          </cell>
          <cell r="AC105">
            <v>43</v>
          </cell>
          <cell r="AD105">
            <v>38</v>
          </cell>
          <cell r="AE105">
            <v>81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F106">
            <v>79</v>
          </cell>
          <cell r="I106">
            <v>163</v>
          </cell>
          <cell r="J106">
            <v>19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4</v>
          </cell>
          <cell r="Q106">
            <v>3</v>
          </cell>
          <cell r="R106">
            <v>6</v>
          </cell>
          <cell r="S106">
            <v>4</v>
          </cell>
          <cell r="T106">
            <v>8</v>
          </cell>
          <cell r="U106">
            <v>3</v>
          </cell>
          <cell r="V106">
            <v>4</v>
          </cell>
          <cell r="W106">
            <v>5</v>
          </cell>
          <cell r="X106">
            <v>3</v>
          </cell>
          <cell r="Y106">
            <v>4</v>
          </cell>
          <cell r="Z106">
            <v>5</v>
          </cell>
          <cell r="AA106">
            <v>4</v>
          </cell>
          <cell r="AB106">
            <v>5</v>
          </cell>
          <cell r="AC106">
            <v>38</v>
          </cell>
          <cell r="AD106">
            <v>41</v>
          </cell>
          <cell r="AE106">
            <v>79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F107">
            <v>84</v>
          </cell>
          <cell r="I107">
            <v>164</v>
          </cell>
          <cell r="J107">
            <v>20</v>
          </cell>
          <cell r="K107">
            <v>6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4</v>
          </cell>
          <cell r="R107">
            <v>5</v>
          </cell>
          <cell r="S107">
            <v>4</v>
          </cell>
          <cell r="T107">
            <v>7</v>
          </cell>
          <cell r="U107">
            <v>3</v>
          </cell>
          <cell r="V107">
            <v>8</v>
          </cell>
          <cell r="W107">
            <v>6</v>
          </cell>
          <cell r="X107">
            <v>3</v>
          </cell>
          <cell r="Y107">
            <v>4</v>
          </cell>
          <cell r="Z107">
            <v>5</v>
          </cell>
          <cell r="AA107">
            <v>4</v>
          </cell>
          <cell r="AB107">
            <v>5</v>
          </cell>
          <cell r="AC107">
            <v>39</v>
          </cell>
          <cell r="AD107">
            <v>45</v>
          </cell>
          <cell r="AE107">
            <v>84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F108">
            <v>81</v>
          </cell>
          <cell r="I108">
            <v>161</v>
          </cell>
          <cell r="J108">
            <v>17</v>
          </cell>
          <cell r="K108">
            <v>7</v>
          </cell>
          <cell r="L108">
            <v>4</v>
          </cell>
          <cell r="M108">
            <v>4</v>
          </cell>
          <cell r="N108">
            <v>3</v>
          </cell>
          <cell r="O108">
            <v>5</v>
          </cell>
          <cell r="P108">
            <v>5</v>
          </cell>
          <cell r="Q108">
            <v>4</v>
          </cell>
          <cell r="R108">
            <v>5</v>
          </cell>
          <cell r="S108">
            <v>4</v>
          </cell>
          <cell r="T108">
            <v>5</v>
          </cell>
          <cell r="U108">
            <v>4</v>
          </cell>
          <cell r="V108">
            <v>5</v>
          </cell>
          <cell r="W108">
            <v>4</v>
          </cell>
          <cell r="X108">
            <v>4</v>
          </cell>
          <cell r="Y108">
            <v>5</v>
          </cell>
          <cell r="Z108">
            <v>6</v>
          </cell>
          <cell r="AA108">
            <v>3</v>
          </cell>
          <cell r="AB108">
            <v>4</v>
          </cell>
          <cell r="AC108">
            <v>41</v>
          </cell>
          <cell r="AD108">
            <v>40</v>
          </cell>
          <cell r="AE108">
            <v>81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F109">
            <v>82</v>
          </cell>
          <cell r="I109">
            <v>163</v>
          </cell>
          <cell r="J109">
            <v>19</v>
          </cell>
          <cell r="K109">
            <v>6</v>
          </cell>
          <cell r="L109">
            <v>4</v>
          </cell>
          <cell r="M109">
            <v>4</v>
          </cell>
          <cell r="N109">
            <v>4</v>
          </cell>
          <cell r="O109">
            <v>6</v>
          </cell>
          <cell r="P109">
            <v>4</v>
          </cell>
          <cell r="Q109">
            <v>3</v>
          </cell>
          <cell r="R109">
            <v>6</v>
          </cell>
          <cell r="S109">
            <v>5</v>
          </cell>
          <cell r="T109">
            <v>5</v>
          </cell>
          <cell r="U109">
            <v>4</v>
          </cell>
          <cell r="V109">
            <v>4</v>
          </cell>
          <cell r="W109">
            <v>4</v>
          </cell>
          <cell r="X109">
            <v>3</v>
          </cell>
          <cell r="Y109">
            <v>5</v>
          </cell>
          <cell r="Z109">
            <v>4</v>
          </cell>
          <cell r="AA109">
            <v>5</v>
          </cell>
          <cell r="AB109">
            <v>6</v>
          </cell>
          <cell r="AC109">
            <v>42</v>
          </cell>
          <cell r="AD109">
            <v>40</v>
          </cell>
          <cell r="AE109">
            <v>82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F110">
            <v>85</v>
          </cell>
          <cell r="I110">
            <v>173</v>
          </cell>
          <cell r="J110">
            <v>29</v>
          </cell>
          <cell r="K110">
            <v>5</v>
          </cell>
          <cell r="L110">
            <v>4</v>
          </cell>
          <cell r="M110">
            <v>5</v>
          </cell>
          <cell r="N110">
            <v>4</v>
          </cell>
          <cell r="O110">
            <v>4</v>
          </cell>
          <cell r="P110">
            <v>6</v>
          </cell>
          <cell r="Q110">
            <v>3</v>
          </cell>
          <cell r="R110">
            <v>6</v>
          </cell>
          <cell r="S110">
            <v>4</v>
          </cell>
          <cell r="T110">
            <v>6</v>
          </cell>
          <cell r="U110">
            <v>4</v>
          </cell>
          <cell r="V110">
            <v>5</v>
          </cell>
          <cell r="W110">
            <v>5</v>
          </cell>
          <cell r="X110">
            <v>3</v>
          </cell>
          <cell r="Y110">
            <v>5</v>
          </cell>
          <cell r="Z110">
            <v>6</v>
          </cell>
          <cell r="AA110">
            <v>5</v>
          </cell>
          <cell r="AB110">
            <v>5</v>
          </cell>
          <cell r="AC110">
            <v>41</v>
          </cell>
          <cell r="AD110">
            <v>44</v>
          </cell>
          <cell r="AE110">
            <v>85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F111">
            <v>85</v>
          </cell>
          <cell r="I111">
            <v>171</v>
          </cell>
          <cell r="J111">
            <v>27</v>
          </cell>
          <cell r="K111">
            <v>6</v>
          </cell>
          <cell r="L111">
            <v>5</v>
          </cell>
          <cell r="M111">
            <v>5</v>
          </cell>
          <cell r="N111">
            <v>4</v>
          </cell>
          <cell r="O111">
            <v>4</v>
          </cell>
          <cell r="P111">
            <v>5</v>
          </cell>
          <cell r="Q111">
            <v>4</v>
          </cell>
          <cell r="R111">
            <v>6</v>
          </cell>
          <cell r="S111">
            <v>6</v>
          </cell>
          <cell r="T111">
            <v>6</v>
          </cell>
          <cell r="U111">
            <v>4</v>
          </cell>
          <cell r="V111">
            <v>5</v>
          </cell>
          <cell r="W111">
            <v>3</v>
          </cell>
          <cell r="X111">
            <v>3</v>
          </cell>
          <cell r="Y111">
            <v>5</v>
          </cell>
          <cell r="Z111">
            <v>5</v>
          </cell>
          <cell r="AA111">
            <v>5</v>
          </cell>
          <cell r="AB111">
            <v>4</v>
          </cell>
          <cell r="AC111">
            <v>45</v>
          </cell>
          <cell r="AD111">
            <v>40</v>
          </cell>
          <cell r="AE111">
            <v>85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F112">
            <v>78</v>
          </cell>
          <cell r="I112">
            <v>159</v>
          </cell>
          <cell r="J112">
            <v>15</v>
          </cell>
          <cell r="K112">
            <v>5</v>
          </cell>
          <cell r="L112">
            <v>4</v>
          </cell>
          <cell r="M112">
            <v>5</v>
          </cell>
          <cell r="N112">
            <v>3</v>
          </cell>
          <cell r="O112">
            <v>4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6</v>
          </cell>
          <cell r="U112">
            <v>3</v>
          </cell>
          <cell r="V112">
            <v>5</v>
          </cell>
          <cell r="W112">
            <v>5</v>
          </cell>
          <cell r="X112">
            <v>3</v>
          </cell>
          <cell r="Y112">
            <v>4</v>
          </cell>
          <cell r="Z112">
            <v>6</v>
          </cell>
          <cell r="AA112">
            <v>4</v>
          </cell>
          <cell r="AB112">
            <v>4</v>
          </cell>
          <cell r="AC112">
            <v>38</v>
          </cell>
          <cell r="AD112">
            <v>40</v>
          </cell>
          <cell r="AE112">
            <v>78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F117">
            <v>77</v>
          </cell>
          <cell r="I117">
            <v>151</v>
          </cell>
          <cell r="J117">
            <v>7</v>
          </cell>
          <cell r="K117">
            <v>5</v>
          </cell>
          <cell r="L117">
            <v>5</v>
          </cell>
          <cell r="M117">
            <v>4</v>
          </cell>
          <cell r="N117">
            <v>3</v>
          </cell>
          <cell r="O117">
            <v>4</v>
          </cell>
          <cell r="P117">
            <v>5</v>
          </cell>
          <cell r="Q117">
            <v>3</v>
          </cell>
          <cell r="R117">
            <v>5</v>
          </cell>
          <cell r="S117">
            <v>4</v>
          </cell>
          <cell r="T117">
            <v>6</v>
          </cell>
          <cell r="U117">
            <v>3</v>
          </cell>
          <cell r="V117">
            <v>5</v>
          </cell>
          <cell r="W117">
            <v>5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4</v>
          </cell>
          <cell r="AC117">
            <v>38</v>
          </cell>
          <cell r="AD117">
            <v>39</v>
          </cell>
          <cell r="AE117">
            <v>77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F118">
            <v>77</v>
          </cell>
          <cell r="I118">
            <v>155</v>
          </cell>
          <cell r="J118">
            <v>11</v>
          </cell>
          <cell r="K118">
            <v>5</v>
          </cell>
          <cell r="L118">
            <v>3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4</v>
          </cell>
          <cell r="S118">
            <v>4</v>
          </cell>
          <cell r="T118">
            <v>8</v>
          </cell>
          <cell r="U118">
            <v>4</v>
          </cell>
          <cell r="V118">
            <v>4</v>
          </cell>
          <cell r="W118">
            <v>4</v>
          </cell>
          <cell r="X118">
            <v>4</v>
          </cell>
          <cell r="Y118">
            <v>4</v>
          </cell>
          <cell r="Z118">
            <v>5</v>
          </cell>
          <cell r="AA118">
            <v>4</v>
          </cell>
          <cell r="AB118">
            <v>4</v>
          </cell>
          <cell r="AC118">
            <v>36</v>
          </cell>
          <cell r="AD118">
            <v>41</v>
          </cell>
          <cell r="AE118">
            <v>77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F119">
            <v>72</v>
          </cell>
          <cell r="I119">
            <v>148</v>
          </cell>
          <cell r="J119">
            <v>4</v>
          </cell>
          <cell r="K119">
            <v>5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4</v>
          </cell>
          <cell r="Q119">
            <v>4</v>
          </cell>
          <cell r="R119">
            <v>4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3</v>
          </cell>
          <cell r="Z119">
            <v>5</v>
          </cell>
          <cell r="AA119">
            <v>4</v>
          </cell>
          <cell r="AB119">
            <v>3</v>
          </cell>
          <cell r="AC119">
            <v>38</v>
          </cell>
          <cell r="AD119">
            <v>34</v>
          </cell>
          <cell r="AE119">
            <v>72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F120">
            <v>80</v>
          </cell>
          <cell r="I120">
            <v>156</v>
          </cell>
          <cell r="J120">
            <v>12</v>
          </cell>
          <cell r="K120">
            <v>5</v>
          </cell>
          <cell r="L120">
            <v>5</v>
          </cell>
          <cell r="M120">
            <v>4</v>
          </cell>
          <cell r="N120">
            <v>3</v>
          </cell>
          <cell r="O120">
            <v>5</v>
          </cell>
          <cell r="P120">
            <v>5</v>
          </cell>
          <cell r="Q120">
            <v>3</v>
          </cell>
          <cell r="R120">
            <v>5</v>
          </cell>
          <cell r="S120">
            <v>4</v>
          </cell>
          <cell r="T120">
            <v>5</v>
          </cell>
          <cell r="U120">
            <v>3</v>
          </cell>
          <cell r="V120">
            <v>5</v>
          </cell>
          <cell r="W120">
            <v>6</v>
          </cell>
          <cell r="X120">
            <v>4</v>
          </cell>
          <cell r="Y120">
            <v>4</v>
          </cell>
          <cell r="Z120">
            <v>6</v>
          </cell>
          <cell r="AA120">
            <v>4</v>
          </cell>
          <cell r="AB120">
            <v>4</v>
          </cell>
          <cell r="AC120">
            <v>39</v>
          </cell>
          <cell r="AD120">
            <v>41</v>
          </cell>
          <cell r="AE120">
            <v>80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F121">
            <v>75</v>
          </cell>
          <cell r="I121">
            <v>151</v>
          </cell>
          <cell r="J121">
            <v>7</v>
          </cell>
          <cell r="K121">
            <v>7</v>
          </cell>
          <cell r="L121">
            <v>5</v>
          </cell>
          <cell r="M121">
            <v>4</v>
          </cell>
          <cell r="N121">
            <v>3</v>
          </cell>
          <cell r="O121">
            <v>3</v>
          </cell>
          <cell r="P121">
            <v>4</v>
          </cell>
          <cell r="Q121">
            <v>3</v>
          </cell>
          <cell r="R121">
            <v>6</v>
          </cell>
          <cell r="S121">
            <v>4</v>
          </cell>
          <cell r="T121">
            <v>5</v>
          </cell>
          <cell r="U121">
            <v>4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4</v>
          </cell>
          <cell r="AA121">
            <v>4</v>
          </cell>
          <cell r="AB121">
            <v>3</v>
          </cell>
          <cell r="AC121">
            <v>39</v>
          </cell>
          <cell r="AD121">
            <v>36</v>
          </cell>
          <cell r="AE121">
            <v>75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F122">
            <v>78</v>
          </cell>
          <cell r="I122">
            <v>157</v>
          </cell>
          <cell r="J122">
            <v>13</v>
          </cell>
          <cell r="K122">
            <v>5</v>
          </cell>
          <cell r="L122">
            <v>4</v>
          </cell>
          <cell r="M122">
            <v>4</v>
          </cell>
          <cell r="N122">
            <v>4</v>
          </cell>
          <cell r="O122">
            <v>6</v>
          </cell>
          <cell r="P122">
            <v>4</v>
          </cell>
          <cell r="Q122">
            <v>3</v>
          </cell>
          <cell r="R122">
            <v>5</v>
          </cell>
          <cell r="S122">
            <v>4</v>
          </cell>
          <cell r="T122">
            <v>6</v>
          </cell>
          <cell r="U122">
            <v>3</v>
          </cell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6</v>
          </cell>
          <cell r="AA122">
            <v>4</v>
          </cell>
          <cell r="AB122">
            <v>4</v>
          </cell>
          <cell r="AC122">
            <v>39</v>
          </cell>
          <cell r="AD122">
            <v>39</v>
          </cell>
          <cell r="AE122">
            <v>78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F123">
            <v>77</v>
          </cell>
          <cell r="I123">
            <v>154</v>
          </cell>
          <cell r="J123">
            <v>10</v>
          </cell>
          <cell r="K123">
            <v>5</v>
          </cell>
          <cell r="L123">
            <v>4</v>
          </cell>
          <cell r="M123">
            <v>4</v>
          </cell>
          <cell r="N123">
            <v>3</v>
          </cell>
          <cell r="O123">
            <v>5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5</v>
          </cell>
          <cell r="U123">
            <v>3</v>
          </cell>
          <cell r="V123">
            <v>5</v>
          </cell>
          <cell r="W123">
            <v>6</v>
          </cell>
          <cell r="X123">
            <v>2</v>
          </cell>
          <cell r="Y123">
            <v>5</v>
          </cell>
          <cell r="Z123">
            <v>5</v>
          </cell>
          <cell r="AA123">
            <v>4</v>
          </cell>
          <cell r="AB123">
            <v>4</v>
          </cell>
          <cell r="AC123">
            <v>38</v>
          </cell>
          <cell r="AD123">
            <v>39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F124">
            <v>72</v>
          </cell>
          <cell r="I124">
            <v>144</v>
          </cell>
          <cell r="J124">
            <v>0</v>
          </cell>
          <cell r="K124">
            <v>5</v>
          </cell>
          <cell r="L124">
            <v>4</v>
          </cell>
          <cell r="M124">
            <v>4</v>
          </cell>
          <cell r="N124">
            <v>4</v>
          </cell>
          <cell r="O124">
            <v>4</v>
          </cell>
          <cell r="P124">
            <v>3</v>
          </cell>
          <cell r="Q124">
            <v>3</v>
          </cell>
          <cell r="R124">
            <v>6</v>
          </cell>
          <cell r="S124">
            <v>3</v>
          </cell>
          <cell r="T124">
            <v>5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36</v>
          </cell>
          <cell r="AD124">
            <v>36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F125">
            <v>74</v>
          </cell>
          <cell r="I125">
            <v>151</v>
          </cell>
          <cell r="J125">
            <v>7</v>
          </cell>
          <cell r="K125">
            <v>5</v>
          </cell>
          <cell r="L125">
            <v>4</v>
          </cell>
          <cell r="M125">
            <v>3</v>
          </cell>
          <cell r="N125">
            <v>4</v>
          </cell>
          <cell r="O125">
            <v>4</v>
          </cell>
          <cell r="P125">
            <v>4</v>
          </cell>
          <cell r="Q125">
            <v>3</v>
          </cell>
          <cell r="R125">
            <v>5</v>
          </cell>
          <cell r="S125">
            <v>4</v>
          </cell>
          <cell r="T125">
            <v>6</v>
          </cell>
          <cell r="U125">
            <v>3</v>
          </cell>
          <cell r="V125">
            <v>4</v>
          </cell>
          <cell r="W125">
            <v>4</v>
          </cell>
          <cell r="X125">
            <v>4</v>
          </cell>
          <cell r="Y125">
            <v>4</v>
          </cell>
          <cell r="Z125">
            <v>5</v>
          </cell>
          <cell r="AA125">
            <v>5</v>
          </cell>
          <cell r="AB125">
            <v>3</v>
          </cell>
          <cell r="AC125">
            <v>36</v>
          </cell>
          <cell r="AD125">
            <v>38</v>
          </cell>
          <cell r="AE125">
            <v>74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F126">
            <v>75</v>
          </cell>
          <cell r="I126">
            <v>155</v>
          </cell>
          <cell r="J126">
            <v>11</v>
          </cell>
          <cell r="K126">
            <v>5</v>
          </cell>
          <cell r="L126">
            <v>4</v>
          </cell>
          <cell r="M126">
            <v>5</v>
          </cell>
          <cell r="N126">
            <v>3</v>
          </cell>
          <cell r="O126">
            <v>3</v>
          </cell>
          <cell r="P126">
            <v>4</v>
          </cell>
          <cell r="Q126">
            <v>3</v>
          </cell>
          <cell r="R126">
            <v>6</v>
          </cell>
          <cell r="S126">
            <v>4</v>
          </cell>
          <cell r="T126">
            <v>7</v>
          </cell>
          <cell r="U126">
            <v>3</v>
          </cell>
          <cell r="V126">
            <v>5</v>
          </cell>
          <cell r="W126">
            <v>5</v>
          </cell>
          <cell r="X126">
            <v>3</v>
          </cell>
          <cell r="Y126">
            <v>4</v>
          </cell>
          <cell r="Z126">
            <v>4</v>
          </cell>
          <cell r="AA126">
            <v>3</v>
          </cell>
          <cell r="AB126">
            <v>4</v>
          </cell>
          <cell r="AC126">
            <v>37</v>
          </cell>
          <cell r="AD126">
            <v>38</v>
          </cell>
          <cell r="AE126">
            <v>75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F127">
            <v>85</v>
          </cell>
          <cell r="I127">
            <v>165</v>
          </cell>
          <cell r="J127">
            <v>21</v>
          </cell>
          <cell r="K127">
            <v>6</v>
          </cell>
          <cell r="L127">
            <v>6</v>
          </cell>
          <cell r="M127">
            <v>5</v>
          </cell>
          <cell r="N127">
            <v>3</v>
          </cell>
          <cell r="O127">
            <v>5</v>
          </cell>
          <cell r="P127">
            <v>5</v>
          </cell>
          <cell r="Q127">
            <v>3</v>
          </cell>
          <cell r="R127">
            <v>5</v>
          </cell>
          <cell r="S127">
            <v>4</v>
          </cell>
          <cell r="T127">
            <v>6</v>
          </cell>
          <cell r="U127">
            <v>3</v>
          </cell>
          <cell r="V127">
            <v>6</v>
          </cell>
          <cell r="W127">
            <v>5</v>
          </cell>
          <cell r="X127">
            <v>3</v>
          </cell>
          <cell r="Y127">
            <v>4</v>
          </cell>
          <cell r="Z127">
            <v>6</v>
          </cell>
          <cell r="AA127">
            <v>5</v>
          </cell>
          <cell r="AB127">
            <v>5</v>
          </cell>
          <cell r="AC127">
            <v>42</v>
          </cell>
          <cell r="AD127">
            <v>43</v>
          </cell>
          <cell r="AE127">
            <v>85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F128">
            <v>77</v>
          </cell>
          <cell r="I128">
            <v>155</v>
          </cell>
          <cell r="J128">
            <v>11</v>
          </cell>
          <cell r="K128">
            <v>5</v>
          </cell>
          <cell r="L128">
            <v>3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3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4</v>
          </cell>
          <cell r="AB128">
            <v>4</v>
          </cell>
          <cell r="AC128">
            <v>40</v>
          </cell>
          <cell r="AD128">
            <v>37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F129">
            <v>75</v>
          </cell>
          <cell r="I129">
            <v>153</v>
          </cell>
          <cell r="J129">
            <v>9</v>
          </cell>
          <cell r="K129">
            <v>5</v>
          </cell>
          <cell r="L129">
            <v>4</v>
          </cell>
          <cell r="M129">
            <v>4</v>
          </cell>
          <cell r="N129">
            <v>3</v>
          </cell>
          <cell r="O129">
            <v>4</v>
          </cell>
          <cell r="P129">
            <v>4</v>
          </cell>
          <cell r="Q129">
            <v>3</v>
          </cell>
          <cell r="R129">
            <v>5</v>
          </cell>
          <cell r="S129">
            <v>4</v>
          </cell>
          <cell r="T129">
            <v>5</v>
          </cell>
          <cell r="U129">
            <v>3</v>
          </cell>
          <cell r="V129">
            <v>4</v>
          </cell>
          <cell r="W129">
            <v>5</v>
          </cell>
          <cell r="X129">
            <v>4</v>
          </cell>
          <cell r="Y129">
            <v>4</v>
          </cell>
          <cell r="Z129">
            <v>6</v>
          </cell>
          <cell r="AA129">
            <v>4</v>
          </cell>
          <cell r="AB129">
            <v>4</v>
          </cell>
          <cell r="AC129">
            <v>36</v>
          </cell>
          <cell r="AD129">
            <v>39</v>
          </cell>
          <cell r="AE129">
            <v>75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F130">
            <v>82</v>
          </cell>
          <cell r="I130">
            <v>166</v>
          </cell>
          <cell r="J130">
            <v>22</v>
          </cell>
          <cell r="K130">
            <v>8</v>
          </cell>
          <cell r="L130">
            <v>5</v>
          </cell>
          <cell r="M130">
            <v>4</v>
          </cell>
          <cell r="N130">
            <v>4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4</v>
          </cell>
          <cell r="T130">
            <v>7</v>
          </cell>
          <cell r="U130">
            <v>3</v>
          </cell>
          <cell r="V130">
            <v>5</v>
          </cell>
          <cell r="W130">
            <v>5</v>
          </cell>
          <cell r="X130">
            <v>3</v>
          </cell>
          <cell r="Y130">
            <v>4</v>
          </cell>
          <cell r="Z130">
            <v>5</v>
          </cell>
          <cell r="AA130">
            <v>5</v>
          </cell>
          <cell r="AB130">
            <v>4</v>
          </cell>
          <cell r="AC130">
            <v>41</v>
          </cell>
          <cell r="AD130">
            <v>41</v>
          </cell>
          <cell r="AE130">
            <v>82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F131">
            <v>74</v>
          </cell>
          <cell r="I131">
            <v>156</v>
          </cell>
          <cell r="J131">
            <v>12</v>
          </cell>
          <cell r="K131">
            <v>4</v>
          </cell>
          <cell r="L131">
            <v>3</v>
          </cell>
          <cell r="M131">
            <v>4</v>
          </cell>
          <cell r="N131">
            <v>3</v>
          </cell>
          <cell r="O131">
            <v>5</v>
          </cell>
          <cell r="P131">
            <v>4</v>
          </cell>
          <cell r="Q131">
            <v>3</v>
          </cell>
          <cell r="R131">
            <v>5</v>
          </cell>
          <cell r="S131">
            <v>3</v>
          </cell>
          <cell r="T131">
            <v>7</v>
          </cell>
          <cell r="U131">
            <v>3</v>
          </cell>
          <cell r="V131">
            <v>6</v>
          </cell>
          <cell r="W131">
            <v>4</v>
          </cell>
          <cell r="X131">
            <v>2</v>
          </cell>
          <cell r="Y131">
            <v>5</v>
          </cell>
          <cell r="Z131">
            <v>5</v>
          </cell>
          <cell r="AA131">
            <v>4</v>
          </cell>
          <cell r="AB131">
            <v>4</v>
          </cell>
          <cell r="AC131">
            <v>34</v>
          </cell>
          <cell r="AD131">
            <v>40</v>
          </cell>
          <cell r="AE131">
            <v>74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F132">
            <v>87</v>
          </cell>
          <cell r="I132">
            <v>165</v>
          </cell>
          <cell r="J132">
            <v>21</v>
          </cell>
          <cell r="K132">
            <v>10</v>
          </cell>
          <cell r="L132">
            <v>4</v>
          </cell>
          <cell r="M132">
            <v>5</v>
          </cell>
          <cell r="N132">
            <v>3</v>
          </cell>
          <cell r="O132">
            <v>4</v>
          </cell>
          <cell r="P132">
            <v>6</v>
          </cell>
          <cell r="Q132">
            <v>3</v>
          </cell>
          <cell r="R132">
            <v>6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4</v>
          </cell>
          <cell r="Y132">
            <v>4</v>
          </cell>
          <cell r="Z132">
            <v>5</v>
          </cell>
          <cell r="AA132">
            <v>4</v>
          </cell>
          <cell r="AB132">
            <v>4</v>
          </cell>
          <cell r="AC132">
            <v>47</v>
          </cell>
          <cell r="AD132">
            <v>40</v>
          </cell>
          <cell r="AE132">
            <v>87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F133">
            <v>86</v>
          </cell>
          <cell r="I133">
            <v>167</v>
          </cell>
          <cell r="J133">
            <v>23</v>
          </cell>
          <cell r="K133">
            <v>12</v>
          </cell>
          <cell r="L133">
            <v>4</v>
          </cell>
          <cell r="M133">
            <v>4</v>
          </cell>
          <cell r="N133">
            <v>4</v>
          </cell>
          <cell r="O133">
            <v>5</v>
          </cell>
          <cell r="P133">
            <v>4</v>
          </cell>
          <cell r="Q133">
            <v>4</v>
          </cell>
          <cell r="R133">
            <v>5</v>
          </cell>
          <cell r="S133">
            <v>6</v>
          </cell>
          <cell r="T133">
            <v>6</v>
          </cell>
          <cell r="U133">
            <v>2</v>
          </cell>
          <cell r="V133">
            <v>5</v>
          </cell>
          <cell r="W133">
            <v>4</v>
          </cell>
          <cell r="X133">
            <v>3</v>
          </cell>
          <cell r="Y133">
            <v>4</v>
          </cell>
          <cell r="Z133">
            <v>4</v>
          </cell>
          <cell r="AA133">
            <v>5</v>
          </cell>
          <cell r="AB133">
            <v>5</v>
          </cell>
          <cell r="AC133">
            <v>48</v>
          </cell>
          <cell r="AD133">
            <v>38</v>
          </cell>
          <cell r="AE133">
            <v>86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F134">
            <v>84</v>
          </cell>
          <cell r="I134">
            <v>161</v>
          </cell>
          <cell r="J134">
            <v>17</v>
          </cell>
          <cell r="K134">
            <v>6</v>
          </cell>
          <cell r="L134">
            <v>4</v>
          </cell>
          <cell r="M134">
            <v>5</v>
          </cell>
          <cell r="N134">
            <v>4</v>
          </cell>
          <cell r="O134">
            <v>4</v>
          </cell>
          <cell r="P134">
            <v>5</v>
          </cell>
          <cell r="Q134">
            <v>3</v>
          </cell>
          <cell r="R134">
            <v>5</v>
          </cell>
          <cell r="S134">
            <v>5</v>
          </cell>
          <cell r="T134">
            <v>6</v>
          </cell>
          <cell r="U134">
            <v>4</v>
          </cell>
          <cell r="V134">
            <v>5</v>
          </cell>
          <cell r="W134">
            <v>5</v>
          </cell>
          <cell r="X134">
            <v>4</v>
          </cell>
          <cell r="Y134">
            <v>5</v>
          </cell>
          <cell r="Z134">
            <v>5</v>
          </cell>
          <cell r="AA134">
            <v>4</v>
          </cell>
          <cell r="AB134">
            <v>5</v>
          </cell>
          <cell r="AC134">
            <v>41</v>
          </cell>
          <cell r="AD134">
            <v>43</v>
          </cell>
          <cell r="AE134">
            <v>84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F135">
            <v>77</v>
          </cell>
          <cell r="I135">
            <v>158</v>
          </cell>
          <cell r="J135">
            <v>14</v>
          </cell>
          <cell r="K135">
            <v>5</v>
          </cell>
          <cell r="L135">
            <v>4</v>
          </cell>
          <cell r="M135">
            <v>4</v>
          </cell>
          <cell r="N135">
            <v>3</v>
          </cell>
          <cell r="O135">
            <v>5</v>
          </cell>
          <cell r="P135">
            <v>3</v>
          </cell>
          <cell r="Q135">
            <v>4</v>
          </cell>
          <cell r="R135">
            <v>5</v>
          </cell>
          <cell r="S135">
            <v>4</v>
          </cell>
          <cell r="T135">
            <v>4</v>
          </cell>
          <cell r="U135">
            <v>3</v>
          </cell>
          <cell r="V135">
            <v>5</v>
          </cell>
          <cell r="W135">
            <v>6</v>
          </cell>
          <cell r="X135">
            <v>3</v>
          </cell>
          <cell r="Y135">
            <v>4</v>
          </cell>
          <cell r="Z135">
            <v>7</v>
          </cell>
          <cell r="AA135">
            <v>4</v>
          </cell>
          <cell r="AB135">
            <v>4</v>
          </cell>
          <cell r="AC135">
            <v>37</v>
          </cell>
          <cell r="AD135">
            <v>40</v>
          </cell>
          <cell r="AE135">
            <v>77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F136">
            <v>90</v>
          </cell>
          <cell r="I136">
            <v>175</v>
          </cell>
          <cell r="J136">
            <v>31</v>
          </cell>
          <cell r="K136">
            <v>6</v>
          </cell>
          <cell r="L136">
            <v>4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3</v>
          </cell>
          <cell r="R136">
            <v>7</v>
          </cell>
          <cell r="S136">
            <v>5</v>
          </cell>
          <cell r="T136">
            <v>7</v>
          </cell>
          <cell r="U136">
            <v>4</v>
          </cell>
          <cell r="V136">
            <v>8</v>
          </cell>
          <cell r="W136">
            <v>5</v>
          </cell>
          <cell r="X136">
            <v>3</v>
          </cell>
          <cell r="Y136">
            <v>6</v>
          </cell>
          <cell r="Z136">
            <v>6</v>
          </cell>
          <cell r="AA136">
            <v>4</v>
          </cell>
          <cell r="AB136">
            <v>4</v>
          </cell>
          <cell r="AC136">
            <v>43</v>
          </cell>
          <cell r="AD136">
            <v>47</v>
          </cell>
          <cell r="AE136">
            <v>90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F141">
            <v>73</v>
          </cell>
          <cell r="I141">
            <v>152</v>
          </cell>
          <cell r="J141">
            <v>8</v>
          </cell>
          <cell r="K141">
            <v>6</v>
          </cell>
          <cell r="L141">
            <v>5</v>
          </cell>
          <cell r="M141">
            <v>4</v>
          </cell>
          <cell r="N141">
            <v>2</v>
          </cell>
          <cell r="O141">
            <v>4</v>
          </cell>
          <cell r="P141">
            <v>4</v>
          </cell>
          <cell r="Q141">
            <v>3</v>
          </cell>
          <cell r="R141">
            <v>5</v>
          </cell>
          <cell r="S141">
            <v>5</v>
          </cell>
          <cell r="T141">
            <v>4</v>
          </cell>
          <cell r="U141">
            <v>3</v>
          </cell>
          <cell r="V141">
            <v>4</v>
          </cell>
          <cell r="W141">
            <v>4</v>
          </cell>
          <cell r="X141">
            <v>3</v>
          </cell>
          <cell r="Y141">
            <v>4</v>
          </cell>
          <cell r="Z141">
            <v>5</v>
          </cell>
          <cell r="AA141">
            <v>4</v>
          </cell>
          <cell r="AB141">
            <v>4</v>
          </cell>
          <cell r="AC141">
            <v>38</v>
          </cell>
          <cell r="AD141">
            <v>35</v>
          </cell>
          <cell r="AE141">
            <v>73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F142">
            <v>77</v>
          </cell>
          <cell r="I142">
            <v>159</v>
          </cell>
          <cell r="J142">
            <v>15</v>
          </cell>
          <cell r="K142">
            <v>5</v>
          </cell>
          <cell r="L142">
            <v>4</v>
          </cell>
          <cell r="M142">
            <v>5</v>
          </cell>
          <cell r="N142">
            <v>4</v>
          </cell>
          <cell r="O142">
            <v>5</v>
          </cell>
          <cell r="P142">
            <v>4</v>
          </cell>
          <cell r="Q142">
            <v>4</v>
          </cell>
          <cell r="R142">
            <v>5</v>
          </cell>
          <cell r="S142">
            <v>3</v>
          </cell>
          <cell r="T142">
            <v>5</v>
          </cell>
          <cell r="U142">
            <v>4</v>
          </cell>
          <cell r="V142">
            <v>5</v>
          </cell>
          <cell r="W142">
            <v>4</v>
          </cell>
          <cell r="X142">
            <v>3</v>
          </cell>
          <cell r="Y142">
            <v>4</v>
          </cell>
          <cell r="Z142">
            <v>5</v>
          </cell>
          <cell r="AA142">
            <v>5</v>
          </cell>
          <cell r="AB142">
            <v>3</v>
          </cell>
          <cell r="AC142">
            <v>39</v>
          </cell>
          <cell r="AD142">
            <v>38</v>
          </cell>
          <cell r="AE142">
            <v>77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F143">
            <v>74</v>
          </cell>
          <cell r="I143">
            <v>146</v>
          </cell>
          <cell r="J143">
            <v>2</v>
          </cell>
          <cell r="K143">
            <v>5</v>
          </cell>
          <cell r="L143">
            <v>4</v>
          </cell>
          <cell r="M143">
            <v>4</v>
          </cell>
          <cell r="N143">
            <v>3</v>
          </cell>
          <cell r="O143">
            <v>5</v>
          </cell>
          <cell r="P143">
            <v>4</v>
          </cell>
          <cell r="Q143">
            <v>3</v>
          </cell>
          <cell r="R143">
            <v>5</v>
          </cell>
          <cell r="S143">
            <v>4</v>
          </cell>
          <cell r="T143">
            <v>5</v>
          </cell>
          <cell r="U143">
            <v>3</v>
          </cell>
          <cell r="V143">
            <v>4</v>
          </cell>
          <cell r="W143">
            <v>5</v>
          </cell>
          <cell r="X143">
            <v>3</v>
          </cell>
          <cell r="Y143">
            <v>5</v>
          </cell>
          <cell r="Z143">
            <v>5</v>
          </cell>
          <cell r="AA143">
            <v>4</v>
          </cell>
          <cell r="AB143">
            <v>3</v>
          </cell>
          <cell r="AC143">
            <v>37</v>
          </cell>
          <cell r="AD143">
            <v>37</v>
          </cell>
          <cell r="AE143">
            <v>74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F144">
            <v>77</v>
          </cell>
          <cell r="I144">
            <v>152</v>
          </cell>
          <cell r="J144">
            <v>8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6</v>
          </cell>
          <cell r="S144">
            <v>4</v>
          </cell>
          <cell r="T144">
            <v>6</v>
          </cell>
          <cell r="U144">
            <v>3</v>
          </cell>
          <cell r="V144">
            <v>5</v>
          </cell>
          <cell r="W144">
            <v>5</v>
          </cell>
          <cell r="X144">
            <v>3</v>
          </cell>
          <cell r="Y144">
            <v>4</v>
          </cell>
          <cell r="Z144">
            <v>5</v>
          </cell>
          <cell r="AA144">
            <v>4</v>
          </cell>
          <cell r="AB144">
            <v>4</v>
          </cell>
          <cell r="AC144">
            <v>38</v>
          </cell>
          <cell r="AD144">
            <v>39</v>
          </cell>
          <cell r="AE144">
            <v>77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F145">
            <v>76</v>
          </cell>
          <cell r="I145">
            <v>151</v>
          </cell>
          <cell r="J145">
            <v>7</v>
          </cell>
          <cell r="K145">
            <v>5</v>
          </cell>
          <cell r="L145">
            <v>3</v>
          </cell>
          <cell r="M145">
            <v>5</v>
          </cell>
          <cell r="N145">
            <v>3</v>
          </cell>
          <cell r="O145">
            <v>4</v>
          </cell>
          <cell r="P145">
            <v>5</v>
          </cell>
          <cell r="Q145">
            <v>3</v>
          </cell>
          <cell r="R145">
            <v>5</v>
          </cell>
          <cell r="S145">
            <v>4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3</v>
          </cell>
          <cell r="Y145">
            <v>4</v>
          </cell>
          <cell r="Z145">
            <v>5</v>
          </cell>
          <cell r="AA145">
            <v>6</v>
          </cell>
          <cell r="AB145">
            <v>5</v>
          </cell>
          <cell r="AC145">
            <v>37</v>
          </cell>
          <cell r="AD145">
            <v>39</v>
          </cell>
          <cell r="AE145">
            <v>76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F146">
            <v>81</v>
          </cell>
          <cell r="I146">
            <v>159</v>
          </cell>
          <cell r="J146">
            <v>15</v>
          </cell>
          <cell r="K146">
            <v>9</v>
          </cell>
          <cell r="L146">
            <v>5</v>
          </cell>
          <cell r="M146">
            <v>4</v>
          </cell>
          <cell r="N146">
            <v>4</v>
          </cell>
          <cell r="O146">
            <v>3</v>
          </cell>
          <cell r="P146">
            <v>4</v>
          </cell>
          <cell r="Q146">
            <v>3</v>
          </cell>
          <cell r="R146">
            <v>5</v>
          </cell>
          <cell r="S146">
            <v>7</v>
          </cell>
          <cell r="T146">
            <v>6</v>
          </cell>
          <cell r="U146">
            <v>3</v>
          </cell>
          <cell r="V146">
            <v>4</v>
          </cell>
          <cell r="W146">
            <v>5</v>
          </cell>
          <cell r="X146">
            <v>2</v>
          </cell>
          <cell r="Y146">
            <v>4</v>
          </cell>
          <cell r="Z146">
            <v>4</v>
          </cell>
          <cell r="AA146">
            <v>5</v>
          </cell>
          <cell r="AB146">
            <v>4</v>
          </cell>
          <cell r="AC146">
            <v>44</v>
          </cell>
          <cell r="AD146">
            <v>37</v>
          </cell>
          <cell r="AE146">
            <v>81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F147">
            <v>73</v>
          </cell>
          <cell r="I147">
            <v>149</v>
          </cell>
          <cell r="J147">
            <v>5</v>
          </cell>
          <cell r="K147">
            <v>5</v>
          </cell>
          <cell r="L147">
            <v>3</v>
          </cell>
          <cell r="M147">
            <v>3</v>
          </cell>
          <cell r="N147">
            <v>4</v>
          </cell>
          <cell r="O147">
            <v>4</v>
          </cell>
          <cell r="P147">
            <v>5</v>
          </cell>
          <cell r="Q147">
            <v>3</v>
          </cell>
          <cell r="R147">
            <v>6</v>
          </cell>
          <cell r="S147">
            <v>4</v>
          </cell>
          <cell r="T147">
            <v>6</v>
          </cell>
          <cell r="U147">
            <v>4</v>
          </cell>
          <cell r="V147">
            <v>5</v>
          </cell>
          <cell r="W147">
            <v>3</v>
          </cell>
          <cell r="X147">
            <v>2</v>
          </cell>
          <cell r="Y147">
            <v>3</v>
          </cell>
          <cell r="Z147">
            <v>6</v>
          </cell>
          <cell r="AA147">
            <v>4</v>
          </cell>
          <cell r="AB147">
            <v>3</v>
          </cell>
          <cell r="AC147">
            <v>37</v>
          </cell>
          <cell r="AD147">
            <v>36</v>
          </cell>
          <cell r="AE147">
            <v>73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F148">
            <v>78</v>
          </cell>
          <cell r="I148">
            <v>158</v>
          </cell>
          <cell r="J148">
            <v>14</v>
          </cell>
          <cell r="K148">
            <v>9</v>
          </cell>
          <cell r="L148">
            <v>5</v>
          </cell>
          <cell r="M148">
            <v>4</v>
          </cell>
          <cell r="N148">
            <v>3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3</v>
          </cell>
          <cell r="T148">
            <v>5</v>
          </cell>
          <cell r="U148">
            <v>3</v>
          </cell>
          <cell r="V148">
            <v>5</v>
          </cell>
          <cell r="W148">
            <v>4</v>
          </cell>
          <cell r="X148">
            <v>3</v>
          </cell>
          <cell r="Y148">
            <v>5</v>
          </cell>
          <cell r="Z148">
            <v>4</v>
          </cell>
          <cell r="AA148">
            <v>4</v>
          </cell>
          <cell r="AB148">
            <v>4</v>
          </cell>
          <cell r="AC148">
            <v>41</v>
          </cell>
          <cell r="AD148">
            <v>37</v>
          </cell>
          <cell r="AE148">
            <v>78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F149">
            <v>81</v>
          </cell>
          <cell r="I149">
            <v>158</v>
          </cell>
          <cell r="J149">
            <v>14</v>
          </cell>
          <cell r="K149">
            <v>7</v>
          </cell>
          <cell r="L149">
            <v>5</v>
          </cell>
          <cell r="M149">
            <v>3</v>
          </cell>
          <cell r="N149">
            <v>4</v>
          </cell>
          <cell r="O149">
            <v>4</v>
          </cell>
          <cell r="P149">
            <v>5</v>
          </cell>
          <cell r="Q149">
            <v>3</v>
          </cell>
          <cell r="R149">
            <v>4</v>
          </cell>
          <cell r="S149">
            <v>5</v>
          </cell>
          <cell r="T149">
            <v>6</v>
          </cell>
          <cell r="U149">
            <v>3</v>
          </cell>
          <cell r="V149">
            <v>4</v>
          </cell>
          <cell r="W149">
            <v>6</v>
          </cell>
          <cell r="X149">
            <v>3</v>
          </cell>
          <cell r="Y149">
            <v>5</v>
          </cell>
          <cell r="Z149">
            <v>6</v>
          </cell>
          <cell r="AA149">
            <v>4</v>
          </cell>
          <cell r="AB149">
            <v>4</v>
          </cell>
          <cell r="AC149">
            <v>40</v>
          </cell>
          <cell r="AD149">
            <v>41</v>
          </cell>
          <cell r="AE149">
            <v>81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F150">
            <v>81</v>
          </cell>
          <cell r="I150">
            <v>167</v>
          </cell>
          <cell r="J150">
            <v>23</v>
          </cell>
          <cell r="K150">
            <v>6</v>
          </cell>
          <cell r="L150">
            <v>3</v>
          </cell>
          <cell r="M150">
            <v>4</v>
          </cell>
          <cell r="N150">
            <v>3</v>
          </cell>
          <cell r="O150">
            <v>5</v>
          </cell>
          <cell r="P150">
            <v>4</v>
          </cell>
          <cell r="Q150">
            <v>3</v>
          </cell>
          <cell r="R150">
            <v>6</v>
          </cell>
          <cell r="S150">
            <v>5</v>
          </cell>
          <cell r="T150">
            <v>7</v>
          </cell>
          <cell r="U150">
            <v>3</v>
          </cell>
          <cell r="V150">
            <v>4</v>
          </cell>
          <cell r="W150">
            <v>4</v>
          </cell>
          <cell r="X150">
            <v>3</v>
          </cell>
          <cell r="Y150">
            <v>4</v>
          </cell>
          <cell r="Z150">
            <v>6</v>
          </cell>
          <cell r="AA150">
            <v>7</v>
          </cell>
          <cell r="AB150">
            <v>4</v>
          </cell>
          <cell r="AC150">
            <v>39</v>
          </cell>
          <cell r="AD150">
            <v>42</v>
          </cell>
          <cell r="AE150">
            <v>81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F151">
            <v>82</v>
          </cell>
          <cell r="I151">
            <v>155</v>
          </cell>
          <cell r="J151">
            <v>11</v>
          </cell>
          <cell r="K151">
            <v>6</v>
          </cell>
          <cell r="L151">
            <v>4</v>
          </cell>
          <cell r="M151">
            <v>4</v>
          </cell>
          <cell r="N151">
            <v>3</v>
          </cell>
          <cell r="O151">
            <v>4</v>
          </cell>
          <cell r="P151">
            <v>4</v>
          </cell>
          <cell r="Q151">
            <v>3</v>
          </cell>
          <cell r="R151">
            <v>5</v>
          </cell>
          <cell r="S151">
            <v>4</v>
          </cell>
          <cell r="T151">
            <v>5</v>
          </cell>
          <cell r="U151">
            <v>4</v>
          </cell>
          <cell r="V151">
            <v>5</v>
          </cell>
          <cell r="W151">
            <v>5</v>
          </cell>
          <cell r="X151">
            <v>4</v>
          </cell>
          <cell r="Y151">
            <v>9</v>
          </cell>
          <cell r="Z151">
            <v>5</v>
          </cell>
          <cell r="AA151">
            <v>4</v>
          </cell>
          <cell r="AB151">
            <v>4</v>
          </cell>
          <cell r="AC151">
            <v>37</v>
          </cell>
          <cell r="AD151">
            <v>45</v>
          </cell>
          <cell r="AE151">
            <v>82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F152">
            <v>85</v>
          </cell>
          <cell r="I152">
            <v>167</v>
          </cell>
          <cell r="J152">
            <v>23</v>
          </cell>
          <cell r="K152">
            <v>6</v>
          </cell>
          <cell r="L152">
            <v>5</v>
          </cell>
          <cell r="M152">
            <v>3</v>
          </cell>
          <cell r="N152">
            <v>4</v>
          </cell>
          <cell r="O152">
            <v>5</v>
          </cell>
          <cell r="P152">
            <v>5</v>
          </cell>
          <cell r="Q152">
            <v>3</v>
          </cell>
          <cell r="R152">
            <v>6</v>
          </cell>
          <cell r="S152">
            <v>5</v>
          </cell>
          <cell r="T152">
            <v>6</v>
          </cell>
          <cell r="U152">
            <v>5</v>
          </cell>
          <cell r="V152">
            <v>4</v>
          </cell>
          <cell r="W152">
            <v>5</v>
          </cell>
          <cell r="X152">
            <v>3</v>
          </cell>
          <cell r="Y152">
            <v>5</v>
          </cell>
          <cell r="Z152">
            <v>5</v>
          </cell>
          <cell r="AA152">
            <v>5</v>
          </cell>
          <cell r="AB152">
            <v>5</v>
          </cell>
          <cell r="AC152">
            <v>42</v>
          </cell>
          <cell r="AD152">
            <v>43</v>
          </cell>
          <cell r="AE152">
            <v>85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F153">
            <v>85</v>
          </cell>
          <cell r="I153">
            <v>172</v>
          </cell>
          <cell r="J153">
            <v>28</v>
          </cell>
          <cell r="K153">
            <v>6</v>
          </cell>
          <cell r="L153">
            <v>6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2</v>
          </cell>
          <cell r="R153">
            <v>8</v>
          </cell>
          <cell r="S153">
            <v>5</v>
          </cell>
          <cell r="T153">
            <v>6</v>
          </cell>
          <cell r="U153">
            <v>2</v>
          </cell>
          <cell r="V153">
            <v>4</v>
          </cell>
          <cell r="W153">
            <v>6</v>
          </cell>
          <cell r="X153">
            <v>3</v>
          </cell>
          <cell r="Y153">
            <v>4</v>
          </cell>
          <cell r="Z153">
            <v>8</v>
          </cell>
          <cell r="AA153">
            <v>5</v>
          </cell>
          <cell r="AB153">
            <v>4</v>
          </cell>
          <cell r="AC153">
            <v>43</v>
          </cell>
          <cell r="AD153">
            <v>42</v>
          </cell>
          <cell r="AE153">
            <v>85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F154">
            <v>81</v>
          </cell>
          <cell r="I154">
            <v>155</v>
          </cell>
          <cell r="J154">
            <v>11</v>
          </cell>
          <cell r="K154">
            <v>5</v>
          </cell>
          <cell r="L154">
            <v>6</v>
          </cell>
          <cell r="M154">
            <v>4</v>
          </cell>
          <cell r="N154">
            <v>3</v>
          </cell>
          <cell r="O154">
            <v>4</v>
          </cell>
          <cell r="P154">
            <v>4</v>
          </cell>
          <cell r="Q154">
            <v>3</v>
          </cell>
          <cell r="R154">
            <v>5</v>
          </cell>
          <cell r="S154">
            <v>5</v>
          </cell>
          <cell r="T154">
            <v>6</v>
          </cell>
          <cell r="U154">
            <v>4</v>
          </cell>
          <cell r="V154">
            <v>5</v>
          </cell>
          <cell r="W154">
            <v>4</v>
          </cell>
          <cell r="X154">
            <v>3</v>
          </cell>
          <cell r="Y154">
            <v>5</v>
          </cell>
          <cell r="Z154">
            <v>5</v>
          </cell>
          <cell r="AA154">
            <v>5</v>
          </cell>
          <cell r="AB154">
            <v>5</v>
          </cell>
          <cell r="AC154">
            <v>39</v>
          </cell>
          <cell r="AD154">
            <v>42</v>
          </cell>
          <cell r="AE154">
            <v>81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F155">
            <v>84</v>
          </cell>
          <cell r="I155">
            <v>179</v>
          </cell>
          <cell r="J155">
            <v>35</v>
          </cell>
          <cell r="K155">
            <v>6</v>
          </cell>
          <cell r="L155">
            <v>5</v>
          </cell>
          <cell r="M155">
            <v>5</v>
          </cell>
          <cell r="N155">
            <v>3</v>
          </cell>
          <cell r="O155">
            <v>5</v>
          </cell>
          <cell r="P155">
            <v>4</v>
          </cell>
          <cell r="Q155">
            <v>2</v>
          </cell>
          <cell r="R155">
            <v>5</v>
          </cell>
          <cell r="S155">
            <v>4</v>
          </cell>
          <cell r="T155">
            <v>9</v>
          </cell>
          <cell r="U155">
            <v>4</v>
          </cell>
          <cell r="V155">
            <v>4</v>
          </cell>
          <cell r="W155">
            <v>5</v>
          </cell>
          <cell r="X155">
            <v>4</v>
          </cell>
          <cell r="Y155">
            <v>4</v>
          </cell>
          <cell r="Z155">
            <v>8</v>
          </cell>
          <cell r="AA155">
            <v>3</v>
          </cell>
          <cell r="AB155">
            <v>4</v>
          </cell>
          <cell r="AC155">
            <v>39</v>
          </cell>
          <cell r="AD155">
            <v>45</v>
          </cell>
          <cell r="AE155">
            <v>84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F156">
            <v>81</v>
          </cell>
          <cell r="I156">
            <v>163</v>
          </cell>
          <cell r="J156">
            <v>19</v>
          </cell>
          <cell r="K156">
            <v>7</v>
          </cell>
          <cell r="L156">
            <v>3</v>
          </cell>
          <cell r="M156">
            <v>5</v>
          </cell>
          <cell r="N156">
            <v>3</v>
          </cell>
          <cell r="O156">
            <v>5</v>
          </cell>
          <cell r="P156">
            <v>4</v>
          </cell>
          <cell r="Q156">
            <v>3</v>
          </cell>
          <cell r="R156">
            <v>6</v>
          </cell>
          <cell r="S156">
            <v>5</v>
          </cell>
          <cell r="T156">
            <v>6</v>
          </cell>
          <cell r="U156">
            <v>3</v>
          </cell>
          <cell r="V156">
            <v>4</v>
          </cell>
          <cell r="W156">
            <v>4</v>
          </cell>
          <cell r="X156">
            <v>4</v>
          </cell>
          <cell r="Y156">
            <v>4</v>
          </cell>
          <cell r="Z156">
            <v>6</v>
          </cell>
          <cell r="AA156">
            <v>5</v>
          </cell>
          <cell r="AB156">
            <v>4</v>
          </cell>
          <cell r="AC156">
            <v>41</v>
          </cell>
          <cell r="AD156">
            <v>40</v>
          </cell>
          <cell r="AE156">
            <v>81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F157">
            <v>81</v>
          </cell>
          <cell r="I157">
            <v>160</v>
          </cell>
          <cell r="J157">
            <v>16</v>
          </cell>
          <cell r="K157">
            <v>8</v>
          </cell>
          <cell r="L157">
            <v>4</v>
          </cell>
          <cell r="M157">
            <v>4</v>
          </cell>
          <cell r="N157">
            <v>4</v>
          </cell>
          <cell r="O157">
            <v>5</v>
          </cell>
          <cell r="P157">
            <v>5</v>
          </cell>
          <cell r="Q157">
            <v>3</v>
          </cell>
          <cell r="R157">
            <v>5</v>
          </cell>
          <cell r="S157">
            <v>5</v>
          </cell>
          <cell r="T157">
            <v>6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4</v>
          </cell>
          <cell r="Z157">
            <v>6</v>
          </cell>
          <cell r="AA157">
            <v>4</v>
          </cell>
          <cell r="AB157">
            <v>4</v>
          </cell>
          <cell r="AC157">
            <v>43</v>
          </cell>
          <cell r="AD157">
            <v>38</v>
          </cell>
          <cell r="AE157">
            <v>81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F158">
            <v>96</v>
          </cell>
          <cell r="I158">
            <v>186</v>
          </cell>
          <cell r="J158">
            <v>42</v>
          </cell>
          <cell r="K158">
            <v>7</v>
          </cell>
          <cell r="L158">
            <v>5</v>
          </cell>
          <cell r="M158">
            <v>6</v>
          </cell>
          <cell r="N158">
            <v>4</v>
          </cell>
          <cell r="O158">
            <v>7</v>
          </cell>
          <cell r="P158">
            <v>5</v>
          </cell>
          <cell r="Q158">
            <v>3</v>
          </cell>
          <cell r="R158">
            <v>6</v>
          </cell>
          <cell r="S158">
            <v>5</v>
          </cell>
          <cell r="T158">
            <v>7</v>
          </cell>
          <cell r="U158">
            <v>5</v>
          </cell>
          <cell r="V158">
            <v>6</v>
          </cell>
          <cell r="W158">
            <v>4</v>
          </cell>
          <cell r="X158">
            <v>4</v>
          </cell>
          <cell r="Y158">
            <v>5</v>
          </cell>
          <cell r="Z158">
            <v>6</v>
          </cell>
          <cell r="AA158">
            <v>6</v>
          </cell>
          <cell r="AB158">
            <v>5</v>
          </cell>
          <cell r="AC158">
            <v>48</v>
          </cell>
          <cell r="AD158">
            <v>48</v>
          </cell>
          <cell r="AE158">
            <v>96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8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I7">
            <v>219</v>
          </cell>
          <cell r="J7">
            <v>3</v>
          </cell>
          <cell r="K7">
            <v>6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6</v>
          </cell>
          <cell r="W7">
            <v>4</v>
          </cell>
          <cell r="X7">
            <v>3</v>
          </cell>
          <cell r="Y7">
            <v>4</v>
          </cell>
          <cell r="Z7">
            <v>4</v>
          </cell>
          <cell r="AA7">
            <v>4</v>
          </cell>
          <cell r="AB7">
            <v>5</v>
          </cell>
          <cell r="AC7">
            <v>38</v>
          </cell>
          <cell r="AD7">
            <v>38</v>
          </cell>
          <cell r="AE7">
            <v>76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I8">
            <v>215</v>
          </cell>
          <cell r="J8">
            <v>-1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5</v>
          </cell>
          <cell r="U8">
            <v>3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35</v>
          </cell>
          <cell r="AD8">
            <v>36</v>
          </cell>
          <cell r="AE8">
            <v>71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I9">
            <v>220</v>
          </cell>
          <cell r="J9">
            <v>4</v>
          </cell>
          <cell r="K9">
            <v>5</v>
          </cell>
          <cell r="L9">
            <v>5</v>
          </cell>
          <cell r="M9">
            <v>4</v>
          </cell>
          <cell r="N9">
            <v>4</v>
          </cell>
          <cell r="O9">
            <v>5</v>
          </cell>
          <cell r="P9">
            <v>3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3</v>
          </cell>
          <cell r="Z9">
            <v>4</v>
          </cell>
          <cell r="AA9">
            <v>5</v>
          </cell>
          <cell r="AB9">
            <v>6</v>
          </cell>
          <cell r="AC9">
            <v>38</v>
          </cell>
          <cell r="AD9">
            <v>37</v>
          </cell>
          <cell r="AE9">
            <v>75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I10">
            <v>221</v>
          </cell>
          <cell r="J10">
            <v>5</v>
          </cell>
          <cell r="K10">
            <v>5</v>
          </cell>
          <cell r="L10">
            <v>4</v>
          </cell>
          <cell r="M10">
            <v>4</v>
          </cell>
          <cell r="N10">
            <v>3</v>
          </cell>
          <cell r="O10">
            <v>5</v>
          </cell>
          <cell r="P10">
            <v>4</v>
          </cell>
          <cell r="Q10">
            <v>3</v>
          </cell>
          <cell r="R10">
            <v>5</v>
          </cell>
          <cell r="S10">
            <v>6</v>
          </cell>
          <cell r="T10">
            <v>4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4</v>
          </cell>
          <cell r="Z10">
            <v>5</v>
          </cell>
          <cell r="AA10">
            <v>3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I11">
            <v>221</v>
          </cell>
          <cell r="J11">
            <v>5</v>
          </cell>
          <cell r="K11">
            <v>5</v>
          </cell>
          <cell r="L11">
            <v>4</v>
          </cell>
          <cell r="M11">
            <v>5</v>
          </cell>
          <cell r="N11">
            <v>4</v>
          </cell>
          <cell r="O11">
            <v>4</v>
          </cell>
          <cell r="P11">
            <v>4</v>
          </cell>
          <cell r="Q11">
            <v>3</v>
          </cell>
          <cell r="R11">
            <v>5</v>
          </cell>
          <cell r="S11">
            <v>4</v>
          </cell>
          <cell r="T11">
            <v>6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3</v>
          </cell>
          <cell r="Z11">
            <v>4</v>
          </cell>
          <cell r="AA11">
            <v>4</v>
          </cell>
          <cell r="AB11">
            <v>4</v>
          </cell>
          <cell r="AC11">
            <v>38</v>
          </cell>
          <cell r="AD11">
            <v>37</v>
          </cell>
          <cell r="AE11">
            <v>75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I12">
            <v>217</v>
          </cell>
          <cell r="J12">
            <v>1</v>
          </cell>
          <cell r="K12">
            <v>5</v>
          </cell>
          <cell r="L12">
            <v>4</v>
          </cell>
          <cell r="M12">
            <v>4</v>
          </cell>
          <cell r="N12">
            <v>3</v>
          </cell>
          <cell r="O12">
            <v>4</v>
          </cell>
          <cell r="P12">
            <v>4</v>
          </cell>
          <cell r="Q12">
            <v>3</v>
          </cell>
          <cell r="R12">
            <v>5</v>
          </cell>
          <cell r="S12">
            <v>4</v>
          </cell>
          <cell r="T12">
            <v>4</v>
          </cell>
          <cell r="U12">
            <v>2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5</v>
          </cell>
          <cell r="AB12">
            <v>5</v>
          </cell>
          <cell r="AC12">
            <v>36</v>
          </cell>
          <cell r="AD12">
            <v>34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I13">
            <v>223</v>
          </cell>
          <cell r="J13">
            <v>7</v>
          </cell>
          <cell r="K13">
            <v>7</v>
          </cell>
          <cell r="L13">
            <v>3</v>
          </cell>
          <cell r="M13">
            <v>4</v>
          </cell>
          <cell r="N13">
            <v>4</v>
          </cell>
          <cell r="O13">
            <v>4</v>
          </cell>
          <cell r="P13">
            <v>3</v>
          </cell>
          <cell r="Q13">
            <v>3</v>
          </cell>
          <cell r="R13">
            <v>5</v>
          </cell>
          <cell r="S13">
            <v>4</v>
          </cell>
          <cell r="T13">
            <v>7</v>
          </cell>
          <cell r="U13">
            <v>3</v>
          </cell>
          <cell r="V13">
            <v>4</v>
          </cell>
          <cell r="W13">
            <v>3</v>
          </cell>
          <cell r="X13">
            <v>3</v>
          </cell>
          <cell r="Y13">
            <v>5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38</v>
          </cell>
          <cell r="AE13">
            <v>75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I14">
            <v>226</v>
          </cell>
          <cell r="J14">
            <v>10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4</v>
          </cell>
          <cell r="R14">
            <v>4</v>
          </cell>
          <cell r="S14">
            <v>4</v>
          </cell>
          <cell r="T14">
            <v>5</v>
          </cell>
          <cell r="U14">
            <v>4</v>
          </cell>
          <cell r="V14">
            <v>5</v>
          </cell>
          <cell r="W14">
            <v>5</v>
          </cell>
          <cell r="X14">
            <v>4</v>
          </cell>
          <cell r="Y14">
            <v>4</v>
          </cell>
          <cell r="Z14">
            <v>5</v>
          </cell>
          <cell r="AA14">
            <v>4</v>
          </cell>
          <cell r="AB14">
            <v>5</v>
          </cell>
          <cell r="AC14">
            <v>37</v>
          </cell>
          <cell r="AD14">
            <v>41</v>
          </cell>
          <cell r="AE14">
            <v>78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I15">
            <v>222</v>
          </cell>
          <cell r="J15">
            <v>6</v>
          </cell>
          <cell r="K15">
            <v>5</v>
          </cell>
          <cell r="L15">
            <v>5</v>
          </cell>
          <cell r="M15">
            <v>5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5</v>
          </cell>
          <cell r="W15">
            <v>4</v>
          </cell>
          <cell r="X15">
            <v>4</v>
          </cell>
          <cell r="Y15">
            <v>3</v>
          </cell>
          <cell r="Z15">
            <v>4</v>
          </cell>
          <cell r="AA15">
            <v>4</v>
          </cell>
          <cell r="AB15">
            <v>5</v>
          </cell>
          <cell r="AC15">
            <v>37</v>
          </cell>
          <cell r="AD15">
            <v>37</v>
          </cell>
          <cell r="AE15">
            <v>74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I16">
            <v>224</v>
          </cell>
          <cell r="J16">
            <v>8</v>
          </cell>
          <cell r="K16">
            <v>5</v>
          </cell>
          <cell r="L16">
            <v>4</v>
          </cell>
          <cell r="M16">
            <v>4</v>
          </cell>
          <cell r="N16">
            <v>2</v>
          </cell>
          <cell r="O16">
            <v>4</v>
          </cell>
          <cell r="P16">
            <v>5</v>
          </cell>
          <cell r="Q16">
            <v>3</v>
          </cell>
          <cell r="R16">
            <v>3</v>
          </cell>
          <cell r="S16">
            <v>7</v>
          </cell>
          <cell r="T16">
            <v>9</v>
          </cell>
          <cell r="U16">
            <v>3</v>
          </cell>
          <cell r="V16">
            <v>3</v>
          </cell>
          <cell r="W16">
            <v>4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123</v>
          </cell>
          <cell r="C17" t="str">
            <v>男公開</v>
          </cell>
          <cell r="D17" t="str">
            <v>江以安</v>
          </cell>
          <cell r="E17">
            <v>76</v>
          </cell>
          <cell r="F17">
            <v>73</v>
          </cell>
          <cell r="G17" t="str">
            <v>病</v>
          </cell>
          <cell r="I17">
            <v>149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  <cell r="AF17" t="str">
            <v>病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I18">
            <v>227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3</v>
          </cell>
          <cell r="O18">
            <v>4</v>
          </cell>
          <cell r="P18">
            <v>4</v>
          </cell>
          <cell r="Q18">
            <v>3</v>
          </cell>
          <cell r="R18">
            <v>7</v>
          </cell>
          <cell r="S18">
            <v>3</v>
          </cell>
          <cell r="T18">
            <v>6</v>
          </cell>
          <cell r="U18">
            <v>3</v>
          </cell>
          <cell r="V18">
            <v>6</v>
          </cell>
          <cell r="W18">
            <v>7</v>
          </cell>
          <cell r="X18">
            <v>2</v>
          </cell>
          <cell r="Y18">
            <v>3</v>
          </cell>
          <cell r="Z18">
            <v>4</v>
          </cell>
          <cell r="AA18">
            <v>4</v>
          </cell>
          <cell r="AB18">
            <v>4</v>
          </cell>
          <cell r="AC18">
            <v>38</v>
          </cell>
          <cell r="AD18">
            <v>39</v>
          </cell>
          <cell r="AE18">
            <v>77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I27">
            <v>219</v>
          </cell>
          <cell r="J27">
            <v>3</v>
          </cell>
          <cell r="K27">
            <v>4</v>
          </cell>
          <cell r="L27">
            <v>4</v>
          </cell>
          <cell r="M27">
            <v>3</v>
          </cell>
          <cell r="N27">
            <v>4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3</v>
          </cell>
          <cell r="T27">
            <v>6</v>
          </cell>
          <cell r="U27">
            <v>3</v>
          </cell>
          <cell r="V27">
            <v>3</v>
          </cell>
          <cell r="W27">
            <v>4</v>
          </cell>
          <cell r="X27">
            <v>5</v>
          </cell>
          <cell r="Y27">
            <v>5</v>
          </cell>
          <cell r="Z27">
            <v>6</v>
          </cell>
          <cell r="AA27">
            <v>5</v>
          </cell>
          <cell r="AB27">
            <v>4</v>
          </cell>
          <cell r="AC27">
            <v>34</v>
          </cell>
          <cell r="AD27">
            <v>41</v>
          </cell>
          <cell r="AE27">
            <v>75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I28">
            <v>215</v>
          </cell>
          <cell r="J28">
            <v>-1</v>
          </cell>
          <cell r="K28">
            <v>5</v>
          </cell>
          <cell r="L28">
            <v>3</v>
          </cell>
          <cell r="M28">
            <v>4</v>
          </cell>
          <cell r="N28">
            <v>3</v>
          </cell>
          <cell r="O28">
            <v>4</v>
          </cell>
          <cell r="P28">
            <v>5</v>
          </cell>
          <cell r="Q28">
            <v>3</v>
          </cell>
          <cell r="R28">
            <v>4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3</v>
          </cell>
          <cell r="X28">
            <v>3</v>
          </cell>
          <cell r="Y28">
            <v>4</v>
          </cell>
          <cell r="Z28">
            <v>4</v>
          </cell>
          <cell r="AA28">
            <v>4</v>
          </cell>
          <cell r="AB28">
            <v>4</v>
          </cell>
          <cell r="AC28">
            <v>37</v>
          </cell>
          <cell r="AD28">
            <v>34</v>
          </cell>
          <cell r="AE28">
            <v>71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I29">
            <v>221</v>
          </cell>
          <cell r="J29">
            <v>5</v>
          </cell>
          <cell r="K29">
            <v>6</v>
          </cell>
          <cell r="L29">
            <v>4</v>
          </cell>
          <cell r="M29">
            <v>3</v>
          </cell>
          <cell r="N29">
            <v>3</v>
          </cell>
          <cell r="O29">
            <v>4</v>
          </cell>
          <cell r="P29">
            <v>6</v>
          </cell>
          <cell r="Q29">
            <v>3</v>
          </cell>
          <cell r="R29">
            <v>5</v>
          </cell>
          <cell r="S29">
            <v>5</v>
          </cell>
          <cell r="T29">
            <v>5</v>
          </cell>
          <cell r="U29">
            <v>3</v>
          </cell>
          <cell r="V29">
            <v>4</v>
          </cell>
          <cell r="W29">
            <v>5</v>
          </cell>
          <cell r="X29">
            <v>4</v>
          </cell>
          <cell r="Y29">
            <v>4</v>
          </cell>
          <cell r="Z29">
            <v>4</v>
          </cell>
          <cell r="AA29">
            <v>4</v>
          </cell>
          <cell r="AB29">
            <v>4</v>
          </cell>
          <cell r="AC29">
            <v>39</v>
          </cell>
          <cell r="AD29">
            <v>37</v>
          </cell>
          <cell r="AE29">
            <v>76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I30">
            <v>223</v>
          </cell>
          <cell r="J30">
            <v>7</v>
          </cell>
          <cell r="K30">
            <v>6</v>
          </cell>
          <cell r="L30">
            <v>3</v>
          </cell>
          <cell r="M30">
            <v>4</v>
          </cell>
          <cell r="N30">
            <v>3</v>
          </cell>
          <cell r="O30">
            <v>6</v>
          </cell>
          <cell r="P30">
            <v>4</v>
          </cell>
          <cell r="Q30">
            <v>4</v>
          </cell>
          <cell r="R30">
            <v>5</v>
          </cell>
          <cell r="S30">
            <v>4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4</v>
          </cell>
          <cell r="Y30">
            <v>4</v>
          </cell>
          <cell r="Z30">
            <v>4</v>
          </cell>
          <cell r="AA30">
            <v>4</v>
          </cell>
          <cell r="AB30">
            <v>4</v>
          </cell>
          <cell r="AC30">
            <v>39</v>
          </cell>
          <cell r="AD30">
            <v>37</v>
          </cell>
          <cell r="AE30">
            <v>76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I31">
            <v>220</v>
          </cell>
          <cell r="J31">
            <v>4</v>
          </cell>
          <cell r="K31">
            <v>6</v>
          </cell>
          <cell r="L31">
            <v>3</v>
          </cell>
          <cell r="M31">
            <v>4</v>
          </cell>
          <cell r="N31">
            <v>3</v>
          </cell>
          <cell r="O31">
            <v>5</v>
          </cell>
          <cell r="P31">
            <v>4</v>
          </cell>
          <cell r="Q31">
            <v>3</v>
          </cell>
          <cell r="R31">
            <v>4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3</v>
          </cell>
          <cell r="Y31">
            <v>5</v>
          </cell>
          <cell r="Z31">
            <v>4</v>
          </cell>
          <cell r="AA31">
            <v>4</v>
          </cell>
          <cell r="AB31">
            <v>4</v>
          </cell>
          <cell r="AC31">
            <v>36</v>
          </cell>
          <cell r="AD31">
            <v>37</v>
          </cell>
          <cell r="AE31">
            <v>73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I32">
            <v>218</v>
          </cell>
          <cell r="J32">
            <v>2</v>
          </cell>
          <cell r="K32">
            <v>5</v>
          </cell>
          <cell r="L32">
            <v>4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3</v>
          </cell>
          <cell r="R32">
            <v>5</v>
          </cell>
          <cell r="S32">
            <v>6</v>
          </cell>
          <cell r="T32">
            <v>4</v>
          </cell>
          <cell r="U32">
            <v>4</v>
          </cell>
          <cell r="V32">
            <v>4</v>
          </cell>
          <cell r="W32">
            <v>4</v>
          </cell>
          <cell r="X32">
            <v>2</v>
          </cell>
          <cell r="Y32">
            <v>3</v>
          </cell>
          <cell r="Z32">
            <v>5</v>
          </cell>
          <cell r="AA32">
            <v>4</v>
          </cell>
          <cell r="AB32">
            <v>3</v>
          </cell>
          <cell r="AC32">
            <v>38</v>
          </cell>
          <cell r="AD32">
            <v>33</v>
          </cell>
          <cell r="AE32">
            <v>71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I33">
            <v>226</v>
          </cell>
          <cell r="J33">
            <v>10</v>
          </cell>
          <cell r="K33">
            <v>5</v>
          </cell>
          <cell r="L33">
            <v>5</v>
          </cell>
          <cell r="M33">
            <v>4</v>
          </cell>
          <cell r="N33">
            <v>2</v>
          </cell>
          <cell r="O33">
            <v>6</v>
          </cell>
          <cell r="P33">
            <v>5</v>
          </cell>
          <cell r="Q33">
            <v>3</v>
          </cell>
          <cell r="R33">
            <v>6</v>
          </cell>
          <cell r="S33">
            <v>3</v>
          </cell>
          <cell r="T33">
            <v>6</v>
          </cell>
          <cell r="U33">
            <v>3</v>
          </cell>
          <cell r="V33">
            <v>4</v>
          </cell>
          <cell r="W33">
            <v>5</v>
          </cell>
          <cell r="X33">
            <v>3</v>
          </cell>
          <cell r="Y33">
            <v>4</v>
          </cell>
          <cell r="Z33">
            <v>5</v>
          </cell>
          <cell r="AA33">
            <v>4</v>
          </cell>
          <cell r="AB33">
            <v>6</v>
          </cell>
          <cell r="AC33">
            <v>39</v>
          </cell>
          <cell r="AD33">
            <v>40</v>
          </cell>
          <cell r="AE33">
            <v>79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I34">
            <v>229</v>
          </cell>
          <cell r="J34">
            <v>13</v>
          </cell>
          <cell r="K34">
            <v>6</v>
          </cell>
          <cell r="L34">
            <v>4</v>
          </cell>
          <cell r="M34">
            <v>4</v>
          </cell>
          <cell r="N34">
            <v>5</v>
          </cell>
          <cell r="O34">
            <v>4</v>
          </cell>
          <cell r="P34">
            <v>5</v>
          </cell>
          <cell r="Q34">
            <v>4</v>
          </cell>
          <cell r="R34">
            <v>5</v>
          </cell>
          <cell r="S34">
            <v>5</v>
          </cell>
          <cell r="T34">
            <v>4</v>
          </cell>
          <cell r="U34">
            <v>3</v>
          </cell>
          <cell r="V34">
            <v>6</v>
          </cell>
          <cell r="W34">
            <v>5</v>
          </cell>
          <cell r="X34">
            <v>4</v>
          </cell>
          <cell r="Y34">
            <v>4</v>
          </cell>
          <cell r="Z34">
            <v>5</v>
          </cell>
          <cell r="AA34">
            <v>3</v>
          </cell>
          <cell r="AB34">
            <v>4</v>
          </cell>
          <cell r="AC34">
            <v>42</v>
          </cell>
          <cell r="AD34">
            <v>38</v>
          </cell>
          <cell r="AE34">
            <v>80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I35">
            <v>223</v>
          </cell>
          <cell r="J35">
            <v>7</v>
          </cell>
          <cell r="K35">
            <v>4</v>
          </cell>
          <cell r="L35">
            <v>4</v>
          </cell>
          <cell r="M35">
            <v>5</v>
          </cell>
          <cell r="N35">
            <v>4</v>
          </cell>
          <cell r="O35">
            <v>4</v>
          </cell>
          <cell r="P35">
            <v>4</v>
          </cell>
          <cell r="Q35">
            <v>3</v>
          </cell>
          <cell r="R35">
            <v>4</v>
          </cell>
          <cell r="S35">
            <v>5</v>
          </cell>
          <cell r="T35">
            <v>5</v>
          </cell>
          <cell r="U35">
            <v>3</v>
          </cell>
          <cell r="V35">
            <v>4</v>
          </cell>
          <cell r="W35">
            <v>4</v>
          </cell>
          <cell r="X35">
            <v>3</v>
          </cell>
          <cell r="Y35">
            <v>5</v>
          </cell>
          <cell r="Z35">
            <v>5</v>
          </cell>
          <cell r="AA35">
            <v>3</v>
          </cell>
          <cell r="AB35">
            <v>4</v>
          </cell>
          <cell r="AC35">
            <v>37</v>
          </cell>
          <cell r="AD35">
            <v>36</v>
          </cell>
          <cell r="AE35">
            <v>73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I36">
            <v>227</v>
          </cell>
          <cell r="J36">
            <v>11</v>
          </cell>
          <cell r="K36">
            <v>7</v>
          </cell>
          <cell r="L36">
            <v>4</v>
          </cell>
          <cell r="M36">
            <v>6</v>
          </cell>
          <cell r="N36">
            <v>4</v>
          </cell>
          <cell r="O36">
            <v>4</v>
          </cell>
          <cell r="P36">
            <v>4</v>
          </cell>
          <cell r="Q36">
            <v>3</v>
          </cell>
          <cell r="R36">
            <v>5</v>
          </cell>
          <cell r="S36">
            <v>6</v>
          </cell>
          <cell r="T36">
            <v>4</v>
          </cell>
          <cell r="U36">
            <v>4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3</v>
          </cell>
          <cell r="AA36">
            <v>3</v>
          </cell>
          <cell r="AB36">
            <v>4</v>
          </cell>
          <cell r="AC36">
            <v>43</v>
          </cell>
          <cell r="AD36">
            <v>34</v>
          </cell>
          <cell r="AE36">
            <v>77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I37">
            <v>225</v>
          </cell>
          <cell r="J37">
            <v>9</v>
          </cell>
          <cell r="K37">
            <v>5</v>
          </cell>
          <cell r="L37">
            <v>5</v>
          </cell>
          <cell r="M37">
            <v>4</v>
          </cell>
          <cell r="N37">
            <v>3</v>
          </cell>
          <cell r="O37">
            <v>4</v>
          </cell>
          <cell r="P37">
            <v>4</v>
          </cell>
          <cell r="Q37">
            <v>2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4</v>
          </cell>
          <cell r="X37">
            <v>3</v>
          </cell>
          <cell r="Y37">
            <v>4</v>
          </cell>
          <cell r="Z37">
            <v>4</v>
          </cell>
          <cell r="AA37">
            <v>3</v>
          </cell>
          <cell r="AB37">
            <v>5</v>
          </cell>
          <cell r="AC37">
            <v>37</v>
          </cell>
          <cell r="AD37">
            <v>36</v>
          </cell>
          <cell r="AE37">
            <v>73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I38">
            <v>229</v>
          </cell>
          <cell r="J38">
            <v>13</v>
          </cell>
          <cell r="K38">
            <v>6</v>
          </cell>
          <cell r="L38">
            <v>4</v>
          </cell>
          <cell r="M38">
            <v>3</v>
          </cell>
          <cell r="N38">
            <v>3</v>
          </cell>
          <cell r="O38">
            <v>5</v>
          </cell>
          <cell r="P38">
            <v>6</v>
          </cell>
          <cell r="Q38">
            <v>3</v>
          </cell>
          <cell r="R38">
            <v>5</v>
          </cell>
          <cell r="S38">
            <v>4</v>
          </cell>
          <cell r="T38">
            <v>6</v>
          </cell>
          <cell r="U38">
            <v>3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4</v>
          </cell>
          <cell r="AA38">
            <v>6</v>
          </cell>
          <cell r="AB38">
            <v>4</v>
          </cell>
          <cell r="AC38">
            <v>39</v>
          </cell>
          <cell r="AD38">
            <v>37</v>
          </cell>
          <cell r="AE38">
            <v>76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I39">
            <v>225</v>
          </cell>
          <cell r="J39">
            <v>9</v>
          </cell>
          <cell r="K39">
            <v>5</v>
          </cell>
          <cell r="L39">
            <v>4</v>
          </cell>
          <cell r="M39">
            <v>4</v>
          </cell>
          <cell r="N39">
            <v>2</v>
          </cell>
          <cell r="O39">
            <v>5</v>
          </cell>
          <cell r="P39">
            <v>4</v>
          </cell>
          <cell r="Q39">
            <v>3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5</v>
          </cell>
          <cell r="Z39">
            <v>5</v>
          </cell>
          <cell r="AA39">
            <v>4</v>
          </cell>
          <cell r="AB39">
            <v>4</v>
          </cell>
          <cell r="AC39">
            <v>35</v>
          </cell>
          <cell r="AD39">
            <v>36</v>
          </cell>
          <cell r="AE39">
            <v>71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I40">
            <v>228</v>
          </cell>
          <cell r="J40">
            <v>12</v>
          </cell>
          <cell r="K40">
            <v>5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5</v>
          </cell>
          <cell r="Q40">
            <v>3</v>
          </cell>
          <cell r="R40">
            <v>5</v>
          </cell>
          <cell r="S40">
            <v>5</v>
          </cell>
          <cell r="T40">
            <v>5</v>
          </cell>
          <cell r="U40">
            <v>3</v>
          </cell>
          <cell r="V40">
            <v>4</v>
          </cell>
          <cell r="W40">
            <v>5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38</v>
          </cell>
          <cell r="AD40">
            <v>36</v>
          </cell>
          <cell r="AE40">
            <v>74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I41">
            <v>236</v>
          </cell>
          <cell r="J41">
            <v>20</v>
          </cell>
          <cell r="K41">
            <v>5</v>
          </cell>
          <cell r="L41">
            <v>5</v>
          </cell>
          <cell r="M41">
            <v>4</v>
          </cell>
          <cell r="N41">
            <v>3</v>
          </cell>
          <cell r="O41">
            <v>4</v>
          </cell>
          <cell r="P41">
            <v>5</v>
          </cell>
          <cell r="Q41">
            <v>4</v>
          </cell>
          <cell r="R41">
            <v>5</v>
          </cell>
          <cell r="S41">
            <v>5</v>
          </cell>
          <cell r="T41">
            <v>5</v>
          </cell>
          <cell r="U41">
            <v>4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6</v>
          </cell>
          <cell r="AA41">
            <v>5</v>
          </cell>
          <cell r="AB41">
            <v>5</v>
          </cell>
          <cell r="AC41">
            <v>40</v>
          </cell>
          <cell r="AD41">
            <v>42</v>
          </cell>
          <cell r="AE41">
            <v>82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I47">
            <v>214</v>
          </cell>
          <cell r="J47">
            <v>-2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5</v>
          </cell>
          <cell r="P47">
            <v>4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4</v>
          </cell>
          <cell r="AA47">
            <v>4</v>
          </cell>
          <cell r="AB47">
            <v>4</v>
          </cell>
          <cell r="AC47">
            <v>37</v>
          </cell>
          <cell r="AD47">
            <v>34</v>
          </cell>
          <cell r="AE47">
            <v>71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I48">
            <v>225</v>
          </cell>
          <cell r="J48">
            <v>9</v>
          </cell>
          <cell r="K48">
            <v>5</v>
          </cell>
          <cell r="L48">
            <v>5</v>
          </cell>
          <cell r="M48">
            <v>4</v>
          </cell>
          <cell r="N48">
            <v>3</v>
          </cell>
          <cell r="O48">
            <v>4</v>
          </cell>
          <cell r="P48">
            <v>5</v>
          </cell>
          <cell r="Q48">
            <v>5</v>
          </cell>
          <cell r="R48">
            <v>6</v>
          </cell>
          <cell r="S48">
            <v>4</v>
          </cell>
          <cell r="T48">
            <v>5</v>
          </cell>
          <cell r="U48">
            <v>2</v>
          </cell>
          <cell r="V48">
            <v>4</v>
          </cell>
          <cell r="W48">
            <v>4</v>
          </cell>
          <cell r="X48">
            <v>3</v>
          </cell>
          <cell r="Y48">
            <v>3</v>
          </cell>
          <cell r="Z48">
            <v>4</v>
          </cell>
          <cell r="AA48">
            <v>4</v>
          </cell>
          <cell r="AB48">
            <v>5</v>
          </cell>
          <cell r="AC48">
            <v>41</v>
          </cell>
          <cell r="AD48">
            <v>34</v>
          </cell>
          <cell r="AE48">
            <v>75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I49">
            <v>230</v>
          </cell>
          <cell r="J49">
            <v>14</v>
          </cell>
          <cell r="K49">
            <v>6</v>
          </cell>
          <cell r="L49">
            <v>5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3</v>
          </cell>
          <cell r="R49">
            <v>5</v>
          </cell>
          <cell r="S49">
            <v>5</v>
          </cell>
          <cell r="T49">
            <v>5</v>
          </cell>
          <cell r="U49">
            <v>4</v>
          </cell>
          <cell r="V49">
            <v>4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5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I50">
            <v>235</v>
          </cell>
          <cell r="J50">
            <v>19</v>
          </cell>
          <cell r="K50">
            <v>5</v>
          </cell>
          <cell r="L50">
            <v>4</v>
          </cell>
          <cell r="M50">
            <v>4</v>
          </cell>
          <cell r="N50">
            <v>3</v>
          </cell>
          <cell r="O50">
            <v>5</v>
          </cell>
          <cell r="P50">
            <v>7</v>
          </cell>
          <cell r="Q50">
            <v>4</v>
          </cell>
          <cell r="R50">
            <v>4</v>
          </cell>
          <cell r="S50">
            <v>6</v>
          </cell>
          <cell r="T50">
            <v>5</v>
          </cell>
          <cell r="U50">
            <v>4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4</v>
          </cell>
          <cell r="AB50">
            <v>5</v>
          </cell>
          <cell r="AC50">
            <v>42</v>
          </cell>
          <cell r="AD50">
            <v>39</v>
          </cell>
          <cell r="AE50">
            <v>81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I51">
            <v>230</v>
          </cell>
          <cell r="J51">
            <v>14</v>
          </cell>
          <cell r="K51">
            <v>7</v>
          </cell>
          <cell r="L51">
            <v>4</v>
          </cell>
          <cell r="M51">
            <v>4</v>
          </cell>
          <cell r="N51">
            <v>2</v>
          </cell>
          <cell r="O51">
            <v>4</v>
          </cell>
          <cell r="P51">
            <v>4</v>
          </cell>
          <cell r="Q51">
            <v>3</v>
          </cell>
          <cell r="R51">
            <v>5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38</v>
          </cell>
          <cell r="AD51">
            <v>38</v>
          </cell>
          <cell r="AE51">
            <v>76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I52">
            <v>235</v>
          </cell>
          <cell r="J52">
            <v>19</v>
          </cell>
          <cell r="K52">
            <v>6</v>
          </cell>
          <cell r="L52">
            <v>5</v>
          </cell>
          <cell r="M52">
            <v>4</v>
          </cell>
          <cell r="N52">
            <v>3</v>
          </cell>
          <cell r="O52">
            <v>5</v>
          </cell>
          <cell r="P52">
            <v>6</v>
          </cell>
          <cell r="Q52">
            <v>4</v>
          </cell>
          <cell r="R52">
            <v>4</v>
          </cell>
          <cell r="S52">
            <v>4</v>
          </cell>
          <cell r="T52">
            <v>6</v>
          </cell>
          <cell r="U52">
            <v>4</v>
          </cell>
          <cell r="V52">
            <v>4</v>
          </cell>
          <cell r="W52">
            <v>5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>
            <v>4</v>
          </cell>
          <cell r="AC52">
            <v>41</v>
          </cell>
          <cell r="AD52">
            <v>39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I53">
            <v>233</v>
          </cell>
          <cell r="J53">
            <v>17</v>
          </cell>
          <cell r="K53">
            <v>4</v>
          </cell>
          <cell r="L53">
            <v>4</v>
          </cell>
          <cell r="M53">
            <v>4</v>
          </cell>
          <cell r="N53">
            <v>4</v>
          </cell>
          <cell r="O53">
            <v>5</v>
          </cell>
          <cell r="P53">
            <v>4</v>
          </cell>
          <cell r="Q53">
            <v>4</v>
          </cell>
          <cell r="R53">
            <v>5</v>
          </cell>
          <cell r="S53">
            <v>4</v>
          </cell>
          <cell r="T53">
            <v>4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5</v>
          </cell>
          <cell r="AA53">
            <v>5</v>
          </cell>
          <cell r="AB53">
            <v>4</v>
          </cell>
          <cell r="AC53">
            <v>38</v>
          </cell>
          <cell r="AD53">
            <v>37</v>
          </cell>
          <cell r="AE53">
            <v>75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I54">
            <v>250</v>
          </cell>
          <cell r="J54">
            <v>34</v>
          </cell>
          <cell r="K54">
            <v>6</v>
          </cell>
          <cell r="L54">
            <v>6</v>
          </cell>
          <cell r="M54">
            <v>5</v>
          </cell>
          <cell r="N54">
            <v>4</v>
          </cell>
          <cell r="O54">
            <v>5</v>
          </cell>
          <cell r="P54">
            <v>6</v>
          </cell>
          <cell r="Q54">
            <v>4</v>
          </cell>
          <cell r="R54">
            <v>6</v>
          </cell>
          <cell r="S54">
            <v>6</v>
          </cell>
          <cell r="T54">
            <v>6</v>
          </cell>
          <cell r="U54">
            <v>4</v>
          </cell>
          <cell r="V54">
            <v>4</v>
          </cell>
          <cell r="W54">
            <v>6</v>
          </cell>
          <cell r="X54">
            <v>4</v>
          </cell>
          <cell r="Y54">
            <v>4</v>
          </cell>
          <cell r="Z54">
            <v>6</v>
          </cell>
          <cell r="AA54">
            <v>4</v>
          </cell>
          <cell r="AB54">
            <v>4</v>
          </cell>
          <cell r="AC54">
            <v>48</v>
          </cell>
          <cell r="AD54">
            <v>42</v>
          </cell>
          <cell r="AE54">
            <v>90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I55">
            <v>239</v>
          </cell>
          <cell r="J55">
            <v>23</v>
          </cell>
          <cell r="K55">
            <v>7</v>
          </cell>
          <cell r="L55">
            <v>4</v>
          </cell>
          <cell r="M55">
            <v>4</v>
          </cell>
          <cell r="N55">
            <v>3</v>
          </cell>
          <cell r="O55">
            <v>5</v>
          </cell>
          <cell r="P55">
            <v>5</v>
          </cell>
          <cell r="Q55">
            <v>3</v>
          </cell>
          <cell r="R55">
            <v>5</v>
          </cell>
          <cell r="S55">
            <v>4</v>
          </cell>
          <cell r="T55">
            <v>5</v>
          </cell>
          <cell r="U55">
            <v>3</v>
          </cell>
          <cell r="V55">
            <v>5</v>
          </cell>
          <cell r="W55">
            <v>4</v>
          </cell>
          <cell r="X55">
            <v>3</v>
          </cell>
          <cell r="Y55">
            <v>4</v>
          </cell>
          <cell r="Z55">
            <v>5</v>
          </cell>
          <cell r="AA55">
            <v>5</v>
          </cell>
          <cell r="AB55">
            <v>4</v>
          </cell>
          <cell r="AC55">
            <v>40</v>
          </cell>
          <cell r="AD55">
            <v>38</v>
          </cell>
          <cell r="AE55">
            <v>78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I56">
            <v>243</v>
          </cell>
          <cell r="J56">
            <v>27</v>
          </cell>
          <cell r="K56">
            <v>8</v>
          </cell>
          <cell r="L56">
            <v>5</v>
          </cell>
          <cell r="M56">
            <v>4</v>
          </cell>
          <cell r="N56">
            <v>2</v>
          </cell>
          <cell r="O56">
            <v>4</v>
          </cell>
          <cell r="P56">
            <v>5</v>
          </cell>
          <cell r="Q56">
            <v>3</v>
          </cell>
          <cell r="R56">
            <v>5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6</v>
          </cell>
          <cell r="X56">
            <v>4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41</v>
          </cell>
          <cell r="AE56">
            <v>82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I57">
            <v>238</v>
          </cell>
          <cell r="J57">
            <v>22</v>
          </cell>
          <cell r="K57">
            <v>7</v>
          </cell>
          <cell r="L57">
            <v>5</v>
          </cell>
          <cell r="M57">
            <v>5</v>
          </cell>
          <cell r="N57">
            <v>3</v>
          </cell>
          <cell r="O57">
            <v>4</v>
          </cell>
          <cell r="P57">
            <v>6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3</v>
          </cell>
          <cell r="V57">
            <v>4</v>
          </cell>
          <cell r="W57">
            <v>3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42</v>
          </cell>
          <cell r="AD57">
            <v>34</v>
          </cell>
          <cell r="AE57">
            <v>76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I58">
            <v>246</v>
          </cell>
          <cell r="J58">
            <v>30</v>
          </cell>
          <cell r="K58">
            <v>9</v>
          </cell>
          <cell r="L58">
            <v>5</v>
          </cell>
          <cell r="M58">
            <v>4</v>
          </cell>
          <cell r="N58">
            <v>3</v>
          </cell>
          <cell r="O58">
            <v>5</v>
          </cell>
          <cell r="P58">
            <v>5</v>
          </cell>
          <cell r="Q58">
            <v>4</v>
          </cell>
          <cell r="R58">
            <v>5</v>
          </cell>
          <cell r="S58">
            <v>5</v>
          </cell>
          <cell r="T58">
            <v>8</v>
          </cell>
          <cell r="U58">
            <v>4</v>
          </cell>
          <cell r="V58">
            <v>4</v>
          </cell>
          <cell r="W58">
            <v>3</v>
          </cell>
          <cell r="X58">
            <v>3</v>
          </cell>
          <cell r="Y58">
            <v>4</v>
          </cell>
          <cell r="Z58">
            <v>5</v>
          </cell>
          <cell r="AA58">
            <v>4</v>
          </cell>
          <cell r="AB58">
            <v>4</v>
          </cell>
          <cell r="AC58">
            <v>45</v>
          </cell>
          <cell r="AD58">
            <v>39</v>
          </cell>
          <cell r="AE58">
            <v>84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I67">
            <v>216</v>
          </cell>
          <cell r="J67">
            <v>0</v>
          </cell>
          <cell r="K67">
            <v>6</v>
          </cell>
          <cell r="L67">
            <v>4</v>
          </cell>
          <cell r="M67">
            <v>3</v>
          </cell>
          <cell r="N67">
            <v>3</v>
          </cell>
          <cell r="O67">
            <v>5</v>
          </cell>
          <cell r="P67">
            <v>5</v>
          </cell>
          <cell r="Q67">
            <v>3</v>
          </cell>
          <cell r="R67">
            <v>5</v>
          </cell>
          <cell r="S67">
            <v>4</v>
          </cell>
          <cell r="T67">
            <v>4</v>
          </cell>
          <cell r="U67">
            <v>4</v>
          </cell>
          <cell r="V67">
            <v>3</v>
          </cell>
          <cell r="W67">
            <v>3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38</v>
          </cell>
          <cell r="AD67">
            <v>34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I68">
            <v>220</v>
          </cell>
          <cell r="J68">
            <v>4</v>
          </cell>
          <cell r="K68">
            <v>7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5</v>
          </cell>
          <cell r="S68">
            <v>5</v>
          </cell>
          <cell r="T68">
            <v>4</v>
          </cell>
          <cell r="U68">
            <v>2</v>
          </cell>
          <cell r="V68">
            <v>4</v>
          </cell>
          <cell r="W68">
            <v>4</v>
          </cell>
          <cell r="X68">
            <v>3</v>
          </cell>
          <cell r="Y68">
            <v>5</v>
          </cell>
          <cell r="Z68">
            <v>6</v>
          </cell>
          <cell r="AA68">
            <v>4</v>
          </cell>
          <cell r="AB68">
            <v>4</v>
          </cell>
          <cell r="AC68">
            <v>39</v>
          </cell>
          <cell r="AD68">
            <v>36</v>
          </cell>
          <cell r="AE68">
            <v>75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I69">
            <v>233</v>
          </cell>
          <cell r="J69">
            <v>17</v>
          </cell>
          <cell r="K69">
            <v>11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2</v>
          </cell>
          <cell r="R69">
            <v>5</v>
          </cell>
          <cell r="S69">
            <v>5</v>
          </cell>
          <cell r="T69">
            <v>5</v>
          </cell>
          <cell r="U69">
            <v>3</v>
          </cell>
          <cell r="V69">
            <v>5</v>
          </cell>
          <cell r="W69">
            <v>5</v>
          </cell>
          <cell r="X69">
            <v>3</v>
          </cell>
          <cell r="Y69">
            <v>6</v>
          </cell>
          <cell r="Z69">
            <v>4</v>
          </cell>
          <cell r="AA69">
            <v>4</v>
          </cell>
          <cell r="AB69">
            <v>4</v>
          </cell>
          <cell r="AC69">
            <v>44</v>
          </cell>
          <cell r="AD69">
            <v>39</v>
          </cell>
          <cell r="AE69">
            <v>83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I70">
            <v>226</v>
          </cell>
          <cell r="J70">
            <v>10</v>
          </cell>
          <cell r="K70">
            <v>5</v>
          </cell>
          <cell r="L70">
            <v>3</v>
          </cell>
          <cell r="M70">
            <v>5</v>
          </cell>
          <cell r="N70">
            <v>3</v>
          </cell>
          <cell r="O70">
            <v>4</v>
          </cell>
          <cell r="P70">
            <v>5</v>
          </cell>
          <cell r="Q70">
            <v>3</v>
          </cell>
          <cell r="R70">
            <v>5</v>
          </cell>
          <cell r="S70">
            <v>4</v>
          </cell>
          <cell r="T70">
            <v>6</v>
          </cell>
          <cell r="U70">
            <v>3</v>
          </cell>
          <cell r="V70">
            <v>4</v>
          </cell>
          <cell r="W70">
            <v>5</v>
          </cell>
          <cell r="X70">
            <v>3</v>
          </cell>
          <cell r="Y70">
            <v>5</v>
          </cell>
          <cell r="Z70">
            <v>4</v>
          </cell>
          <cell r="AA70">
            <v>4</v>
          </cell>
          <cell r="AB70">
            <v>3</v>
          </cell>
          <cell r="AC70">
            <v>37</v>
          </cell>
          <cell r="AD70">
            <v>37</v>
          </cell>
          <cell r="AE70">
            <v>74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I71">
            <v>237</v>
          </cell>
          <cell r="J71">
            <v>21</v>
          </cell>
          <cell r="K71">
            <v>6</v>
          </cell>
          <cell r="L71">
            <v>4</v>
          </cell>
          <cell r="M71">
            <v>4</v>
          </cell>
          <cell r="N71">
            <v>4</v>
          </cell>
          <cell r="O71">
            <v>5</v>
          </cell>
          <cell r="P71">
            <v>5</v>
          </cell>
          <cell r="Q71">
            <v>3</v>
          </cell>
          <cell r="R71">
            <v>6</v>
          </cell>
          <cell r="S71">
            <v>4</v>
          </cell>
          <cell r="T71">
            <v>5</v>
          </cell>
          <cell r="U71">
            <v>4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5</v>
          </cell>
          <cell r="AA71">
            <v>4</v>
          </cell>
          <cell r="AB71">
            <v>3</v>
          </cell>
          <cell r="AC71">
            <v>41</v>
          </cell>
          <cell r="AD71">
            <v>37</v>
          </cell>
          <cell r="AE71">
            <v>78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I72">
            <v>238</v>
          </cell>
          <cell r="J72">
            <v>22</v>
          </cell>
          <cell r="K72">
            <v>6</v>
          </cell>
          <cell r="L72">
            <v>3</v>
          </cell>
          <cell r="M72">
            <v>4</v>
          </cell>
          <cell r="N72">
            <v>3</v>
          </cell>
          <cell r="O72">
            <v>5</v>
          </cell>
          <cell r="P72">
            <v>4</v>
          </cell>
          <cell r="Q72">
            <v>3</v>
          </cell>
          <cell r="R72">
            <v>5</v>
          </cell>
          <cell r="S72">
            <v>6</v>
          </cell>
          <cell r="T72">
            <v>5</v>
          </cell>
          <cell r="U72">
            <v>3</v>
          </cell>
          <cell r="V72">
            <v>5</v>
          </cell>
          <cell r="W72">
            <v>4</v>
          </cell>
          <cell r="X72">
            <v>3</v>
          </cell>
          <cell r="Y72">
            <v>4</v>
          </cell>
          <cell r="Z72">
            <v>7</v>
          </cell>
          <cell r="AA72">
            <v>4</v>
          </cell>
          <cell r="AB72">
            <v>3</v>
          </cell>
          <cell r="AC72">
            <v>39</v>
          </cell>
          <cell r="AD72">
            <v>38</v>
          </cell>
          <cell r="AE72">
            <v>77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I79">
            <v>219</v>
          </cell>
          <cell r="J79">
            <v>3</v>
          </cell>
          <cell r="K79">
            <v>5</v>
          </cell>
          <cell r="L79">
            <v>3</v>
          </cell>
          <cell r="M79">
            <v>4</v>
          </cell>
          <cell r="N79">
            <v>3</v>
          </cell>
          <cell r="O79">
            <v>4</v>
          </cell>
          <cell r="P79">
            <v>5</v>
          </cell>
          <cell r="Q79">
            <v>3</v>
          </cell>
          <cell r="R79">
            <v>7</v>
          </cell>
          <cell r="S79">
            <v>5</v>
          </cell>
          <cell r="T79">
            <v>5</v>
          </cell>
          <cell r="U79">
            <v>3</v>
          </cell>
          <cell r="V79">
            <v>5</v>
          </cell>
          <cell r="W79">
            <v>4</v>
          </cell>
          <cell r="X79">
            <v>2</v>
          </cell>
          <cell r="Y79">
            <v>4</v>
          </cell>
          <cell r="Z79">
            <v>5</v>
          </cell>
          <cell r="AA79">
            <v>4</v>
          </cell>
          <cell r="AB79">
            <v>4</v>
          </cell>
          <cell r="AC79">
            <v>39</v>
          </cell>
          <cell r="AD79">
            <v>36</v>
          </cell>
          <cell r="AE79">
            <v>75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I80">
            <v>221</v>
          </cell>
          <cell r="J80">
            <v>5</v>
          </cell>
          <cell r="K80">
            <v>6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4</v>
          </cell>
          <cell r="S80">
            <v>4</v>
          </cell>
          <cell r="T80">
            <v>5</v>
          </cell>
          <cell r="U80">
            <v>3</v>
          </cell>
          <cell r="V80">
            <v>5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36</v>
          </cell>
          <cell r="AD80">
            <v>37</v>
          </cell>
          <cell r="AE80">
            <v>73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I81">
            <v>228</v>
          </cell>
          <cell r="J81">
            <v>12</v>
          </cell>
          <cell r="K81">
            <v>5</v>
          </cell>
          <cell r="L81">
            <v>5</v>
          </cell>
          <cell r="M81">
            <v>4</v>
          </cell>
          <cell r="N81">
            <v>5</v>
          </cell>
          <cell r="O81">
            <v>4</v>
          </cell>
          <cell r="P81">
            <v>4</v>
          </cell>
          <cell r="Q81">
            <v>2</v>
          </cell>
          <cell r="R81">
            <v>6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3</v>
          </cell>
          <cell r="X81">
            <v>3</v>
          </cell>
          <cell r="Y81">
            <v>4</v>
          </cell>
          <cell r="Z81">
            <v>4</v>
          </cell>
          <cell r="AA81">
            <v>4</v>
          </cell>
          <cell r="AB81">
            <v>4</v>
          </cell>
          <cell r="AC81">
            <v>40</v>
          </cell>
          <cell r="AD81">
            <v>37</v>
          </cell>
          <cell r="AE81">
            <v>77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I82">
            <v>229</v>
          </cell>
          <cell r="J82">
            <v>13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3</v>
          </cell>
          <cell r="R82">
            <v>5</v>
          </cell>
          <cell r="S82">
            <v>4</v>
          </cell>
          <cell r="T82">
            <v>6</v>
          </cell>
          <cell r="U82">
            <v>4</v>
          </cell>
          <cell r="V82">
            <v>6</v>
          </cell>
          <cell r="W82">
            <v>4</v>
          </cell>
          <cell r="X82">
            <v>2</v>
          </cell>
          <cell r="Y82">
            <v>3</v>
          </cell>
          <cell r="Z82">
            <v>4</v>
          </cell>
          <cell r="AA82">
            <v>5</v>
          </cell>
          <cell r="AB82">
            <v>4</v>
          </cell>
          <cell r="AC82">
            <v>40</v>
          </cell>
          <cell r="AD82">
            <v>38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I83">
            <v>224</v>
          </cell>
          <cell r="J83">
            <v>8</v>
          </cell>
          <cell r="K83">
            <v>5</v>
          </cell>
          <cell r="L83">
            <v>4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3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4</v>
          </cell>
          <cell r="W83">
            <v>4</v>
          </cell>
          <cell r="X83">
            <v>3</v>
          </cell>
          <cell r="Y83">
            <v>4</v>
          </cell>
          <cell r="Z83">
            <v>5</v>
          </cell>
          <cell r="AA83">
            <v>4</v>
          </cell>
          <cell r="AB83">
            <v>5</v>
          </cell>
          <cell r="AC83">
            <v>36</v>
          </cell>
          <cell r="AD83">
            <v>37</v>
          </cell>
          <cell r="AE83">
            <v>73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I84">
            <v>227</v>
          </cell>
          <cell r="J84">
            <v>11</v>
          </cell>
          <cell r="K84">
            <v>5</v>
          </cell>
          <cell r="L84">
            <v>3</v>
          </cell>
          <cell r="M84">
            <v>4</v>
          </cell>
          <cell r="N84">
            <v>3</v>
          </cell>
          <cell r="O84">
            <v>4</v>
          </cell>
          <cell r="P84">
            <v>6</v>
          </cell>
          <cell r="Q84">
            <v>4</v>
          </cell>
          <cell r="R84">
            <v>5</v>
          </cell>
          <cell r="S84">
            <v>5</v>
          </cell>
          <cell r="T84">
            <v>5</v>
          </cell>
          <cell r="U84">
            <v>3</v>
          </cell>
          <cell r="V84">
            <v>4</v>
          </cell>
          <cell r="W84">
            <v>4</v>
          </cell>
          <cell r="X84">
            <v>3</v>
          </cell>
          <cell r="Y84">
            <v>4</v>
          </cell>
          <cell r="Z84">
            <v>5</v>
          </cell>
          <cell r="AA84">
            <v>3</v>
          </cell>
          <cell r="AB84">
            <v>4</v>
          </cell>
          <cell r="AC84">
            <v>39</v>
          </cell>
          <cell r="AD84">
            <v>35</v>
          </cell>
          <cell r="AE84">
            <v>74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I85">
            <v>228</v>
          </cell>
          <cell r="J85">
            <v>12</v>
          </cell>
          <cell r="K85">
            <v>5</v>
          </cell>
          <cell r="L85">
            <v>4</v>
          </cell>
          <cell r="M85">
            <v>4</v>
          </cell>
          <cell r="N85">
            <v>3</v>
          </cell>
          <cell r="O85">
            <v>4</v>
          </cell>
          <cell r="P85">
            <v>5</v>
          </cell>
          <cell r="Q85">
            <v>3</v>
          </cell>
          <cell r="R85">
            <v>4</v>
          </cell>
          <cell r="S85">
            <v>5</v>
          </cell>
          <cell r="T85">
            <v>5</v>
          </cell>
          <cell r="U85">
            <v>3</v>
          </cell>
          <cell r="V85">
            <v>4</v>
          </cell>
          <cell r="W85">
            <v>5</v>
          </cell>
          <cell r="X85">
            <v>3</v>
          </cell>
          <cell r="Y85">
            <v>4</v>
          </cell>
          <cell r="Z85">
            <v>5</v>
          </cell>
          <cell r="AA85">
            <v>5</v>
          </cell>
          <cell r="AB85">
            <v>3</v>
          </cell>
          <cell r="AC85">
            <v>37</v>
          </cell>
          <cell r="AD85">
            <v>37</v>
          </cell>
          <cell r="AE85">
            <v>74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I86">
            <v>235</v>
          </cell>
          <cell r="J86">
            <v>19</v>
          </cell>
          <cell r="K86">
            <v>5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5</v>
          </cell>
          <cell r="Q86">
            <v>3</v>
          </cell>
          <cell r="R86">
            <v>4</v>
          </cell>
          <cell r="S86">
            <v>4</v>
          </cell>
          <cell r="T86">
            <v>5</v>
          </cell>
          <cell r="U86">
            <v>3</v>
          </cell>
          <cell r="V86">
            <v>5</v>
          </cell>
          <cell r="W86">
            <v>5</v>
          </cell>
          <cell r="X86">
            <v>3</v>
          </cell>
          <cell r="Y86">
            <v>4</v>
          </cell>
          <cell r="Z86">
            <v>8</v>
          </cell>
          <cell r="AA86">
            <v>5</v>
          </cell>
          <cell r="AB86">
            <v>5</v>
          </cell>
          <cell r="AC86">
            <v>37</v>
          </cell>
          <cell r="AD86">
            <v>43</v>
          </cell>
          <cell r="AE86">
            <v>80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I87">
            <v>240</v>
          </cell>
          <cell r="J87">
            <v>24</v>
          </cell>
          <cell r="K87">
            <v>5</v>
          </cell>
          <cell r="L87">
            <v>4</v>
          </cell>
          <cell r="M87">
            <v>6</v>
          </cell>
          <cell r="N87">
            <v>4</v>
          </cell>
          <cell r="O87">
            <v>5</v>
          </cell>
          <cell r="P87">
            <v>5</v>
          </cell>
          <cell r="Q87">
            <v>3</v>
          </cell>
          <cell r="R87">
            <v>6</v>
          </cell>
          <cell r="S87">
            <v>3</v>
          </cell>
          <cell r="T87">
            <v>7</v>
          </cell>
          <cell r="U87">
            <v>4</v>
          </cell>
          <cell r="V87">
            <v>5</v>
          </cell>
          <cell r="W87">
            <v>4</v>
          </cell>
          <cell r="X87">
            <v>3</v>
          </cell>
          <cell r="Y87">
            <v>5</v>
          </cell>
          <cell r="Z87">
            <v>6</v>
          </cell>
          <cell r="AA87">
            <v>6</v>
          </cell>
          <cell r="AB87">
            <v>4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I88">
            <v>234</v>
          </cell>
          <cell r="J88">
            <v>18</v>
          </cell>
          <cell r="K88">
            <v>5</v>
          </cell>
          <cell r="L88">
            <v>5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5</v>
          </cell>
          <cell r="R88">
            <v>5</v>
          </cell>
          <cell r="S88">
            <v>6</v>
          </cell>
          <cell r="T88">
            <v>7</v>
          </cell>
          <cell r="U88">
            <v>4</v>
          </cell>
          <cell r="V88">
            <v>4</v>
          </cell>
          <cell r="W88">
            <v>4</v>
          </cell>
          <cell r="X88">
            <v>3</v>
          </cell>
          <cell r="Y88">
            <v>4</v>
          </cell>
          <cell r="Z88">
            <v>4</v>
          </cell>
          <cell r="AA88">
            <v>4</v>
          </cell>
          <cell r="AB88">
            <v>3</v>
          </cell>
          <cell r="AC88">
            <v>42</v>
          </cell>
          <cell r="AD88">
            <v>37</v>
          </cell>
          <cell r="AE88">
            <v>79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I99">
            <v>213</v>
          </cell>
          <cell r="J99">
            <v>-3</v>
          </cell>
          <cell r="K99">
            <v>4</v>
          </cell>
          <cell r="L99">
            <v>4</v>
          </cell>
          <cell r="M99">
            <v>3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3</v>
          </cell>
          <cell r="V99">
            <v>3</v>
          </cell>
          <cell r="W99">
            <v>4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4</v>
          </cell>
          <cell r="AC99">
            <v>33</v>
          </cell>
          <cell r="AD99">
            <v>34</v>
          </cell>
          <cell r="AE99">
            <v>67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I100">
            <v>225</v>
          </cell>
          <cell r="J100">
            <v>9</v>
          </cell>
          <cell r="K100">
            <v>5</v>
          </cell>
          <cell r="L100">
            <v>5</v>
          </cell>
          <cell r="M100">
            <v>4</v>
          </cell>
          <cell r="N100">
            <v>3</v>
          </cell>
          <cell r="O100">
            <v>4</v>
          </cell>
          <cell r="P100">
            <v>4</v>
          </cell>
          <cell r="Q100">
            <v>4</v>
          </cell>
          <cell r="R100">
            <v>6</v>
          </cell>
          <cell r="S100">
            <v>4</v>
          </cell>
          <cell r="T100">
            <v>5</v>
          </cell>
          <cell r="U100">
            <v>3</v>
          </cell>
          <cell r="V100">
            <v>4</v>
          </cell>
          <cell r="W100">
            <v>4</v>
          </cell>
          <cell r="X100">
            <v>4</v>
          </cell>
          <cell r="Y100">
            <v>5</v>
          </cell>
          <cell r="Z100">
            <v>4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I101">
            <v>222</v>
          </cell>
          <cell r="J101">
            <v>6</v>
          </cell>
          <cell r="K101">
            <v>5</v>
          </cell>
          <cell r="L101">
            <v>5</v>
          </cell>
          <cell r="M101">
            <v>4</v>
          </cell>
          <cell r="N101">
            <v>3</v>
          </cell>
          <cell r="O101">
            <v>4</v>
          </cell>
          <cell r="P101">
            <v>3</v>
          </cell>
          <cell r="Q101">
            <v>4</v>
          </cell>
          <cell r="R101">
            <v>5</v>
          </cell>
          <cell r="S101">
            <v>4</v>
          </cell>
          <cell r="T101">
            <v>4</v>
          </cell>
          <cell r="U101">
            <v>3</v>
          </cell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5</v>
          </cell>
          <cell r="AA101">
            <v>3</v>
          </cell>
          <cell r="AB101">
            <v>3</v>
          </cell>
          <cell r="AC101">
            <v>37</v>
          </cell>
          <cell r="AD101">
            <v>34</v>
          </cell>
          <cell r="AE101">
            <v>71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I102">
            <v>224</v>
          </cell>
          <cell r="J102">
            <v>8</v>
          </cell>
          <cell r="K102">
            <v>5</v>
          </cell>
          <cell r="L102">
            <v>5</v>
          </cell>
          <cell r="M102">
            <v>4</v>
          </cell>
          <cell r="N102">
            <v>3</v>
          </cell>
          <cell r="O102">
            <v>4</v>
          </cell>
          <cell r="P102">
            <v>3</v>
          </cell>
          <cell r="Q102">
            <v>3</v>
          </cell>
          <cell r="R102">
            <v>7</v>
          </cell>
          <cell r="S102">
            <v>3</v>
          </cell>
          <cell r="T102">
            <v>5</v>
          </cell>
          <cell r="U102">
            <v>3</v>
          </cell>
          <cell r="V102">
            <v>4</v>
          </cell>
          <cell r="W102">
            <v>4</v>
          </cell>
          <cell r="X102">
            <v>2</v>
          </cell>
          <cell r="Y102">
            <v>4</v>
          </cell>
          <cell r="Z102">
            <v>4</v>
          </cell>
          <cell r="AA102">
            <v>5</v>
          </cell>
          <cell r="AB102">
            <v>4</v>
          </cell>
          <cell r="AC102">
            <v>37</v>
          </cell>
          <cell r="AD102">
            <v>35</v>
          </cell>
          <cell r="AE102">
            <v>72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I103">
            <v>223</v>
          </cell>
          <cell r="J103">
            <v>7</v>
          </cell>
          <cell r="K103">
            <v>4</v>
          </cell>
          <cell r="L103">
            <v>3</v>
          </cell>
          <cell r="M103">
            <v>3</v>
          </cell>
          <cell r="N103">
            <v>3</v>
          </cell>
          <cell r="O103">
            <v>5</v>
          </cell>
          <cell r="P103">
            <v>3</v>
          </cell>
          <cell r="Q103">
            <v>3</v>
          </cell>
          <cell r="R103">
            <v>7</v>
          </cell>
          <cell r="S103">
            <v>5</v>
          </cell>
          <cell r="T103">
            <v>4</v>
          </cell>
          <cell r="U103">
            <v>3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4</v>
          </cell>
          <cell r="AC103">
            <v>36</v>
          </cell>
          <cell r="AD103">
            <v>35</v>
          </cell>
          <cell r="AE103">
            <v>71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I104">
            <v>240</v>
          </cell>
          <cell r="J104">
            <v>24</v>
          </cell>
          <cell r="K104">
            <v>9</v>
          </cell>
          <cell r="L104">
            <v>5</v>
          </cell>
          <cell r="M104">
            <v>4</v>
          </cell>
          <cell r="N104">
            <v>3</v>
          </cell>
          <cell r="O104">
            <v>5</v>
          </cell>
          <cell r="P104">
            <v>5</v>
          </cell>
          <cell r="Q104">
            <v>4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5</v>
          </cell>
          <cell r="X104">
            <v>3</v>
          </cell>
          <cell r="Y104">
            <v>5</v>
          </cell>
          <cell r="Z104">
            <v>7</v>
          </cell>
          <cell r="AA104">
            <v>4</v>
          </cell>
          <cell r="AB104">
            <v>4</v>
          </cell>
          <cell r="AC104">
            <v>44</v>
          </cell>
          <cell r="AD104">
            <v>41</v>
          </cell>
          <cell r="AE104">
            <v>85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I105">
            <v>234</v>
          </cell>
          <cell r="J105">
            <v>18</v>
          </cell>
          <cell r="K105">
            <v>5</v>
          </cell>
          <cell r="L105">
            <v>6</v>
          </cell>
          <cell r="M105">
            <v>5</v>
          </cell>
          <cell r="N105">
            <v>3</v>
          </cell>
          <cell r="O105">
            <v>5</v>
          </cell>
          <cell r="P105">
            <v>4</v>
          </cell>
          <cell r="Q105">
            <v>3</v>
          </cell>
          <cell r="R105">
            <v>5</v>
          </cell>
          <cell r="S105">
            <v>4</v>
          </cell>
          <cell r="T105">
            <v>5</v>
          </cell>
          <cell r="U105">
            <v>4</v>
          </cell>
          <cell r="V105">
            <v>4</v>
          </cell>
          <cell r="W105">
            <v>5</v>
          </cell>
          <cell r="X105">
            <v>2</v>
          </cell>
          <cell r="Y105">
            <v>4</v>
          </cell>
          <cell r="Z105">
            <v>7</v>
          </cell>
          <cell r="AA105">
            <v>4</v>
          </cell>
          <cell r="AB105">
            <v>4</v>
          </cell>
          <cell r="AC105">
            <v>40</v>
          </cell>
          <cell r="AD105">
            <v>39</v>
          </cell>
          <cell r="AE105">
            <v>79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I106">
            <v>237</v>
          </cell>
          <cell r="J106">
            <v>21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5</v>
          </cell>
          <cell r="Q106">
            <v>3</v>
          </cell>
          <cell r="R106">
            <v>5</v>
          </cell>
          <cell r="S106">
            <v>5</v>
          </cell>
          <cell r="T106">
            <v>6</v>
          </cell>
          <cell r="U106">
            <v>3</v>
          </cell>
          <cell r="V106">
            <v>5</v>
          </cell>
          <cell r="W106">
            <v>4</v>
          </cell>
          <cell r="X106">
            <v>4</v>
          </cell>
          <cell r="Y106">
            <v>5</v>
          </cell>
          <cell r="Z106">
            <v>5</v>
          </cell>
          <cell r="AA106">
            <v>4</v>
          </cell>
          <cell r="AB106">
            <v>4</v>
          </cell>
          <cell r="AC106">
            <v>39</v>
          </cell>
          <cell r="AD106">
            <v>40</v>
          </cell>
          <cell r="AE106">
            <v>79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I107">
            <v>234</v>
          </cell>
          <cell r="J107">
            <v>18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5</v>
          </cell>
          <cell r="P107">
            <v>5</v>
          </cell>
          <cell r="Q107">
            <v>3</v>
          </cell>
          <cell r="R107">
            <v>5</v>
          </cell>
          <cell r="S107">
            <v>5</v>
          </cell>
          <cell r="T107">
            <v>5</v>
          </cell>
          <cell r="U107">
            <v>4</v>
          </cell>
          <cell r="V107">
            <v>4</v>
          </cell>
          <cell r="W107">
            <v>4</v>
          </cell>
          <cell r="X107">
            <v>2</v>
          </cell>
          <cell r="Y107">
            <v>4</v>
          </cell>
          <cell r="Z107">
            <v>5</v>
          </cell>
          <cell r="AA107">
            <v>3</v>
          </cell>
          <cell r="AB107">
            <v>5</v>
          </cell>
          <cell r="AC107">
            <v>40</v>
          </cell>
          <cell r="AD107">
            <v>36</v>
          </cell>
          <cell r="AE107">
            <v>76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G119">
            <v>89</v>
          </cell>
          <cell r="I119">
            <v>89</v>
          </cell>
          <cell r="J119">
            <v>17</v>
          </cell>
          <cell r="K119">
            <v>7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6</v>
          </cell>
          <cell r="Q119">
            <v>4</v>
          </cell>
          <cell r="R119">
            <v>4</v>
          </cell>
          <cell r="S119">
            <v>6</v>
          </cell>
          <cell r="T119">
            <v>7</v>
          </cell>
          <cell r="U119">
            <v>4</v>
          </cell>
          <cell r="V119">
            <v>5</v>
          </cell>
          <cell r="W119">
            <v>5</v>
          </cell>
          <cell r="X119">
            <v>3</v>
          </cell>
          <cell r="Y119">
            <v>5</v>
          </cell>
          <cell r="Z119">
            <v>7</v>
          </cell>
          <cell r="AA119">
            <v>5</v>
          </cell>
          <cell r="AB119">
            <v>5</v>
          </cell>
          <cell r="AC119">
            <v>43</v>
          </cell>
          <cell r="AD119">
            <v>46</v>
          </cell>
          <cell r="AE119">
            <v>89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G120">
            <v>88</v>
          </cell>
          <cell r="I120">
            <v>88</v>
          </cell>
          <cell r="J120">
            <v>16</v>
          </cell>
          <cell r="K120">
            <v>6</v>
          </cell>
          <cell r="L120">
            <v>4</v>
          </cell>
          <cell r="M120">
            <v>4</v>
          </cell>
          <cell r="N120">
            <v>4</v>
          </cell>
          <cell r="O120">
            <v>5</v>
          </cell>
          <cell r="P120">
            <v>6</v>
          </cell>
          <cell r="Q120">
            <v>4</v>
          </cell>
          <cell r="R120">
            <v>6</v>
          </cell>
          <cell r="S120">
            <v>5</v>
          </cell>
          <cell r="T120">
            <v>6</v>
          </cell>
          <cell r="U120">
            <v>3</v>
          </cell>
          <cell r="V120">
            <v>6</v>
          </cell>
          <cell r="W120">
            <v>5</v>
          </cell>
          <cell r="X120">
            <v>4</v>
          </cell>
          <cell r="Y120">
            <v>6</v>
          </cell>
          <cell r="Z120">
            <v>6</v>
          </cell>
          <cell r="AA120">
            <v>5</v>
          </cell>
          <cell r="AB120">
            <v>3</v>
          </cell>
          <cell r="AC120">
            <v>44</v>
          </cell>
          <cell r="AD120">
            <v>44</v>
          </cell>
          <cell r="AE120">
            <v>88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G121">
            <v>98</v>
          </cell>
          <cell r="I121">
            <v>98</v>
          </cell>
          <cell r="J121">
            <v>26</v>
          </cell>
          <cell r="K121">
            <v>7</v>
          </cell>
          <cell r="L121">
            <v>6</v>
          </cell>
          <cell r="M121">
            <v>5</v>
          </cell>
          <cell r="N121">
            <v>3</v>
          </cell>
          <cell r="O121">
            <v>5</v>
          </cell>
          <cell r="P121">
            <v>5</v>
          </cell>
          <cell r="Q121">
            <v>3</v>
          </cell>
          <cell r="R121">
            <v>11</v>
          </cell>
          <cell r="S121">
            <v>5</v>
          </cell>
          <cell r="T121">
            <v>6</v>
          </cell>
          <cell r="U121">
            <v>4</v>
          </cell>
          <cell r="V121">
            <v>6</v>
          </cell>
          <cell r="W121">
            <v>5</v>
          </cell>
          <cell r="X121">
            <v>5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48</v>
          </cell>
          <cell r="AE121">
            <v>98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G122">
            <v>90</v>
          </cell>
          <cell r="I122">
            <v>90</v>
          </cell>
          <cell r="J122">
            <v>18</v>
          </cell>
          <cell r="K122">
            <v>7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6</v>
          </cell>
          <cell r="U122">
            <v>3</v>
          </cell>
          <cell r="V122">
            <v>5</v>
          </cell>
          <cell r="W122">
            <v>4</v>
          </cell>
          <cell r="X122">
            <v>3</v>
          </cell>
          <cell r="Y122">
            <v>6</v>
          </cell>
          <cell r="Z122">
            <v>7</v>
          </cell>
          <cell r="AA122">
            <v>7</v>
          </cell>
          <cell r="AB122">
            <v>6</v>
          </cell>
          <cell r="AC122">
            <v>43</v>
          </cell>
          <cell r="AD122">
            <v>47</v>
          </cell>
          <cell r="AE122">
            <v>90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G123">
            <v>86</v>
          </cell>
          <cell r="I123">
            <v>86</v>
          </cell>
          <cell r="J123">
            <v>14</v>
          </cell>
          <cell r="K123">
            <v>6</v>
          </cell>
          <cell r="L123">
            <v>6</v>
          </cell>
          <cell r="M123">
            <v>4</v>
          </cell>
          <cell r="N123">
            <v>4</v>
          </cell>
          <cell r="O123">
            <v>5</v>
          </cell>
          <cell r="P123">
            <v>5</v>
          </cell>
          <cell r="Q123">
            <v>3</v>
          </cell>
          <cell r="R123">
            <v>5</v>
          </cell>
          <cell r="S123">
            <v>6</v>
          </cell>
          <cell r="T123">
            <v>5</v>
          </cell>
          <cell r="U123">
            <v>4</v>
          </cell>
          <cell r="V123">
            <v>4</v>
          </cell>
          <cell r="W123">
            <v>4</v>
          </cell>
          <cell r="X123">
            <v>4</v>
          </cell>
          <cell r="Y123">
            <v>7</v>
          </cell>
          <cell r="Z123">
            <v>5</v>
          </cell>
          <cell r="AA123">
            <v>5</v>
          </cell>
          <cell r="AB123">
            <v>4</v>
          </cell>
          <cell r="AC123">
            <v>44</v>
          </cell>
          <cell r="AD123">
            <v>42</v>
          </cell>
          <cell r="AE123">
            <v>86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G124">
            <v>87</v>
          </cell>
          <cell r="I124">
            <v>87</v>
          </cell>
          <cell r="J124">
            <v>15</v>
          </cell>
          <cell r="K124">
            <v>6</v>
          </cell>
          <cell r="L124">
            <v>5</v>
          </cell>
          <cell r="M124">
            <v>4</v>
          </cell>
          <cell r="N124">
            <v>3</v>
          </cell>
          <cell r="O124">
            <v>4</v>
          </cell>
          <cell r="P124">
            <v>4</v>
          </cell>
          <cell r="Q124">
            <v>3</v>
          </cell>
          <cell r="R124">
            <v>7</v>
          </cell>
          <cell r="S124">
            <v>5</v>
          </cell>
          <cell r="T124">
            <v>5</v>
          </cell>
          <cell r="U124">
            <v>3</v>
          </cell>
          <cell r="V124">
            <v>7</v>
          </cell>
          <cell r="W124">
            <v>5</v>
          </cell>
          <cell r="X124">
            <v>4</v>
          </cell>
          <cell r="Y124">
            <v>6</v>
          </cell>
          <cell r="Z124">
            <v>8</v>
          </cell>
          <cell r="AA124">
            <v>4</v>
          </cell>
          <cell r="AB124">
            <v>4</v>
          </cell>
          <cell r="AC124">
            <v>41</v>
          </cell>
          <cell r="AD124">
            <v>46</v>
          </cell>
          <cell r="AE124">
            <v>87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G125">
            <v>94</v>
          </cell>
          <cell r="I125">
            <v>94</v>
          </cell>
          <cell r="J125">
            <v>22</v>
          </cell>
          <cell r="K125">
            <v>9</v>
          </cell>
          <cell r="L125">
            <v>5</v>
          </cell>
          <cell r="M125">
            <v>5</v>
          </cell>
          <cell r="N125">
            <v>5</v>
          </cell>
          <cell r="O125">
            <v>5</v>
          </cell>
          <cell r="P125">
            <v>4</v>
          </cell>
          <cell r="Q125">
            <v>3</v>
          </cell>
          <cell r="R125">
            <v>6</v>
          </cell>
          <cell r="S125">
            <v>6</v>
          </cell>
          <cell r="T125">
            <v>6</v>
          </cell>
          <cell r="U125">
            <v>4</v>
          </cell>
          <cell r="V125">
            <v>5</v>
          </cell>
          <cell r="W125">
            <v>5</v>
          </cell>
          <cell r="X125">
            <v>5</v>
          </cell>
          <cell r="Y125">
            <v>6</v>
          </cell>
          <cell r="Z125">
            <v>6</v>
          </cell>
          <cell r="AA125">
            <v>4</v>
          </cell>
          <cell r="AB125">
            <v>5</v>
          </cell>
          <cell r="AC125">
            <v>48</v>
          </cell>
          <cell r="AD125">
            <v>46</v>
          </cell>
          <cell r="AE125">
            <v>94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G126">
            <v>107</v>
          </cell>
          <cell r="I126">
            <v>107</v>
          </cell>
          <cell r="J126">
            <v>35</v>
          </cell>
          <cell r="K126">
            <v>8</v>
          </cell>
          <cell r="L126">
            <v>4</v>
          </cell>
          <cell r="M126">
            <v>5</v>
          </cell>
          <cell r="N126">
            <v>5</v>
          </cell>
          <cell r="O126">
            <v>6</v>
          </cell>
          <cell r="P126">
            <v>7</v>
          </cell>
          <cell r="Q126">
            <v>4</v>
          </cell>
          <cell r="R126">
            <v>7</v>
          </cell>
          <cell r="S126">
            <v>6</v>
          </cell>
          <cell r="T126">
            <v>12</v>
          </cell>
          <cell r="U126">
            <v>4</v>
          </cell>
          <cell r="V126">
            <v>8</v>
          </cell>
          <cell r="W126">
            <v>5</v>
          </cell>
          <cell r="X126">
            <v>4</v>
          </cell>
          <cell r="Y126">
            <v>5</v>
          </cell>
          <cell r="Z126">
            <v>6</v>
          </cell>
          <cell r="AA126">
            <v>5</v>
          </cell>
          <cell r="AB126">
            <v>6</v>
          </cell>
          <cell r="AC126">
            <v>52</v>
          </cell>
          <cell r="AD126">
            <v>55</v>
          </cell>
          <cell r="AE126">
            <v>107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G127">
            <v>94</v>
          </cell>
          <cell r="I127">
            <v>94</v>
          </cell>
          <cell r="J127">
            <v>22</v>
          </cell>
          <cell r="K127">
            <v>7</v>
          </cell>
          <cell r="L127">
            <v>4</v>
          </cell>
          <cell r="M127">
            <v>5</v>
          </cell>
          <cell r="N127">
            <v>3</v>
          </cell>
          <cell r="O127">
            <v>5</v>
          </cell>
          <cell r="P127">
            <v>8</v>
          </cell>
          <cell r="Q127">
            <v>3</v>
          </cell>
          <cell r="R127">
            <v>6</v>
          </cell>
          <cell r="S127">
            <v>4</v>
          </cell>
          <cell r="T127">
            <v>6</v>
          </cell>
          <cell r="U127">
            <v>4</v>
          </cell>
          <cell r="V127">
            <v>5</v>
          </cell>
          <cell r="W127">
            <v>7</v>
          </cell>
          <cell r="X127">
            <v>3</v>
          </cell>
          <cell r="Y127">
            <v>6</v>
          </cell>
          <cell r="Z127">
            <v>6</v>
          </cell>
          <cell r="AA127">
            <v>6</v>
          </cell>
          <cell r="AB127">
            <v>6</v>
          </cell>
          <cell r="AC127">
            <v>45</v>
          </cell>
          <cell r="AD127">
            <v>49</v>
          </cell>
          <cell r="AE127">
            <v>94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G128">
            <v>91</v>
          </cell>
          <cell r="I128">
            <v>91</v>
          </cell>
          <cell r="J128">
            <v>19</v>
          </cell>
          <cell r="K128">
            <v>7</v>
          </cell>
          <cell r="L128">
            <v>6</v>
          </cell>
          <cell r="M128">
            <v>4</v>
          </cell>
          <cell r="N128">
            <v>3</v>
          </cell>
          <cell r="O128">
            <v>5</v>
          </cell>
          <cell r="P128">
            <v>8</v>
          </cell>
          <cell r="Q128">
            <v>3</v>
          </cell>
          <cell r="R128">
            <v>5</v>
          </cell>
          <cell r="S128">
            <v>7</v>
          </cell>
          <cell r="T128">
            <v>5</v>
          </cell>
          <cell r="U128">
            <v>3</v>
          </cell>
          <cell r="V128">
            <v>4</v>
          </cell>
          <cell r="W128">
            <v>6</v>
          </cell>
          <cell r="X128">
            <v>3</v>
          </cell>
          <cell r="Y128">
            <v>6</v>
          </cell>
          <cell r="Z128">
            <v>6</v>
          </cell>
          <cell r="AA128">
            <v>5</v>
          </cell>
          <cell r="AB128">
            <v>5</v>
          </cell>
          <cell r="AC128">
            <v>48</v>
          </cell>
          <cell r="AD128">
            <v>43</v>
          </cell>
          <cell r="AE128">
            <v>91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>
            <v>0</v>
          </cell>
          <cell r="G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>
            <v>0</v>
          </cell>
          <cell r="G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>
            <v>0</v>
          </cell>
          <cell r="G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>
            <v>0</v>
          </cell>
          <cell r="G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>
            <v>0</v>
          </cell>
          <cell r="G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>
            <v>0</v>
          </cell>
          <cell r="G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G135">
            <v>82</v>
          </cell>
          <cell r="I135">
            <v>82</v>
          </cell>
          <cell r="J135">
            <v>10</v>
          </cell>
          <cell r="K135">
            <v>6</v>
          </cell>
          <cell r="L135">
            <v>4</v>
          </cell>
          <cell r="M135">
            <v>4</v>
          </cell>
          <cell r="N135">
            <v>4</v>
          </cell>
          <cell r="O135">
            <v>5</v>
          </cell>
          <cell r="P135">
            <v>6</v>
          </cell>
          <cell r="Q135">
            <v>3</v>
          </cell>
          <cell r="R135">
            <v>5</v>
          </cell>
          <cell r="S135">
            <v>7</v>
          </cell>
          <cell r="T135">
            <v>5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7</v>
          </cell>
          <cell r="Z135">
            <v>5</v>
          </cell>
          <cell r="AA135">
            <v>4</v>
          </cell>
          <cell r="AB135">
            <v>3</v>
          </cell>
          <cell r="AC135">
            <v>44</v>
          </cell>
          <cell r="AD135">
            <v>38</v>
          </cell>
          <cell r="AE135">
            <v>82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G136">
            <v>105</v>
          </cell>
          <cell r="I136">
            <v>105</v>
          </cell>
          <cell r="J136">
            <v>33</v>
          </cell>
          <cell r="K136">
            <v>7</v>
          </cell>
          <cell r="L136">
            <v>9</v>
          </cell>
          <cell r="M136">
            <v>6</v>
          </cell>
          <cell r="N136">
            <v>3</v>
          </cell>
          <cell r="O136">
            <v>5</v>
          </cell>
          <cell r="P136">
            <v>10</v>
          </cell>
          <cell r="Q136">
            <v>5</v>
          </cell>
          <cell r="R136">
            <v>7</v>
          </cell>
          <cell r="S136">
            <v>6</v>
          </cell>
          <cell r="T136">
            <v>6</v>
          </cell>
          <cell r="U136">
            <v>4</v>
          </cell>
          <cell r="V136">
            <v>6</v>
          </cell>
          <cell r="W136">
            <v>7</v>
          </cell>
          <cell r="X136">
            <v>4</v>
          </cell>
          <cell r="Y136">
            <v>6</v>
          </cell>
          <cell r="Z136">
            <v>5</v>
          </cell>
          <cell r="AA136">
            <v>5</v>
          </cell>
          <cell r="AB136">
            <v>4</v>
          </cell>
          <cell r="AC136">
            <v>58</v>
          </cell>
          <cell r="AD136">
            <v>47</v>
          </cell>
          <cell r="AE136">
            <v>105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G137">
            <v>89</v>
          </cell>
          <cell r="I137">
            <v>89</v>
          </cell>
          <cell r="J137">
            <v>17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4</v>
          </cell>
          <cell r="P137">
            <v>5</v>
          </cell>
          <cell r="Q137">
            <v>4</v>
          </cell>
          <cell r="R137">
            <v>6</v>
          </cell>
          <cell r="S137">
            <v>4</v>
          </cell>
          <cell r="T137">
            <v>6</v>
          </cell>
          <cell r="U137">
            <v>3</v>
          </cell>
          <cell r="V137">
            <v>5</v>
          </cell>
          <cell r="W137">
            <v>4</v>
          </cell>
          <cell r="X137">
            <v>5</v>
          </cell>
          <cell r="Y137">
            <v>5</v>
          </cell>
          <cell r="Z137">
            <v>7</v>
          </cell>
          <cell r="AA137">
            <v>5</v>
          </cell>
          <cell r="AB137">
            <v>6</v>
          </cell>
          <cell r="AC137">
            <v>43</v>
          </cell>
          <cell r="AD137">
            <v>46</v>
          </cell>
          <cell r="AE137">
            <v>89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G138">
            <v>95</v>
          </cell>
          <cell r="I138">
            <v>95</v>
          </cell>
          <cell r="J138">
            <v>23</v>
          </cell>
          <cell r="K138">
            <v>10</v>
          </cell>
          <cell r="L138">
            <v>7</v>
          </cell>
          <cell r="M138">
            <v>4</v>
          </cell>
          <cell r="N138">
            <v>4</v>
          </cell>
          <cell r="O138">
            <v>5</v>
          </cell>
          <cell r="P138">
            <v>5</v>
          </cell>
          <cell r="Q138">
            <v>4</v>
          </cell>
          <cell r="R138">
            <v>6</v>
          </cell>
          <cell r="S138">
            <v>5</v>
          </cell>
          <cell r="T138">
            <v>7</v>
          </cell>
          <cell r="U138">
            <v>2</v>
          </cell>
          <cell r="V138">
            <v>6</v>
          </cell>
          <cell r="W138">
            <v>4</v>
          </cell>
          <cell r="X138">
            <v>4</v>
          </cell>
          <cell r="Y138">
            <v>6</v>
          </cell>
          <cell r="Z138">
            <v>6</v>
          </cell>
          <cell r="AA138">
            <v>6</v>
          </cell>
          <cell r="AB138">
            <v>4</v>
          </cell>
          <cell r="AC138">
            <v>50</v>
          </cell>
          <cell r="AD138">
            <v>45</v>
          </cell>
          <cell r="AE138">
            <v>95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G139">
            <v>96</v>
          </cell>
          <cell r="I139">
            <v>96</v>
          </cell>
          <cell r="J139">
            <v>24</v>
          </cell>
          <cell r="K139">
            <v>7</v>
          </cell>
          <cell r="L139">
            <v>6</v>
          </cell>
          <cell r="M139">
            <v>5</v>
          </cell>
          <cell r="N139">
            <v>3</v>
          </cell>
          <cell r="O139">
            <v>6</v>
          </cell>
          <cell r="P139">
            <v>6</v>
          </cell>
          <cell r="Q139">
            <v>3</v>
          </cell>
          <cell r="R139">
            <v>7</v>
          </cell>
          <cell r="S139">
            <v>6</v>
          </cell>
          <cell r="T139">
            <v>6</v>
          </cell>
          <cell r="U139">
            <v>4</v>
          </cell>
          <cell r="V139">
            <v>5</v>
          </cell>
          <cell r="W139">
            <v>7</v>
          </cell>
          <cell r="X139">
            <v>4</v>
          </cell>
          <cell r="Y139">
            <v>5</v>
          </cell>
          <cell r="Z139">
            <v>6</v>
          </cell>
          <cell r="AA139">
            <v>4</v>
          </cell>
          <cell r="AB139">
            <v>6</v>
          </cell>
          <cell r="AC139">
            <v>49</v>
          </cell>
          <cell r="AD139">
            <v>47</v>
          </cell>
          <cell r="AE139">
            <v>96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>
            <v>0</v>
          </cell>
          <cell r="G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>
            <v>0</v>
          </cell>
          <cell r="G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>
            <v>0</v>
          </cell>
          <cell r="G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>
            <v>0</v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G147">
            <v>79</v>
          </cell>
          <cell r="I147">
            <v>79</v>
          </cell>
          <cell r="J147">
            <v>7</v>
          </cell>
          <cell r="K147">
            <v>6</v>
          </cell>
          <cell r="L147">
            <v>5</v>
          </cell>
          <cell r="M147">
            <v>5</v>
          </cell>
          <cell r="N147">
            <v>3</v>
          </cell>
          <cell r="O147">
            <v>4</v>
          </cell>
          <cell r="P147">
            <v>3</v>
          </cell>
          <cell r="Q147">
            <v>4</v>
          </cell>
          <cell r="R147">
            <v>6</v>
          </cell>
          <cell r="S147">
            <v>7</v>
          </cell>
          <cell r="T147">
            <v>5</v>
          </cell>
          <cell r="U147">
            <v>2</v>
          </cell>
          <cell r="V147">
            <v>4</v>
          </cell>
          <cell r="W147">
            <v>4</v>
          </cell>
          <cell r="X147">
            <v>3</v>
          </cell>
          <cell r="Y147">
            <v>3</v>
          </cell>
          <cell r="Z147">
            <v>6</v>
          </cell>
          <cell r="AA147">
            <v>4</v>
          </cell>
          <cell r="AB147">
            <v>5</v>
          </cell>
          <cell r="AC147">
            <v>43</v>
          </cell>
          <cell r="AD147">
            <v>36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G148">
            <v>84</v>
          </cell>
          <cell r="I148">
            <v>84</v>
          </cell>
          <cell r="J148">
            <v>12</v>
          </cell>
          <cell r="K148">
            <v>6</v>
          </cell>
          <cell r="L148">
            <v>5</v>
          </cell>
          <cell r="M148">
            <v>3</v>
          </cell>
          <cell r="N148">
            <v>3</v>
          </cell>
          <cell r="O148">
            <v>5</v>
          </cell>
          <cell r="P148">
            <v>5</v>
          </cell>
          <cell r="Q148">
            <v>3</v>
          </cell>
          <cell r="R148">
            <v>6</v>
          </cell>
          <cell r="S148">
            <v>5</v>
          </cell>
          <cell r="T148">
            <v>6</v>
          </cell>
          <cell r="U148">
            <v>4</v>
          </cell>
          <cell r="V148">
            <v>5</v>
          </cell>
          <cell r="W148">
            <v>5</v>
          </cell>
          <cell r="X148">
            <v>3</v>
          </cell>
          <cell r="Y148">
            <v>5</v>
          </cell>
          <cell r="Z148">
            <v>6</v>
          </cell>
          <cell r="AA148">
            <v>4</v>
          </cell>
          <cell r="AB148">
            <v>5</v>
          </cell>
          <cell r="AC148">
            <v>41</v>
          </cell>
          <cell r="AD148">
            <v>43</v>
          </cell>
          <cell r="AE148">
            <v>84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G149">
            <v>85</v>
          </cell>
          <cell r="I149">
            <v>85</v>
          </cell>
          <cell r="J149">
            <v>13</v>
          </cell>
          <cell r="K149">
            <v>6</v>
          </cell>
          <cell r="L149">
            <v>5</v>
          </cell>
          <cell r="M149">
            <v>5</v>
          </cell>
          <cell r="N149">
            <v>4</v>
          </cell>
          <cell r="O149">
            <v>5</v>
          </cell>
          <cell r="P149">
            <v>4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3</v>
          </cell>
          <cell r="V149">
            <v>5</v>
          </cell>
          <cell r="W149">
            <v>5</v>
          </cell>
          <cell r="X149">
            <v>3</v>
          </cell>
          <cell r="Y149">
            <v>7</v>
          </cell>
          <cell r="Z149">
            <v>5</v>
          </cell>
          <cell r="AA149">
            <v>4</v>
          </cell>
          <cell r="AB149">
            <v>5</v>
          </cell>
          <cell r="AC149">
            <v>43</v>
          </cell>
          <cell r="AD149">
            <v>42</v>
          </cell>
          <cell r="AE149">
            <v>85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G150">
            <v>79</v>
          </cell>
          <cell r="I150">
            <v>79</v>
          </cell>
          <cell r="J150">
            <v>7</v>
          </cell>
          <cell r="K150">
            <v>5</v>
          </cell>
          <cell r="L150">
            <v>4</v>
          </cell>
          <cell r="M150">
            <v>5</v>
          </cell>
          <cell r="N150">
            <v>3</v>
          </cell>
          <cell r="O150">
            <v>5</v>
          </cell>
          <cell r="P150">
            <v>6</v>
          </cell>
          <cell r="Q150">
            <v>3</v>
          </cell>
          <cell r="R150">
            <v>5</v>
          </cell>
          <cell r="S150">
            <v>4</v>
          </cell>
          <cell r="T150">
            <v>5</v>
          </cell>
          <cell r="U150">
            <v>3</v>
          </cell>
          <cell r="V150">
            <v>6</v>
          </cell>
          <cell r="W150">
            <v>5</v>
          </cell>
          <cell r="X150">
            <v>3</v>
          </cell>
          <cell r="Y150">
            <v>4</v>
          </cell>
          <cell r="Z150">
            <v>5</v>
          </cell>
          <cell r="AA150">
            <v>4</v>
          </cell>
          <cell r="AB150">
            <v>4</v>
          </cell>
          <cell r="AC150">
            <v>40</v>
          </cell>
          <cell r="AD150">
            <v>39</v>
          </cell>
          <cell r="AE150">
            <v>79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G151">
            <v>86</v>
          </cell>
          <cell r="I151">
            <v>86</v>
          </cell>
          <cell r="J151">
            <v>14</v>
          </cell>
          <cell r="K151">
            <v>6</v>
          </cell>
          <cell r="L151">
            <v>4</v>
          </cell>
          <cell r="M151">
            <v>4</v>
          </cell>
          <cell r="N151">
            <v>4</v>
          </cell>
          <cell r="O151">
            <v>5</v>
          </cell>
          <cell r="P151">
            <v>6</v>
          </cell>
          <cell r="Q151">
            <v>4</v>
          </cell>
          <cell r="R151">
            <v>5</v>
          </cell>
          <cell r="S151">
            <v>5</v>
          </cell>
          <cell r="T151">
            <v>6</v>
          </cell>
          <cell r="U151">
            <v>4</v>
          </cell>
          <cell r="V151">
            <v>6</v>
          </cell>
          <cell r="W151">
            <v>5</v>
          </cell>
          <cell r="X151">
            <v>3</v>
          </cell>
          <cell r="Y151">
            <v>5</v>
          </cell>
          <cell r="Z151">
            <v>5</v>
          </cell>
          <cell r="AA151">
            <v>4</v>
          </cell>
          <cell r="AB151">
            <v>5</v>
          </cell>
          <cell r="AC151">
            <v>43</v>
          </cell>
          <cell r="AD151">
            <v>43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G152">
            <v>88</v>
          </cell>
          <cell r="I152">
            <v>88</v>
          </cell>
          <cell r="J152">
            <v>16</v>
          </cell>
          <cell r="K152">
            <v>7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6</v>
          </cell>
          <cell r="Q152">
            <v>3</v>
          </cell>
          <cell r="R152">
            <v>5</v>
          </cell>
          <cell r="S152">
            <v>4</v>
          </cell>
          <cell r="T152">
            <v>5</v>
          </cell>
          <cell r="U152">
            <v>4</v>
          </cell>
          <cell r="V152">
            <v>6</v>
          </cell>
          <cell r="W152">
            <v>5</v>
          </cell>
          <cell r="X152">
            <v>3</v>
          </cell>
          <cell r="Y152">
            <v>5</v>
          </cell>
          <cell r="Z152">
            <v>6</v>
          </cell>
          <cell r="AA152">
            <v>6</v>
          </cell>
          <cell r="AB152">
            <v>6</v>
          </cell>
          <cell r="AC152">
            <v>42</v>
          </cell>
          <cell r="AD152">
            <v>46</v>
          </cell>
          <cell r="AE152">
            <v>88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G153">
            <v>89</v>
          </cell>
          <cell r="I153">
            <v>89</v>
          </cell>
          <cell r="J153">
            <v>17</v>
          </cell>
          <cell r="K153">
            <v>6</v>
          </cell>
          <cell r="L153">
            <v>5</v>
          </cell>
          <cell r="M153">
            <v>5</v>
          </cell>
          <cell r="N153">
            <v>4</v>
          </cell>
          <cell r="O153">
            <v>5</v>
          </cell>
          <cell r="P153">
            <v>4</v>
          </cell>
          <cell r="Q153">
            <v>3</v>
          </cell>
          <cell r="R153">
            <v>7</v>
          </cell>
          <cell r="S153">
            <v>6</v>
          </cell>
          <cell r="T153">
            <v>5</v>
          </cell>
          <cell r="U153">
            <v>5</v>
          </cell>
          <cell r="V153">
            <v>5</v>
          </cell>
          <cell r="W153">
            <v>5</v>
          </cell>
          <cell r="X153">
            <v>4</v>
          </cell>
          <cell r="Y153">
            <v>6</v>
          </cell>
          <cell r="Z153">
            <v>5</v>
          </cell>
          <cell r="AA153">
            <v>5</v>
          </cell>
          <cell r="AB153">
            <v>4</v>
          </cell>
          <cell r="AC153">
            <v>45</v>
          </cell>
          <cell r="AD153">
            <v>44</v>
          </cell>
          <cell r="AE153">
            <v>89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G154">
            <v>94</v>
          </cell>
          <cell r="I154">
            <v>94</v>
          </cell>
          <cell r="J154">
            <v>22</v>
          </cell>
          <cell r="K154">
            <v>7</v>
          </cell>
          <cell r="L154">
            <v>6</v>
          </cell>
          <cell r="M154">
            <v>5</v>
          </cell>
          <cell r="N154">
            <v>4</v>
          </cell>
          <cell r="O154">
            <v>6</v>
          </cell>
          <cell r="P154">
            <v>5</v>
          </cell>
          <cell r="Q154">
            <v>3</v>
          </cell>
          <cell r="R154">
            <v>5</v>
          </cell>
          <cell r="S154">
            <v>5</v>
          </cell>
          <cell r="T154">
            <v>7</v>
          </cell>
          <cell r="U154">
            <v>3</v>
          </cell>
          <cell r="V154">
            <v>5</v>
          </cell>
          <cell r="W154">
            <v>5</v>
          </cell>
          <cell r="X154">
            <v>4</v>
          </cell>
          <cell r="Y154">
            <v>6</v>
          </cell>
          <cell r="Z154">
            <v>8</v>
          </cell>
          <cell r="AA154">
            <v>6</v>
          </cell>
          <cell r="AB154">
            <v>4</v>
          </cell>
          <cell r="AC154">
            <v>46</v>
          </cell>
          <cell r="AD154">
            <v>48</v>
          </cell>
          <cell r="AE154">
            <v>94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G155">
            <v>95</v>
          </cell>
          <cell r="I155">
            <v>95</v>
          </cell>
          <cell r="J155">
            <v>23</v>
          </cell>
          <cell r="K155">
            <v>7</v>
          </cell>
          <cell r="L155">
            <v>6</v>
          </cell>
          <cell r="M155">
            <v>4</v>
          </cell>
          <cell r="N155">
            <v>5</v>
          </cell>
          <cell r="O155">
            <v>4</v>
          </cell>
          <cell r="P155">
            <v>6</v>
          </cell>
          <cell r="Q155">
            <v>4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6</v>
          </cell>
          <cell r="X155">
            <v>4</v>
          </cell>
          <cell r="Y155">
            <v>6</v>
          </cell>
          <cell r="Z155">
            <v>6</v>
          </cell>
          <cell r="AA155">
            <v>5</v>
          </cell>
          <cell r="AB155">
            <v>6</v>
          </cell>
          <cell r="AC155">
            <v>48</v>
          </cell>
          <cell r="AD155">
            <v>47</v>
          </cell>
          <cell r="AE155">
            <v>95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G156">
            <v>92</v>
          </cell>
          <cell r="I156">
            <v>92</v>
          </cell>
          <cell r="J156">
            <v>20</v>
          </cell>
          <cell r="K156">
            <v>7</v>
          </cell>
          <cell r="L156">
            <v>6</v>
          </cell>
          <cell r="M156">
            <v>3</v>
          </cell>
          <cell r="N156">
            <v>4</v>
          </cell>
          <cell r="O156">
            <v>6</v>
          </cell>
          <cell r="P156">
            <v>4</v>
          </cell>
          <cell r="Q156">
            <v>4</v>
          </cell>
          <cell r="R156">
            <v>6</v>
          </cell>
          <cell r="S156">
            <v>5</v>
          </cell>
          <cell r="T156">
            <v>8</v>
          </cell>
          <cell r="U156">
            <v>3</v>
          </cell>
          <cell r="V156">
            <v>4</v>
          </cell>
          <cell r="W156">
            <v>6</v>
          </cell>
          <cell r="X156">
            <v>4</v>
          </cell>
          <cell r="Y156">
            <v>4</v>
          </cell>
          <cell r="Z156">
            <v>7</v>
          </cell>
          <cell r="AA156">
            <v>6</v>
          </cell>
          <cell r="AB156">
            <v>5</v>
          </cell>
          <cell r="AC156">
            <v>45</v>
          </cell>
          <cell r="AD156">
            <v>47</v>
          </cell>
          <cell r="AE156">
            <v>92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G157">
            <v>92</v>
          </cell>
          <cell r="I157">
            <v>92</v>
          </cell>
          <cell r="J157">
            <v>20</v>
          </cell>
          <cell r="K157">
            <v>6</v>
          </cell>
          <cell r="L157">
            <v>5</v>
          </cell>
          <cell r="M157">
            <v>5</v>
          </cell>
          <cell r="N157">
            <v>5</v>
          </cell>
          <cell r="O157">
            <v>5</v>
          </cell>
          <cell r="P157">
            <v>5</v>
          </cell>
          <cell r="Q157">
            <v>5</v>
          </cell>
          <cell r="R157">
            <v>7</v>
          </cell>
          <cell r="S157">
            <v>5</v>
          </cell>
          <cell r="T157">
            <v>6</v>
          </cell>
          <cell r="U157">
            <v>3</v>
          </cell>
          <cell r="V157">
            <v>5</v>
          </cell>
          <cell r="W157">
            <v>5</v>
          </cell>
          <cell r="X157">
            <v>4</v>
          </cell>
          <cell r="Y157">
            <v>6</v>
          </cell>
          <cell r="Z157">
            <v>5</v>
          </cell>
          <cell r="AA157">
            <v>7</v>
          </cell>
          <cell r="AB157">
            <v>3</v>
          </cell>
          <cell r="AC157">
            <v>48</v>
          </cell>
          <cell r="AD157">
            <v>44</v>
          </cell>
          <cell r="AE157">
            <v>92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G158">
            <v>79</v>
          </cell>
          <cell r="I158">
            <v>79</v>
          </cell>
          <cell r="J158">
            <v>7</v>
          </cell>
          <cell r="K158">
            <v>5</v>
          </cell>
          <cell r="L158">
            <v>4</v>
          </cell>
          <cell r="M158">
            <v>3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5</v>
          </cell>
          <cell r="S158">
            <v>5</v>
          </cell>
          <cell r="T158">
            <v>6</v>
          </cell>
          <cell r="U158">
            <v>4</v>
          </cell>
          <cell r="V158">
            <v>5</v>
          </cell>
          <cell r="W158">
            <v>5</v>
          </cell>
          <cell r="X158">
            <v>4</v>
          </cell>
          <cell r="Y158">
            <v>3</v>
          </cell>
          <cell r="Z158">
            <v>5</v>
          </cell>
          <cell r="AA158">
            <v>4</v>
          </cell>
          <cell r="AB158">
            <v>4</v>
          </cell>
          <cell r="AC158">
            <v>39</v>
          </cell>
          <cell r="AD158">
            <v>40</v>
          </cell>
          <cell r="AE158">
            <v>79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>
            <v>0</v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>
            <v>0</v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>
            <v>0</v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>
            <v>0</v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9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H7">
            <v>79</v>
          </cell>
          <cell r="I7">
            <v>298</v>
          </cell>
          <cell r="J7">
            <v>10</v>
          </cell>
          <cell r="K7">
            <v>5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6</v>
          </cell>
          <cell r="Q7">
            <v>3</v>
          </cell>
          <cell r="R7">
            <v>5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6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40</v>
          </cell>
          <cell r="AD7">
            <v>39</v>
          </cell>
          <cell r="AE7">
            <v>79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H8">
            <v>69</v>
          </cell>
          <cell r="I8">
            <v>284</v>
          </cell>
          <cell r="J8">
            <v>-4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5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4</v>
          </cell>
          <cell r="U8">
            <v>3</v>
          </cell>
          <cell r="V8">
            <v>4</v>
          </cell>
          <cell r="W8">
            <v>6</v>
          </cell>
          <cell r="X8">
            <v>3</v>
          </cell>
          <cell r="Y8">
            <v>4</v>
          </cell>
          <cell r="Z8">
            <v>3</v>
          </cell>
          <cell r="AA8">
            <v>3</v>
          </cell>
          <cell r="AB8">
            <v>3</v>
          </cell>
          <cell r="AC8">
            <v>36</v>
          </cell>
          <cell r="AD8">
            <v>33</v>
          </cell>
          <cell r="AE8">
            <v>69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H9">
            <v>76</v>
          </cell>
          <cell r="I9">
            <v>296</v>
          </cell>
          <cell r="J9">
            <v>8</v>
          </cell>
          <cell r="K9">
            <v>5</v>
          </cell>
          <cell r="L9">
            <v>4</v>
          </cell>
          <cell r="M9">
            <v>3</v>
          </cell>
          <cell r="N9">
            <v>2</v>
          </cell>
          <cell r="O9">
            <v>5</v>
          </cell>
          <cell r="P9">
            <v>4</v>
          </cell>
          <cell r="Q9">
            <v>3</v>
          </cell>
          <cell r="R9">
            <v>7</v>
          </cell>
          <cell r="S9">
            <v>5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4</v>
          </cell>
          <cell r="Z9">
            <v>7</v>
          </cell>
          <cell r="AA9">
            <v>5</v>
          </cell>
          <cell r="AB9">
            <v>3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H10">
            <v>69</v>
          </cell>
          <cell r="I10">
            <v>290</v>
          </cell>
          <cell r="J10">
            <v>2</v>
          </cell>
          <cell r="K10">
            <v>4</v>
          </cell>
          <cell r="L10">
            <v>3</v>
          </cell>
          <cell r="M10">
            <v>4</v>
          </cell>
          <cell r="N10">
            <v>3</v>
          </cell>
          <cell r="O10">
            <v>4</v>
          </cell>
          <cell r="P10">
            <v>4</v>
          </cell>
          <cell r="Q10">
            <v>3</v>
          </cell>
          <cell r="R10">
            <v>5</v>
          </cell>
          <cell r="S10">
            <v>4</v>
          </cell>
          <cell r="T10">
            <v>4</v>
          </cell>
          <cell r="U10">
            <v>4</v>
          </cell>
          <cell r="V10">
            <v>4</v>
          </cell>
          <cell r="W10">
            <v>4</v>
          </cell>
          <cell r="X10">
            <v>2</v>
          </cell>
          <cell r="Y10">
            <v>4</v>
          </cell>
          <cell r="Z10">
            <v>4</v>
          </cell>
          <cell r="AA10">
            <v>4</v>
          </cell>
          <cell r="AB10">
            <v>5</v>
          </cell>
          <cell r="AC10">
            <v>34</v>
          </cell>
          <cell r="AD10">
            <v>35</v>
          </cell>
          <cell r="AE10">
            <v>69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H11">
            <v>71</v>
          </cell>
          <cell r="I11">
            <v>292</v>
          </cell>
          <cell r="J11">
            <v>4</v>
          </cell>
          <cell r="K11">
            <v>5</v>
          </cell>
          <cell r="L11">
            <v>4</v>
          </cell>
          <cell r="M11">
            <v>4</v>
          </cell>
          <cell r="N11">
            <v>3</v>
          </cell>
          <cell r="O11">
            <v>6</v>
          </cell>
          <cell r="P11">
            <v>4</v>
          </cell>
          <cell r="Q11">
            <v>3</v>
          </cell>
          <cell r="R11">
            <v>4</v>
          </cell>
          <cell r="S11">
            <v>4</v>
          </cell>
          <cell r="T11">
            <v>4</v>
          </cell>
          <cell r="U11">
            <v>3</v>
          </cell>
          <cell r="V11">
            <v>3</v>
          </cell>
          <cell r="W11">
            <v>4</v>
          </cell>
          <cell r="X11">
            <v>3</v>
          </cell>
          <cell r="Y11">
            <v>3</v>
          </cell>
          <cell r="Z11">
            <v>6</v>
          </cell>
          <cell r="AA11">
            <v>4</v>
          </cell>
          <cell r="AB11">
            <v>4</v>
          </cell>
          <cell r="AC11">
            <v>37</v>
          </cell>
          <cell r="AD11">
            <v>34</v>
          </cell>
          <cell r="AE11">
            <v>71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H12">
            <v>70</v>
          </cell>
          <cell r="I12">
            <v>287</v>
          </cell>
          <cell r="J12">
            <v>-1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3</v>
          </cell>
          <cell r="Q12">
            <v>3</v>
          </cell>
          <cell r="R12">
            <v>5</v>
          </cell>
          <cell r="S12">
            <v>4</v>
          </cell>
          <cell r="T12">
            <v>5</v>
          </cell>
          <cell r="U12">
            <v>4</v>
          </cell>
          <cell r="V12">
            <v>4</v>
          </cell>
          <cell r="W12">
            <v>4</v>
          </cell>
          <cell r="X12">
            <v>2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35</v>
          </cell>
          <cell r="AD12">
            <v>35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H13">
            <v>72</v>
          </cell>
          <cell r="I13">
            <v>295</v>
          </cell>
          <cell r="J13">
            <v>7</v>
          </cell>
          <cell r="K13">
            <v>5</v>
          </cell>
          <cell r="L13">
            <v>4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2</v>
          </cell>
          <cell r="R13">
            <v>5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5</v>
          </cell>
          <cell r="X13">
            <v>4</v>
          </cell>
          <cell r="Y13">
            <v>4</v>
          </cell>
          <cell r="Z13">
            <v>5</v>
          </cell>
          <cell r="AA13">
            <v>3</v>
          </cell>
          <cell r="AB13">
            <v>4</v>
          </cell>
          <cell r="AC13">
            <v>35</v>
          </cell>
          <cell r="AD13">
            <v>37</v>
          </cell>
          <cell r="AE13">
            <v>72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H14">
            <v>75</v>
          </cell>
          <cell r="I14">
            <v>301</v>
          </cell>
          <cell r="J14">
            <v>13</v>
          </cell>
          <cell r="K14">
            <v>5</v>
          </cell>
          <cell r="L14">
            <v>3</v>
          </cell>
          <cell r="M14">
            <v>5</v>
          </cell>
          <cell r="N14">
            <v>3</v>
          </cell>
          <cell r="O14">
            <v>4</v>
          </cell>
          <cell r="P14">
            <v>5</v>
          </cell>
          <cell r="Q14">
            <v>3</v>
          </cell>
          <cell r="R14">
            <v>5</v>
          </cell>
          <cell r="S14">
            <v>4</v>
          </cell>
          <cell r="T14">
            <v>5</v>
          </cell>
          <cell r="U14">
            <v>3</v>
          </cell>
          <cell r="V14">
            <v>6</v>
          </cell>
          <cell r="W14">
            <v>3</v>
          </cell>
          <cell r="X14">
            <v>3</v>
          </cell>
          <cell r="Y14">
            <v>5</v>
          </cell>
          <cell r="Z14">
            <v>6</v>
          </cell>
          <cell r="AA14">
            <v>4</v>
          </cell>
          <cell r="AB14">
            <v>3</v>
          </cell>
          <cell r="AC14">
            <v>37</v>
          </cell>
          <cell r="AD14">
            <v>38</v>
          </cell>
          <cell r="AE14">
            <v>75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H15">
            <v>68</v>
          </cell>
          <cell r="I15">
            <v>290</v>
          </cell>
          <cell r="J15">
            <v>2</v>
          </cell>
          <cell r="K15">
            <v>4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5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3</v>
          </cell>
          <cell r="AC15">
            <v>34</v>
          </cell>
          <cell r="AD15">
            <v>34</v>
          </cell>
          <cell r="AE15">
            <v>68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H16">
            <v>75</v>
          </cell>
          <cell r="I16">
            <v>299</v>
          </cell>
          <cell r="J16">
            <v>11</v>
          </cell>
          <cell r="K16">
            <v>5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5</v>
          </cell>
          <cell r="Q16">
            <v>3</v>
          </cell>
          <cell r="R16">
            <v>5</v>
          </cell>
          <cell r="S16">
            <v>4</v>
          </cell>
          <cell r="T16">
            <v>4</v>
          </cell>
          <cell r="U16">
            <v>4</v>
          </cell>
          <cell r="V16">
            <v>5</v>
          </cell>
          <cell r="W16">
            <v>3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5</v>
          </cell>
          <cell r="AC16">
            <v>38</v>
          </cell>
          <cell r="AD16">
            <v>37</v>
          </cell>
          <cell r="AE16">
            <v>75</v>
          </cell>
        </row>
        <row r="17">
          <cell r="B17">
            <v>123</v>
          </cell>
          <cell r="C17" t="str">
            <v>男公開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H18">
            <v>79</v>
          </cell>
          <cell r="I18">
            <v>306</v>
          </cell>
          <cell r="J18">
            <v>18</v>
          </cell>
          <cell r="K18">
            <v>6</v>
          </cell>
          <cell r="L18">
            <v>4</v>
          </cell>
          <cell r="M18">
            <v>5</v>
          </cell>
          <cell r="N18">
            <v>3</v>
          </cell>
          <cell r="O18">
            <v>4</v>
          </cell>
          <cell r="P18">
            <v>9</v>
          </cell>
          <cell r="Q18">
            <v>3</v>
          </cell>
          <cell r="R18">
            <v>5</v>
          </cell>
          <cell r="S18">
            <v>4</v>
          </cell>
          <cell r="T18">
            <v>5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4</v>
          </cell>
          <cell r="Z18">
            <v>4</v>
          </cell>
          <cell r="AA18">
            <v>4</v>
          </cell>
          <cell r="AB18">
            <v>4</v>
          </cell>
          <cell r="AC18">
            <v>43</v>
          </cell>
          <cell r="AD18">
            <v>36</v>
          </cell>
          <cell r="AE18">
            <v>79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H27">
            <v>76</v>
          </cell>
          <cell r="I27">
            <v>295</v>
          </cell>
          <cell r="J27">
            <v>7</v>
          </cell>
          <cell r="K27">
            <v>6</v>
          </cell>
          <cell r="L27">
            <v>4</v>
          </cell>
          <cell r="M27">
            <v>4</v>
          </cell>
          <cell r="N27">
            <v>3</v>
          </cell>
          <cell r="O27">
            <v>5</v>
          </cell>
          <cell r="P27">
            <v>3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3</v>
          </cell>
          <cell r="W27">
            <v>6</v>
          </cell>
          <cell r="X27">
            <v>4</v>
          </cell>
          <cell r="Y27">
            <v>4</v>
          </cell>
          <cell r="Z27">
            <v>5</v>
          </cell>
          <cell r="AA27">
            <v>3</v>
          </cell>
          <cell r="AB27">
            <v>4</v>
          </cell>
          <cell r="AC27">
            <v>39</v>
          </cell>
          <cell r="AD27">
            <v>37</v>
          </cell>
          <cell r="AE27">
            <v>76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H28">
            <v>77</v>
          </cell>
          <cell r="I28">
            <v>292</v>
          </cell>
          <cell r="J28">
            <v>4</v>
          </cell>
          <cell r="K28">
            <v>5</v>
          </cell>
          <cell r="L28">
            <v>4</v>
          </cell>
          <cell r="M28">
            <v>4</v>
          </cell>
          <cell r="N28">
            <v>4</v>
          </cell>
          <cell r="O28">
            <v>5</v>
          </cell>
          <cell r="P28">
            <v>3</v>
          </cell>
          <cell r="Q28">
            <v>3</v>
          </cell>
          <cell r="R28">
            <v>5</v>
          </cell>
          <cell r="S28">
            <v>5</v>
          </cell>
          <cell r="T28">
            <v>5</v>
          </cell>
          <cell r="U28">
            <v>4</v>
          </cell>
          <cell r="V28">
            <v>5</v>
          </cell>
          <cell r="W28">
            <v>5</v>
          </cell>
          <cell r="X28">
            <v>4</v>
          </cell>
          <cell r="Y28">
            <v>3</v>
          </cell>
          <cell r="Z28">
            <v>4</v>
          </cell>
          <cell r="AA28">
            <v>5</v>
          </cell>
          <cell r="AB28">
            <v>4</v>
          </cell>
          <cell r="AC28">
            <v>38</v>
          </cell>
          <cell r="AD28">
            <v>39</v>
          </cell>
          <cell r="AE28">
            <v>77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H29">
            <v>66</v>
          </cell>
          <cell r="I29">
            <v>287</v>
          </cell>
          <cell r="J29">
            <v>-1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4</v>
          </cell>
          <cell r="U29">
            <v>2</v>
          </cell>
          <cell r="V29">
            <v>3</v>
          </cell>
          <cell r="W29">
            <v>4</v>
          </cell>
          <cell r="X29">
            <v>3</v>
          </cell>
          <cell r="Y29">
            <v>4</v>
          </cell>
          <cell r="Z29">
            <v>5</v>
          </cell>
          <cell r="AA29">
            <v>3</v>
          </cell>
          <cell r="AB29">
            <v>4</v>
          </cell>
          <cell r="AC29">
            <v>34</v>
          </cell>
          <cell r="AD29">
            <v>32</v>
          </cell>
          <cell r="AE29">
            <v>66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H30">
            <v>70</v>
          </cell>
          <cell r="I30">
            <v>293</v>
          </cell>
          <cell r="J30">
            <v>5</v>
          </cell>
          <cell r="K30">
            <v>5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3</v>
          </cell>
          <cell r="R30">
            <v>5</v>
          </cell>
          <cell r="S30">
            <v>3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3</v>
          </cell>
          <cell r="Y30">
            <v>3</v>
          </cell>
          <cell r="Z30">
            <v>5</v>
          </cell>
          <cell r="AA30">
            <v>3</v>
          </cell>
          <cell r="AB30">
            <v>4</v>
          </cell>
          <cell r="AC30">
            <v>35</v>
          </cell>
          <cell r="AD30">
            <v>35</v>
          </cell>
          <cell r="AE30">
            <v>70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H31">
            <v>71</v>
          </cell>
          <cell r="I31">
            <v>291</v>
          </cell>
          <cell r="J31">
            <v>3</v>
          </cell>
          <cell r="K31">
            <v>5</v>
          </cell>
          <cell r="L31">
            <v>4</v>
          </cell>
          <cell r="M31">
            <v>5</v>
          </cell>
          <cell r="N31">
            <v>3</v>
          </cell>
          <cell r="O31">
            <v>4</v>
          </cell>
          <cell r="P31">
            <v>4</v>
          </cell>
          <cell r="Q31">
            <v>3</v>
          </cell>
          <cell r="R31">
            <v>3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4</v>
          </cell>
          <cell r="X31">
            <v>3</v>
          </cell>
          <cell r="Y31">
            <v>3</v>
          </cell>
          <cell r="Z31">
            <v>7</v>
          </cell>
          <cell r="AA31">
            <v>4</v>
          </cell>
          <cell r="AB31">
            <v>3</v>
          </cell>
          <cell r="AC31">
            <v>35</v>
          </cell>
          <cell r="AD31">
            <v>36</v>
          </cell>
          <cell r="AE31">
            <v>71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H32">
            <v>70</v>
          </cell>
          <cell r="I32">
            <v>288</v>
          </cell>
          <cell r="J32">
            <v>0</v>
          </cell>
          <cell r="K32">
            <v>4</v>
          </cell>
          <cell r="L32">
            <v>5</v>
          </cell>
          <cell r="M32">
            <v>4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5</v>
          </cell>
          <cell r="S32">
            <v>4</v>
          </cell>
          <cell r="T32">
            <v>5</v>
          </cell>
          <cell r="U32">
            <v>2</v>
          </cell>
          <cell r="V32">
            <v>4</v>
          </cell>
          <cell r="W32">
            <v>4</v>
          </cell>
          <cell r="X32">
            <v>3</v>
          </cell>
          <cell r="Y32">
            <v>4</v>
          </cell>
          <cell r="Z32">
            <v>4</v>
          </cell>
          <cell r="AA32">
            <v>3</v>
          </cell>
          <cell r="AB32">
            <v>4</v>
          </cell>
          <cell r="AC32">
            <v>37</v>
          </cell>
          <cell r="AD32">
            <v>33</v>
          </cell>
          <cell r="AE32">
            <v>70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H33">
            <v>78</v>
          </cell>
          <cell r="I33">
            <v>304</v>
          </cell>
          <cell r="J33">
            <v>16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4</v>
          </cell>
          <cell r="Q33">
            <v>3</v>
          </cell>
          <cell r="R33">
            <v>5</v>
          </cell>
          <cell r="S33">
            <v>4</v>
          </cell>
          <cell r="T33">
            <v>4</v>
          </cell>
          <cell r="U33">
            <v>3</v>
          </cell>
          <cell r="V33">
            <v>7</v>
          </cell>
          <cell r="W33">
            <v>5</v>
          </cell>
          <cell r="X33">
            <v>3</v>
          </cell>
          <cell r="Y33">
            <v>5</v>
          </cell>
          <cell r="Z33">
            <v>8</v>
          </cell>
          <cell r="AA33">
            <v>3</v>
          </cell>
          <cell r="AB33">
            <v>4</v>
          </cell>
          <cell r="AC33">
            <v>36</v>
          </cell>
          <cell r="AD33">
            <v>42</v>
          </cell>
          <cell r="AE33">
            <v>78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H34">
            <v>71</v>
          </cell>
          <cell r="I34">
            <v>300</v>
          </cell>
          <cell r="J34">
            <v>12</v>
          </cell>
          <cell r="K34">
            <v>4</v>
          </cell>
          <cell r="L34">
            <v>3</v>
          </cell>
          <cell r="M34">
            <v>6</v>
          </cell>
          <cell r="N34">
            <v>3</v>
          </cell>
          <cell r="O34">
            <v>4</v>
          </cell>
          <cell r="P34">
            <v>5</v>
          </cell>
          <cell r="Q34">
            <v>3</v>
          </cell>
          <cell r="R34">
            <v>5</v>
          </cell>
          <cell r="S34">
            <v>4</v>
          </cell>
          <cell r="T34">
            <v>4</v>
          </cell>
          <cell r="U34">
            <v>4</v>
          </cell>
          <cell r="V34">
            <v>4</v>
          </cell>
          <cell r="W34">
            <v>3</v>
          </cell>
          <cell r="X34">
            <v>3</v>
          </cell>
          <cell r="Y34">
            <v>4</v>
          </cell>
          <cell r="Z34">
            <v>5</v>
          </cell>
          <cell r="AA34">
            <v>4</v>
          </cell>
          <cell r="AB34">
            <v>3</v>
          </cell>
          <cell r="AC34">
            <v>37</v>
          </cell>
          <cell r="AD34">
            <v>34</v>
          </cell>
          <cell r="AE34">
            <v>71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H35">
            <v>69</v>
          </cell>
          <cell r="I35">
            <v>292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3</v>
          </cell>
          <cell r="O35">
            <v>5</v>
          </cell>
          <cell r="P35">
            <v>4</v>
          </cell>
          <cell r="Q35">
            <v>3</v>
          </cell>
          <cell r="R35">
            <v>5</v>
          </cell>
          <cell r="S35">
            <v>4</v>
          </cell>
          <cell r="T35">
            <v>4</v>
          </cell>
          <cell r="U35">
            <v>3</v>
          </cell>
          <cell r="V35">
            <v>4</v>
          </cell>
          <cell r="W35">
            <v>5</v>
          </cell>
          <cell r="X35">
            <v>3</v>
          </cell>
          <cell r="Y35">
            <v>4</v>
          </cell>
          <cell r="Z35">
            <v>4</v>
          </cell>
          <cell r="AA35">
            <v>3</v>
          </cell>
          <cell r="AB35">
            <v>3</v>
          </cell>
          <cell r="AC35">
            <v>36</v>
          </cell>
          <cell r="AD35">
            <v>33</v>
          </cell>
          <cell r="AE35">
            <v>69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H36">
            <v>72</v>
          </cell>
          <cell r="I36">
            <v>299</v>
          </cell>
          <cell r="J36">
            <v>11</v>
          </cell>
          <cell r="K36">
            <v>5</v>
          </cell>
          <cell r="L36">
            <v>4</v>
          </cell>
          <cell r="M36">
            <v>3</v>
          </cell>
          <cell r="N36">
            <v>2</v>
          </cell>
          <cell r="O36">
            <v>4</v>
          </cell>
          <cell r="P36">
            <v>5</v>
          </cell>
          <cell r="Q36">
            <v>4</v>
          </cell>
          <cell r="R36">
            <v>5</v>
          </cell>
          <cell r="S36">
            <v>4</v>
          </cell>
          <cell r="T36">
            <v>5</v>
          </cell>
          <cell r="U36">
            <v>2</v>
          </cell>
          <cell r="V36">
            <v>4</v>
          </cell>
          <cell r="W36">
            <v>4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36</v>
          </cell>
          <cell r="AD36">
            <v>36</v>
          </cell>
          <cell r="AE36">
            <v>72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H37">
            <v>78</v>
          </cell>
          <cell r="I37">
            <v>303</v>
          </cell>
          <cell r="J37">
            <v>15</v>
          </cell>
          <cell r="K37">
            <v>7</v>
          </cell>
          <cell r="L37">
            <v>3</v>
          </cell>
          <cell r="M37">
            <v>4</v>
          </cell>
          <cell r="N37">
            <v>3</v>
          </cell>
          <cell r="O37">
            <v>3</v>
          </cell>
          <cell r="P37">
            <v>4</v>
          </cell>
          <cell r="Q37">
            <v>3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6</v>
          </cell>
          <cell r="X37">
            <v>4</v>
          </cell>
          <cell r="Y37">
            <v>4</v>
          </cell>
          <cell r="Z37">
            <v>7</v>
          </cell>
          <cell r="AA37">
            <v>4</v>
          </cell>
          <cell r="AB37">
            <v>3</v>
          </cell>
          <cell r="AC37">
            <v>37</v>
          </cell>
          <cell r="AD37">
            <v>41</v>
          </cell>
          <cell r="AE37">
            <v>78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H38">
            <v>79</v>
          </cell>
          <cell r="I38">
            <v>308</v>
          </cell>
          <cell r="J38">
            <v>20</v>
          </cell>
          <cell r="K38">
            <v>5</v>
          </cell>
          <cell r="L38">
            <v>4</v>
          </cell>
          <cell r="M38">
            <v>4</v>
          </cell>
          <cell r="N38">
            <v>3</v>
          </cell>
          <cell r="O38">
            <v>5</v>
          </cell>
          <cell r="P38">
            <v>5</v>
          </cell>
          <cell r="Q38">
            <v>4</v>
          </cell>
          <cell r="R38">
            <v>5</v>
          </cell>
          <cell r="S38">
            <v>4</v>
          </cell>
          <cell r="T38">
            <v>5</v>
          </cell>
          <cell r="U38">
            <v>4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7</v>
          </cell>
          <cell r="AB38">
            <v>4</v>
          </cell>
          <cell r="AC38">
            <v>39</v>
          </cell>
          <cell r="AD38">
            <v>40</v>
          </cell>
          <cell r="AE38">
            <v>79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H39">
            <v>67</v>
          </cell>
          <cell r="I39">
            <v>292</v>
          </cell>
          <cell r="J39">
            <v>4</v>
          </cell>
          <cell r="K39">
            <v>4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4</v>
          </cell>
          <cell r="Q39">
            <v>3</v>
          </cell>
          <cell r="R39">
            <v>5</v>
          </cell>
          <cell r="S39">
            <v>3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2</v>
          </cell>
          <cell r="Y39">
            <v>4</v>
          </cell>
          <cell r="Z39">
            <v>4</v>
          </cell>
          <cell r="AA39">
            <v>4</v>
          </cell>
          <cell r="AB39">
            <v>4</v>
          </cell>
          <cell r="AC39">
            <v>33</v>
          </cell>
          <cell r="AD39">
            <v>34</v>
          </cell>
          <cell r="AE39">
            <v>67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H40">
            <v>69</v>
          </cell>
          <cell r="I40">
            <v>297</v>
          </cell>
          <cell r="J40">
            <v>9</v>
          </cell>
          <cell r="K40">
            <v>4</v>
          </cell>
          <cell r="L40">
            <v>5</v>
          </cell>
          <cell r="M40">
            <v>4</v>
          </cell>
          <cell r="N40">
            <v>3</v>
          </cell>
          <cell r="O40">
            <v>4</v>
          </cell>
          <cell r="P40">
            <v>4</v>
          </cell>
          <cell r="Q40">
            <v>3</v>
          </cell>
          <cell r="R40">
            <v>4</v>
          </cell>
          <cell r="S40">
            <v>3</v>
          </cell>
          <cell r="T40">
            <v>5</v>
          </cell>
          <cell r="U40">
            <v>3</v>
          </cell>
          <cell r="V40">
            <v>4</v>
          </cell>
          <cell r="W40">
            <v>3</v>
          </cell>
          <cell r="X40">
            <v>4</v>
          </cell>
          <cell r="Y40">
            <v>3</v>
          </cell>
          <cell r="Z40">
            <v>5</v>
          </cell>
          <cell r="AA40">
            <v>4</v>
          </cell>
          <cell r="AB40">
            <v>4</v>
          </cell>
          <cell r="AC40">
            <v>34</v>
          </cell>
          <cell r="AD40">
            <v>35</v>
          </cell>
          <cell r="AE40">
            <v>69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H41">
            <v>75</v>
          </cell>
          <cell r="I41">
            <v>311</v>
          </cell>
          <cell r="J41">
            <v>23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3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5</v>
          </cell>
          <cell r="AA41">
            <v>3</v>
          </cell>
          <cell r="AB41">
            <v>5</v>
          </cell>
          <cell r="AC41">
            <v>37</v>
          </cell>
          <cell r="AD41">
            <v>38</v>
          </cell>
          <cell r="AE41">
            <v>75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H47">
            <v>72</v>
          </cell>
          <cell r="I47">
            <v>286</v>
          </cell>
          <cell r="J47">
            <v>-2</v>
          </cell>
          <cell r="K47">
            <v>5</v>
          </cell>
          <cell r="L47">
            <v>3</v>
          </cell>
          <cell r="M47">
            <v>4</v>
          </cell>
          <cell r="N47">
            <v>3</v>
          </cell>
          <cell r="O47">
            <v>4</v>
          </cell>
          <cell r="P47">
            <v>3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4</v>
          </cell>
          <cell r="W47">
            <v>5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33</v>
          </cell>
          <cell r="AD47">
            <v>39</v>
          </cell>
          <cell r="AE47">
            <v>72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H48">
            <v>79</v>
          </cell>
          <cell r="I48">
            <v>304</v>
          </cell>
          <cell r="J48">
            <v>16</v>
          </cell>
          <cell r="K48">
            <v>4</v>
          </cell>
          <cell r="L48">
            <v>4</v>
          </cell>
          <cell r="M48">
            <v>5</v>
          </cell>
          <cell r="N48">
            <v>4</v>
          </cell>
          <cell r="O48">
            <v>6</v>
          </cell>
          <cell r="P48">
            <v>4</v>
          </cell>
          <cell r="Q48">
            <v>3</v>
          </cell>
          <cell r="R48">
            <v>4</v>
          </cell>
          <cell r="S48">
            <v>5</v>
          </cell>
          <cell r="T48">
            <v>6</v>
          </cell>
          <cell r="U48">
            <v>4</v>
          </cell>
          <cell r="V48">
            <v>5</v>
          </cell>
          <cell r="W48">
            <v>4</v>
          </cell>
          <cell r="X48">
            <v>3</v>
          </cell>
          <cell r="Y48">
            <v>4</v>
          </cell>
          <cell r="Z48">
            <v>5</v>
          </cell>
          <cell r="AA48">
            <v>4</v>
          </cell>
          <cell r="AB48">
            <v>5</v>
          </cell>
          <cell r="AC48">
            <v>39</v>
          </cell>
          <cell r="AD48">
            <v>40</v>
          </cell>
          <cell r="AE48">
            <v>79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H49">
            <v>77</v>
          </cell>
          <cell r="I49">
            <v>307</v>
          </cell>
          <cell r="J49">
            <v>19</v>
          </cell>
          <cell r="K49">
            <v>6</v>
          </cell>
          <cell r="L49">
            <v>4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4</v>
          </cell>
          <cell r="R49">
            <v>5</v>
          </cell>
          <cell r="S49">
            <v>4</v>
          </cell>
          <cell r="T49">
            <v>5</v>
          </cell>
          <cell r="U49">
            <v>4</v>
          </cell>
          <cell r="V49">
            <v>6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4</v>
          </cell>
          <cell r="AB49">
            <v>4</v>
          </cell>
          <cell r="AC49">
            <v>38</v>
          </cell>
          <cell r="AD49">
            <v>39</v>
          </cell>
          <cell r="AE49">
            <v>77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H50">
            <v>84</v>
          </cell>
          <cell r="I50">
            <v>319</v>
          </cell>
          <cell r="J50">
            <v>31</v>
          </cell>
          <cell r="K50">
            <v>5</v>
          </cell>
          <cell r="L50">
            <v>5</v>
          </cell>
          <cell r="M50">
            <v>5</v>
          </cell>
          <cell r="N50">
            <v>3</v>
          </cell>
          <cell r="O50">
            <v>4</v>
          </cell>
          <cell r="P50">
            <v>9</v>
          </cell>
          <cell r="Q50">
            <v>4</v>
          </cell>
          <cell r="R50">
            <v>4</v>
          </cell>
          <cell r="S50">
            <v>4</v>
          </cell>
          <cell r="T50">
            <v>5</v>
          </cell>
          <cell r="U50">
            <v>3</v>
          </cell>
          <cell r="V50">
            <v>5</v>
          </cell>
          <cell r="W50">
            <v>4</v>
          </cell>
          <cell r="X50">
            <v>4</v>
          </cell>
          <cell r="Y50">
            <v>4</v>
          </cell>
          <cell r="Z50">
            <v>7</v>
          </cell>
          <cell r="AA50">
            <v>4</v>
          </cell>
          <cell r="AB50">
            <v>5</v>
          </cell>
          <cell r="AC50">
            <v>43</v>
          </cell>
          <cell r="AD50">
            <v>41</v>
          </cell>
          <cell r="AE50">
            <v>84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H51">
            <v>73</v>
          </cell>
          <cell r="I51">
            <v>303</v>
          </cell>
          <cell r="J51">
            <v>15</v>
          </cell>
          <cell r="K51">
            <v>4</v>
          </cell>
          <cell r="L51">
            <v>3</v>
          </cell>
          <cell r="M51">
            <v>4</v>
          </cell>
          <cell r="N51">
            <v>3</v>
          </cell>
          <cell r="O51">
            <v>4</v>
          </cell>
          <cell r="P51">
            <v>4</v>
          </cell>
          <cell r="Q51">
            <v>3</v>
          </cell>
          <cell r="R51">
            <v>6</v>
          </cell>
          <cell r="S51">
            <v>4</v>
          </cell>
          <cell r="T51">
            <v>5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6</v>
          </cell>
          <cell r="AB51">
            <v>4</v>
          </cell>
          <cell r="AC51">
            <v>35</v>
          </cell>
          <cell r="AD51">
            <v>38</v>
          </cell>
          <cell r="AE51">
            <v>73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H52">
            <v>80</v>
          </cell>
          <cell r="I52">
            <v>315</v>
          </cell>
          <cell r="J52">
            <v>27</v>
          </cell>
          <cell r="K52">
            <v>5</v>
          </cell>
          <cell r="L52">
            <v>4</v>
          </cell>
          <cell r="M52">
            <v>5</v>
          </cell>
          <cell r="N52">
            <v>5</v>
          </cell>
          <cell r="O52">
            <v>4</v>
          </cell>
          <cell r="P52">
            <v>6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4</v>
          </cell>
          <cell r="V52">
            <v>6</v>
          </cell>
          <cell r="W52">
            <v>4</v>
          </cell>
          <cell r="X52">
            <v>3</v>
          </cell>
          <cell r="Y52">
            <v>5</v>
          </cell>
          <cell r="Z52">
            <v>3</v>
          </cell>
          <cell r="AA52">
            <v>3</v>
          </cell>
          <cell r="AB52">
            <v>4</v>
          </cell>
          <cell r="AC52">
            <v>42</v>
          </cell>
          <cell r="AD52">
            <v>38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H53">
            <v>79</v>
          </cell>
          <cell r="I53">
            <v>312</v>
          </cell>
          <cell r="J53">
            <v>24</v>
          </cell>
          <cell r="K53">
            <v>8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Q53">
            <v>3</v>
          </cell>
          <cell r="R53">
            <v>5</v>
          </cell>
          <cell r="S53">
            <v>4</v>
          </cell>
          <cell r="T53">
            <v>6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4</v>
          </cell>
          <cell r="AB53">
            <v>4</v>
          </cell>
          <cell r="AC53">
            <v>42</v>
          </cell>
          <cell r="AD53">
            <v>37</v>
          </cell>
          <cell r="AE53">
            <v>79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H54">
            <v>88</v>
          </cell>
          <cell r="I54">
            <v>338</v>
          </cell>
          <cell r="J54">
            <v>50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2</v>
          </cell>
          <cell r="R54">
            <v>7</v>
          </cell>
          <cell r="S54">
            <v>5</v>
          </cell>
          <cell r="T54">
            <v>6</v>
          </cell>
          <cell r="U54">
            <v>4</v>
          </cell>
          <cell r="V54">
            <v>4</v>
          </cell>
          <cell r="W54">
            <v>4</v>
          </cell>
          <cell r="X54">
            <v>5</v>
          </cell>
          <cell r="Y54">
            <v>5</v>
          </cell>
          <cell r="Z54">
            <v>7</v>
          </cell>
          <cell r="AA54">
            <v>4</v>
          </cell>
          <cell r="AB54">
            <v>8</v>
          </cell>
          <cell r="AC54">
            <v>41</v>
          </cell>
          <cell r="AD54">
            <v>47</v>
          </cell>
          <cell r="AE54">
            <v>88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H55">
            <v>72</v>
          </cell>
          <cell r="I55">
            <v>311</v>
          </cell>
          <cell r="J55">
            <v>23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4</v>
          </cell>
          <cell r="P55">
            <v>4</v>
          </cell>
          <cell r="Q55">
            <v>3</v>
          </cell>
          <cell r="R55">
            <v>4</v>
          </cell>
          <cell r="S55">
            <v>4</v>
          </cell>
          <cell r="T55">
            <v>5</v>
          </cell>
          <cell r="U55">
            <v>3</v>
          </cell>
          <cell r="V55">
            <v>4</v>
          </cell>
          <cell r="W55">
            <v>4</v>
          </cell>
          <cell r="X55">
            <v>3</v>
          </cell>
          <cell r="Y55">
            <v>5</v>
          </cell>
          <cell r="Z55">
            <v>5</v>
          </cell>
          <cell r="AA55">
            <v>4</v>
          </cell>
          <cell r="AB55">
            <v>4</v>
          </cell>
          <cell r="AC55">
            <v>35</v>
          </cell>
          <cell r="AD55">
            <v>37</v>
          </cell>
          <cell r="AE55">
            <v>72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H56">
            <v>81</v>
          </cell>
          <cell r="I56">
            <v>324</v>
          </cell>
          <cell r="J56">
            <v>36</v>
          </cell>
          <cell r="K56">
            <v>4</v>
          </cell>
          <cell r="L56">
            <v>4</v>
          </cell>
          <cell r="M56">
            <v>5</v>
          </cell>
          <cell r="N56">
            <v>4</v>
          </cell>
          <cell r="O56">
            <v>5</v>
          </cell>
          <cell r="P56">
            <v>5</v>
          </cell>
          <cell r="Q56">
            <v>4</v>
          </cell>
          <cell r="R56">
            <v>4</v>
          </cell>
          <cell r="S56">
            <v>6</v>
          </cell>
          <cell r="T56">
            <v>7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40</v>
          </cell>
          <cell r="AE56">
            <v>81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H57">
            <v>80</v>
          </cell>
          <cell r="I57">
            <v>318</v>
          </cell>
          <cell r="J57">
            <v>30</v>
          </cell>
          <cell r="K57">
            <v>7</v>
          </cell>
          <cell r="L57">
            <v>4</v>
          </cell>
          <cell r="M57">
            <v>5</v>
          </cell>
          <cell r="N57">
            <v>3</v>
          </cell>
          <cell r="O57">
            <v>5</v>
          </cell>
          <cell r="P57">
            <v>6</v>
          </cell>
          <cell r="Q57">
            <v>3</v>
          </cell>
          <cell r="R57">
            <v>4</v>
          </cell>
          <cell r="S57">
            <v>4</v>
          </cell>
          <cell r="T57">
            <v>5</v>
          </cell>
          <cell r="U57">
            <v>3</v>
          </cell>
          <cell r="V57">
            <v>3</v>
          </cell>
          <cell r="W57">
            <v>5</v>
          </cell>
          <cell r="X57">
            <v>4</v>
          </cell>
          <cell r="Y57">
            <v>4</v>
          </cell>
          <cell r="Z57">
            <v>7</v>
          </cell>
          <cell r="AA57">
            <v>4</v>
          </cell>
          <cell r="AB57">
            <v>4</v>
          </cell>
          <cell r="AC57">
            <v>41</v>
          </cell>
          <cell r="AD57">
            <v>39</v>
          </cell>
          <cell r="AE57">
            <v>80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H58">
            <v>72</v>
          </cell>
          <cell r="I58">
            <v>318</v>
          </cell>
          <cell r="J58">
            <v>30</v>
          </cell>
          <cell r="K58">
            <v>5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2</v>
          </cell>
          <cell r="R58">
            <v>6</v>
          </cell>
          <cell r="S58">
            <v>4</v>
          </cell>
          <cell r="T58">
            <v>4</v>
          </cell>
          <cell r="U58">
            <v>2</v>
          </cell>
          <cell r="V58">
            <v>4</v>
          </cell>
          <cell r="W58">
            <v>4</v>
          </cell>
          <cell r="X58">
            <v>3</v>
          </cell>
          <cell r="Y58">
            <v>4</v>
          </cell>
          <cell r="Z58">
            <v>5</v>
          </cell>
          <cell r="AA58">
            <v>5</v>
          </cell>
          <cell r="AB58">
            <v>3</v>
          </cell>
          <cell r="AC58">
            <v>38</v>
          </cell>
          <cell r="AD58">
            <v>34</v>
          </cell>
          <cell r="AE58">
            <v>72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H67">
            <v>72</v>
          </cell>
          <cell r="I67">
            <v>288</v>
          </cell>
          <cell r="J67">
            <v>0</v>
          </cell>
          <cell r="K67">
            <v>5</v>
          </cell>
          <cell r="L67">
            <v>4</v>
          </cell>
          <cell r="M67">
            <v>4</v>
          </cell>
          <cell r="N67">
            <v>3</v>
          </cell>
          <cell r="O67">
            <v>4</v>
          </cell>
          <cell r="P67">
            <v>4</v>
          </cell>
          <cell r="Q67">
            <v>3</v>
          </cell>
          <cell r="R67">
            <v>4</v>
          </cell>
          <cell r="S67">
            <v>4</v>
          </cell>
          <cell r="T67">
            <v>5</v>
          </cell>
          <cell r="U67">
            <v>3</v>
          </cell>
          <cell r="V67">
            <v>4</v>
          </cell>
          <cell r="W67">
            <v>5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35</v>
          </cell>
          <cell r="AD67">
            <v>37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H68">
            <v>71</v>
          </cell>
          <cell r="I68">
            <v>291</v>
          </cell>
          <cell r="J68">
            <v>3</v>
          </cell>
          <cell r="K68">
            <v>5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4</v>
          </cell>
          <cell r="S68">
            <v>6</v>
          </cell>
          <cell r="T68">
            <v>5</v>
          </cell>
          <cell r="U68">
            <v>3</v>
          </cell>
          <cell r="V68">
            <v>4</v>
          </cell>
          <cell r="W68">
            <v>4</v>
          </cell>
          <cell r="X68">
            <v>3</v>
          </cell>
          <cell r="Y68">
            <v>3</v>
          </cell>
          <cell r="Z68">
            <v>4</v>
          </cell>
          <cell r="AA68">
            <v>4</v>
          </cell>
          <cell r="AB68">
            <v>4</v>
          </cell>
          <cell r="AC68">
            <v>37</v>
          </cell>
          <cell r="AD68">
            <v>34</v>
          </cell>
          <cell r="AE68">
            <v>71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H69">
            <v>71</v>
          </cell>
          <cell r="I69">
            <v>304</v>
          </cell>
          <cell r="J69">
            <v>16</v>
          </cell>
          <cell r="K69">
            <v>4</v>
          </cell>
          <cell r="L69">
            <v>4</v>
          </cell>
          <cell r="M69">
            <v>4</v>
          </cell>
          <cell r="N69">
            <v>3</v>
          </cell>
          <cell r="O69">
            <v>4</v>
          </cell>
          <cell r="P69">
            <v>3</v>
          </cell>
          <cell r="Q69">
            <v>3</v>
          </cell>
          <cell r="R69">
            <v>6</v>
          </cell>
          <cell r="S69">
            <v>7</v>
          </cell>
          <cell r="T69">
            <v>5</v>
          </cell>
          <cell r="U69">
            <v>2</v>
          </cell>
          <cell r="V69">
            <v>3</v>
          </cell>
          <cell r="W69">
            <v>4</v>
          </cell>
          <cell r="X69">
            <v>3</v>
          </cell>
          <cell r="Y69">
            <v>4</v>
          </cell>
          <cell r="Z69">
            <v>5</v>
          </cell>
          <cell r="AA69">
            <v>3</v>
          </cell>
          <cell r="AB69">
            <v>4</v>
          </cell>
          <cell r="AC69">
            <v>38</v>
          </cell>
          <cell r="AD69">
            <v>33</v>
          </cell>
          <cell r="AE69">
            <v>71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H70">
            <v>72</v>
          </cell>
          <cell r="I70">
            <v>298</v>
          </cell>
          <cell r="J70">
            <v>10</v>
          </cell>
          <cell r="K70">
            <v>4</v>
          </cell>
          <cell r="L70">
            <v>4</v>
          </cell>
          <cell r="M70">
            <v>4</v>
          </cell>
          <cell r="N70">
            <v>4</v>
          </cell>
          <cell r="O70">
            <v>4</v>
          </cell>
          <cell r="P70">
            <v>4</v>
          </cell>
          <cell r="Q70">
            <v>3</v>
          </cell>
          <cell r="R70">
            <v>5</v>
          </cell>
          <cell r="S70">
            <v>4</v>
          </cell>
          <cell r="T70">
            <v>5</v>
          </cell>
          <cell r="U70">
            <v>2</v>
          </cell>
          <cell r="V70">
            <v>4</v>
          </cell>
          <cell r="W70">
            <v>6</v>
          </cell>
          <cell r="X70">
            <v>3</v>
          </cell>
          <cell r="Y70">
            <v>4</v>
          </cell>
          <cell r="Z70">
            <v>4</v>
          </cell>
          <cell r="AA70">
            <v>4</v>
          </cell>
          <cell r="AB70">
            <v>4</v>
          </cell>
          <cell r="AC70">
            <v>36</v>
          </cell>
          <cell r="AD70">
            <v>36</v>
          </cell>
          <cell r="AE70">
            <v>72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H71">
            <v>75</v>
          </cell>
          <cell r="I71">
            <v>312</v>
          </cell>
          <cell r="J71">
            <v>24</v>
          </cell>
          <cell r="K71">
            <v>5</v>
          </cell>
          <cell r="L71">
            <v>5</v>
          </cell>
          <cell r="M71">
            <v>4</v>
          </cell>
          <cell r="N71">
            <v>3</v>
          </cell>
          <cell r="O71">
            <v>4</v>
          </cell>
          <cell r="P71">
            <v>5</v>
          </cell>
          <cell r="Q71">
            <v>3</v>
          </cell>
          <cell r="R71">
            <v>4</v>
          </cell>
          <cell r="S71">
            <v>5</v>
          </cell>
          <cell r="T71">
            <v>6</v>
          </cell>
          <cell r="U71">
            <v>3</v>
          </cell>
          <cell r="V71">
            <v>4</v>
          </cell>
          <cell r="W71">
            <v>5</v>
          </cell>
          <cell r="X71">
            <v>4</v>
          </cell>
          <cell r="Y71">
            <v>3</v>
          </cell>
          <cell r="Z71">
            <v>5</v>
          </cell>
          <cell r="AA71">
            <v>4</v>
          </cell>
          <cell r="AB71">
            <v>3</v>
          </cell>
          <cell r="AC71">
            <v>38</v>
          </cell>
          <cell r="AD71">
            <v>37</v>
          </cell>
          <cell r="AE71">
            <v>75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H72">
            <v>78</v>
          </cell>
          <cell r="I72">
            <v>316</v>
          </cell>
          <cell r="J72">
            <v>28</v>
          </cell>
          <cell r="K72">
            <v>5</v>
          </cell>
          <cell r="L72">
            <v>5</v>
          </cell>
          <cell r="M72">
            <v>3</v>
          </cell>
          <cell r="N72">
            <v>3</v>
          </cell>
          <cell r="O72">
            <v>5</v>
          </cell>
          <cell r="P72">
            <v>5</v>
          </cell>
          <cell r="Q72">
            <v>3</v>
          </cell>
          <cell r="R72">
            <v>5</v>
          </cell>
          <cell r="S72">
            <v>5</v>
          </cell>
          <cell r="T72">
            <v>6</v>
          </cell>
          <cell r="U72">
            <v>2</v>
          </cell>
          <cell r="V72">
            <v>5</v>
          </cell>
          <cell r="W72">
            <v>4</v>
          </cell>
          <cell r="X72">
            <v>4</v>
          </cell>
          <cell r="Y72">
            <v>4</v>
          </cell>
          <cell r="Z72">
            <v>6</v>
          </cell>
          <cell r="AA72">
            <v>4</v>
          </cell>
          <cell r="AB72">
            <v>4</v>
          </cell>
          <cell r="AC72">
            <v>39</v>
          </cell>
          <cell r="AD72">
            <v>39</v>
          </cell>
          <cell r="AE72">
            <v>78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H79">
            <v>70</v>
          </cell>
          <cell r="I79">
            <v>289</v>
          </cell>
          <cell r="J79">
            <v>1</v>
          </cell>
          <cell r="K79">
            <v>5</v>
          </cell>
          <cell r="L79">
            <v>3</v>
          </cell>
          <cell r="M79">
            <v>5</v>
          </cell>
          <cell r="N79">
            <v>2</v>
          </cell>
          <cell r="O79">
            <v>4</v>
          </cell>
          <cell r="P79">
            <v>4</v>
          </cell>
          <cell r="Q79">
            <v>3</v>
          </cell>
          <cell r="R79">
            <v>4</v>
          </cell>
          <cell r="S79">
            <v>4</v>
          </cell>
          <cell r="T79">
            <v>5</v>
          </cell>
          <cell r="U79">
            <v>3</v>
          </cell>
          <cell r="V79">
            <v>4</v>
          </cell>
          <cell r="W79">
            <v>4</v>
          </cell>
          <cell r="X79">
            <v>2</v>
          </cell>
          <cell r="Y79">
            <v>3</v>
          </cell>
          <cell r="Z79">
            <v>5</v>
          </cell>
          <cell r="AA79">
            <v>6</v>
          </cell>
          <cell r="AB79">
            <v>4</v>
          </cell>
          <cell r="AC79">
            <v>34</v>
          </cell>
          <cell r="AD79">
            <v>36</v>
          </cell>
          <cell r="AE79">
            <v>70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H80">
            <v>69</v>
          </cell>
          <cell r="I80">
            <v>290</v>
          </cell>
          <cell r="J80">
            <v>2</v>
          </cell>
          <cell r="K80">
            <v>5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4</v>
          </cell>
          <cell r="Q80">
            <v>2</v>
          </cell>
          <cell r="R80">
            <v>4</v>
          </cell>
          <cell r="S80">
            <v>4</v>
          </cell>
          <cell r="T80">
            <v>7</v>
          </cell>
          <cell r="U80">
            <v>2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3</v>
          </cell>
          <cell r="AC80">
            <v>33</v>
          </cell>
          <cell r="AD80">
            <v>36</v>
          </cell>
          <cell r="AE80">
            <v>69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H81">
            <v>80</v>
          </cell>
          <cell r="I81">
            <v>308</v>
          </cell>
          <cell r="J81">
            <v>20</v>
          </cell>
          <cell r="K81">
            <v>7</v>
          </cell>
          <cell r="L81">
            <v>4</v>
          </cell>
          <cell r="M81">
            <v>4</v>
          </cell>
          <cell r="N81">
            <v>4</v>
          </cell>
          <cell r="O81">
            <v>4</v>
          </cell>
          <cell r="P81">
            <v>4</v>
          </cell>
          <cell r="Q81">
            <v>3</v>
          </cell>
          <cell r="R81">
            <v>6</v>
          </cell>
          <cell r="S81">
            <v>4</v>
          </cell>
          <cell r="T81">
            <v>7</v>
          </cell>
          <cell r="U81">
            <v>3</v>
          </cell>
          <cell r="V81">
            <v>4</v>
          </cell>
          <cell r="W81">
            <v>4</v>
          </cell>
          <cell r="X81">
            <v>3</v>
          </cell>
          <cell r="Y81">
            <v>5</v>
          </cell>
          <cell r="Z81">
            <v>6</v>
          </cell>
          <cell r="AA81">
            <v>4</v>
          </cell>
          <cell r="AB81">
            <v>4</v>
          </cell>
          <cell r="AC81">
            <v>40</v>
          </cell>
          <cell r="AD81">
            <v>40</v>
          </cell>
          <cell r="AE81">
            <v>80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H82">
            <v>78</v>
          </cell>
          <cell r="I82">
            <v>307</v>
          </cell>
          <cell r="J82">
            <v>19</v>
          </cell>
          <cell r="K82">
            <v>6</v>
          </cell>
          <cell r="L82">
            <v>4</v>
          </cell>
          <cell r="M82">
            <v>4</v>
          </cell>
          <cell r="N82">
            <v>3</v>
          </cell>
          <cell r="O82">
            <v>5</v>
          </cell>
          <cell r="P82">
            <v>4</v>
          </cell>
          <cell r="Q82">
            <v>4</v>
          </cell>
          <cell r="R82">
            <v>5</v>
          </cell>
          <cell r="S82">
            <v>4</v>
          </cell>
          <cell r="T82">
            <v>6</v>
          </cell>
          <cell r="U82">
            <v>3</v>
          </cell>
          <cell r="V82">
            <v>5</v>
          </cell>
          <cell r="W82">
            <v>5</v>
          </cell>
          <cell r="X82">
            <v>2</v>
          </cell>
          <cell r="Y82">
            <v>5</v>
          </cell>
          <cell r="Z82">
            <v>5</v>
          </cell>
          <cell r="AA82">
            <v>4</v>
          </cell>
          <cell r="AB82">
            <v>4</v>
          </cell>
          <cell r="AC82">
            <v>39</v>
          </cell>
          <cell r="AD82">
            <v>39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H83">
            <v>69</v>
          </cell>
          <cell r="I83">
            <v>293</v>
          </cell>
          <cell r="J83">
            <v>5</v>
          </cell>
          <cell r="K83">
            <v>5</v>
          </cell>
          <cell r="L83">
            <v>3</v>
          </cell>
          <cell r="M83">
            <v>3</v>
          </cell>
          <cell r="N83">
            <v>2</v>
          </cell>
          <cell r="O83">
            <v>4</v>
          </cell>
          <cell r="P83">
            <v>3</v>
          </cell>
          <cell r="Q83">
            <v>4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3</v>
          </cell>
          <cell r="W83">
            <v>4</v>
          </cell>
          <cell r="X83">
            <v>3</v>
          </cell>
          <cell r="Y83">
            <v>5</v>
          </cell>
          <cell r="Z83">
            <v>5</v>
          </cell>
          <cell r="AA83">
            <v>4</v>
          </cell>
          <cell r="AB83">
            <v>4</v>
          </cell>
          <cell r="AC83">
            <v>33</v>
          </cell>
          <cell r="AD83">
            <v>36</v>
          </cell>
          <cell r="AE83">
            <v>69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H84">
            <v>69</v>
          </cell>
          <cell r="I84">
            <v>296</v>
          </cell>
          <cell r="J84">
            <v>8</v>
          </cell>
          <cell r="K84">
            <v>5</v>
          </cell>
          <cell r="L84">
            <v>4</v>
          </cell>
          <cell r="M84">
            <v>3</v>
          </cell>
          <cell r="N84">
            <v>3</v>
          </cell>
          <cell r="O84">
            <v>3</v>
          </cell>
          <cell r="P84">
            <v>5</v>
          </cell>
          <cell r="Q84">
            <v>3</v>
          </cell>
          <cell r="R84">
            <v>4</v>
          </cell>
          <cell r="S84">
            <v>4</v>
          </cell>
          <cell r="T84">
            <v>5</v>
          </cell>
          <cell r="U84">
            <v>3</v>
          </cell>
          <cell r="V84">
            <v>3</v>
          </cell>
          <cell r="W84">
            <v>4</v>
          </cell>
          <cell r="X84">
            <v>2</v>
          </cell>
          <cell r="Y84">
            <v>4</v>
          </cell>
          <cell r="Z84">
            <v>5</v>
          </cell>
          <cell r="AA84">
            <v>5</v>
          </cell>
          <cell r="AB84">
            <v>4</v>
          </cell>
          <cell r="AC84">
            <v>34</v>
          </cell>
          <cell r="AD84">
            <v>35</v>
          </cell>
          <cell r="AE84">
            <v>69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H85">
            <v>75</v>
          </cell>
          <cell r="I85">
            <v>303</v>
          </cell>
          <cell r="J85">
            <v>15</v>
          </cell>
          <cell r="K85">
            <v>5</v>
          </cell>
          <cell r="L85">
            <v>4</v>
          </cell>
          <cell r="M85">
            <v>3</v>
          </cell>
          <cell r="N85">
            <v>4</v>
          </cell>
          <cell r="O85">
            <v>5</v>
          </cell>
          <cell r="P85">
            <v>4</v>
          </cell>
          <cell r="Q85">
            <v>3</v>
          </cell>
          <cell r="R85">
            <v>5</v>
          </cell>
          <cell r="S85">
            <v>4</v>
          </cell>
          <cell r="T85">
            <v>5</v>
          </cell>
          <cell r="U85">
            <v>3</v>
          </cell>
          <cell r="V85">
            <v>8</v>
          </cell>
          <cell r="W85">
            <v>5</v>
          </cell>
          <cell r="X85">
            <v>2</v>
          </cell>
          <cell r="Y85">
            <v>3</v>
          </cell>
          <cell r="Z85">
            <v>5</v>
          </cell>
          <cell r="AA85">
            <v>3</v>
          </cell>
          <cell r="AB85">
            <v>4</v>
          </cell>
          <cell r="AC85">
            <v>37</v>
          </cell>
          <cell r="AD85">
            <v>38</v>
          </cell>
          <cell r="AE85">
            <v>75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H86">
            <v>76</v>
          </cell>
          <cell r="I86">
            <v>311</v>
          </cell>
          <cell r="J86">
            <v>23</v>
          </cell>
          <cell r="K86">
            <v>7</v>
          </cell>
          <cell r="L86">
            <v>4</v>
          </cell>
          <cell r="M86">
            <v>3</v>
          </cell>
          <cell r="N86">
            <v>4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4</v>
          </cell>
          <cell r="T86">
            <v>5</v>
          </cell>
          <cell r="U86">
            <v>4</v>
          </cell>
          <cell r="V86">
            <v>5</v>
          </cell>
          <cell r="W86">
            <v>4</v>
          </cell>
          <cell r="X86">
            <v>3</v>
          </cell>
          <cell r="Y86">
            <v>4</v>
          </cell>
          <cell r="Z86">
            <v>5</v>
          </cell>
          <cell r="AA86">
            <v>4</v>
          </cell>
          <cell r="AB86">
            <v>4</v>
          </cell>
          <cell r="AC86">
            <v>38</v>
          </cell>
          <cell r="AD86">
            <v>38</v>
          </cell>
          <cell r="AE86">
            <v>76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H87">
            <v>72</v>
          </cell>
          <cell r="I87">
            <v>312</v>
          </cell>
          <cell r="J87">
            <v>24</v>
          </cell>
          <cell r="K87">
            <v>5</v>
          </cell>
          <cell r="L87">
            <v>5</v>
          </cell>
          <cell r="M87">
            <v>3</v>
          </cell>
          <cell r="N87">
            <v>3</v>
          </cell>
          <cell r="O87">
            <v>3</v>
          </cell>
          <cell r="P87">
            <v>3</v>
          </cell>
          <cell r="Q87">
            <v>3</v>
          </cell>
          <cell r="R87">
            <v>5</v>
          </cell>
          <cell r="S87">
            <v>5</v>
          </cell>
          <cell r="T87">
            <v>6</v>
          </cell>
          <cell r="U87">
            <v>3</v>
          </cell>
          <cell r="V87">
            <v>5</v>
          </cell>
          <cell r="W87">
            <v>4</v>
          </cell>
          <cell r="X87">
            <v>2</v>
          </cell>
          <cell r="Y87">
            <v>4</v>
          </cell>
          <cell r="Z87">
            <v>5</v>
          </cell>
          <cell r="AA87">
            <v>4</v>
          </cell>
          <cell r="AB87">
            <v>4</v>
          </cell>
          <cell r="AC87">
            <v>35</v>
          </cell>
          <cell r="AD87">
            <v>37</v>
          </cell>
          <cell r="AE87">
            <v>72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H88">
            <v>74</v>
          </cell>
          <cell r="I88">
            <v>308</v>
          </cell>
          <cell r="J88">
            <v>20</v>
          </cell>
          <cell r="K88">
            <v>5</v>
          </cell>
          <cell r="L88">
            <v>4</v>
          </cell>
          <cell r="M88">
            <v>4</v>
          </cell>
          <cell r="N88">
            <v>4</v>
          </cell>
          <cell r="O88">
            <v>3</v>
          </cell>
          <cell r="P88">
            <v>5</v>
          </cell>
          <cell r="Q88">
            <v>3</v>
          </cell>
          <cell r="R88">
            <v>5</v>
          </cell>
          <cell r="S88">
            <v>4</v>
          </cell>
          <cell r="T88">
            <v>5</v>
          </cell>
          <cell r="U88">
            <v>3</v>
          </cell>
          <cell r="V88">
            <v>4</v>
          </cell>
          <cell r="W88">
            <v>4</v>
          </cell>
          <cell r="X88">
            <v>3</v>
          </cell>
          <cell r="Y88">
            <v>5</v>
          </cell>
          <cell r="Z88">
            <v>5</v>
          </cell>
          <cell r="AA88">
            <v>3</v>
          </cell>
          <cell r="AB88">
            <v>5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H99">
            <v>66</v>
          </cell>
          <cell r="I99">
            <v>279</v>
          </cell>
          <cell r="J99">
            <v>-9</v>
          </cell>
          <cell r="K99">
            <v>4</v>
          </cell>
          <cell r="L99">
            <v>4</v>
          </cell>
          <cell r="M99">
            <v>4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2</v>
          </cell>
          <cell r="V99">
            <v>4</v>
          </cell>
          <cell r="W99">
            <v>4</v>
          </cell>
          <cell r="X99">
            <v>3</v>
          </cell>
          <cell r="Y99">
            <v>3</v>
          </cell>
          <cell r="Z99">
            <v>5</v>
          </cell>
          <cell r="AA99">
            <v>3</v>
          </cell>
          <cell r="AB99">
            <v>4</v>
          </cell>
          <cell r="AC99">
            <v>34</v>
          </cell>
          <cell r="AD99">
            <v>32</v>
          </cell>
          <cell r="AE99">
            <v>66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H100">
            <v>76</v>
          </cell>
          <cell r="I100">
            <v>301</v>
          </cell>
          <cell r="J100">
            <v>13</v>
          </cell>
          <cell r="K100">
            <v>4</v>
          </cell>
          <cell r="L100">
            <v>3</v>
          </cell>
          <cell r="M100">
            <v>5</v>
          </cell>
          <cell r="N100">
            <v>4</v>
          </cell>
          <cell r="O100">
            <v>5</v>
          </cell>
          <cell r="P100">
            <v>4</v>
          </cell>
          <cell r="Q100">
            <v>4</v>
          </cell>
          <cell r="R100">
            <v>4</v>
          </cell>
          <cell r="S100">
            <v>6</v>
          </cell>
          <cell r="T100">
            <v>5</v>
          </cell>
          <cell r="U100">
            <v>3</v>
          </cell>
          <cell r="V100">
            <v>4</v>
          </cell>
          <cell r="W100">
            <v>5</v>
          </cell>
          <cell r="X100">
            <v>3</v>
          </cell>
          <cell r="Y100">
            <v>4</v>
          </cell>
          <cell r="Z100">
            <v>5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H101">
            <v>73</v>
          </cell>
          <cell r="I101">
            <v>295</v>
          </cell>
          <cell r="J101">
            <v>7</v>
          </cell>
          <cell r="K101">
            <v>5</v>
          </cell>
          <cell r="L101">
            <v>3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5</v>
          </cell>
          <cell r="S101">
            <v>5</v>
          </cell>
          <cell r="T101">
            <v>6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4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H102">
            <v>76</v>
          </cell>
          <cell r="I102">
            <v>300</v>
          </cell>
          <cell r="J102">
            <v>12</v>
          </cell>
          <cell r="K102">
            <v>5</v>
          </cell>
          <cell r="L102">
            <v>4</v>
          </cell>
          <cell r="M102">
            <v>4</v>
          </cell>
          <cell r="N102">
            <v>4</v>
          </cell>
          <cell r="O102">
            <v>4</v>
          </cell>
          <cell r="P102">
            <v>4</v>
          </cell>
          <cell r="Q102">
            <v>4</v>
          </cell>
          <cell r="R102">
            <v>5</v>
          </cell>
          <cell r="S102">
            <v>5</v>
          </cell>
          <cell r="T102">
            <v>6</v>
          </cell>
          <cell r="U102">
            <v>3</v>
          </cell>
          <cell r="V102">
            <v>4</v>
          </cell>
          <cell r="W102">
            <v>5</v>
          </cell>
          <cell r="X102">
            <v>3</v>
          </cell>
          <cell r="Y102">
            <v>4</v>
          </cell>
          <cell r="Z102">
            <v>4</v>
          </cell>
          <cell r="AA102">
            <v>4</v>
          </cell>
          <cell r="AB102">
            <v>4</v>
          </cell>
          <cell r="AC102">
            <v>39</v>
          </cell>
          <cell r="AD102">
            <v>37</v>
          </cell>
          <cell r="AE102">
            <v>76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H103">
            <v>74</v>
          </cell>
          <cell r="I103">
            <v>297</v>
          </cell>
          <cell r="J103">
            <v>9</v>
          </cell>
          <cell r="K103">
            <v>5</v>
          </cell>
          <cell r="L103">
            <v>3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4</v>
          </cell>
          <cell r="T103">
            <v>7</v>
          </cell>
          <cell r="U103">
            <v>3</v>
          </cell>
          <cell r="V103">
            <v>5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35</v>
          </cell>
          <cell r="AD103">
            <v>39</v>
          </cell>
          <cell r="AE103">
            <v>74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H104">
            <v>76</v>
          </cell>
          <cell r="I104">
            <v>316</v>
          </cell>
          <cell r="J104">
            <v>28</v>
          </cell>
          <cell r="K104">
            <v>5</v>
          </cell>
          <cell r="L104">
            <v>4</v>
          </cell>
          <cell r="M104">
            <v>4</v>
          </cell>
          <cell r="N104">
            <v>4</v>
          </cell>
          <cell r="O104">
            <v>5</v>
          </cell>
          <cell r="P104">
            <v>5</v>
          </cell>
          <cell r="Q104">
            <v>3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39</v>
          </cell>
          <cell r="AD104">
            <v>37</v>
          </cell>
          <cell r="AE104">
            <v>76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H105">
            <v>77</v>
          </cell>
          <cell r="I105">
            <v>311</v>
          </cell>
          <cell r="J105">
            <v>23</v>
          </cell>
          <cell r="K105">
            <v>5</v>
          </cell>
          <cell r="L105">
            <v>4</v>
          </cell>
          <cell r="M105">
            <v>4</v>
          </cell>
          <cell r="N105">
            <v>3</v>
          </cell>
          <cell r="O105">
            <v>4</v>
          </cell>
          <cell r="P105">
            <v>4</v>
          </cell>
          <cell r="Q105">
            <v>3</v>
          </cell>
          <cell r="R105">
            <v>6</v>
          </cell>
          <cell r="S105">
            <v>4</v>
          </cell>
          <cell r="T105">
            <v>6</v>
          </cell>
          <cell r="U105">
            <v>3</v>
          </cell>
          <cell r="V105">
            <v>4</v>
          </cell>
          <cell r="W105">
            <v>5</v>
          </cell>
          <cell r="X105">
            <v>3</v>
          </cell>
          <cell r="Y105">
            <v>4</v>
          </cell>
          <cell r="Z105">
            <v>6</v>
          </cell>
          <cell r="AA105">
            <v>5</v>
          </cell>
          <cell r="AB105">
            <v>4</v>
          </cell>
          <cell r="AC105">
            <v>37</v>
          </cell>
          <cell r="AD105">
            <v>40</v>
          </cell>
          <cell r="AE105">
            <v>77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H106">
            <v>82</v>
          </cell>
          <cell r="I106">
            <v>319</v>
          </cell>
          <cell r="J106">
            <v>31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7</v>
          </cell>
          <cell r="Q106">
            <v>3</v>
          </cell>
          <cell r="R106">
            <v>6</v>
          </cell>
          <cell r="S106">
            <v>4</v>
          </cell>
          <cell r="T106">
            <v>6</v>
          </cell>
          <cell r="U106">
            <v>4</v>
          </cell>
          <cell r="V106">
            <v>6</v>
          </cell>
          <cell r="W106">
            <v>5</v>
          </cell>
          <cell r="X106">
            <v>3</v>
          </cell>
          <cell r="Y106">
            <v>5</v>
          </cell>
          <cell r="Z106">
            <v>4</v>
          </cell>
          <cell r="AA106">
            <v>4</v>
          </cell>
          <cell r="AB106">
            <v>4</v>
          </cell>
          <cell r="AC106">
            <v>41</v>
          </cell>
          <cell r="AD106">
            <v>41</v>
          </cell>
          <cell r="AE106">
            <v>82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H107">
            <v>81</v>
          </cell>
          <cell r="I107">
            <v>315</v>
          </cell>
          <cell r="J107">
            <v>27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2</v>
          </cell>
          <cell r="R107">
            <v>6</v>
          </cell>
          <cell r="S107">
            <v>4</v>
          </cell>
          <cell r="T107">
            <v>6</v>
          </cell>
          <cell r="U107">
            <v>4</v>
          </cell>
          <cell r="V107">
            <v>4</v>
          </cell>
          <cell r="W107">
            <v>6</v>
          </cell>
          <cell r="X107">
            <v>4</v>
          </cell>
          <cell r="Y107">
            <v>4</v>
          </cell>
          <cell r="Z107">
            <v>6</v>
          </cell>
          <cell r="AA107">
            <v>5</v>
          </cell>
          <cell r="AB107">
            <v>5</v>
          </cell>
          <cell r="AC107">
            <v>37</v>
          </cell>
          <cell r="AD107">
            <v>44</v>
          </cell>
          <cell r="AE107">
            <v>81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F119">
            <v>0</v>
          </cell>
          <cell r="G119">
            <v>89</v>
          </cell>
          <cell r="H119">
            <v>80</v>
          </cell>
          <cell r="I119">
            <v>169</v>
          </cell>
          <cell r="J119">
            <v>25</v>
          </cell>
          <cell r="K119">
            <v>4</v>
          </cell>
          <cell r="L119">
            <v>4</v>
          </cell>
          <cell r="M119">
            <v>5</v>
          </cell>
          <cell r="N119">
            <v>3</v>
          </cell>
          <cell r="O119">
            <v>4</v>
          </cell>
          <cell r="P119">
            <v>4</v>
          </cell>
          <cell r="Q119">
            <v>4</v>
          </cell>
          <cell r="R119">
            <v>5</v>
          </cell>
          <cell r="S119">
            <v>5</v>
          </cell>
          <cell r="T119">
            <v>6</v>
          </cell>
          <cell r="U119">
            <v>4</v>
          </cell>
          <cell r="V119">
            <v>4</v>
          </cell>
          <cell r="W119">
            <v>4</v>
          </cell>
          <cell r="X119">
            <v>5</v>
          </cell>
          <cell r="Y119">
            <v>5</v>
          </cell>
          <cell r="Z119">
            <v>6</v>
          </cell>
          <cell r="AA119">
            <v>4</v>
          </cell>
          <cell r="AB119">
            <v>4</v>
          </cell>
          <cell r="AC119">
            <v>38</v>
          </cell>
          <cell r="AD119">
            <v>42</v>
          </cell>
          <cell r="AE119">
            <v>80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F120">
            <v>0</v>
          </cell>
          <cell r="G120">
            <v>88</v>
          </cell>
          <cell r="H120">
            <v>87</v>
          </cell>
          <cell r="I120">
            <v>175</v>
          </cell>
          <cell r="J120">
            <v>31</v>
          </cell>
          <cell r="K120">
            <v>6</v>
          </cell>
          <cell r="L120">
            <v>4</v>
          </cell>
          <cell r="M120">
            <v>5</v>
          </cell>
          <cell r="N120">
            <v>4</v>
          </cell>
          <cell r="O120">
            <v>5</v>
          </cell>
          <cell r="P120">
            <v>5</v>
          </cell>
          <cell r="Q120">
            <v>2</v>
          </cell>
          <cell r="R120">
            <v>5</v>
          </cell>
          <cell r="S120">
            <v>6</v>
          </cell>
          <cell r="T120">
            <v>6</v>
          </cell>
          <cell r="U120">
            <v>2</v>
          </cell>
          <cell r="V120">
            <v>5</v>
          </cell>
          <cell r="W120">
            <v>5</v>
          </cell>
          <cell r="X120">
            <v>3</v>
          </cell>
          <cell r="Y120">
            <v>5</v>
          </cell>
          <cell r="Z120">
            <v>7</v>
          </cell>
          <cell r="AA120">
            <v>5</v>
          </cell>
          <cell r="AB120">
            <v>7</v>
          </cell>
          <cell r="AC120">
            <v>42</v>
          </cell>
          <cell r="AD120">
            <v>45</v>
          </cell>
          <cell r="AE120">
            <v>87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F121">
            <v>0</v>
          </cell>
          <cell r="G121">
            <v>98</v>
          </cell>
          <cell r="H121">
            <v>97</v>
          </cell>
          <cell r="I121">
            <v>195</v>
          </cell>
          <cell r="J121">
            <v>51</v>
          </cell>
          <cell r="K121">
            <v>6</v>
          </cell>
          <cell r="L121">
            <v>5</v>
          </cell>
          <cell r="M121">
            <v>6</v>
          </cell>
          <cell r="N121">
            <v>4</v>
          </cell>
          <cell r="O121">
            <v>5</v>
          </cell>
          <cell r="P121">
            <v>7</v>
          </cell>
          <cell r="Q121">
            <v>3</v>
          </cell>
          <cell r="R121">
            <v>8</v>
          </cell>
          <cell r="S121">
            <v>6</v>
          </cell>
          <cell r="T121">
            <v>6</v>
          </cell>
          <cell r="U121">
            <v>3</v>
          </cell>
          <cell r="V121">
            <v>7</v>
          </cell>
          <cell r="W121">
            <v>5</v>
          </cell>
          <cell r="X121">
            <v>4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47</v>
          </cell>
          <cell r="AE121">
            <v>97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F122">
            <v>0</v>
          </cell>
          <cell r="G122">
            <v>90</v>
          </cell>
          <cell r="H122">
            <v>83</v>
          </cell>
          <cell r="I122">
            <v>173</v>
          </cell>
          <cell r="J122">
            <v>29</v>
          </cell>
          <cell r="K122">
            <v>5</v>
          </cell>
          <cell r="L122">
            <v>5</v>
          </cell>
          <cell r="M122">
            <v>5</v>
          </cell>
          <cell r="N122">
            <v>4</v>
          </cell>
          <cell r="O122">
            <v>5</v>
          </cell>
          <cell r="P122">
            <v>6</v>
          </cell>
          <cell r="Q122">
            <v>3</v>
          </cell>
          <cell r="R122">
            <v>7</v>
          </cell>
          <cell r="S122">
            <v>5</v>
          </cell>
          <cell r="T122">
            <v>7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5</v>
          </cell>
          <cell r="AA122">
            <v>4</v>
          </cell>
          <cell r="AB122">
            <v>4</v>
          </cell>
          <cell r="AC122">
            <v>45</v>
          </cell>
          <cell r="AD122">
            <v>38</v>
          </cell>
          <cell r="AE122">
            <v>83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F123">
            <v>0</v>
          </cell>
          <cell r="G123">
            <v>86</v>
          </cell>
          <cell r="H123">
            <v>91</v>
          </cell>
          <cell r="I123">
            <v>177</v>
          </cell>
          <cell r="J123">
            <v>33</v>
          </cell>
          <cell r="K123">
            <v>5</v>
          </cell>
          <cell r="L123">
            <v>4</v>
          </cell>
          <cell r="M123">
            <v>5</v>
          </cell>
          <cell r="N123">
            <v>4</v>
          </cell>
          <cell r="O123">
            <v>4</v>
          </cell>
          <cell r="P123">
            <v>6</v>
          </cell>
          <cell r="Q123">
            <v>3</v>
          </cell>
          <cell r="R123">
            <v>7</v>
          </cell>
          <cell r="S123">
            <v>8</v>
          </cell>
          <cell r="T123">
            <v>8</v>
          </cell>
          <cell r="U123">
            <v>4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7</v>
          </cell>
          <cell r="AA123">
            <v>5</v>
          </cell>
          <cell r="AB123">
            <v>5</v>
          </cell>
          <cell r="AC123">
            <v>46</v>
          </cell>
          <cell r="AD123">
            <v>45</v>
          </cell>
          <cell r="AE123">
            <v>91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F124">
            <v>0</v>
          </cell>
          <cell r="G124">
            <v>87</v>
          </cell>
          <cell r="H124" t="str">
            <v>DQ</v>
          </cell>
          <cell r="I124">
            <v>87</v>
          </cell>
          <cell r="J124">
            <v>15</v>
          </cell>
          <cell r="K124">
            <v>6</v>
          </cell>
          <cell r="L124">
            <v>4</v>
          </cell>
          <cell r="M124">
            <v>4</v>
          </cell>
          <cell r="N124">
            <v>4</v>
          </cell>
          <cell r="O124">
            <v>5</v>
          </cell>
          <cell r="P124">
            <v>4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5</v>
          </cell>
          <cell r="Z124">
            <v>5</v>
          </cell>
          <cell r="AA124">
            <v>5</v>
          </cell>
          <cell r="AB124">
            <v>4</v>
          </cell>
          <cell r="AC124">
            <v>40</v>
          </cell>
          <cell r="AD124">
            <v>39</v>
          </cell>
          <cell r="AE124">
            <v>79</v>
          </cell>
          <cell r="AF124" t="str">
            <v>DQ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F125">
            <v>0</v>
          </cell>
          <cell r="G125">
            <v>94</v>
          </cell>
          <cell r="H125">
            <v>95</v>
          </cell>
          <cell r="I125">
            <v>189</v>
          </cell>
          <cell r="J125">
            <v>45</v>
          </cell>
          <cell r="K125">
            <v>7</v>
          </cell>
          <cell r="L125">
            <v>4</v>
          </cell>
          <cell r="M125">
            <v>4</v>
          </cell>
          <cell r="N125">
            <v>4</v>
          </cell>
          <cell r="O125">
            <v>7</v>
          </cell>
          <cell r="P125">
            <v>5</v>
          </cell>
          <cell r="Q125">
            <v>4</v>
          </cell>
          <cell r="R125">
            <v>6</v>
          </cell>
          <cell r="S125">
            <v>5</v>
          </cell>
          <cell r="T125">
            <v>6</v>
          </cell>
          <cell r="U125">
            <v>3</v>
          </cell>
          <cell r="V125">
            <v>8</v>
          </cell>
          <cell r="W125">
            <v>6</v>
          </cell>
          <cell r="X125">
            <v>4</v>
          </cell>
          <cell r="Y125">
            <v>5</v>
          </cell>
          <cell r="Z125">
            <v>6</v>
          </cell>
          <cell r="AA125">
            <v>6</v>
          </cell>
          <cell r="AB125">
            <v>5</v>
          </cell>
          <cell r="AC125">
            <v>46</v>
          </cell>
          <cell r="AD125">
            <v>49</v>
          </cell>
          <cell r="AE125">
            <v>95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F126">
            <v>0</v>
          </cell>
          <cell r="G126">
            <v>107</v>
          </cell>
          <cell r="H126">
            <v>109</v>
          </cell>
          <cell r="I126">
            <v>216</v>
          </cell>
          <cell r="J126">
            <v>72</v>
          </cell>
          <cell r="K126">
            <v>11</v>
          </cell>
          <cell r="L126">
            <v>5</v>
          </cell>
          <cell r="M126">
            <v>7</v>
          </cell>
          <cell r="N126">
            <v>5</v>
          </cell>
          <cell r="O126">
            <v>6</v>
          </cell>
          <cell r="P126">
            <v>8</v>
          </cell>
          <cell r="Q126">
            <v>4</v>
          </cell>
          <cell r="R126">
            <v>10</v>
          </cell>
          <cell r="S126">
            <v>6</v>
          </cell>
          <cell r="T126">
            <v>6</v>
          </cell>
          <cell r="U126">
            <v>3</v>
          </cell>
          <cell r="V126">
            <v>9</v>
          </cell>
          <cell r="W126">
            <v>4</v>
          </cell>
          <cell r="X126">
            <v>5</v>
          </cell>
          <cell r="Y126">
            <v>4</v>
          </cell>
          <cell r="Z126">
            <v>6</v>
          </cell>
          <cell r="AA126">
            <v>6</v>
          </cell>
          <cell r="AB126">
            <v>4</v>
          </cell>
          <cell r="AC126">
            <v>62</v>
          </cell>
          <cell r="AD126">
            <v>47</v>
          </cell>
          <cell r="AE126">
            <v>109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F127">
            <v>0</v>
          </cell>
          <cell r="G127">
            <v>94</v>
          </cell>
          <cell r="H127">
            <v>92</v>
          </cell>
          <cell r="I127">
            <v>186</v>
          </cell>
          <cell r="J127">
            <v>42</v>
          </cell>
          <cell r="K127">
            <v>6</v>
          </cell>
          <cell r="L127">
            <v>5</v>
          </cell>
          <cell r="M127">
            <v>4</v>
          </cell>
          <cell r="N127">
            <v>4</v>
          </cell>
          <cell r="O127">
            <v>4</v>
          </cell>
          <cell r="P127">
            <v>7</v>
          </cell>
          <cell r="Q127">
            <v>3</v>
          </cell>
          <cell r="R127">
            <v>6</v>
          </cell>
          <cell r="S127">
            <v>8</v>
          </cell>
          <cell r="T127">
            <v>6</v>
          </cell>
          <cell r="U127">
            <v>4</v>
          </cell>
          <cell r="V127">
            <v>5</v>
          </cell>
          <cell r="W127">
            <v>6</v>
          </cell>
          <cell r="X127">
            <v>3</v>
          </cell>
          <cell r="Y127">
            <v>5</v>
          </cell>
          <cell r="Z127">
            <v>6</v>
          </cell>
          <cell r="AA127">
            <v>5</v>
          </cell>
          <cell r="AB127">
            <v>5</v>
          </cell>
          <cell r="AC127">
            <v>47</v>
          </cell>
          <cell r="AD127">
            <v>45</v>
          </cell>
          <cell r="AE127">
            <v>92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F128">
            <v>0</v>
          </cell>
          <cell r="G128">
            <v>91</v>
          </cell>
          <cell r="H128">
            <v>88</v>
          </cell>
          <cell r="I128">
            <v>179</v>
          </cell>
          <cell r="J128">
            <v>35</v>
          </cell>
          <cell r="K128">
            <v>6</v>
          </cell>
          <cell r="L128">
            <v>5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4</v>
          </cell>
          <cell r="V128">
            <v>6</v>
          </cell>
          <cell r="W128">
            <v>5</v>
          </cell>
          <cell r="X128">
            <v>3</v>
          </cell>
          <cell r="Y128">
            <v>5</v>
          </cell>
          <cell r="Z128">
            <v>6</v>
          </cell>
          <cell r="AA128">
            <v>5</v>
          </cell>
          <cell r="AB128">
            <v>4</v>
          </cell>
          <cell r="AC128">
            <v>44</v>
          </cell>
          <cell r="AD128">
            <v>44</v>
          </cell>
          <cell r="AE128">
            <v>88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F135">
            <v>0</v>
          </cell>
          <cell r="G135">
            <v>82</v>
          </cell>
          <cell r="H135">
            <v>86</v>
          </cell>
          <cell r="I135">
            <v>168</v>
          </cell>
          <cell r="J135">
            <v>24</v>
          </cell>
          <cell r="K135">
            <v>8</v>
          </cell>
          <cell r="L135">
            <v>5</v>
          </cell>
          <cell r="M135">
            <v>4</v>
          </cell>
          <cell r="N135">
            <v>3</v>
          </cell>
          <cell r="O135">
            <v>9</v>
          </cell>
          <cell r="P135">
            <v>5</v>
          </cell>
          <cell r="Q135">
            <v>3</v>
          </cell>
          <cell r="R135">
            <v>5</v>
          </cell>
          <cell r="S135">
            <v>5</v>
          </cell>
          <cell r="T135">
            <v>6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4</v>
          </cell>
          <cell r="Z135">
            <v>6</v>
          </cell>
          <cell r="AA135">
            <v>4</v>
          </cell>
          <cell r="AB135">
            <v>5</v>
          </cell>
          <cell r="AC135">
            <v>47</v>
          </cell>
          <cell r="AD135">
            <v>39</v>
          </cell>
          <cell r="AE135">
            <v>86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F136">
            <v>0</v>
          </cell>
          <cell r="G136">
            <v>105</v>
          </cell>
          <cell r="H136">
            <v>92</v>
          </cell>
          <cell r="I136">
            <v>197</v>
          </cell>
          <cell r="J136">
            <v>53</v>
          </cell>
          <cell r="K136">
            <v>7</v>
          </cell>
          <cell r="L136">
            <v>6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5</v>
          </cell>
          <cell r="R136">
            <v>7</v>
          </cell>
          <cell r="S136">
            <v>4</v>
          </cell>
          <cell r="T136">
            <v>7</v>
          </cell>
          <cell r="U136">
            <v>4</v>
          </cell>
          <cell r="V136">
            <v>5</v>
          </cell>
          <cell r="W136">
            <v>5</v>
          </cell>
          <cell r="X136">
            <v>4</v>
          </cell>
          <cell r="Y136">
            <v>5</v>
          </cell>
          <cell r="Z136">
            <v>5</v>
          </cell>
          <cell r="AA136">
            <v>5</v>
          </cell>
          <cell r="AB136">
            <v>5</v>
          </cell>
          <cell r="AC136">
            <v>47</v>
          </cell>
          <cell r="AD136">
            <v>45</v>
          </cell>
          <cell r="AE136">
            <v>92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F137">
            <v>0</v>
          </cell>
          <cell r="G137">
            <v>89</v>
          </cell>
          <cell r="H137">
            <v>86</v>
          </cell>
          <cell r="I137">
            <v>175</v>
          </cell>
          <cell r="J137">
            <v>31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5</v>
          </cell>
          <cell r="P137">
            <v>5</v>
          </cell>
          <cell r="Q137">
            <v>5</v>
          </cell>
          <cell r="R137">
            <v>6</v>
          </cell>
          <cell r="S137">
            <v>4</v>
          </cell>
          <cell r="T137">
            <v>7</v>
          </cell>
          <cell r="U137">
            <v>4</v>
          </cell>
          <cell r="V137">
            <v>5</v>
          </cell>
          <cell r="W137">
            <v>5</v>
          </cell>
          <cell r="X137">
            <v>3</v>
          </cell>
          <cell r="Y137">
            <v>4</v>
          </cell>
          <cell r="Z137">
            <v>5</v>
          </cell>
          <cell r="AA137">
            <v>4</v>
          </cell>
          <cell r="AB137">
            <v>4</v>
          </cell>
          <cell r="AC137">
            <v>45</v>
          </cell>
          <cell r="AD137">
            <v>41</v>
          </cell>
          <cell r="AE137">
            <v>86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F138">
            <v>0</v>
          </cell>
          <cell r="G138">
            <v>95</v>
          </cell>
          <cell r="H138">
            <v>83</v>
          </cell>
          <cell r="I138">
            <v>178</v>
          </cell>
          <cell r="J138">
            <v>34</v>
          </cell>
          <cell r="K138">
            <v>6</v>
          </cell>
          <cell r="L138">
            <v>3</v>
          </cell>
          <cell r="M138">
            <v>3</v>
          </cell>
          <cell r="N138">
            <v>3</v>
          </cell>
          <cell r="O138">
            <v>6</v>
          </cell>
          <cell r="P138">
            <v>4</v>
          </cell>
          <cell r="Q138">
            <v>3</v>
          </cell>
          <cell r="R138">
            <v>6</v>
          </cell>
          <cell r="S138">
            <v>5</v>
          </cell>
          <cell r="T138">
            <v>6</v>
          </cell>
          <cell r="U138">
            <v>4</v>
          </cell>
          <cell r="V138">
            <v>4</v>
          </cell>
          <cell r="W138">
            <v>6</v>
          </cell>
          <cell r="X138">
            <v>5</v>
          </cell>
          <cell r="Y138">
            <v>4</v>
          </cell>
          <cell r="Z138">
            <v>7</v>
          </cell>
          <cell r="AA138">
            <v>4</v>
          </cell>
          <cell r="AB138">
            <v>4</v>
          </cell>
          <cell r="AC138">
            <v>39</v>
          </cell>
          <cell r="AD138">
            <v>44</v>
          </cell>
          <cell r="AE138">
            <v>83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F139">
            <v>0</v>
          </cell>
          <cell r="G139">
            <v>96</v>
          </cell>
          <cell r="H139">
            <v>97</v>
          </cell>
          <cell r="I139">
            <v>193</v>
          </cell>
          <cell r="J139">
            <v>49</v>
          </cell>
          <cell r="K139">
            <v>6</v>
          </cell>
          <cell r="L139">
            <v>5</v>
          </cell>
          <cell r="M139">
            <v>5</v>
          </cell>
          <cell r="N139">
            <v>4</v>
          </cell>
          <cell r="O139">
            <v>7</v>
          </cell>
          <cell r="P139">
            <v>6</v>
          </cell>
          <cell r="Q139">
            <v>3</v>
          </cell>
          <cell r="R139">
            <v>7</v>
          </cell>
          <cell r="S139">
            <v>7</v>
          </cell>
          <cell r="T139">
            <v>5</v>
          </cell>
          <cell r="U139">
            <v>3</v>
          </cell>
          <cell r="V139">
            <v>5</v>
          </cell>
          <cell r="W139">
            <v>9</v>
          </cell>
          <cell r="X139">
            <v>4</v>
          </cell>
          <cell r="Y139">
            <v>5</v>
          </cell>
          <cell r="Z139">
            <v>6</v>
          </cell>
          <cell r="AA139">
            <v>5</v>
          </cell>
          <cell r="AB139">
            <v>5</v>
          </cell>
          <cell r="AC139">
            <v>50</v>
          </cell>
          <cell r="AD139">
            <v>47</v>
          </cell>
          <cell r="AE139">
            <v>97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F147">
            <v>0</v>
          </cell>
          <cell r="G147">
            <v>79</v>
          </cell>
          <cell r="H147">
            <v>79</v>
          </cell>
          <cell r="I147">
            <v>158</v>
          </cell>
          <cell r="J147">
            <v>14</v>
          </cell>
          <cell r="K147">
            <v>5</v>
          </cell>
          <cell r="L147">
            <v>4</v>
          </cell>
          <cell r="M147">
            <v>5</v>
          </cell>
          <cell r="N147">
            <v>4</v>
          </cell>
          <cell r="O147">
            <v>5</v>
          </cell>
          <cell r="P147">
            <v>5</v>
          </cell>
          <cell r="Q147">
            <v>4</v>
          </cell>
          <cell r="R147">
            <v>6</v>
          </cell>
          <cell r="S147">
            <v>4</v>
          </cell>
          <cell r="T147">
            <v>6</v>
          </cell>
          <cell r="U147">
            <v>3</v>
          </cell>
          <cell r="V147">
            <v>5</v>
          </cell>
          <cell r="W147">
            <v>3</v>
          </cell>
          <cell r="X147">
            <v>3</v>
          </cell>
          <cell r="Y147">
            <v>4</v>
          </cell>
          <cell r="Z147">
            <v>5</v>
          </cell>
          <cell r="AA147">
            <v>3</v>
          </cell>
          <cell r="AB147">
            <v>5</v>
          </cell>
          <cell r="AC147">
            <v>42</v>
          </cell>
          <cell r="AD147">
            <v>37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F148">
            <v>0</v>
          </cell>
          <cell r="G148">
            <v>84</v>
          </cell>
          <cell r="H148">
            <v>82</v>
          </cell>
          <cell r="I148">
            <v>166</v>
          </cell>
          <cell r="J148">
            <v>22</v>
          </cell>
          <cell r="K148">
            <v>8</v>
          </cell>
          <cell r="L148">
            <v>4</v>
          </cell>
          <cell r="M148">
            <v>4</v>
          </cell>
          <cell r="N148">
            <v>4</v>
          </cell>
          <cell r="O148">
            <v>4</v>
          </cell>
          <cell r="P148">
            <v>6</v>
          </cell>
          <cell r="Q148">
            <v>4</v>
          </cell>
          <cell r="R148">
            <v>7</v>
          </cell>
          <cell r="S148">
            <v>5</v>
          </cell>
          <cell r="T148">
            <v>5</v>
          </cell>
          <cell r="U148">
            <v>3</v>
          </cell>
          <cell r="V148">
            <v>4</v>
          </cell>
          <cell r="W148">
            <v>4</v>
          </cell>
          <cell r="X148">
            <v>2</v>
          </cell>
          <cell r="Y148">
            <v>5</v>
          </cell>
          <cell r="Z148">
            <v>5</v>
          </cell>
          <cell r="AA148">
            <v>3</v>
          </cell>
          <cell r="AB148">
            <v>5</v>
          </cell>
          <cell r="AC148">
            <v>46</v>
          </cell>
          <cell r="AD148">
            <v>36</v>
          </cell>
          <cell r="AE148">
            <v>82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F149">
            <v>0</v>
          </cell>
          <cell r="G149">
            <v>85</v>
          </cell>
          <cell r="H149">
            <v>81</v>
          </cell>
          <cell r="I149">
            <v>166</v>
          </cell>
          <cell r="J149">
            <v>22</v>
          </cell>
          <cell r="K149">
            <v>6</v>
          </cell>
          <cell r="L149">
            <v>5</v>
          </cell>
          <cell r="M149">
            <v>4</v>
          </cell>
          <cell r="N149">
            <v>4</v>
          </cell>
          <cell r="O149">
            <v>4</v>
          </cell>
          <cell r="P149">
            <v>5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4</v>
          </cell>
          <cell r="V149">
            <v>4</v>
          </cell>
          <cell r="W149">
            <v>5</v>
          </cell>
          <cell r="X149">
            <v>3</v>
          </cell>
          <cell r="Y149">
            <v>5</v>
          </cell>
          <cell r="Z149">
            <v>4</v>
          </cell>
          <cell r="AA149">
            <v>4</v>
          </cell>
          <cell r="AB149">
            <v>5</v>
          </cell>
          <cell r="AC149">
            <v>42</v>
          </cell>
          <cell r="AD149">
            <v>39</v>
          </cell>
          <cell r="AE149">
            <v>81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F150">
            <v>0</v>
          </cell>
          <cell r="G150">
            <v>79</v>
          </cell>
          <cell r="H150">
            <v>83</v>
          </cell>
          <cell r="I150">
            <v>162</v>
          </cell>
          <cell r="J150">
            <v>18</v>
          </cell>
          <cell r="K150">
            <v>8</v>
          </cell>
          <cell r="L150">
            <v>5</v>
          </cell>
          <cell r="M150">
            <v>4</v>
          </cell>
          <cell r="N150">
            <v>3</v>
          </cell>
          <cell r="O150">
            <v>5</v>
          </cell>
          <cell r="P150">
            <v>5</v>
          </cell>
          <cell r="Q150">
            <v>3</v>
          </cell>
          <cell r="R150">
            <v>6</v>
          </cell>
          <cell r="S150">
            <v>5</v>
          </cell>
          <cell r="T150">
            <v>5</v>
          </cell>
          <cell r="U150">
            <v>3</v>
          </cell>
          <cell r="V150">
            <v>5</v>
          </cell>
          <cell r="W150">
            <v>5</v>
          </cell>
          <cell r="X150">
            <v>3</v>
          </cell>
          <cell r="Y150">
            <v>5</v>
          </cell>
          <cell r="Z150">
            <v>6</v>
          </cell>
          <cell r="AA150">
            <v>3</v>
          </cell>
          <cell r="AB150">
            <v>4</v>
          </cell>
          <cell r="AC150">
            <v>44</v>
          </cell>
          <cell r="AD150">
            <v>39</v>
          </cell>
          <cell r="AE150">
            <v>83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F151">
            <v>0</v>
          </cell>
          <cell r="G151">
            <v>86</v>
          </cell>
          <cell r="H151">
            <v>86</v>
          </cell>
          <cell r="I151">
            <v>172</v>
          </cell>
          <cell r="J151">
            <v>28</v>
          </cell>
          <cell r="K151">
            <v>7</v>
          </cell>
          <cell r="L151">
            <v>5</v>
          </cell>
          <cell r="M151">
            <v>4</v>
          </cell>
          <cell r="N151">
            <v>3</v>
          </cell>
          <cell r="O151">
            <v>5</v>
          </cell>
          <cell r="P151">
            <v>6</v>
          </cell>
          <cell r="Q151">
            <v>4</v>
          </cell>
          <cell r="R151">
            <v>6</v>
          </cell>
          <cell r="S151">
            <v>5</v>
          </cell>
          <cell r="T151">
            <v>6</v>
          </cell>
          <cell r="U151">
            <v>3</v>
          </cell>
          <cell r="V151">
            <v>5</v>
          </cell>
          <cell r="W151">
            <v>4</v>
          </cell>
          <cell r="X151">
            <v>3</v>
          </cell>
          <cell r="Y151">
            <v>5</v>
          </cell>
          <cell r="Z151">
            <v>7</v>
          </cell>
          <cell r="AA151">
            <v>4</v>
          </cell>
          <cell r="AB151">
            <v>4</v>
          </cell>
          <cell r="AC151">
            <v>45</v>
          </cell>
          <cell r="AD151">
            <v>41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F152">
            <v>0</v>
          </cell>
          <cell r="G152">
            <v>88</v>
          </cell>
          <cell r="H152">
            <v>91</v>
          </cell>
          <cell r="I152">
            <v>179</v>
          </cell>
          <cell r="J152">
            <v>35</v>
          </cell>
          <cell r="K152">
            <v>9</v>
          </cell>
          <cell r="L152">
            <v>4</v>
          </cell>
          <cell r="M152">
            <v>7</v>
          </cell>
          <cell r="N152">
            <v>4</v>
          </cell>
          <cell r="O152">
            <v>5</v>
          </cell>
          <cell r="P152">
            <v>6</v>
          </cell>
          <cell r="Q152">
            <v>4</v>
          </cell>
          <cell r="R152">
            <v>7</v>
          </cell>
          <cell r="S152">
            <v>5</v>
          </cell>
          <cell r="T152">
            <v>7</v>
          </cell>
          <cell r="U152">
            <v>4</v>
          </cell>
          <cell r="V152">
            <v>4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51</v>
          </cell>
          <cell r="AD152">
            <v>40</v>
          </cell>
          <cell r="AE152">
            <v>91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F153">
            <v>0</v>
          </cell>
          <cell r="G153">
            <v>89</v>
          </cell>
          <cell r="H153">
            <v>90</v>
          </cell>
          <cell r="I153">
            <v>179</v>
          </cell>
          <cell r="J153">
            <v>35</v>
          </cell>
          <cell r="K153">
            <v>6</v>
          </cell>
          <cell r="L153">
            <v>7</v>
          </cell>
          <cell r="M153">
            <v>4</v>
          </cell>
          <cell r="N153">
            <v>5</v>
          </cell>
          <cell r="O153">
            <v>5</v>
          </cell>
          <cell r="P153">
            <v>5</v>
          </cell>
          <cell r="Q153">
            <v>3</v>
          </cell>
          <cell r="R153">
            <v>6</v>
          </cell>
          <cell r="S153">
            <v>4</v>
          </cell>
          <cell r="T153">
            <v>6</v>
          </cell>
          <cell r="U153">
            <v>4</v>
          </cell>
          <cell r="V153">
            <v>5</v>
          </cell>
          <cell r="W153">
            <v>5</v>
          </cell>
          <cell r="X153">
            <v>4</v>
          </cell>
          <cell r="Y153">
            <v>8</v>
          </cell>
          <cell r="Z153">
            <v>5</v>
          </cell>
          <cell r="AA153">
            <v>4</v>
          </cell>
          <cell r="AB153">
            <v>4</v>
          </cell>
          <cell r="AC153">
            <v>45</v>
          </cell>
          <cell r="AD153">
            <v>45</v>
          </cell>
          <cell r="AE153">
            <v>90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F154">
            <v>0</v>
          </cell>
          <cell r="G154">
            <v>94</v>
          </cell>
          <cell r="H154">
            <v>91</v>
          </cell>
          <cell r="I154">
            <v>185</v>
          </cell>
          <cell r="J154">
            <v>41</v>
          </cell>
          <cell r="K154">
            <v>6</v>
          </cell>
          <cell r="L154">
            <v>4</v>
          </cell>
          <cell r="M154">
            <v>4</v>
          </cell>
          <cell r="N154">
            <v>4</v>
          </cell>
          <cell r="O154">
            <v>7</v>
          </cell>
          <cell r="P154">
            <v>4</v>
          </cell>
          <cell r="Q154">
            <v>4</v>
          </cell>
          <cell r="R154">
            <v>6</v>
          </cell>
          <cell r="S154">
            <v>4</v>
          </cell>
          <cell r="T154">
            <v>7</v>
          </cell>
          <cell r="U154">
            <v>5</v>
          </cell>
          <cell r="V154">
            <v>6</v>
          </cell>
          <cell r="W154">
            <v>7</v>
          </cell>
          <cell r="X154">
            <v>3</v>
          </cell>
          <cell r="Y154">
            <v>6</v>
          </cell>
          <cell r="Z154">
            <v>6</v>
          </cell>
          <cell r="AA154">
            <v>4</v>
          </cell>
          <cell r="AB154">
            <v>4</v>
          </cell>
          <cell r="AC154">
            <v>43</v>
          </cell>
          <cell r="AD154">
            <v>48</v>
          </cell>
          <cell r="AE154">
            <v>91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F155">
            <v>0</v>
          </cell>
          <cell r="G155">
            <v>95</v>
          </cell>
          <cell r="H155">
            <v>93</v>
          </cell>
          <cell r="I155">
            <v>188</v>
          </cell>
          <cell r="J155">
            <v>44</v>
          </cell>
          <cell r="K155">
            <v>7</v>
          </cell>
          <cell r="L155">
            <v>6</v>
          </cell>
          <cell r="M155">
            <v>5</v>
          </cell>
          <cell r="N155">
            <v>3</v>
          </cell>
          <cell r="O155">
            <v>5</v>
          </cell>
          <cell r="P155">
            <v>7</v>
          </cell>
          <cell r="Q155">
            <v>3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4</v>
          </cell>
          <cell r="X155">
            <v>3</v>
          </cell>
          <cell r="Y155">
            <v>6</v>
          </cell>
          <cell r="Z155">
            <v>6</v>
          </cell>
          <cell r="AA155">
            <v>7</v>
          </cell>
          <cell r="AB155">
            <v>5</v>
          </cell>
          <cell r="AC155">
            <v>48</v>
          </cell>
          <cell r="AD155">
            <v>45</v>
          </cell>
          <cell r="AE155">
            <v>93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F156">
            <v>0</v>
          </cell>
          <cell r="G156">
            <v>92</v>
          </cell>
          <cell r="H156">
            <v>90</v>
          </cell>
          <cell r="I156">
            <v>182</v>
          </cell>
          <cell r="J156">
            <v>38</v>
          </cell>
          <cell r="K156">
            <v>7</v>
          </cell>
          <cell r="L156">
            <v>5</v>
          </cell>
          <cell r="M156">
            <v>5</v>
          </cell>
          <cell r="N156">
            <v>3</v>
          </cell>
          <cell r="O156">
            <v>5</v>
          </cell>
          <cell r="P156">
            <v>5</v>
          </cell>
          <cell r="Q156">
            <v>4</v>
          </cell>
          <cell r="R156">
            <v>7</v>
          </cell>
          <cell r="S156">
            <v>4</v>
          </cell>
          <cell r="T156">
            <v>6</v>
          </cell>
          <cell r="U156">
            <v>3</v>
          </cell>
          <cell r="V156">
            <v>5</v>
          </cell>
          <cell r="W156">
            <v>5</v>
          </cell>
          <cell r="X156">
            <v>3</v>
          </cell>
          <cell r="Y156">
            <v>5</v>
          </cell>
          <cell r="Z156">
            <v>6</v>
          </cell>
          <cell r="AA156">
            <v>5</v>
          </cell>
          <cell r="AB156">
            <v>7</v>
          </cell>
          <cell r="AC156">
            <v>45</v>
          </cell>
          <cell r="AD156">
            <v>45</v>
          </cell>
          <cell r="AE156">
            <v>90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F157">
            <v>0</v>
          </cell>
          <cell r="G157">
            <v>92</v>
          </cell>
          <cell r="H157">
            <v>88</v>
          </cell>
          <cell r="I157">
            <v>180</v>
          </cell>
          <cell r="J157">
            <v>36</v>
          </cell>
          <cell r="K157">
            <v>6</v>
          </cell>
          <cell r="L157">
            <v>8</v>
          </cell>
          <cell r="M157">
            <v>4</v>
          </cell>
          <cell r="N157">
            <v>3</v>
          </cell>
          <cell r="O157">
            <v>5</v>
          </cell>
          <cell r="P157">
            <v>4</v>
          </cell>
          <cell r="Q157">
            <v>3</v>
          </cell>
          <cell r="R157">
            <v>6</v>
          </cell>
          <cell r="S157">
            <v>6</v>
          </cell>
          <cell r="T157">
            <v>6</v>
          </cell>
          <cell r="U157">
            <v>3</v>
          </cell>
          <cell r="V157">
            <v>4</v>
          </cell>
          <cell r="W157">
            <v>6</v>
          </cell>
          <cell r="X157">
            <v>3</v>
          </cell>
          <cell r="Y157">
            <v>5</v>
          </cell>
          <cell r="Z157">
            <v>6</v>
          </cell>
          <cell r="AA157">
            <v>4</v>
          </cell>
          <cell r="AB157">
            <v>6</v>
          </cell>
          <cell r="AC157">
            <v>45</v>
          </cell>
          <cell r="AD157">
            <v>43</v>
          </cell>
          <cell r="AE157">
            <v>88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F158">
            <v>0</v>
          </cell>
          <cell r="G158">
            <v>79</v>
          </cell>
          <cell r="H158">
            <v>87</v>
          </cell>
          <cell r="I158">
            <v>166</v>
          </cell>
          <cell r="J158">
            <v>22</v>
          </cell>
          <cell r="K158">
            <v>6</v>
          </cell>
          <cell r="L158">
            <v>5</v>
          </cell>
          <cell r="M158">
            <v>4</v>
          </cell>
          <cell r="N158">
            <v>4</v>
          </cell>
          <cell r="O158">
            <v>6</v>
          </cell>
          <cell r="P158">
            <v>5</v>
          </cell>
          <cell r="Q158">
            <v>4</v>
          </cell>
          <cell r="R158">
            <v>7</v>
          </cell>
          <cell r="S158">
            <v>6</v>
          </cell>
          <cell r="T158">
            <v>5</v>
          </cell>
          <cell r="U158">
            <v>3</v>
          </cell>
          <cell r="V158">
            <v>6</v>
          </cell>
          <cell r="W158">
            <v>5</v>
          </cell>
          <cell r="X158">
            <v>4</v>
          </cell>
          <cell r="Y158">
            <v>4</v>
          </cell>
          <cell r="Z158">
            <v>6</v>
          </cell>
          <cell r="AA158">
            <v>4</v>
          </cell>
          <cell r="AB158">
            <v>3</v>
          </cell>
          <cell r="AC158">
            <v>47</v>
          </cell>
          <cell r="AD158">
            <v>40</v>
          </cell>
          <cell r="AE158">
            <v>87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workbookViewId="0">
      <selection activeCell="A3" sqref="A3:A4"/>
    </sheetView>
  </sheetViews>
  <sheetFormatPr defaultRowHeight="16.5"/>
  <cols>
    <col min="1" max="1" width="5.125" bestFit="1" customWidth="1"/>
    <col min="2" max="2" width="9.25" customWidth="1"/>
    <col min="3" max="3" width="12.5" style="40" customWidth="1"/>
    <col min="4" max="5" width="4.625" customWidth="1"/>
    <col min="6" max="6" width="7.75" customWidth="1"/>
    <col min="7" max="7" width="6.625" customWidth="1"/>
    <col min="8" max="25" width="3.5" customWidth="1"/>
    <col min="26" max="28" width="5.5" customWidth="1"/>
    <col min="29" max="29" width="6" customWidth="1"/>
  </cols>
  <sheetData>
    <row r="1" spans="1:29" ht="21">
      <c r="A1" s="189" t="s">
        <v>38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ht="17.25" thickBot="1">
      <c r="A2" s="190" t="s">
        <v>266</v>
      </c>
      <c r="B2" s="190"/>
      <c r="C2" s="190"/>
      <c r="D2" s="190"/>
      <c r="E2" s="190"/>
      <c r="F2" s="31"/>
      <c r="G2" s="31"/>
      <c r="H2" s="191">
        <v>1</v>
      </c>
      <c r="I2" s="191"/>
      <c r="J2" s="191"/>
      <c r="K2" s="191"/>
      <c r="L2" s="191"/>
      <c r="M2" s="191"/>
      <c r="N2" s="191"/>
      <c r="O2" s="191"/>
      <c r="P2" s="191"/>
      <c r="Q2" s="2"/>
      <c r="R2" s="32"/>
      <c r="S2" s="32"/>
      <c r="T2" s="32"/>
      <c r="U2" s="32"/>
      <c r="V2" s="32"/>
      <c r="W2" s="32"/>
      <c r="X2" s="192">
        <v>42821</v>
      </c>
      <c r="Y2" s="192"/>
      <c r="Z2" s="192"/>
      <c r="AA2" s="192"/>
      <c r="AB2" s="192"/>
      <c r="AC2" s="192"/>
    </row>
    <row r="3" spans="1:29" ht="17.25" thickTop="1">
      <c r="A3" s="193" t="s">
        <v>7</v>
      </c>
      <c r="B3" s="195" t="s">
        <v>8</v>
      </c>
      <c r="C3" s="197" t="s">
        <v>0</v>
      </c>
      <c r="D3" s="199" t="s">
        <v>9</v>
      </c>
      <c r="E3" s="199" t="s">
        <v>10</v>
      </c>
      <c r="F3" s="201" t="s">
        <v>3</v>
      </c>
      <c r="G3" s="110" t="s">
        <v>11</v>
      </c>
      <c r="H3" s="111">
        <v>1</v>
      </c>
      <c r="I3" s="111">
        <v>2</v>
      </c>
      <c r="J3" s="111">
        <v>3</v>
      </c>
      <c r="K3" s="111">
        <v>4</v>
      </c>
      <c r="L3" s="111">
        <v>5</v>
      </c>
      <c r="M3" s="111">
        <v>6</v>
      </c>
      <c r="N3" s="111">
        <v>7</v>
      </c>
      <c r="O3" s="111">
        <v>8</v>
      </c>
      <c r="P3" s="111">
        <v>9</v>
      </c>
      <c r="Q3" s="111">
        <v>10</v>
      </c>
      <c r="R3" s="111">
        <v>11</v>
      </c>
      <c r="S3" s="111">
        <v>12</v>
      </c>
      <c r="T3" s="111">
        <v>13</v>
      </c>
      <c r="U3" s="111">
        <v>14</v>
      </c>
      <c r="V3" s="111">
        <v>15</v>
      </c>
      <c r="W3" s="111">
        <v>16</v>
      </c>
      <c r="X3" s="111">
        <v>17</v>
      </c>
      <c r="Y3" s="111">
        <v>18</v>
      </c>
      <c r="Z3" s="110" t="s">
        <v>4</v>
      </c>
      <c r="AA3" s="112" t="s">
        <v>5</v>
      </c>
      <c r="AB3" s="112" t="s">
        <v>6</v>
      </c>
      <c r="AC3" s="187" t="s">
        <v>12</v>
      </c>
    </row>
    <row r="4" spans="1:29">
      <c r="A4" s="194"/>
      <c r="B4" s="196"/>
      <c r="C4" s="198"/>
      <c r="D4" s="200"/>
      <c r="E4" s="200"/>
      <c r="F4" s="202"/>
      <c r="G4" s="109" t="s">
        <v>13</v>
      </c>
      <c r="H4" s="108">
        <v>4</v>
      </c>
      <c r="I4" s="108">
        <v>3</v>
      </c>
      <c r="J4" s="108">
        <v>4</v>
      </c>
      <c r="K4" s="108">
        <v>3</v>
      </c>
      <c r="L4" s="108">
        <v>4</v>
      </c>
      <c r="M4" s="108">
        <v>5</v>
      </c>
      <c r="N4" s="108">
        <v>4</v>
      </c>
      <c r="O4" s="108">
        <v>4</v>
      </c>
      <c r="P4" s="108">
        <v>5</v>
      </c>
      <c r="Q4" s="108">
        <v>4</v>
      </c>
      <c r="R4" s="108">
        <v>3</v>
      </c>
      <c r="S4" s="108">
        <v>4</v>
      </c>
      <c r="T4" s="108">
        <v>5</v>
      </c>
      <c r="U4" s="108">
        <v>4</v>
      </c>
      <c r="V4" s="108">
        <v>4</v>
      </c>
      <c r="W4" s="108">
        <v>3</v>
      </c>
      <c r="X4" s="108">
        <v>4</v>
      </c>
      <c r="Y4" s="108">
        <v>5</v>
      </c>
      <c r="Z4" s="33">
        <v>36</v>
      </c>
      <c r="AA4" s="33">
        <v>36</v>
      </c>
      <c r="AB4" s="34">
        <v>72</v>
      </c>
      <c r="AC4" s="188"/>
    </row>
    <row r="5" spans="1:29">
      <c r="A5" s="113">
        <v>1</v>
      </c>
      <c r="B5" s="35" t="s">
        <v>41</v>
      </c>
      <c r="C5" s="41" t="s">
        <v>53</v>
      </c>
      <c r="D5" s="36">
        <v>72</v>
      </c>
      <c r="E5" s="36">
        <v>0</v>
      </c>
      <c r="F5" s="37">
        <v>72</v>
      </c>
      <c r="G5" s="38">
        <v>0</v>
      </c>
      <c r="H5" s="37">
        <v>6</v>
      </c>
      <c r="I5" s="37">
        <v>3</v>
      </c>
      <c r="J5" s="37">
        <v>4</v>
      </c>
      <c r="K5" s="37">
        <v>4</v>
      </c>
      <c r="L5" s="37">
        <v>3</v>
      </c>
      <c r="M5" s="37">
        <v>5</v>
      </c>
      <c r="N5" s="37">
        <v>4</v>
      </c>
      <c r="O5" s="37">
        <v>4</v>
      </c>
      <c r="P5" s="37">
        <v>6</v>
      </c>
      <c r="Q5" s="37">
        <v>4</v>
      </c>
      <c r="R5" s="37">
        <v>4</v>
      </c>
      <c r="S5" s="37">
        <v>3</v>
      </c>
      <c r="T5" s="37">
        <v>4</v>
      </c>
      <c r="U5" s="37">
        <v>3</v>
      </c>
      <c r="V5" s="37">
        <v>4</v>
      </c>
      <c r="W5" s="37">
        <v>3</v>
      </c>
      <c r="X5" s="37">
        <v>4</v>
      </c>
      <c r="Y5" s="37">
        <v>4</v>
      </c>
      <c r="Z5" s="37">
        <v>39</v>
      </c>
      <c r="AA5" s="37">
        <v>33</v>
      </c>
      <c r="AB5" s="37">
        <v>72</v>
      </c>
      <c r="AC5" s="114" t="s">
        <v>126</v>
      </c>
    </row>
    <row r="6" spans="1:29">
      <c r="A6" s="113">
        <v>2</v>
      </c>
      <c r="B6" s="35" t="s">
        <v>41</v>
      </c>
      <c r="C6" s="41" t="s">
        <v>60</v>
      </c>
      <c r="D6" s="36">
        <v>73</v>
      </c>
      <c r="E6" s="36">
        <v>0</v>
      </c>
      <c r="F6" s="37">
        <v>73</v>
      </c>
      <c r="G6" s="38">
        <v>1</v>
      </c>
      <c r="H6" s="37">
        <v>6</v>
      </c>
      <c r="I6" s="37">
        <v>3</v>
      </c>
      <c r="J6" s="37">
        <v>5</v>
      </c>
      <c r="K6" s="37">
        <v>3</v>
      </c>
      <c r="L6" s="37">
        <v>3</v>
      </c>
      <c r="M6" s="37">
        <v>5</v>
      </c>
      <c r="N6" s="37">
        <v>4</v>
      </c>
      <c r="O6" s="37">
        <v>4</v>
      </c>
      <c r="P6" s="37">
        <v>5</v>
      </c>
      <c r="Q6" s="37">
        <v>5</v>
      </c>
      <c r="R6" s="37">
        <v>2</v>
      </c>
      <c r="S6" s="37">
        <v>4</v>
      </c>
      <c r="T6" s="37">
        <v>5</v>
      </c>
      <c r="U6" s="37">
        <v>4</v>
      </c>
      <c r="V6" s="37">
        <v>4</v>
      </c>
      <c r="W6" s="37">
        <v>3</v>
      </c>
      <c r="X6" s="37">
        <v>3</v>
      </c>
      <c r="Y6" s="37">
        <v>5</v>
      </c>
      <c r="Z6" s="37">
        <v>38</v>
      </c>
      <c r="AA6" s="37">
        <v>35</v>
      </c>
      <c r="AB6" s="37">
        <v>73</v>
      </c>
      <c r="AC6" s="114" t="s">
        <v>126</v>
      </c>
    </row>
    <row r="7" spans="1:29">
      <c r="A7" s="113">
        <v>3</v>
      </c>
      <c r="B7" s="35" t="s">
        <v>41</v>
      </c>
      <c r="C7" s="41" t="s">
        <v>62</v>
      </c>
      <c r="D7" s="36">
        <v>74</v>
      </c>
      <c r="E7" s="36">
        <v>0</v>
      </c>
      <c r="F7" s="37">
        <v>74</v>
      </c>
      <c r="G7" s="38">
        <v>2</v>
      </c>
      <c r="H7" s="37">
        <v>4</v>
      </c>
      <c r="I7" s="37">
        <v>3</v>
      </c>
      <c r="J7" s="37">
        <v>4</v>
      </c>
      <c r="K7" s="37">
        <v>4</v>
      </c>
      <c r="L7" s="37">
        <v>4</v>
      </c>
      <c r="M7" s="37">
        <v>5</v>
      </c>
      <c r="N7" s="37">
        <v>4</v>
      </c>
      <c r="O7" s="37">
        <v>5</v>
      </c>
      <c r="P7" s="37">
        <v>5</v>
      </c>
      <c r="Q7" s="37">
        <v>5</v>
      </c>
      <c r="R7" s="37">
        <v>3</v>
      </c>
      <c r="S7" s="37">
        <v>5</v>
      </c>
      <c r="T7" s="37">
        <v>4</v>
      </c>
      <c r="U7" s="37">
        <v>3</v>
      </c>
      <c r="V7" s="37">
        <v>4</v>
      </c>
      <c r="W7" s="37">
        <v>3</v>
      </c>
      <c r="X7" s="37">
        <v>4</v>
      </c>
      <c r="Y7" s="37">
        <v>5</v>
      </c>
      <c r="Z7" s="37">
        <v>38</v>
      </c>
      <c r="AA7" s="37">
        <v>36</v>
      </c>
      <c r="AB7" s="37">
        <v>74</v>
      </c>
      <c r="AC7" s="114" t="s">
        <v>126</v>
      </c>
    </row>
    <row r="8" spans="1:29">
      <c r="A8" s="113">
        <v>4</v>
      </c>
      <c r="B8" s="35" t="s">
        <v>41</v>
      </c>
      <c r="C8" s="41" t="s">
        <v>55</v>
      </c>
      <c r="D8" s="36">
        <v>75</v>
      </c>
      <c r="E8" s="36">
        <v>0</v>
      </c>
      <c r="F8" s="37">
        <v>75</v>
      </c>
      <c r="G8" s="38">
        <v>3</v>
      </c>
      <c r="H8" s="37">
        <v>4</v>
      </c>
      <c r="I8" s="37">
        <v>3</v>
      </c>
      <c r="J8" s="37">
        <v>4</v>
      </c>
      <c r="K8" s="37">
        <v>3</v>
      </c>
      <c r="L8" s="37">
        <v>5</v>
      </c>
      <c r="M8" s="37">
        <v>4</v>
      </c>
      <c r="N8" s="37">
        <v>5</v>
      </c>
      <c r="O8" s="37">
        <v>4</v>
      </c>
      <c r="P8" s="37">
        <v>5</v>
      </c>
      <c r="Q8" s="37">
        <v>4</v>
      </c>
      <c r="R8" s="37">
        <v>4</v>
      </c>
      <c r="S8" s="37">
        <v>4</v>
      </c>
      <c r="T8" s="37">
        <v>4</v>
      </c>
      <c r="U8" s="37">
        <v>6</v>
      </c>
      <c r="V8" s="37">
        <v>4</v>
      </c>
      <c r="W8" s="37">
        <v>3</v>
      </c>
      <c r="X8" s="37">
        <v>4</v>
      </c>
      <c r="Y8" s="37">
        <v>5</v>
      </c>
      <c r="Z8" s="37">
        <v>37</v>
      </c>
      <c r="AA8" s="37">
        <v>38</v>
      </c>
      <c r="AB8" s="37">
        <v>75</v>
      </c>
      <c r="AC8" s="114" t="s">
        <v>126</v>
      </c>
    </row>
    <row r="9" spans="1:29">
      <c r="A9" s="113">
        <v>5</v>
      </c>
      <c r="B9" s="35" t="s">
        <v>41</v>
      </c>
      <c r="C9" s="43" t="s">
        <v>63</v>
      </c>
      <c r="D9" s="39">
        <v>76</v>
      </c>
      <c r="E9" s="36">
        <v>0</v>
      </c>
      <c r="F9" s="37">
        <v>76</v>
      </c>
      <c r="G9" s="38">
        <v>4</v>
      </c>
      <c r="H9" s="37">
        <v>5</v>
      </c>
      <c r="I9" s="37">
        <v>4</v>
      </c>
      <c r="J9" s="37">
        <v>4</v>
      </c>
      <c r="K9" s="37">
        <v>3</v>
      </c>
      <c r="L9" s="37">
        <v>5</v>
      </c>
      <c r="M9" s="37">
        <v>5</v>
      </c>
      <c r="N9" s="37">
        <v>4</v>
      </c>
      <c r="O9" s="37">
        <v>5</v>
      </c>
      <c r="P9" s="37">
        <v>5</v>
      </c>
      <c r="Q9" s="37">
        <v>4</v>
      </c>
      <c r="R9" s="37">
        <v>3</v>
      </c>
      <c r="S9" s="37">
        <v>4</v>
      </c>
      <c r="T9" s="37">
        <v>5</v>
      </c>
      <c r="U9" s="37">
        <v>3</v>
      </c>
      <c r="V9" s="37">
        <v>4</v>
      </c>
      <c r="W9" s="37">
        <v>4</v>
      </c>
      <c r="X9" s="37">
        <v>4</v>
      </c>
      <c r="Y9" s="37">
        <v>5</v>
      </c>
      <c r="Z9" s="37">
        <v>40</v>
      </c>
      <c r="AA9" s="37">
        <v>36</v>
      </c>
      <c r="AB9" s="37">
        <v>76</v>
      </c>
      <c r="AC9" s="115" t="s">
        <v>126</v>
      </c>
    </row>
    <row r="10" spans="1:29">
      <c r="A10" s="113">
        <v>6</v>
      </c>
      <c r="B10" s="35" t="s">
        <v>41</v>
      </c>
      <c r="C10" s="43" t="s">
        <v>50</v>
      </c>
      <c r="D10" s="39">
        <v>76</v>
      </c>
      <c r="E10" s="36">
        <v>0</v>
      </c>
      <c r="F10" s="37">
        <v>76</v>
      </c>
      <c r="G10" s="38">
        <v>4</v>
      </c>
      <c r="H10" s="37">
        <v>4</v>
      </c>
      <c r="I10" s="37">
        <v>4</v>
      </c>
      <c r="J10" s="37">
        <v>4</v>
      </c>
      <c r="K10" s="37">
        <v>3</v>
      </c>
      <c r="L10" s="37">
        <v>4</v>
      </c>
      <c r="M10" s="37">
        <v>4</v>
      </c>
      <c r="N10" s="37">
        <v>5</v>
      </c>
      <c r="O10" s="37">
        <v>5</v>
      </c>
      <c r="P10" s="37">
        <v>5</v>
      </c>
      <c r="Q10" s="37">
        <v>4</v>
      </c>
      <c r="R10" s="37">
        <v>5</v>
      </c>
      <c r="S10" s="37">
        <v>4</v>
      </c>
      <c r="T10" s="37">
        <v>5</v>
      </c>
      <c r="U10" s="37">
        <v>4</v>
      </c>
      <c r="V10" s="37">
        <v>4</v>
      </c>
      <c r="W10" s="37">
        <v>3</v>
      </c>
      <c r="X10" s="37">
        <v>4</v>
      </c>
      <c r="Y10" s="37">
        <v>5</v>
      </c>
      <c r="Z10" s="37">
        <v>38</v>
      </c>
      <c r="AA10" s="37">
        <v>38</v>
      </c>
      <c r="AB10" s="37">
        <v>76</v>
      </c>
      <c r="AC10" s="115" t="s">
        <v>126</v>
      </c>
    </row>
    <row r="11" spans="1:29">
      <c r="A11" s="113">
        <v>7</v>
      </c>
      <c r="B11" s="35" t="s">
        <v>41</v>
      </c>
      <c r="C11" s="43" t="s">
        <v>45</v>
      </c>
      <c r="D11" s="39">
        <v>76</v>
      </c>
      <c r="E11" s="36">
        <v>0</v>
      </c>
      <c r="F11" s="37">
        <v>76</v>
      </c>
      <c r="G11" s="38">
        <v>4</v>
      </c>
      <c r="H11" s="37">
        <v>4</v>
      </c>
      <c r="I11" s="37">
        <v>3</v>
      </c>
      <c r="J11" s="37">
        <v>4</v>
      </c>
      <c r="K11" s="37">
        <v>3</v>
      </c>
      <c r="L11" s="37">
        <v>5</v>
      </c>
      <c r="M11" s="37">
        <v>4</v>
      </c>
      <c r="N11" s="37">
        <v>5</v>
      </c>
      <c r="O11" s="37">
        <v>4</v>
      </c>
      <c r="P11" s="37">
        <v>6</v>
      </c>
      <c r="Q11" s="37">
        <v>4</v>
      </c>
      <c r="R11" s="37">
        <v>3</v>
      </c>
      <c r="S11" s="37">
        <v>5</v>
      </c>
      <c r="T11" s="37">
        <v>5</v>
      </c>
      <c r="U11" s="37">
        <v>4</v>
      </c>
      <c r="V11" s="37">
        <v>4</v>
      </c>
      <c r="W11" s="37">
        <v>5</v>
      </c>
      <c r="X11" s="37">
        <v>4</v>
      </c>
      <c r="Y11" s="37">
        <v>4</v>
      </c>
      <c r="Z11" s="37">
        <v>38</v>
      </c>
      <c r="AA11" s="37">
        <v>38</v>
      </c>
      <c r="AB11" s="37">
        <v>76</v>
      </c>
      <c r="AC11" s="115" t="s">
        <v>126</v>
      </c>
    </row>
    <row r="12" spans="1:29">
      <c r="A12" s="113">
        <v>8</v>
      </c>
      <c r="B12" s="35" t="s">
        <v>41</v>
      </c>
      <c r="C12" s="43" t="s">
        <v>56</v>
      </c>
      <c r="D12" s="39">
        <v>76</v>
      </c>
      <c r="E12" s="36">
        <v>0</v>
      </c>
      <c r="F12" s="37">
        <v>76</v>
      </c>
      <c r="G12" s="38">
        <v>4</v>
      </c>
      <c r="H12" s="37">
        <v>5</v>
      </c>
      <c r="I12" s="37">
        <v>3</v>
      </c>
      <c r="J12" s="37">
        <v>4</v>
      </c>
      <c r="K12" s="37">
        <v>4</v>
      </c>
      <c r="L12" s="37">
        <v>4</v>
      </c>
      <c r="M12" s="37">
        <v>6</v>
      </c>
      <c r="N12" s="37">
        <v>4</v>
      </c>
      <c r="O12" s="37">
        <v>4</v>
      </c>
      <c r="P12" s="37">
        <v>4</v>
      </c>
      <c r="Q12" s="37">
        <v>4</v>
      </c>
      <c r="R12" s="37">
        <v>2</v>
      </c>
      <c r="S12" s="37">
        <v>4</v>
      </c>
      <c r="T12" s="37">
        <v>5</v>
      </c>
      <c r="U12" s="37">
        <v>4</v>
      </c>
      <c r="V12" s="37">
        <v>5</v>
      </c>
      <c r="W12" s="37">
        <v>4</v>
      </c>
      <c r="X12" s="37">
        <v>5</v>
      </c>
      <c r="Y12" s="37">
        <v>5</v>
      </c>
      <c r="Z12" s="37">
        <v>38</v>
      </c>
      <c r="AA12" s="37">
        <v>38</v>
      </c>
      <c r="AB12" s="37">
        <v>76</v>
      </c>
      <c r="AC12" s="115" t="s">
        <v>126</v>
      </c>
    </row>
    <row r="13" spans="1:29">
      <c r="A13" s="113">
        <v>9</v>
      </c>
      <c r="B13" s="35" t="s">
        <v>41</v>
      </c>
      <c r="C13" s="43" t="s">
        <v>61</v>
      </c>
      <c r="D13" s="39">
        <v>77</v>
      </c>
      <c r="E13" s="36">
        <v>0</v>
      </c>
      <c r="F13" s="37">
        <v>77</v>
      </c>
      <c r="G13" s="38">
        <v>5</v>
      </c>
      <c r="H13" s="37">
        <v>4</v>
      </c>
      <c r="I13" s="37">
        <v>4</v>
      </c>
      <c r="J13" s="37">
        <v>4</v>
      </c>
      <c r="K13" s="37">
        <v>4</v>
      </c>
      <c r="L13" s="37">
        <v>3</v>
      </c>
      <c r="M13" s="37">
        <v>7</v>
      </c>
      <c r="N13" s="37">
        <v>4</v>
      </c>
      <c r="O13" s="37">
        <v>5</v>
      </c>
      <c r="P13" s="37">
        <v>5</v>
      </c>
      <c r="Q13" s="37">
        <v>4</v>
      </c>
      <c r="R13" s="37">
        <v>3</v>
      </c>
      <c r="S13" s="37">
        <v>4</v>
      </c>
      <c r="T13" s="37">
        <v>5</v>
      </c>
      <c r="U13" s="37">
        <v>4</v>
      </c>
      <c r="V13" s="37">
        <v>4</v>
      </c>
      <c r="W13" s="37">
        <v>4</v>
      </c>
      <c r="X13" s="37">
        <v>4</v>
      </c>
      <c r="Y13" s="37">
        <v>5</v>
      </c>
      <c r="Z13" s="37">
        <v>40</v>
      </c>
      <c r="AA13" s="37">
        <v>37</v>
      </c>
      <c r="AB13" s="37">
        <v>77</v>
      </c>
      <c r="AC13" s="115" t="s">
        <v>126</v>
      </c>
    </row>
    <row r="14" spans="1:29">
      <c r="A14" s="113">
        <v>10</v>
      </c>
      <c r="B14" s="35" t="s">
        <v>41</v>
      </c>
      <c r="C14" s="43" t="s">
        <v>43</v>
      </c>
      <c r="D14" s="39">
        <v>78</v>
      </c>
      <c r="E14" s="36">
        <v>0</v>
      </c>
      <c r="F14" s="37">
        <v>78</v>
      </c>
      <c r="G14" s="38">
        <v>6</v>
      </c>
      <c r="H14" s="37">
        <v>6</v>
      </c>
      <c r="I14" s="37">
        <v>4</v>
      </c>
      <c r="J14" s="37">
        <v>5</v>
      </c>
      <c r="K14" s="37">
        <v>3</v>
      </c>
      <c r="L14" s="37">
        <v>5</v>
      </c>
      <c r="M14" s="37">
        <v>3</v>
      </c>
      <c r="N14" s="37">
        <v>4</v>
      </c>
      <c r="O14" s="37">
        <v>5</v>
      </c>
      <c r="P14" s="37">
        <v>6</v>
      </c>
      <c r="Q14" s="37">
        <v>4</v>
      </c>
      <c r="R14" s="37">
        <v>3</v>
      </c>
      <c r="S14" s="37">
        <v>4</v>
      </c>
      <c r="T14" s="37">
        <v>5</v>
      </c>
      <c r="U14" s="37">
        <v>4</v>
      </c>
      <c r="V14" s="37">
        <v>4</v>
      </c>
      <c r="W14" s="37">
        <v>4</v>
      </c>
      <c r="X14" s="37">
        <v>4</v>
      </c>
      <c r="Y14" s="37">
        <v>5</v>
      </c>
      <c r="Z14" s="37">
        <v>41</v>
      </c>
      <c r="AA14" s="37">
        <v>37</v>
      </c>
      <c r="AB14" s="37">
        <v>78</v>
      </c>
      <c r="AC14" s="115" t="s">
        <v>126</v>
      </c>
    </row>
    <row r="15" spans="1:29">
      <c r="A15" s="113">
        <v>11</v>
      </c>
      <c r="B15" s="35" t="s">
        <v>41</v>
      </c>
      <c r="C15" s="43" t="s">
        <v>57</v>
      </c>
      <c r="D15" s="39">
        <v>78</v>
      </c>
      <c r="E15" s="36">
        <v>0</v>
      </c>
      <c r="F15" s="37">
        <v>78</v>
      </c>
      <c r="G15" s="38">
        <v>6</v>
      </c>
      <c r="H15" s="37">
        <v>3</v>
      </c>
      <c r="I15" s="37">
        <v>4</v>
      </c>
      <c r="J15" s="37">
        <v>4</v>
      </c>
      <c r="K15" s="37">
        <v>4</v>
      </c>
      <c r="L15" s="37">
        <v>4</v>
      </c>
      <c r="M15" s="37">
        <v>5</v>
      </c>
      <c r="N15" s="37">
        <v>4</v>
      </c>
      <c r="O15" s="37">
        <v>5</v>
      </c>
      <c r="P15" s="37">
        <v>5</v>
      </c>
      <c r="Q15" s="37">
        <v>5</v>
      </c>
      <c r="R15" s="37">
        <v>4</v>
      </c>
      <c r="S15" s="37">
        <v>4</v>
      </c>
      <c r="T15" s="37">
        <v>5</v>
      </c>
      <c r="U15" s="37">
        <v>4</v>
      </c>
      <c r="V15" s="37">
        <v>5</v>
      </c>
      <c r="W15" s="37">
        <v>3</v>
      </c>
      <c r="X15" s="37">
        <v>4</v>
      </c>
      <c r="Y15" s="37">
        <v>6</v>
      </c>
      <c r="Z15" s="37">
        <v>38</v>
      </c>
      <c r="AA15" s="37">
        <v>40</v>
      </c>
      <c r="AB15" s="37">
        <v>78</v>
      </c>
      <c r="AC15" s="115" t="s">
        <v>126</v>
      </c>
    </row>
    <row r="16" spans="1:29">
      <c r="A16" s="113">
        <v>12</v>
      </c>
      <c r="B16" s="35" t="s">
        <v>41</v>
      </c>
      <c r="C16" s="43" t="s">
        <v>64</v>
      </c>
      <c r="D16" s="39">
        <v>78</v>
      </c>
      <c r="E16" s="36">
        <v>0</v>
      </c>
      <c r="F16" s="37">
        <v>78</v>
      </c>
      <c r="G16" s="38">
        <v>6</v>
      </c>
      <c r="H16" s="37">
        <v>4</v>
      </c>
      <c r="I16" s="37">
        <v>4</v>
      </c>
      <c r="J16" s="37">
        <v>3</v>
      </c>
      <c r="K16" s="37">
        <v>2</v>
      </c>
      <c r="L16" s="37">
        <v>5</v>
      </c>
      <c r="M16" s="37">
        <v>4</v>
      </c>
      <c r="N16" s="37">
        <v>4</v>
      </c>
      <c r="O16" s="37">
        <v>4</v>
      </c>
      <c r="P16" s="37">
        <v>8</v>
      </c>
      <c r="Q16" s="37">
        <v>4</v>
      </c>
      <c r="R16" s="37">
        <v>3</v>
      </c>
      <c r="S16" s="37">
        <v>5</v>
      </c>
      <c r="T16" s="37">
        <v>5</v>
      </c>
      <c r="U16" s="37">
        <v>4</v>
      </c>
      <c r="V16" s="37">
        <v>4</v>
      </c>
      <c r="W16" s="37">
        <v>5</v>
      </c>
      <c r="X16" s="37">
        <v>4</v>
      </c>
      <c r="Y16" s="37">
        <v>6</v>
      </c>
      <c r="Z16" s="37">
        <v>38</v>
      </c>
      <c r="AA16" s="37">
        <v>40</v>
      </c>
      <c r="AB16" s="37">
        <v>78</v>
      </c>
      <c r="AC16" s="115" t="s">
        <v>126</v>
      </c>
    </row>
    <row r="17" spans="1:29">
      <c r="A17" s="113">
        <v>13</v>
      </c>
      <c r="B17" s="35" t="s">
        <v>41</v>
      </c>
      <c r="C17" s="43" t="s">
        <v>54</v>
      </c>
      <c r="D17" s="39">
        <v>79</v>
      </c>
      <c r="E17" s="36">
        <v>0</v>
      </c>
      <c r="F17" s="37">
        <v>79</v>
      </c>
      <c r="G17" s="38">
        <v>7</v>
      </c>
      <c r="H17" s="37">
        <v>4</v>
      </c>
      <c r="I17" s="37">
        <v>4</v>
      </c>
      <c r="J17" s="37">
        <v>4</v>
      </c>
      <c r="K17" s="37">
        <v>4</v>
      </c>
      <c r="L17" s="37">
        <v>5</v>
      </c>
      <c r="M17" s="37">
        <v>5</v>
      </c>
      <c r="N17" s="37">
        <v>4</v>
      </c>
      <c r="O17" s="37">
        <v>4</v>
      </c>
      <c r="P17" s="37">
        <v>6</v>
      </c>
      <c r="Q17" s="37">
        <v>7</v>
      </c>
      <c r="R17" s="37">
        <v>5</v>
      </c>
      <c r="S17" s="37">
        <v>4</v>
      </c>
      <c r="T17" s="37">
        <v>4</v>
      </c>
      <c r="U17" s="37">
        <v>3</v>
      </c>
      <c r="V17" s="37">
        <v>4</v>
      </c>
      <c r="W17" s="37">
        <v>3</v>
      </c>
      <c r="X17" s="37">
        <v>4</v>
      </c>
      <c r="Y17" s="37">
        <v>5</v>
      </c>
      <c r="Z17" s="37">
        <v>40</v>
      </c>
      <c r="AA17" s="37">
        <v>39</v>
      </c>
      <c r="AB17" s="37">
        <v>79</v>
      </c>
      <c r="AC17" s="115"/>
    </row>
    <row r="18" spans="1:29">
      <c r="A18" s="113">
        <v>14</v>
      </c>
      <c r="B18" s="35" t="s">
        <v>41</v>
      </c>
      <c r="C18" s="43" t="s">
        <v>58</v>
      </c>
      <c r="D18" s="39">
        <v>79</v>
      </c>
      <c r="E18" s="36">
        <v>0</v>
      </c>
      <c r="F18" s="37">
        <v>79</v>
      </c>
      <c r="G18" s="38">
        <v>7</v>
      </c>
      <c r="H18" s="37">
        <v>4</v>
      </c>
      <c r="I18" s="37">
        <v>3</v>
      </c>
      <c r="J18" s="37">
        <v>4</v>
      </c>
      <c r="K18" s="37">
        <v>3</v>
      </c>
      <c r="L18" s="37">
        <v>4</v>
      </c>
      <c r="M18" s="37">
        <v>5</v>
      </c>
      <c r="N18" s="37">
        <v>5</v>
      </c>
      <c r="O18" s="37">
        <v>6</v>
      </c>
      <c r="P18" s="37">
        <v>6</v>
      </c>
      <c r="Q18" s="37">
        <v>4</v>
      </c>
      <c r="R18" s="37">
        <v>3</v>
      </c>
      <c r="S18" s="37">
        <v>4</v>
      </c>
      <c r="T18" s="37">
        <v>5</v>
      </c>
      <c r="U18" s="37">
        <v>4</v>
      </c>
      <c r="V18" s="37">
        <v>4</v>
      </c>
      <c r="W18" s="37">
        <v>5</v>
      </c>
      <c r="X18" s="37">
        <v>4</v>
      </c>
      <c r="Y18" s="37">
        <v>6</v>
      </c>
      <c r="Z18" s="37">
        <v>40</v>
      </c>
      <c r="AA18" s="37">
        <v>39</v>
      </c>
      <c r="AB18" s="37">
        <v>79</v>
      </c>
      <c r="AC18" s="115"/>
    </row>
    <row r="19" spans="1:29">
      <c r="A19" s="113">
        <v>15</v>
      </c>
      <c r="B19" s="35" t="s">
        <v>41</v>
      </c>
      <c r="C19" s="43" t="s">
        <v>51</v>
      </c>
      <c r="D19" s="39">
        <v>79</v>
      </c>
      <c r="E19" s="36">
        <v>0</v>
      </c>
      <c r="F19" s="37">
        <v>79</v>
      </c>
      <c r="G19" s="38">
        <v>7</v>
      </c>
      <c r="H19" s="37">
        <v>7</v>
      </c>
      <c r="I19" s="37">
        <v>3</v>
      </c>
      <c r="J19" s="37">
        <v>4</v>
      </c>
      <c r="K19" s="37">
        <v>4</v>
      </c>
      <c r="L19" s="37">
        <v>3</v>
      </c>
      <c r="M19" s="37">
        <v>5</v>
      </c>
      <c r="N19" s="37">
        <v>5</v>
      </c>
      <c r="O19" s="37">
        <v>4</v>
      </c>
      <c r="P19" s="37">
        <v>4</v>
      </c>
      <c r="Q19" s="37">
        <v>5</v>
      </c>
      <c r="R19" s="37">
        <v>3</v>
      </c>
      <c r="S19" s="37">
        <v>4</v>
      </c>
      <c r="T19" s="37">
        <v>5</v>
      </c>
      <c r="U19" s="37">
        <v>4</v>
      </c>
      <c r="V19" s="37">
        <v>4</v>
      </c>
      <c r="W19" s="37">
        <v>4</v>
      </c>
      <c r="X19" s="37">
        <v>5</v>
      </c>
      <c r="Y19" s="37">
        <v>6</v>
      </c>
      <c r="Z19" s="37">
        <v>39</v>
      </c>
      <c r="AA19" s="37">
        <v>40</v>
      </c>
      <c r="AB19" s="37">
        <v>79</v>
      </c>
      <c r="AC19" s="115"/>
    </row>
    <row r="20" spans="1:29">
      <c r="A20" s="113">
        <v>16</v>
      </c>
      <c r="B20" s="35" t="s">
        <v>41</v>
      </c>
      <c r="C20" s="43" t="s">
        <v>189</v>
      </c>
      <c r="D20" s="39">
        <v>80</v>
      </c>
      <c r="E20" s="36">
        <v>0</v>
      </c>
      <c r="F20" s="37">
        <v>80</v>
      </c>
      <c r="G20" s="38">
        <v>8</v>
      </c>
      <c r="H20" s="37">
        <v>8</v>
      </c>
      <c r="I20" s="37">
        <v>3</v>
      </c>
      <c r="J20" s="37">
        <v>4</v>
      </c>
      <c r="K20" s="37">
        <v>3</v>
      </c>
      <c r="L20" s="37">
        <v>4</v>
      </c>
      <c r="M20" s="37">
        <v>6</v>
      </c>
      <c r="N20" s="37">
        <v>4</v>
      </c>
      <c r="O20" s="37">
        <v>4</v>
      </c>
      <c r="P20" s="37">
        <v>7</v>
      </c>
      <c r="Q20" s="37">
        <v>5</v>
      </c>
      <c r="R20" s="37">
        <v>3</v>
      </c>
      <c r="S20" s="37">
        <v>4</v>
      </c>
      <c r="T20" s="37">
        <v>6</v>
      </c>
      <c r="U20" s="37">
        <v>4</v>
      </c>
      <c r="V20" s="37">
        <v>3</v>
      </c>
      <c r="W20" s="37">
        <v>4</v>
      </c>
      <c r="X20" s="37">
        <v>3</v>
      </c>
      <c r="Y20" s="37">
        <v>5</v>
      </c>
      <c r="Z20" s="37">
        <v>43</v>
      </c>
      <c r="AA20" s="37">
        <v>37</v>
      </c>
      <c r="AB20" s="37">
        <v>80</v>
      </c>
      <c r="AC20" s="115" t="s">
        <v>190</v>
      </c>
    </row>
    <row r="21" spans="1:29">
      <c r="A21" s="113">
        <v>17</v>
      </c>
      <c r="B21" s="35" t="s">
        <v>41</v>
      </c>
      <c r="C21" s="43" t="s">
        <v>170</v>
      </c>
      <c r="D21" s="39">
        <v>80</v>
      </c>
      <c r="E21" s="36">
        <v>0</v>
      </c>
      <c r="F21" s="37">
        <v>80</v>
      </c>
      <c r="G21" s="38">
        <v>8</v>
      </c>
      <c r="H21" s="37">
        <v>5</v>
      </c>
      <c r="I21" s="37">
        <v>3</v>
      </c>
      <c r="J21" s="37">
        <v>5</v>
      </c>
      <c r="K21" s="37">
        <v>3</v>
      </c>
      <c r="L21" s="37">
        <v>5</v>
      </c>
      <c r="M21" s="37">
        <v>5</v>
      </c>
      <c r="N21" s="37">
        <v>4</v>
      </c>
      <c r="O21" s="37">
        <v>5</v>
      </c>
      <c r="P21" s="37">
        <v>8</v>
      </c>
      <c r="Q21" s="37">
        <v>3</v>
      </c>
      <c r="R21" s="37">
        <v>3</v>
      </c>
      <c r="S21" s="37">
        <v>4</v>
      </c>
      <c r="T21" s="37">
        <v>5</v>
      </c>
      <c r="U21" s="37">
        <v>5</v>
      </c>
      <c r="V21" s="37">
        <v>4</v>
      </c>
      <c r="W21" s="37">
        <v>4</v>
      </c>
      <c r="X21" s="37">
        <v>4</v>
      </c>
      <c r="Y21" s="37">
        <v>5</v>
      </c>
      <c r="Z21" s="37">
        <v>43</v>
      </c>
      <c r="AA21" s="37">
        <v>37</v>
      </c>
      <c r="AB21" s="37">
        <v>80</v>
      </c>
      <c r="AC21" s="115" t="s">
        <v>190</v>
      </c>
    </row>
    <row r="22" spans="1:29">
      <c r="A22" s="113">
        <v>18</v>
      </c>
      <c r="B22" s="35" t="s">
        <v>41</v>
      </c>
      <c r="C22" s="43" t="s">
        <v>191</v>
      </c>
      <c r="D22" s="39">
        <v>80</v>
      </c>
      <c r="E22" s="36">
        <v>0</v>
      </c>
      <c r="F22" s="37">
        <v>80</v>
      </c>
      <c r="G22" s="38">
        <v>8</v>
      </c>
      <c r="H22" s="37">
        <v>5</v>
      </c>
      <c r="I22" s="37">
        <v>3</v>
      </c>
      <c r="J22" s="37">
        <v>4</v>
      </c>
      <c r="K22" s="37">
        <v>3</v>
      </c>
      <c r="L22" s="37">
        <v>4</v>
      </c>
      <c r="M22" s="37">
        <v>3</v>
      </c>
      <c r="N22" s="37">
        <v>4</v>
      </c>
      <c r="O22" s="37">
        <v>5</v>
      </c>
      <c r="P22" s="37">
        <v>4</v>
      </c>
      <c r="Q22" s="37">
        <v>4</v>
      </c>
      <c r="R22" s="37">
        <v>3</v>
      </c>
      <c r="S22" s="37">
        <v>5</v>
      </c>
      <c r="T22" s="37">
        <v>6</v>
      </c>
      <c r="U22" s="37">
        <v>4</v>
      </c>
      <c r="V22" s="37">
        <v>5</v>
      </c>
      <c r="W22" s="37">
        <v>4</v>
      </c>
      <c r="X22" s="37">
        <v>5</v>
      </c>
      <c r="Y22" s="37">
        <v>9</v>
      </c>
      <c r="Z22" s="37">
        <v>35</v>
      </c>
      <c r="AA22" s="37">
        <v>45</v>
      </c>
      <c r="AB22" s="37">
        <v>80</v>
      </c>
      <c r="AC22" s="115" t="s">
        <v>190</v>
      </c>
    </row>
    <row r="23" spans="1:29">
      <c r="A23" s="113">
        <v>19</v>
      </c>
      <c r="B23" s="35" t="s">
        <v>41</v>
      </c>
      <c r="C23" s="43" t="s">
        <v>192</v>
      </c>
      <c r="D23" s="39">
        <v>81</v>
      </c>
      <c r="E23" s="36">
        <v>0</v>
      </c>
      <c r="F23" s="37">
        <v>81</v>
      </c>
      <c r="G23" s="38">
        <v>9</v>
      </c>
      <c r="H23" s="37">
        <v>4</v>
      </c>
      <c r="I23" s="37">
        <v>3</v>
      </c>
      <c r="J23" s="37">
        <v>5</v>
      </c>
      <c r="K23" s="37">
        <v>3</v>
      </c>
      <c r="L23" s="37">
        <v>4</v>
      </c>
      <c r="M23" s="37">
        <v>4</v>
      </c>
      <c r="N23" s="37">
        <v>5</v>
      </c>
      <c r="O23" s="37">
        <v>7</v>
      </c>
      <c r="P23" s="37">
        <v>6</v>
      </c>
      <c r="Q23" s="37">
        <v>4</v>
      </c>
      <c r="R23" s="37">
        <v>3</v>
      </c>
      <c r="S23" s="37">
        <v>5</v>
      </c>
      <c r="T23" s="37">
        <v>7</v>
      </c>
      <c r="U23" s="37">
        <v>4</v>
      </c>
      <c r="V23" s="37">
        <v>5</v>
      </c>
      <c r="W23" s="37">
        <v>3</v>
      </c>
      <c r="X23" s="37">
        <v>4</v>
      </c>
      <c r="Y23" s="37">
        <v>5</v>
      </c>
      <c r="Z23" s="37">
        <v>41</v>
      </c>
      <c r="AA23" s="37">
        <v>40</v>
      </c>
      <c r="AB23" s="37">
        <v>81</v>
      </c>
      <c r="AC23" s="115" t="s">
        <v>190</v>
      </c>
    </row>
    <row r="24" spans="1:29">
      <c r="A24" s="113">
        <v>20</v>
      </c>
      <c r="B24" s="35" t="s">
        <v>41</v>
      </c>
      <c r="C24" s="43" t="s">
        <v>168</v>
      </c>
      <c r="D24" s="39">
        <v>81</v>
      </c>
      <c r="E24" s="36">
        <v>0</v>
      </c>
      <c r="F24" s="37">
        <v>81</v>
      </c>
      <c r="G24" s="38">
        <v>9</v>
      </c>
      <c r="H24" s="37">
        <v>6</v>
      </c>
      <c r="I24" s="37">
        <v>4</v>
      </c>
      <c r="J24" s="37">
        <v>4</v>
      </c>
      <c r="K24" s="37">
        <v>4</v>
      </c>
      <c r="L24" s="37">
        <v>5</v>
      </c>
      <c r="M24" s="37">
        <v>5</v>
      </c>
      <c r="N24" s="37">
        <v>4</v>
      </c>
      <c r="O24" s="37">
        <v>4</v>
      </c>
      <c r="P24" s="37">
        <v>5</v>
      </c>
      <c r="Q24" s="37">
        <v>4</v>
      </c>
      <c r="R24" s="37">
        <v>3</v>
      </c>
      <c r="S24" s="37">
        <v>5</v>
      </c>
      <c r="T24" s="37">
        <v>6</v>
      </c>
      <c r="U24" s="37">
        <v>4</v>
      </c>
      <c r="V24" s="37">
        <v>5</v>
      </c>
      <c r="W24" s="37">
        <v>5</v>
      </c>
      <c r="X24" s="37">
        <v>4</v>
      </c>
      <c r="Y24" s="37">
        <v>4</v>
      </c>
      <c r="Z24" s="37">
        <v>41</v>
      </c>
      <c r="AA24" s="37">
        <v>40</v>
      </c>
      <c r="AB24" s="37">
        <v>81</v>
      </c>
      <c r="AC24" s="115" t="s">
        <v>190</v>
      </c>
    </row>
    <row r="25" spans="1:29">
      <c r="A25" s="113">
        <v>21</v>
      </c>
      <c r="B25" s="35" t="s">
        <v>41</v>
      </c>
      <c r="C25" s="43" t="s">
        <v>193</v>
      </c>
      <c r="D25" s="39">
        <v>81</v>
      </c>
      <c r="E25" s="36">
        <v>0</v>
      </c>
      <c r="F25" s="37">
        <v>81</v>
      </c>
      <c r="G25" s="38">
        <v>9</v>
      </c>
      <c r="H25" s="37">
        <v>4</v>
      </c>
      <c r="I25" s="37">
        <v>4</v>
      </c>
      <c r="J25" s="37">
        <v>4</v>
      </c>
      <c r="K25" s="37">
        <v>3</v>
      </c>
      <c r="L25" s="37">
        <v>4</v>
      </c>
      <c r="M25" s="37">
        <v>5</v>
      </c>
      <c r="N25" s="37">
        <v>5</v>
      </c>
      <c r="O25" s="37">
        <v>4</v>
      </c>
      <c r="P25" s="37">
        <v>6</v>
      </c>
      <c r="Q25" s="37">
        <v>4</v>
      </c>
      <c r="R25" s="37">
        <v>3</v>
      </c>
      <c r="S25" s="37">
        <v>7</v>
      </c>
      <c r="T25" s="37">
        <v>5</v>
      </c>
      <c r="U25" s="37">
        <v>5</v>
      </c>
      <c r="V25" s="37">
        <v>5</v>
      </c>
      <c r="W25" s="37">
        <v>3</v>
      </c>
      <c r="X25" s="37">
        <v>4</v>
      </c>
      <c r="Y25" s="37">
        <v>6</v>
      </c>
      <c r="Z25" s="37">
        <v>39</v>
      </c>
      <c r="AA25" s="37">
        <v>42</v>
      </c>
      <c r="AB25" s="37">
        <v>81</v>
      </c>
      <c r="AC25" s="115" t="s">
        <v>190</v>
      </c>
    </row>
    <row r="26" spans="1:29">
      <c r="A26" s="113">
        <v>22</v>
      </c>
      <c r="B26" s="35" t="s">
        <v>41</v>
      </c>
      <c r="C26" s="43" t="s">
        <v>194</v>
      </c>
      <c r="D26" s="39">
        <v>82</v>
      </c>
      <c r="E26" s="36">
        <v>0</v>
      </c>
      <c r="F26" s="37">
        <v>82</v>
      </c>
      <c r="G26" s="38">
        <v>10</v>
      </c>
      <c r="H26" s="37">
        <v>4</v>
      </c>
      <c r="I26" s="37">
        <v>4</v>
      </c>
      <c r="J26" s="37">
        <v>5</v>
      </c>
      <c r="K26" s="37">
        <v>4</v>
      </c>
      <c r="L26" s="37">
        <v>5</v>
      </c>
      <c r="M26" s="37">
        <v>4</v>
      </c>
      <c r="N26" s="37">
        <v>4</v>
      </c>
      <c r="O26" s="37">
        <v>7</v>
      </c>
      <c r="P26" s="37">
        <v>6</v>
      </c>
      <c r="Q26" s="37">
        <v>5</v>
      </c>
      <c r="R26" s="37">
        <v>3</v>
      </c>
      <c r="S26" s="37">
        <v>4</v>
      </c>
      <c r="T26" s="37">
        <v>5</v>
      </c>
      <c r="U26" s="37">
        <v>4</v>
      </c>
      <c r="V26" s="37">
        <v>4</v>
      </c>
      <c r="W26" s="37">
        <v>5</v>
      </c>
      <c r="X26" s="37">
        <v>4</v>
      </c>
      <c r="Y26" s="37">
        <v>5</v>
      </c>
      <c r="Z26" s="37">
        <v>43</v>
      </c>
      <c r="AA26" s="37">
        <v>39</v>
      </c>
      <c r="AB26" s="37">
        <v>82</v>
      </c>
      <c r="AC26" s="115" t="s">
        <v>190</v>
      </c>
    </row>
    <row r="27" spans="1:29">
      <c r="A27" s="113">
        <v>23</v>
      </c>
      <c r="B27" s="35" t="s">
        <v>41</v>
      </c>
      <c r="C27" s="43" t="s">
        <v>195</v>
      </c>
      <c r="D27" s="39">
        <v>82</v>
      </c>
      <c r="E27" s="36">
        <v>0</v>
      </c>
      <c r="F27" s="37">
        <v>82</v>
      </c>
      <c r="G27" s="38">
        <v>10</v>
      </c>
      <c r="H27" s="37">
        <v>5</v>
      </c>
      <c r="I27" s="37">
        <v>3</v>
      </c>
      <c r="J27" s="37">
        <v>4</v>
      </c>
      <c r="K27" s="37">
        <v>4</v>
      </c>
      <c r="L27" s="37">
        <v>4</v>
      </c>
      <c r="M27" s="37">
        <v>6</v>
      </c>
      <c r="N27" s="37">
        <v>4</v>
      </c>
      <c r="O27" s="37">
        <v>6</v>
      </c>
      <c r="P27" s="37">
        <v>6</v>
      </c>
      <c r="Q27" s="37">
        <v>6</v>
      </c>
      <c r="R27" s="37">
        <v>3</v>
      </c>
      <c r="S27" s="37">
        <v>5</v>
      </c>
      <c r="T27" s="37">
        <v>5</v>
      </c>
      <c r="U27" s="37">
        <v>5</v>
      </c>
      <c r="V27" s="37">
        <v>4</v>
      </c>
      <c r="W27" s="37">
        <v>3</v>
      </c>
      <c r="X27" s="37">
        <v>4</v>
      </c>
      <c r="Y27" s="37">
        <v>5</v>
      </c>
      <c r="Z27" s="37">
        <v>42</v>
      </c>
      <c r="AA27" s="37">
        <v>40</v>
      </c>
      <c r="AB27" s="37">
        <v>82</v>
      </c>
      <c r="AC27" s="115" t="s">
        <v>190</v>
      </c>
    </row>
    <row r="28" spans="1:29">
      <c r="A28" s="113">
        <v>24</v>
      </c>
      <c r="B28" s="35" t="s">
        <v>41</v>
      </c>
      <c r="C28" s="43" t="s">
        <v>196</v>
      </c>
      <c r="D28" s="39">
        <v>82</v>
      </c>
      <c r="E28" s="36">
        <v>0</v>
      </c>
      <c r="F28" s="37">
        <v>82</v>
      </c>
      <c r="G28" s="38">
        <v>10</v>
      </c>
      <c r="H28" s="37">
        <v>4</v>
      </c>
      <c r="I28" s="37">
        <v>5</v>
      </c>
      <c r="J28" s="37">
        <v>5</v>
      </c>
      <c r="K28" s="37">
        <v>5</v>
      </c>
      <c r="L28" s="37">
        <v>6</v>
      </c>
      <c r="M28" s="37">
        <v>4</v>
      </c>
      <c r="N28" s="37">
        <v>3</v>
      </c>
      <c r="O28" s="37">
        <v>4</v>
      </c>
      <c r="P28" s="37">
        <v>6</v>
      </c>
      <c r="Q28" s="37">
        <v>5</v>
      </c>
      <c r="R28" s="37">
        <v>3</v>
      </c>
      <c r="S28" s="37">
        <v>4</v>
      </c>
      <c r="T28" s="37">
        <v>5</v>
      </c>
      <c r="U28" s="37">
        <v>4</v>
      </c>
      <c r="V28" s="37">
        <v>5</v>
      </c>
      <c r="W28" s="37">
        <v>3</v>
      </c>
      <c r="X28" s="37">
        <v>5</v>
      </c>
      <c r="Y28" s="37">
        <v>6</v>
      </c>
      <c r="Z28" s="37">
        <v>42</v>
      </c>
      <c r="AA28" s="37">
        <v>40</v>
      </c>
      <c r="AB28" s="37">
        <v>82</v>
      </c>
      <c r="AC28" s="115" t="s">
        <v>190</v>
      </c>
    </row>
    <row r="29" spans="1:29">
      <c r="A29" s="113">
        <v>25</v>
      </c>
      <c r="B29" s="35" t="s">
        <v>41</v>
      </c>
      <c r="C29" s="43" t="s">
        <v>197</v>
      </c>
      <c r="D29" s="39">
        <v>82</v>
      </c>
      <c r="E29" s="36">
        <v>0</v>
      </c>
      <c r="F29" s="37">
        <v>82</v>
      </c>
      <c r="G29" s="38">
        <v>10</v>
      </c>
      <c r="H29" s="37">
        <v>3</v>
      </c>
      <c r="I29" s="37">
        <v>5</v>
      </c>
      <c r="J29" s="37">
        <v>5</v>
      </c>
      <c r="K29" s="37">
        <v>2</v>
      </c>
      <c r="L29" s="37">
        <v>4</v>
      </c>
      <c r="M29" s="37">
        <v>5</v>
      </c>
      <c r="N29" s="37">
        <v>4</v>
      </c>
      <c r="O29" s="37">
        <v>5</v>
      </c>
      <c r="P29" s="37">
        <v>6</v>
      </c>
      <c r="Q29" s="37">
        <v>8</v>
      </c>
      <c r="R29" s="37">
        <v>3</v>
      </c>
      <c r="S29" s="37">
        <v>4</v>
      </c>
      <c r="T29" s="37">
        <v>5</v>
      </c>
      <c r="U29" s="37">
        <v>4</v>
      </c>
      <c r="V29" s="37">
        <v>5</v>
      </c>
      <c r="W29" s="37">
        <v>4</v>
      </c>
      <c r="X29" s="37">
        <v>3</v>
      </c>
      <c r="Y29" s="37">
        <v>7</v>
      </c>
      <c r="Z29" s="37">
        <v>39</v>
      </c>
      <c r="AA29" s="37">
        <v>43</v>
      </c>
      <c r="AB29" s="37">
        <v>82</v>
      </c>
      <c r="AC29" s="115" t="s">
        <v>190</v>
      </c>
    </row>
    <row r="30" spans="1:29">
      <c r="A30" s="113">
        <v>26</v>
      </c>
      <c r="B30" s="35" t="s">
        <v>41</v>
      </c>
      <c r="C30" s="43" t="s">
        <v>198</v>
      </c>
      <c r="D30" s="39">
        <v>83</v>
      </c>
      <c r="E30" s="36">
        <v>0</v>
      </c>
      <c r="F30" s="37">
        <v>83</v>
      </c>
      <c r="G30" s="38">
        <v>11</v>
      </c>
      <c r="H30" s="37">
        <v>5</v>
      </c>
      <c r="I30" s="37">
        <v>3</v>
      </c>
      <c r="J30" s="37">
        <v>6</v>
      </c>
      <c r="K30" s="37">
        <v>4</v>
      </c>
      <c r="L30" s="37">
        <v>4</v>
      </c>
      <c r="M30" s="37">
        <v>5</v>
      </c>
      <c r="N30" s="37">
        <v>7</v>
      </c>
      <c r="O30" s="37">
        <v>7</v>
      </c>
      <c r="P30" s="37">
        <v>7</v>
      </c>
      <c r="Q30" s="37">
        <v>4</v>
      </c>
      <c r="R30" s="37">
        <v>3</v>
      </c>
      <c r="S30" s="37">
        <v>4</v>
      </c>
      <c r="T30" s="37">
        <v>5</v>
      </c>
      <c r="U30" s="37">
        <v>4</v>
      </c>
      <c r="V30" s="37">
        <v>4</v>
      </c>
      <c r="W30" s="37">
        <v>3</v>
      </c>
      <c r="X30" s="37">
        <v>4</v>
      </c>
      <c r="Y30" s="37">
        <v>4</v>
      </c>
      <c r="Z30" s="37">
        <v>48</v>
      </c>
      <c r="AA30" s="37">
        <v>35</v>
      </c>
      <c r="AB30" s="37">
        <v>83</v>
      </c>
      <c r="AC30" s="115" t="s">
        <v>190</v>
      </c>
    </row>
    <row r="31" spans="1:29">
      <c r="A31" s="113">
        <v>27</v>
      </c>
      <c r="B31" s="35" t="s">
        <v>41</v>
      </c>
      <c r="C31" s="43" t="s">
        <v>199</v>
      </c>
      <c r="D31" s="39">
        <v>83</v>
      </c>
      <c r="E31" s="36">
        <v>0</v>
      </c>
      <c r="F31" s="37">
        <v>83</v>
      </c>
      <c r="G31" s="38">
        <v>11</v>
      </c>
      <c r="H31" s="37">
        <v>6</v>
      </c>
      <c r="I31" s="37">
        <v>4</v>
      </c>
      <c r="J31" s="37">
        <v>5</v>
      </c>
      <c r="K31" s="37">
        <v>3</v>
      </c>
      <c r="L31" s="37">
        <v>4</v>
      </c>
      <c r="M31" s="37">
        <v>4</v>
      </c>
      <c r="N31" s="37">
        <v>7</v>
      </c>
      <c r="O31" s="37">
        <v>5</v>
      </c>
      <c r="P31" s="37">
        <v>9</v>
      </c>
      <c r="Q31" s="37">
        <v>4</v>
      </c>
      <c r="R31" s="37">
        <v>3</v>
      </c>
      <c r="S31" s="37">
        <v>4</v>
      </c>
      <c r="T31" s="37">
        <v>5</v>
      </c>
      <c r="U31" s="37">
        <v>4</v>
      </c>
      <c r="V31" s="37">
        <v>3</v>
      </c>
      <c r="W31" s="37">
        <v>4</v>
      </c>
      <c r="X31" s="37">
        <v>4</v>
      </c>
      <c r="Y31" s="37">
        <v>5</v>
      </c>
      <c r="Z31" s="37">
        <v>47</v>
      </c>
      <c r="AA31" s="37">
        <v>36</v>
      </c>
      <c r="AB31" s="37">
        <v>83</v>
      </c>
      <c r="AC31" s="115" t="s">
        <v>190</v>
      </c>
    </row>
    <row r="32" spans="1:29">
      <c r="A32" s="113">
        <v>28</v>
      </c>
      <c r="B32" s="35" t="s">
        <v>41</v>
      </c>
      <c r="C32" s="43" t="s">
        <v>200</v>
      </c>
      <c r="D32" s="39">
        <v>84</v>
      </c>
      <c r="E32" s="36">
        <v>0</v>
      </c>
      <c r="F32" s="37">
        <v>84</v>
      </c>
      <c r="G32" s="38">
        <v>12</v>
      </c>
      <c r="H32" s="37">
        <v>7</v>
      </c>
      <c r="I32" s="37">
        <v>3</v>
      </c>
      <c r="J32" s="37">
        <v>4</v>
      </c>
      <c r="K32" s="37">
        <v>4</v>
      </c>
      <c r="L32" s="37">
        <v>4</v>
      </c>
      <c r="M32" s="37">
        <v>5</v>
      </c>
      <c r="N32" s="37">
        <v>8</v>
      </c>
      <c r="O32" s="37">
        <v>5</v>
      </c>
      <c r="P32" s="37">
        <v>6</v>
      </c>
      <c r="Q32" s="37">
        <v>4</v>
      </c>
      <c r="R32" s="37">
        <v>3</v>
      </c>
      <c r="S32" s="37">
        <v>4</v>
      </c>
      <c r="T32" s="37">
        <v>6</v>
      </c>
      <c r="U32" s="37">
        <v>4</v>
      </c>
      <c r="V32" s="37">
        <v>4</v>
      </c>
      <c r="W32" s="37">
        <v>3</v>
      </c>
      <c r="X32" s="37">
        <v>3</v>
      </c>
      <c r="Y32" s="37">
        <v>7</v>
      </c>
      <c r="Z32" s="37">
        <v>46</v>
      </c>
      <c r="AA32" s="37">
        <v>38</v>
      </c>
      <c r="AB32" s="37">
        <v>84</v>
      </c>
      <c r="AC32" s="115" t="s">
        <v>190</v>
      </c>
    </row>
    <row r="33" spans="1:29">
      <c r="A33" s="113">
        <v>29</v>
      </c>
      <c r="B33" s="35" t="s">
        <v>41</v>
      </c>
      <c r="C33" s="43" t="s">
        <v>201</v>
      </c>
      <c r="D33" s="39">
        <v>84</v>
      </c>
      <c r="E33" s="36">
        <v>0</v>
      </c>
      <c r="F33" s="37">
        <v>84</v>
      </c>
      <c r="G33" s="38">
        <v>12</v>
      </c>
      <c r="H33" s="37">
        <v>6</v>
      </c>
      <c r="I33" s="37">
        <v>4</v>
      </c>
      <c r="J33" s="37">
        <v>4</v>
      </c>
      <c r="K33" s="37">
        <v>4</v>
      </c>
      <c r="L33" s="37">
        <v>4</v>
      </c>
      <c r="M33" s="37">
        <v>5</v>
      </c>
      <c r="N33" s="37">
        <v>5</v>
      </c>
      <c r="O33" s="37">
        <v>8</v>
      </c>
      <c r="P33" s="37">
        <v>5</v>
      </c>
      <c r="Q33" s="37">
        <v>6</v>
      </c>
      <c r="R33" s="37">
        <v>3</v>
      </c>
      <c r="S33" s="37">
        <v>3</v>
      </c>
      <c r="T33" s="37">
        <v>5</v>
      </c>
      <c r="U33" s="37">
        <v>4</v>
      </c>
      <c r="V33" s="37">
        <v>4</v>
      </c>
      <c r="W33" s="37">
        <v>3</v>
      </c>
      <c r="X33" s="37">
        <v>5</v>
      </c>
      <c r="Y33" s="37">
        <v>6</v>
      </c>
      <c r="Z33" s="37">
        <v>45</v>
      </c>
      <c r="AA33" s="37">
        <v>39</v>
      </c>
      <c r="AB33" s="37">
        <v>84</v>
      </c>
      <c r="AC33" s="115" t="s">
        <v>190</v>
      </c>
    </row>
    <row r="34" spans="1:29">
      <c r="A34" s="113">
        <v>30</v>
      </c>
      <c r="B34" s="35" t="s">
        <v>41</v>
      </c>
      <c r="C34" s="43" t="s">
        <v>202</v>
      </c>
      <c r="D34" s="39">
        <v>86</v>
      </c>
      <c r="E34" s="36">
        <v>0</v>
      </c>
      <c r="F34" s="37">
        <v>86</v>
      </c>
      <c r="G34" s="38">
        <v>14</v>
      </c>
      <c r="H34" s="37">
        <v>6</v>
      </c>
      <c r="I34" s="37">
        <v>3</v>
      </c>
      <c r="J34" s="37">
        <v>5</v>
      </c>
      <c r="K34" s="37">
        <v>4</v>
      </c>
      <c r="L34" s="37">
        <v>5</v>
      </c>
      <c r="M34" s="37">
        <v>7</v>
      </c>
      <c r="N34" s="37">
        <v>4</v>
      </c>
      <c r="O34" s="37">
        <v>4</v>
      </c>
      <c r="P34" s="37">
        <v>5</v>
      </c>
      <c r="Q34" s="37">
        <v>5</v>
      </c>
      <c r="R34" s="37">
        <v>4</v>
      </c>
      <c r="S34" s="37">
        <v>6</v>
      </c>
      <c r="T34" s="37">
        <v>6</v>
      </c>
      <c r="U34" s="37">
        <v>4</v>
      </c>
      <c r="V34" s="37">
        <v>4</v>
      </c>
      <c r="W34" s="37">
        <v>4</v>
      </c>
      <c r="X34" s="37">
        <v>4</v>
      </c>
      <c r="Y34" s="37">
        <v>6</v>
      </c>
      <c r="Z34" s="37">
        <v>43</v>
      </c>
      <c r="AA34" s="37">
        <v>43</v>
      </c>
      <c r="AB34" s="37">
        <v>86</v>
      </c>
      <c r="AC34" s="115" t="s">
        <v>190</v>
      </c>
    </row>
    <row r="35" spans="1:29">
      <c r="A35" s="113">
        <v>31</v>
      </c>
      <c r="B35" s="35" t="s">
        <v>41</v>
      </c>
      <c r="C35" s="43" t="s">
        <v>203</v>
      </c>
      <c r="D35" s="39">
        <v>88</v>
      </c>
      <c r="E35" s="36">
        <v>0</v>
      </c>
      <c r="F35" s="37">
        <v>88</v>
      </c>
      <c r="G35" s="38">
        <v>16</v>
      </c>
      <c r="H35" s="37">
        <v>4</v>
      </c>
      <c r="I35" s="37">
        <v>4</v>
      </c>
      <c r="J35" s="37">
        <v>4</v>
      </c>
      <c r="K35" s="37">
        <v>6</v>
      </c>
      <c r="L35" s="37">
        <v>7</v>
      </c>
      <c r="M35" s="37">
        <v>4</v>
      </c>
      <c r="N35" s="37">
        <v>5</v>
      </c>
      <c r="O35" s="37">
        <v>7</v>
      </c>
      <c r="P35" s="37">
        <v>7</v>
      </c>
      <c r="Q35" s="37">
        <v>4</v>
      </c>
      <c r="R35" s="37">
        <v>4</v>
      </c>
      <c r="S35" s="37">
        <v>4</v>
      </c>
      <c r="T35" s="37">
        <v>5</v>
      </c>
      <c r="U35" s="37">
        <v>4</v>
      </c>
      <c r="V35" s="37">
        <v>4</v>
      </c>
      <c r="W35" s="37">
        <v>5</v>
      </c>
      <c r="X35" s="37">
        <v>4</v>
      </c>
      <c r="Y35" s="37">
        <v>6</v>
      </c>
      <c r="Z35" s="37">
        <v>48</v>
      </c>
      <c r="AA35" s="37">
        <v>40</v>
      </c>
      <c r="AB35" s="37">
        <v>88</v>
      </c>
      <c r="AC35" s="115" t="s">
        <v>190</v>
      </c>
    </row>
    <row r="36" spans="1:29">
      <c r="A36" s="113">
        <v>32</v>
      </c>
      <c r="B36" s="35" t="s">
        <v>41</v>
      </c>
      <c r="C36" s="43" t="s">
        <v>204</v>
      </c>
      <c r="D36" s="39">
        <v>88</v>
      </c>
      <c r="E36" s="36">
        <v>0</v>
      </c>
      <c r="F36" s="37">
        <v>88</v>
      </c>
      <c r="G36" s="38">
        <v>16</v>
      </c>
      <c r="H36" s="37">
        <v>6</v>
      </c>
      <c r="I36" s="37">
        <v>4</v>
      </c>
      <c r="J36" s="37">
        <v>5</v>
      </c>
      <c r="K36" s="37">
        <v>3</v>
      </c>
      <c r="L36" s="37">
        <v>5</v>
      </c>
      <c r="M36" s="37">
        <v>4</v>
      </c>
      <c r="N36" s="37">
        <v>4</v>
      </c>
      <c r="O36" s="37">
        <v>4</v>
      </c>
      <c r="P36" s="37">
        <v>11</v>
      </c>
      <c r="Q36" s="37">
        <v>4</v>
      </c>
      <c r="R36" s="37">
        <v>3</v>
      </c>
      <c r="S36" s="37">
        <v>5</v>
      </c>
      <c r="T36" s="37">
        <v>6</v>
      </c>
      <c r="U36" s="37">
        <v>4</v>
      </c>
      <c r="V36" s="37">
        <v>6</v>
      </c>
      <c r="W36" s="37">
        <v>4</v>
      </c>
      <c r="X36" s="37">
        <v>5</v>
      </c>
      <c r="Y36" s="37">
        <v>5</v>
      </c>
      <c r="Z36" s="37">
        <v>46</v>
      </c>
      <c r="AA36" s="37">
        <v>42</v>
      </c>
      <c r="AB36" s="37">
        <v>88</v>
      </c>
      <c r="AC36" s="115" t="s">
        <v>190</v>
      </c>
    </row>
    <row r="37" spans="1:29">
      <c r="A37" s="113">
        <v>33</v>
      </c>
      <c r="B37" s="35" t="s">
        <v>41</v>
      </c>
      <c r="C37" s="43" t="s">
        <v>205</v>
      </c>
      <c r="D37" s="39">
        <v>89</v>
      </c>
      <c r="E37" s="36">
        <v>0</v>
      </c>
      <c r="F37" s="37">
        <v>89</v>
      </c>
      <c r="G37" s="38">
        <v>17</v>
      </c>
      <c r="H37" s="37">
        <v>7</v>
      </c>
      <c r="I37" s="37">
        <v>3</v>
      </c>
      <c r="J37" s="37">
        <v>5</v>
      </c>
      <c r="K37" s="37">
        <v>4</v>
      </c>
      <c r="L37" s="37">
        <v>4</v>
      </c>
      <c r="M37" s="37">
        <v>5</v>
      </c>
      <c r="N37" s="37">
        <v>5</v>
      </c>
      <c r="O37" s="37">
        <v>9</v>
      </c>
      <c r="P37" s="37">
        <v>6</v>
      </c>
      <c r="Q37" s="37">
        <v>4</v>
      </c>
      <c r="R37" s="37">
        <v>4</v>
      </c>
      <c r="S37" s="37">
        <v>5</v>
      </c>
      <c r="T37" s="37">
        <v>6</v>
      </c>
      <c r="U37" s="37">
        <v>4</v>
      </c>
      <c r="V37" s="37">
        <v>5</v>
      </c>
      <c r="W37" s="37">
        <v>4</v>
      </c>
      <c r="X37" s="37">
        <v>4</v>
      </c>
      <c r="Y37" s="37">
        <v>5</v>
      </c>
      <c r="Z37" s="37">
        <v>48</v>
      </c>
      <c r="AA37" s="37">
        <v>41</v>
      </c>
      <c r="AB37" s="37">
        <v>89</v>
      </c>
      <c r="AC37" s="115" t="s">
        <v>190</v>
      </c>
    </row>
    <row r="38" spans="1:29">
      <c r="A38" s="113">
        <v>34</v>
      </c>
      <c r="B38" s="35" t="s">
        <v>41</v>
      </c>
      <c r="C38" s="43" t="s">
        <v>206</v>
      </c>
      <c r="D38" s="39">
        <v>92</v>
      </c>
      <c r="E38" s="36">
        <v>0</v>
      </c>
      <c r="F38" s="37">
        <v>92</v>
      </c>
      <c r="G38" s="38">
        <v>20</v>
      </c>
      <c r="H38" s="37">
        <v>5</v>
      </c>
      <c r="I38" s="37">
        <v>3</v>
      </c>
      <c r="J38" s="37">
        <v>5</v>
      </c>
      <c r="K38" s="37">
        <v>4</v>
      </c>
      <c r="L38" s="37">
        <v>5</v>
      </c>
      <c r="M38" s="37">
        <v>7</v>
      </c>
      <c r="N38" s="37">
        <v>5</v>
      </c>
      <c r="O38" s="37">
        <v>5</v>
      </c>
      <c r="P38" s="37">
        <v>9</v>
      </c>
      <c r="Q38" s="37">
        <v>4</v>
      </c>
      <c r="R38" s="37">
        <v>4</v>
      </c>
      <c r="S38" s="37">
        <v>5</v>
      </c>
      <c r="T38" s="37">
        <v>5</v>
      </c>
      <c r="U38" s="37">
        <v>5</v>
      </c>
      <c r="V38" s="37">
        <v>4</v>
      </c>
      <c r="W38" s="37">
        <v>7</v>
      </c>
      <c r="X38" s="37">
        <v>5</v>
      </c>
      <c r="Y38" s="37">
        <v>5</v>
      </c>
      <c r="Z38" s="37">
        <v>48</v>
      </c>
      <c r="AA38" s="37">
        <v>44</v>
      </c>
      <c r="AB38" s="37">
        <v>92</v>
      </c>
      <c r="AC38" s="115" t="s">
        <v>190</v>
      </c>
    </row>
    <row r="39" spans="1:29">
      <c r="A39" s="113">
        <v>35</v>
      </c>
      <c r="B39" s="35" t="s">
        <v>41</v>
      </c>
      <c r="C39" s="43" t="s">
        <v>207</v>
      </c>
      <c r="D39" s="39">
        <v>93</v>
      </c>
      <c r="E39" s="36">
        <v>0</v>
      </c>
      <c r="F39" s="37">
        <v>93</v>
      </c>
      <c r="G39" s="38">
        <v>21</v>
      </c>
      <c r="H39" s="37">
        <v>5</v>
      </c>
      <c r="I39" s="37">
        <v>4</v>
      </c>
      <c r="J39" s="37">
        <v>4</v>
      </c>
      <c r="K39" s="37">
        <v>4</v>
      </c>
      <c r="L39" s="37">
        <v>4</v>
      </c>
      <c r="M39" s="37">
        <v>8</v>
      </c>
      <c r="N39" s="37">
        <v>5</v>
      </c>
      <c r="O39" s="37">
        <v>8</v>
      </c>
      <c r="P39" s="37">
        <v>10</v>
      </c>
      <c r="Q39" s="37">
        <v>5</v>
      </c>
      <c r="R39" s="37">
        <v>4</v>
      </c>
      <c r="S39" s="37">
        <v>5</v>
      </c>
      <c r="T39" s="37">
        <v>6</v>
      </c>
      <c r="U39" s="37">
        <v>5</v>
      </c>
      <c r="V39" s="37">
        <v>4</v>
      </c>
      <c r="W39" s="37">
        <v>3</v>
      </c>
      <c r="X39" s="37">
        <v>4</v>
      </c>
      <c r="Y39" s="37">
        <v>5</v>
      </c>
      <c r="Z39" s="37">
        <v>52</v>
      </c>
      <c r="AA39" s="37">
        <v>41</v>
      </c>
      <c r="AB39" s="37">
        <v>93</v>
      </c>
      <c r="AC39" s="115" t="s">
        <v>190</v>
      </c>
    </row>
    <row r="40" spans="1:29">
      <c r="A40" s="113">
        <v>36</v>
      </c>
      <c r="B40" s="35" t="s">
        <v>41</v>
      </c>
      <c r="C40" s="43" t="s">
        <v>208</v>
      </c>
      <c r="D40" s="39">
        <v>94</v>
      </c>
      <c r="E40" s="36">
        <v>0</v>
      </c>
      <c r="F40" s="37">
        <v>94</v>
      </c>
      <c r="G40" s="38">
        <v>22</v>
      </c>
      <c r="H40" s="37">
        <v>6</v>
      </c>
      <c r="I40" s="37">
        <v>3</v>
      </c>
      <c r="J40" s="37">
        <v>5</v>
      </c>
      <c r="K40" s="37">
        <v>5</v>
      </c>
      <c r="L40" s="37">
        <v>6</v>
      </c>
      <c r="M40" s="37">
        <v>7</v>
      </c>
      <c r="N40" s="37">
        <v>5</v>
      </c>
      <c r="O40" s="37">
        <v>5</v>
      </c>
      <c r="P40" s="37">
        <v>6</v>
      </c>
      <c r="Q40" s="37">
        <v>4</v>
      </c>
      <c r="R40" s="37">
        <v>4</v>
      </c>
      <c r="S40" s="37">
        <v>4</v>
      </c>
      <c r="T40" s="37">
        <v>6</v>
      </c>
      <c r="U40" s="37">
        <v>4</v>
      </c>
      <c r="V40" s="37">
        <v>7</v>
      </c>
      <c r="W40" s="37">
        <v>3</v>
      </c>
      <c r="X40" s="37">
        <v>9</v>
      </c>
      <c r="Y40" s="37">
        <v>5</v>
      </c>
      <c r="Z40" s="37">
        <v>48</v>
      </c>
      <c r="AA40" s="37">
        <v>46</v>
      </c>
      <c r="AB40" s="37">
        <v>94</v>
      </c>
      <c r="AC40" s="115" t="s">
        <v>190</v>
      </c>
    </row>
    <row r="41" spans="1:29">
      <c r="A41" s="113">
        <v>37</v>
      </c>
      <c r="B41" s="35" t="s">
        <v>41</v>
      </c>
      <c r="C41" s="43" t="s">
        <v>209</v>
      </c>
      <c r="D41" s="39">
        <v>97</v>
      </c>
      <c r="E41" s="36">
        <v>0</v>
      </c>
      <c r="F41" s="37">
        <v>97</v>
      </c>
      <c r="G41" s="38">
        <v>25</v>
      </c>
      <c r="H41" s="37">
        <v>5</v>
      </c>
      <c r="I41" s="37">
        <v>3</v>
      </c>
      <c r="J41" s="37">
        <v>6</v>
      </c>
      <c r="K41" s="37">
        <v>3</v>
      </c>
      <c r="L41" s="37">
        <v>8</v>
      </c>
      <c r="M41" s="37">
        <v>7</v>
      </c>
      <c r="N41" s="37">
        <v>6</v>
      </c>
      <c r="O41" s="37">
        <v>6</v>
      </c>
      <c r="P41" s="37">
        <v>7</v>
      </c>
      <c r="Q41" s="37">
        <v>6</v>
      </c>
      <c r="R41" s="37">
        <v>3</v>
      </c>
      <c r="S41" s="37">
        <v>6</v>
      </c>
      <c r="T41" s="37">
        <v>7</v>
      </c>
      <c r="U41" s="37">
        <v>5</v>
      </c>
      <c r="V41" s="37">
        <v>5</v>
      </c>
      <c r="W41" s="37">
        <v>4</v>
      </c>
      <c r="X41" s="37">
        <v>5</v>
      </c>
      <c r="Y41" s="37">
        <v>5</v>
      </c>
      <c r="Z41" s="37">
        <v>51</v>
      </c>
      <c r="AA41" s="37">
        <v>46</v>
      </c>
      <c r="AB41" s="37">
        <v>97</v>
      </c>
      <c r="AC41" s="115" t="s">
        <v>190</v>
      </c>
    </row>
    <row r="42" spans="1:29">
      <c r="A42" s="113">
        <v>38</v>
      </c>
      <c r="B42" s="35" t="s">
        <v>41</v>
      </c>
      <c r="C42" s="43" t="s">
        <v>210</v>
      </c>
      <c r="D42" s="39">
        <v>123</v>
      </c>
      <c r="E42" s="36">
        <v>0</v>
      </c>
      <c r="F42" s="37">
        <v>123</v>
      </c>
      <c r="G42" s="38">
        <v>51</v>
      </c>
      <c r="H42" s="37">
        <v>6</v>
      </c>
      <c r="I42" s="37">
        <v>4</v>
      </c>
      <c r="J42" s="37">
        <v>5</v>
      </c>
      <c r="K42" s="37">
        <v>5</v>
      </c>
      <c r="L42" s="37">
        <v>5</v>
      </c>
      <c r="M42" s="37">
        <v>17</v>
      </c>
      <c r="N42" s="37">
        <v>8</v>
      </c>
      <c r="O42" s="37">
        <v>6</v>
      </c>
      <c r="P42" s="37">
        <v>8</v>
      </c>
      <c r="Q42" s="37">
        <v>5</v>
      </c>
      <c r="R42" s="37">
        <v>4</v>
      </c>
      <c r="S42" s="37">
        <v>6</v>
      </c>
      <c r="T42" s="37">
        <v>10</v>
      </c>
      <c r="U42" s="37">
        <v>6</v>
      </c>
      <c r="V42" s="37">
        <v>5</v>
      </c>
      <c r="W42" s="37">
        <v>8</v>
      </c>
      <c r="X42" s="37">
        <v>6</v>
      </c>
      <c r="Y42" s="37">
        <v>9</v>
      </c>
      <c r="Z42" s="37">
        <v>64</v>
      </c>
      <c r="AA42" s="37">
        <v>59</v>
      </c>
      <c r="AB42" s="37">
        <v>123</v>
      </c>
      <c r="AC42" s="115" t="s">
        <v>190</v>
      </c>
    </row>
    <row r="43" spans="1:29">
      <c r="A43" s="113">
        <v>39</v>
      </c>
      <c r="B43" s="35" t="s">
        <v>41</v>
      </c>
      <c r="C43" s="43" t="s">
        <v>211</v>
      </c>
      <c r="D43" s="39">
        <v>0</v>
      </c>
      <c r="E43" s="36">
        <v>0</v>
      </c>
      <c r="F43" s="37">
        <v>0</v>
      </c>
      <c r="G43" s="38" t="s">
        <v>126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115" t="s">
        <v>212</v>
      </c>
    </row>
    <row r="44" spans="1:29">
      <c r="A44" s="113">
        <v>1</v>
      </c>
      <c r="B44" s="35" t="s">
        <v>65</v>
      </c>
      <c r="C44" s="43" t="s">
        <v>87</v>
      </c>
      <c r="D44" s="39">
        <v>74</v>
      </c>
      <c r="E44" s="36">
        <v>0</v>
      </c>
      <c r="F44" s="37">
        <v>74</v>
      </c>
      <c r="G44" s="38">
        <v>2</v>
      </c>
      <c r="H44" s="37">
        <v>4</v>
      </c>
      <c r="I44" s="37">
        <v>3</v>
      </c>
      <c r="J44" s="37">
        <v>5</v>
      </c>
      <c r="K44" s="37">
        <v>3</v>
      </c>
      <c r="L44" s="37">
        <v>4</v>
      </c>
      <c r="M44" s="37">
        <v>5</v>
      </c>
      <c r="N44" s="37">
        <v>3</v>
      </c>
      <c r="O44" s="37">
        <v>5</v>
      </c>
      <c r="P44" s="37">
        <v>4</v>
      </c>
      <c r="Q44" s="37">
        <v>5</v>
      </c>
      <c r="R44" s="37">
        <v>3</v>
      </c>
      <c r="S44" s="37">
        <v>4</v>
      </c>
      <c r="T44" s="37">
        <v>7</v>
      </c>
      <c r="U44" s="37">
        <v>3</v>
      </c>
      <c r="V44" s="37">
        <v>4</v>
      </c>
      <c r="W44" s="37">
        <v>3</v>
      </c>
      <c r="X44" s="37">
        <v>4</v>
      </c>
      <c r="Y44" s="37">
        <v>5</v>
      </c>
      <c r="Z44" s="37">
        <v>36</v>
      </c>
      <c r="AA44" s="37">
        <v>38</v>
      </c>
      <c r="AB44" s="37">
        <v>74</v>
      </c>
      <c r="AC44" s="115" t="s">
        <v>126</v>
      </c>
    </row>
    <row r="45" spans="1:29">
      <c r="A45" s="113">
        <v>2</v>
      </c>
      <c r="B45" s="35" t="s">
        <v>65</v>
      </c>
      <c r="C45" s="43" t="s">
        <v>213</v>
      </c>
      <c r="D45" s="39">
        <v>75</v>
      </c>
      <c r="E45" s="36">
        <v>0</v>
      </c>
      <c r="F45" s="37">
        <v>75</v>
      </c>
      <c r="G45" s="38">
        <v>3</v>
      </c>
      <c r="H45" s="37">
        <v>4</v>
      </c>
      <c r="I45" s="37">
        <v>3</v>
      </c>
      <c r="J45" s="37">
        <v>4</v>
      </c>
      <c r="K45" s="37">
        <v>2</v>
      </c>
      <c r="L45" s="37">
        <v>5</v>
      </c>
      <c r="M45" s="37">
        <v>6</v>
      </c>
      <c r="N45" s="37">
        <v>4</v>
      </c>
      <c r="O45" s="37">
        <v>5</v>
      </c>
      <c r="P45" s="37">
        <v>5</v>
      </c>
      <c r="Q45" s="37">
        <v>3</v>
      </c>
      <c r="R45" s="37">
        <v>4</v>
      </c>
      <c r="S45" s="37">
        <v>5</v>
      </c>
      <c r="T45" s="37">
        <v>4</v>
      </c>
      <c r="U45" s="37">
        <v>4</v>
      </c>
      <c r="V45" s="37">
        <v>4</v>
      </c>
      <c r="W45" s="37">
        <v>3</v>
      </c>
      <c r="X45" s="37">
        <v>4</v>
      </c>
      <c r="Y45" s="37">
        <v>6</v>
      </c>
      <c r="Z45" s="37">
        <v>38</v>
      </c>
      <c r="AA45" s="37">
        <v>37</v>
      </c>
      <c r="AB45" s="37">
        <v>75</v>
      </c>
      <c r="AC45" s="115" t="s">
        <v>126</v>
      </c>
    </row>
    <row r="46" spans="1:29">
      <c r="A46" s="113">
        <v>3</v>
      </c>
      <c r="B46" s="35" t="s">
        <v>65</v>
      </c>
      <c r="C46" s="43" t="s">
        <v>69</v>
      </c>
      <c r="D46" s="39">
        <v>77</v>
      </c>
      <c r="E46" s="36">
        <v>0</v>
      </c>
      <c r="F46" s="37">
        <v>77</v>
      </c>
      <c r="G46" s="38">
        <v>5</v>
      </c>
      <c r="H46" s="37">
        <v>5</v>
      </c>
      <c r="I46" s="37">
        <v>3</v>
      </c>
      <c r="J46" s="37">
        <v>3</v>
      </c>
      <c r="K46" s="37">
        <v>3</v>
      </c>
      <c r="L46" s="37">
        <v>5</v>
      </c>
      <c r="M46" s="37">
        <v>5</v>
      </c>
      <c r="N46" s="37">
        <v>5</v>
      </c>
      <c r="O46" s="37">
        <v>5</v>
      </c>
      <c r="P46" s="37">
        <v>3</v>
      </c>
      <c r="Q46" s="37">
        <v>4</v>
      </c>
      <c r="R46" s="37">
        <v>3</v>
      </c>
      <c r="S46" s="37">
        <v>5</v>
      </c>
      <c r="T46" s="37">
        <v>4</v>
      </c>
      <c r="U46" s="37">
        <v>4</v>
      </c>
      <c r="V46" s="37">
        <v>5</v>
      </c>
      <c r="W46" s="37">
        <v>5</v>
      </c>
      <c r="X46" s="37">
        <v>5</v>
      </c>
      <c r="Y46" s="37">
        <v>5</v>
      </c>
      <c r="Z46" s="37">
        <v>37</v>
      </c>
      <c r="AA46" s="37">
        <v>40</v>
      </c>
      <c r="AB46" s="37">
        <v>77</v>
      </c>
      <c r="AC46" s="115" t="s">
        <v>126</v>
      </c>
    </row>
    <row r="47" spans="1:29">
      <c r="A47" s="113">
        <v>4</v>
      </c>
      <c r="B47" s="35" t="s">
        <v>65</v>
      </c>
      <c r="C47" s="43" t="s">
        <v>80</v>
      </c>
      <c r="D47" s="39">
        <v>79</v>
      </c>
      <c r="E47" s="36">
        <v>0</v>
      </c>
      <c r="F47" s="37">
        <v>79</v>
      </c>
      <c r="G47" s="38">
        <v>7</v>
      </c>
      <c r="H47" s="37">
        <v>5</v>
      </c>
      <c r="I47" s="37">
        <v>3</v>
      </c>
      <c r="J47" s="37">
        <v>5</v>
      </c>
      <c r="K47" s="37">
        <v>3</v>
      </c>
      <c r="L47" s="37">
        <v>4</v>
      </c>
      <c r="M47" s="37">
        <v>5</v>
      </c>
      <c r="N47" s="37">
        <v>5</v>
      </c>
      <c r="O47" s="37">
        <v>6</v>
      </c>
      <c r="P47" s="37">
        <v>8</v>
      </c>
      <c r="Q47" s="37">
        <v>4</v>
      </c>
      <c r="R47" s="37">
        <v>3</v>
      </c>
      <c r="S47" s="37">
        <v>4</v>
      </c>
      <c r="T47" s="37">
        <v>4</v>
      </c>
      <c r="U47" s="37">
        <v>4</v>
      </c>
      <c r="V47" s="37">
        <v>4</v>
      </c>
      <c r="W47" s="37">
        <v>4</v>
      </c>
      <c r="X47" s="37">
        <v>3</v>
      </c>
      <c r="Y47" s="37">
        <v>5</v>
      </c>
      <c r="Z47" s="37">
        <v>44</v>
      </c>
      <c r="AA47" s="37">
        <v>35</v>
      </c>
      <c r="AB47" s="37">
        <v>79</v>
      </c>
      <c r="AC47" s="115" t="s">
        <v>126</v>
      </c>
    </row>
    <row r="48" spans="1:29">
      <c r="A48" s="113">
        <v>5</v>
      </c>
      <c r="B48" s="35" t="s">
        <v>65</v>
      </c>
      <c r="C48" s="43" t="s">
        <v>77</v>
      </c>
      <c r="D48" s="39">
        <v>79</v>
      </c>
      <c r="E48" s="36">
        <v>0</v>
      </c>
      <c r="F48" s="37">
        <v>79</v>
      </c>
      <c r="G48" s="38">
        <v>7</v>
      </c>
      <c r="H48" s="37">
        <v>4</v>
      </c>
      <c r="I48" s="37">
        <v>3</v>
      </c>
      <c r="J48" s="37">
        <v>5</v>
      </c>
      <c r="K48" s="37">
        <v>2</v>
      </c>
      <c r="L48" s="37">
        <v>4</v>
      </c>
      <c r="M48" s="37">
        <v>4</v>
      </c>
      <c r="N48" s="37">
        <v>5</v>
      </c>
      <c r="O48" s="37">
        <v>5</v>
      </c>
      <c r="P48" s="37">
        <v>5</v>
      </c>
      <c r="Q48" s="37">
        <v>4</v>
      </c>
      <c r="R48" s="37">
        <v>4</v>
      </c>
      <c r="S48" s="37">
        <v>4</v>
      </c>
      <c r="T48" s="37">
        <v>6</v>
      </c>
      <c r="U48" s="37">
        <v>5</v>
      </c>
      <c r="V48" s="37">
        <v>4</v>
      </c>
      <c r="W48" s="37">
        <v>3</v>
      </c>
      <c r="X48" s="37">
        <v>5</v>
      </c>
      <c r="Y48" s="37">
        <v>7</v>
      </c>
      <c r="Z48" s="37">
        <v>37</v>
      </c>
      <c r="AA48" s="37">
        <v>42</v>
      </c>
      <c r="AB48" s="37">
        <v>79</v>
      </c>
      <c r="AC48" s="115" t="s">
        <v>126</v>
      </c>
    </row>
    <row r="49" spans="1:29">
      <c r="A49" s="113">
        <v>6</v>
      </c>
      <c r="B49" s="35" t="s">
        <v>65</v>
      </c>
      <c r="C49" s="43" t="s">
        <v>84</v>
      </c>
      <c r="D49" s="39">
        <v>81</v>
      </c>
      <c r="E49" s="36">
        <v>0</v>
      </c>
      <c r="F49" s="37">
        <v>81</v>
      </c>
      <c r="G49" s="38">
        <v>9</v>
      </c>
      <c r="H49" s="37">
        <v>5</v>
      </c>
      <c r="I49" s="37">
        <v>4</v>
      </c>
      <c r="J49" s="37">
        <v>4</v>
      </c>
      <c r="K49" s="37">
        <v>4</v>
      </c>
      <c r="L49" s="37">
        <v>5</v>
      </c>
      <c r="M49" s="37">
        <v>5</v>
      </c>
      <c r="N49" s="37">
        <v>4</v>
      </c>
      <c r="O49" s="37">
        <v>4</v>
      </c>
      <c r="P49" s="37">
        <v>4</v>
      </c>
      <c r="Q49" s="37">
        <v>6</v>
      </c>
      <c r="R49" s="37">
        <v>3</v>
      </c>
      <c r="S49" s="37">
        <v>5</v>
      </c>
      <c r="T49" s="37">
        <v>7</v>
      </c>
      <c r="U49" s="37">
        <v>4</v>
      </c>
      <c r="V49" s="37">
        <v>5</v>
      </c>
      <c r="W49" s="37">
        <v>4</v>
      </c>
      <c r="X49" s="37">
        <v>4</v>
      </c>
      <c r="Y49" s="37">
        <v>4</v>
      </c>
      <c r="Z49" s="37">
        <v>39</v>
      </c>
      <c r="AA49" s="37">
        <v>42</v>
      </c>
      <c r="AB49" s="37">
        <v>81</v>
      </c>
      <c r="AC49" s="115"/>
    </row>
    <row r="50" spans="1:29">
      <c r="A50" s="113">
        <v>7</v>
      </c>
      <c r="B50" s="35" t="s">
        <v>65</v>
      </c>
      <c r="C50" s="43" t="s">
        <v>214</v>
      </c>
      <c r="D50" s="39">
        <v>82</v>
      </c>
      <c r="E50" s="36">
        <v>0</v>
      </c>
      <c r="F50" s="37">
        <v>82</v>
      </c>
      <c r="G50" s="38">
        <v>10</v>
      </c>
      <c r="H50" s="37">
        <v>4</v>
      </c>
      <c r="I50" s="37">
        <v>3</v>
      </c>
      <c r="J50" s="37">
        <v>4</v>
      </c>
      <c r="K50" s="37">
        <v>4</v>
      </c>
      <c r="L50" s="37">
        <v>5</v>
      </c>
      <c r="M50" s="37">
        <v>6</v>
      </c>
      <c r="N50" s="37">
        <v>5</v>
      </c>
      <c r="O50" s="37">
        <v>4</v>
      </c>
      <c r="P50" s="37">
        <v>6</v>
      </c>
      <c r="Q50" s="37">
        <v>4</v>
      </c>
      <c r="R50" s="37">
        <v>4</v>
      </c>
      <c r="S50" s="37">
        <v>6</v>
      </c>
      <c r="T50" s="37">
        <v>5</v>
      </c>
      <c r="U50" s="37">
        <v>4</v>
      </c>
      <c r="V50" s="37">
        <v>6</v>
      </c>
      <c r="W50" s="37">
        <v>3</v>
      </c>
      <c r="X50" s="37">
        <v>4</v>
      </c>
      <c r="Y50" s="37">
        <v>5</v>
      </c>
      <c r="Z50" s="37">
        <v>41</v>
      </c>
      <c r="AA50" s="37">
        <v>41</v>
      </c>
      <c r="AB50" s="37">
        <v>82</v>
      </c>
      <c r="AC50" s="115" t="s">
        <v>190</v>
      </c>
    </row>
    <row r="51" spans="1:29">
      <c r="A51" s="113">
        <v>8</v>
      </c>
      <c r="B51" s="35" t="s">
        <v>65</v>
      </c>
      <c r="C51" s="43" t="s">
        <v>215</v>
      </c>
      <c r="D51" s="39">
        <v>84</v>
      </c>
      <c r="E51" s="36">
        <v>0</v>
      </c>
      <c r="F51" s="37">
        <v>84</v>
      </c>
      <c r="G51" s="38">
        <v>12</v>
      </c>
      <c r="H51" s="37">
        <v>5</v>
      </c>
      <c r="I51" s="37">
        <v>3</v>
      </c>
      <c r="J51" s="37">
        <v>4</v>
      </c>
      <c r="K51" s="37">
        <v>3</v>
      </c>
      <c r="L51" s="37">
        <v>5</v>
      </c>
      <c r="M51" s="37">
        <v>5</v>
      </c>
      <c r="N51" s="37">
        <v>4</v>
      </c>
      <c r="O51" s="37">
        <v>9</v>
      </c>
      <c r="P51" s="37">
        <v>8</v>
      </c>
      <c r="Q51" s="37">
        <v>4</v>
      </c>
      <c r="R51" s="37">
        <v>4</v>
      </c>
      <c r="S51" s="37">
        <v>5</v>
      </c>
      <c r="T51" s="37">
        <v>5</v>
      </c>
      <c r="U51" s="37">
        <v>4</v>
      </c>
      <c r="V51" s="37">
        <v>4</v>
      </c>
      <c r="W51" s="37">
        <v>3</v>
      </c>
      <c r="X51" s="37">
        <v>4</v>
      </c>
      <c r="Y51" s="37">
        <v>5</v>
      </c>
      <c r="Z51" s="37">
        <v>46</v>
      </c>
      <c r="AA51" s="37">
        <v>38</v>
      </c>
      <c r="AB51" s="37">
        <v>84</v>
      </c>
      <c r="AC51" s="115" t="s">
        <v>190</v>
      </c>
    </row>
    <row r="52" spans="1:29">
      <c r="A52" s="113">
        <v>9</v>
      </c>
      <c r="B52" s="35" t="s">
        <v>65</v>
      </c>
      <c r="C52" s="43" t="s">
        <v>216</v>
      </c>
      <c r="D52" s="39">
        <v>84</v>
      </c>
      <c r="E52" s="36">
        <v>0</v>
      </c>
      <c r="F52" s="37">
        <v>84</v>
      </c>
      <c r="G52" s="38">
        <v>12</v>
      </c>
      <c r="H52" s="37">
        <v>4</v>
      </c>
      <c r="I52" s="37">
        <v>4</v>
      </c>
      <c r="J52" s="37">
        <v>5</v>
      </c>
      <c r="K52" s="37">
        <v>5</v>
      </c>
      <c r="L52" s="37">
        <v>4</v>
      </c>
      <c r="M52" s="37">
        <v>6</v>
      </c>
      <c r="N52" s="37">
        <v>4</v>
      </c>
      <c r="O52" s="37">
        <v>6</v>
      </c>
      <c r="P52" s="37">
        <v>5</v>
      </c>
      <c r="Q52" s="37">
        <v>4</v>
      </c>
      <c r="R52" s="37">
        <v>4</v>
      </c>
      <c r="S52" s="37">
        <v>6</v>
      </c>
      <c r="T52" s="37">
        <v>6</v>
      </c>
      <c r="U52" s="37">
        <v>4</v>
      </c>
      <c r="V52" s="37">
        <v>4</v>
      </c>
      <c r="W52" s="37">
        <v>3</v>
      </c>
      <c r="X52" s="37">
        <v>5</v>
      </c>
      <c r="Y52" s="37">
        <v>5</v>
      </c>
      <c r="Z52" s="37">
        <v>43</v>
      </c>
      <c r="AA52" s="37">
        <v>41</v>
      </c>
      <c r="AB52" s="37">
        <v>84</v>
      </c>
      <c r="AC52" s="115" t="s">
        <v>190</v>
      </c>
    </row>
    <row r="53" spans="1:29">
      <c r="A53" s="113">
        <v>10</v>
      </c>
      <c r="B53" s="35" t="s">
        <v>65</v>
      </c>
      <c r="C53" s="43" t="s">
        <v>217</v>
      </c>
      <c r="D53" s="39">
        <v>85</v>
      </c>
      <c r="E53" s="36">
        <v>0</v>
      </c>
      <c r="F53" s="37">
        <v>85</v>
      </c>
      <c r="G53" s="38">
        <v>13</v>
      </c>
      <c r="H53" s="37">
        <v>5</v>
      </c>
      <c r="I53" s="37">
        <v>4</v>
      </c>
      <c r="J53" s="37">
        <v>4</v>
      </c>
      <c r="K53" s="37">
        <v>4</v>
      </c>
      <c r="L53" s="37">
        <v>4</v>
      </c>
      <c r="M53" s="37">
        <v>7</v>
      </c>
      <c r="N53" s="37">
        <v>5</v>
      </c>
      <c r="O53" s="37">
        <v>5</v>
      </c>
      <c r="P53" s="37">
        <v>7</v>
      </c>
      <c r="Q53" s="37">
        <v>4</v>
      </c>
      <c r="R53" s="37">
        <v>3</v>
      </c>
      <c r="S53" s="37">
        <v>5</v>
      </c>
      <c r="T53" s="37">
        <v>5</v>
      </c>
      <c r="U53" s="37">
        <v>5</v>
      </c>
      <c r="V53" s="37">
        <v>4</v>
      </c>
      <c r="W53" s="37">
        <v>4</v>
      </c>
      <c r="X53" s="37">
        <v>5</v>
      </c>
      <c r="Y53" s="37">
        <v>5</v>
      </c>
      <c r="Z53" s="37">
        <v>45</v>
      </c>
      <c r="AA53" s="37">
        <v>40</v>
      </c>
      <c r="AB53" s="37">
        <v>85</v>
      </c>
      <c r="AC53" s="115" t="s">
        <v>190</v>
      </c>
    </row>
    <row r="54" spans="1:29">
      <c r="A54" s="113">
        <v>11</v>
      </c>
      <c r="B54" s="35" t="s">
        <v>65</v>
      </c>
      <c r="C54" s="43" t="s">
        <v>218</v>
      </c>
      <c r="D54" s="39">
        <v>85</v>
      </c>
      <c r="E54" s="36">
        <v>0</v>
      </c>
      <c r="F54" s="37">
        <v>85</v>
      </c>
      <c r="G54" s="38">
        <v>13</v>
      </c>
      <c r="H54" s="37">
        <v>4</v>
      </c>
      <c r="I54" s="37">
        <v>3</v>
      </c>
      <c r="J54" s="37">
        <v>5</v>
      </c>
      <c r="K54" s="37">
        <v>3</v>
      </c>
      <c r="L54" s="37">
        <v>5</v>
      </c>
      <c r="M54" s="37">
        <v>5</v>
      </c>
      <c r="N54" s="37">
        <v>5</v>
      </c>
      <c r="O54" s="37">
        <v>4</v>
      </c>
      <c r="P54" s="37">
        <v>7</v>
      </c>
      <c r="Q54" s="37">
        <v>7</v>
      </c>
      <c r="R54" s="37">
        <v>5</v>
      </c>
      <c r="S54" s="37">
        <v>5</v>
      </c>
      <c r="T54" s="37">
        <v>5</v>
      </c>
      <c r="U54" s="37">
        <v>4</v>
      </c>
      <c r="V54" s="37">
        <v>4</v>
      </c>
      <c r="W54" s="37">
        <v>5</v>
      </c>
      <c r="X54" s="37">
        <v>5</v>
      </c>
      <c r="Y54" s="37">
        <v>4</v>
      </c>
      <c r="Z54" s="37">
        <v>41</v>
      </c>
      <c r="AA54" s="37">
        <v>44</v>
      </c>
      <c r="AB54" s="37">
        <v>85</v>
      </c>
      <c r="AC54" s="115" t="s">
        <v>190</v>
      </c>
    </row>
    <row r="55" spans="1:29">
      <c r="A55" s="113">
        <v>12</v>
      </c>
      <c r="B55" s="35" t="s">
        <v>65</v>
      </c>
      <c r="C55" s="43" t="s">
        <v>219</v>
      </c>
      <c r="D55" s="39">
        <v>85</v>
      </c>
      <c r="E55" s="36">
        <v>0</v>
      </c>
      <c r="F55" s="37">
        <v>85</v>
      </c>
      <c r="G55" s="38">
        <v>13</v>
      </c>
      <c r="H55" s="37">
        <v>5</v>
      </c>
      <c r="I55" s="37">
        <v>3</v>
      </c>
      <c r="J55" s="37">
        <v>4</v>
      </c>
      <c r="K55" s="37">
        <v>3</v>
      </c>
      <c r="L55" s="37">
        <v>5</v>
      </c>
      <c r="M55" s="37">
        <v>5</v>
      </c>
      <c r="N55" s="37">
        <v>4</v>
      </c>
      <c r="O55" s="37">
        <v>5</v>
      </c>
      <c r="P55" s="37">
        <v>6</v>
      </c>
      <c r="Q55" s="37">
        <v>4</v>
      </c>
      <c r="R55" s="37">
        <v>4</v>
      </c>
      <c r="S55" s="37">
        <v>7</v>
      </c>
      <c r="T55" s="37">
        <v>5</v>
      </c>
      <c r="U55" s="37">
        <v>7</v>
      </c>
      <c r="V55" s="37">
        <v>4</v>
      </c>
      <c r="W55" s="37">
        <v>3</v>
      </c>
      <c r="X55" s="37">
        <v>4</v>
      </c>
      <c r="Y55" s="37">
        <v>7</v>
      </c>
      <c r="Z55" s="37">
        <v>40</v>
      </c>
      <c r="AA55" s="37">
        <v>45</v>
      </c>
      <c r="AB55" s="37">
        <v>85</v>
      </c>
      <c r="AC55" s="115" t="s">
        <v>190</v>
      </c>
    </row>
    <row r="56" spans="1:29">
      <c r="A56" s="113">
        <v>13</v>
      </c>
      <c r="B56" s="35" t="s">
        <v>65</v>
      </c>
      <c r="C56" s="43" t="s">
        <v>220</v>
      </c>
      <c r="D56" s="39">
        <v>86</v>
      </c>
      <c r="E56" s="36">
        <v>0</v>
      </c>
      <c r="F56" s="37">
        <v>86</v>
      </c>
      <c r="G56" s="38">
        <v>14</v>
      </c>
      <c r="H56" s="37">
        <v>5</v>
      </c>
      <c r="I56" s="37">
        <v>4</v>
      </c>
      <c r="J56" s="37">
        <v>5</v>
      </c>
      <c r="K56" s="37">
        <v>4</v>
      </c>
      <c r="L56" s="37">
        <v>4</v>
      </c>
      <c r="M56" s="37">
        <v>5</v>
      </c>
      <c r="N56" s="37">
        <v>6</v>
      </c>
      <c r="O56" s="37">
        <v>5</v>
      </c>
      <c r="P56" s="37">
        <v>6</v>
      </c>
      <c r="Q56" s="37">
        <v>5</v>
      </c>
      <c r="R56" s="37">
        <v>4</v>
      </c>
      <c r="S56" s="37">
        <v>4</v>
      </c>
      <c r="T56" s="37">
        <v>5</v>
      </c>
      <c r="U56" s="37">
        <v>5</v>
      </c>
      <c r="V56" s="37">
        <v>5</v>
      </c>
      <c r="W56" s="37">
        <v>4</v>
      </c>
      <c r="X56" s="37">
        <v>4</v>
      </c>
      <c r="Y56" s="37">
        <v>6</v>
      </c>
      <c r="Z56" s="37">
        <v>44</v>
      </c>
      <c r="AA56" s="37">
        <v>42</v>
      </c>
      <c r="AB56" s="37">
        <v>86</v>
      </c>
      <c r="AC56" s="115" t="s">
        <v>190</v>
      </c>
    </row>
    <row r="57" spans="1:29">
      <c r="A57" s="113">
        <v>14</v>
      </c>
      <c r="B57" s="35" t="s">
        <v>65</v>
      </c>
      <c r="C57" s="43" t="s">
        <v>221</v>
      </c>
      <c r="D57" s="39">
        <v>86</v>
      </c>
      <c r="E57" s="36">
        <v>0</v>
      </c>
      <c r="F57" s="37">
        <v>86</v>
      </c>
      <c r="G57" s="38">
        <v>14</v>
      </c>
      <c r="H57" s="37">
        <v>5</v>
      </c>
      <c r="I57" s="37">
        <v>4</v>
      </c>
      <c r="J57" s="37">
        <v>6</v>
      </c>
      <c r="K57" s="37">
        <v>3</v>
      </c>
      <c r="L57" s="37">
        <v>4</v>
      </c>
      <c r="M57" s="37">
        <v>6</v>
      </c>
      <c r="N57" s="37">
        <v>4</v>
      </c>
      <c r="O57" s="37">
        <v>5</v>
      </c>
      <c r="P57" s="37">
        <v>5</v>
      </c>
      <c r="Q57" s="37">
        <v>7</v>
      </c>
      <c r="R57" s="37">
        <v>4</v>
      </c>
      <c r="S57" s="37">
        <v>5</v>
      </c>
      <c r="T57" s="37">
        <v>6</v>
      </c>
      <c r="U57" s="37">
        <v>4</v>
      </c>
      <c r="V57" s="37">
        <v>4</v>
      </c>
      <c r="W57" s="37">
        <v>4</v>
      </c>
      <c r="X57" s="37">
        <v>5</v>
      </c>
      <c r="Y57" s="37">
        <v>5</v>
      </c>
      <c r="Z57" s="37">
        <v>42</v>
      </c>
      <c r="AA57" s="37">
        <v>44</v>
      </c>
      <c r="AB57" s="37">
        <v>86</v>
      </c>
      <c r="AC57" s="115" t="s">
        <v>190</v>
      </c>
    </row>
    <row r="58" spans="1:29">
      <c r="A58" s="113">
        <v>15</v>
      </c>
      <c r="B58" s="35" t="s">
        <v>65</v>
      </c>
      <c r="C58" s="43" t="s">
        <v>222</v>
      </c>
      <c r="D58" s="39">
        <v>87</v>
      </c>
      <c r="E58" s="36">
        <v>0</v>
      </c>
      <c r="F58" s="37">
        <v>87</v>
      </c>
      <c r="G58" s="38">
        <v>15</v>
      </c>
      <c r="H58" s="37">
        <v>3</v>
      </c>
      <c r="I58" s="37">
        <v>3</v>
      </c>
      <c r="J58" s="37">
        <v>5</v>
      </c>
      <c r="K58" s="37">
        <v>4</v>
      </c>
      <c r="L58" s="37">
        <v>4</v>
      </c>
      <c r="M58" s="37">
        <v>6</v>
      </c>
      <c r="N58" s="37">
        <v>4</v>
      </c>
      <c r="O58" s="37">
        <v>5</v>
      </c>
      <c r="P58" s="37">
        <v>6</v>
      </c>
      <c r="Q58" s="37">
        <v>4</v>
      </c>
      <c r="R58" s="37">
        <v>4</v>
      </c>
      <c r="S58" s="37">
        <v>4</v>
      </c>
      <c r="T58" s="37">
        <v>6</v>
      </c>
      <c r="U58" s="37">
        <v>6</v>
      </c>
      <c r="V58" s="37">
        <v>5</v>
      </c>
      <c r="W58" s="37">
        <v>4</v>
      </c>
      <c r="X58" s="37">
        <v>5</v>
      </c>
      <c r="Y58" s="37">
        <v>9</v>
      </c>
      <c r="Z58" s="37">
        <v>40</v>
      </c>
      <c r="AA58" s="37">
        <v>47</v>
      </c>
      <c r="AB58" s="37">
        <v>87</v>
      </c>
      <c r="AC58" s="115" t="s">
        <v>190</v>
      </c>
    </row>
    <row r="59" spans="1:29">
      <c r="A59" s="113">
        <v>16</v>
      </c>
      <c r="B59" s="35" t="s">
        <v>65</v>
      </c>
      <c r="C59" s="43" t="s">
        <v>223</v>
      </c>
      <c r="D59" s="39">
        <v>90</v>
      </c>
      <c r="E59" s="36">
        <v>0</v>
      </c>
      <c r="F59" s="37">
        <v>90</v>
      </c>
      <c r="G59" s="38">
        <v>18</v>
      </c>
      <c r="H59" s="37">
        <v>7</v>
      </c>
      <c r="I59" s="37">
        <v>3</v>
      </c>
      <c r="J59" s="37">
        <v>5</v>
      </c>
      <c r="K59" s="37">
        <v>4</v>
      </c>
      <c r="L59" s="37">
        <v>6</v>
      </c>
      <c r="M59" s="37">
        <v>6</v>
      </c>
      <c r="N59" s="37">
        <v>5</v>
      </c>
      <c r="O59" s="37">
        <v>4</v>
      </c>
      <c r="P59" s="37">
        <v>11</v>
      </c>
      <c r="Q59" s="37">
        <v>5</v>
      </c>
      <c r="R59" s="37">
        <v>3</v>
      </c>
      <c r="S59" s="37">
        <v>4</v>
      </c>
      <c r="T59" s="37">
        <v>4</v>
      </c>
      <c r="U59" s="37">
        <v>4</v>
      </c>
      <c r="V59" s="37">
        <v>4</v>
      </c>
      <c r="W59" s="37">
        <v>4</v>
      </c>
      <c r="X59" s="37">
        <v>6</v>
      </c>
      <c r="Y59" s="37">
        <v>5</v>
      </c>
      <c r="Z59" s="37">
        <v>51</v>
      </c>
      <c r="AA59" s="37">
        <v>39</v>
      </c>
      <c r="AB59" s="37">
        <v>90</v>
      </c>
      <c r="AC59" s="115" t="s">
        <v>190</v>
      </c>
    </row>
    <row r="60" spans="1:29">
      <c r="A60" s="113">
        <v>17</v>
      </c>
      <c r="B60" s="35" t="s">
        <v>65</v>
      </c>
      <c r="C60" s="43" t="s">
        <v>224</v>
      </c>
      <c r="D60" s="39">
        <v>91</v>
      </c>
      <c r="E60" s="36">
        <v>0</v>
      </c>
      <c r="F60" s="37">
        <v>91</v>
      </c>
      <c r="G60" s="38">
        <v>19</v>
      </c>
      <c r="H60" s="37">
        <v>5</v>
      </c>
      <c r="I60" s="37">
        <v>3</v>
      </c>
      <c r="J60" s="37">
        <v>5</v>
      </c>
      <c r="K60" s="37">
        <v>5</v>
      </c>
      <c r="L60" s="37">
        <v>4</v>
      </c>
      <c r="M60" s="37">
        <v>5</v>
      </c>
      <c r="N60" s="37">
        <v>4</v>
      </c>
      <c r="O60" s="37">
        <v>6</v>
      </c>
      <c r="P60" s="37">
        <v>8</v>
      </c>
      <c r="Q60" s="37">
        <v>6</v>
      </c>
      <c r="R60" s="37">
        <v>3</v>
      </c>
      <c r="S60" s="37">
        <v>5</v>
      </c>
      <c r="T60" s="37">
        <v>8</v>
      </c>
      <c r="U60" s="37">
        <v>5</v>
      </c>
      <c r="V60" s="37">
        <v>4</v>
      </c>
      <c r="W60" s="37">
        <v>4</v>
      </c>
      <c r="X60" s="37">
        <v>5</v>
      </c>
      <c r="Y60" s="37">
        <v>6</v>
      </c>
      <c r="Z60" s="37">
        <v>45</v>
      </c>
      <c r="AA60" s="37">
        <v>46</v>
      </c>
      <c r="AB60" s="37">
        <v>91</v>
      </c>
      <c r="AC60" s="115" t="s">
        <v>190</v>
      </c>
    </row>
    <row r="61" spans="1:29">
      <c r="A61" s="113">
        <v>18</v>
      </c>
      <c r="B61" s="35" t="s">
        <v>65</v>
      </c>
      <c r="C61" s="43" t="s">
        <v>225</v>
      </c>
      <c r="D61" s="39">
        <v>93</v>
      </c>
      <c r="E61" s="36">
        <v>0</v>
      </c>
      <c r="F61" s="37">
        <v>93</v>
      </c>
      <c r="G61" s="38">
        <v>21</v>
      </c>
      <c r="H61" s="37">
        <v>5</v>
      </c>
      <c r="I61" s="37">
        <v>5</v>
      </c>
      <c r="J61" s="37">
        <v>4</v>
      </c>
      <c r="K61" s="37">
        <v>4</v>
      </c>
      <c r="L61" s="37">
        <v>5</v>
      </c>
      <c r="M61" s="37">
        <v>6</v>
      </c>
      <c r="N61" s="37">
        <v>4</v>
      </c>
      <c r="O61" s="37">
        <v>5</v>
      </c>
      <c r="P61" s="37">
        <v>9</v>
      </c>
      <c r="Q61" s="37">
        <v>4</v>
      </c>
      <c r="R61" s="37">
        <v>4</v>
      </c>
      <c r="S61" s="37">
        <v>6</v>
      </c>
      <c r="T61" s="37">
        <v>6</v>
      </c>
      <c r="U61" s="37">
        <v>5</v>
      </c>
      <c r="V61" s="37">
        <v>6</v>
      </c>
      <c r="W61" s="37">
        <v>6</v>
      </c>
      <c r="X61" s="37">
        <v>4</v>
      </c>
      <c r="Y61" s="37">
        <v>5</v>
      </c>
      <c r="Z61" s="37">
        <v>47</v>
      </c>
      <c r="AA61" s="37">
        <v>46</v>
      </c>
      <c r="AB61" s="37">
        <v>93</v>
      </c>
      <c r="AC61" s="115" t="s">
        <v>190</v>
      </c>
    </row>
    <row r="62" spans="1:29">
      <c r="A62" s="113">
        <v>19</v>
      </c>
      <c r="B62" s="35" t="s">
        <v>65</v>
      </c>
      <c r="C62" s="41" t="s">
        <v>226</v>
      </c>
      <c r="D62" s="39">
        <v>98</v>
      </c>
      <c r="E62" s="36">
        <v>0</v>
      </c>
      <c r="F62" s="37">
        <v>98</v>
      </c>
      <c r="G62" s="38">
        <v>26</v>
      </c>
      <c r="H62" s="37">
        <v>6</v>
      </c>
      <c r="I62" s="37">
        <v>4</v>
      </c>
      <c r="J62" s="37">
        <v>6</v>
      </c>
      <c r="K62" s="37">
        <v>4</v>
      </c>
      <c r="L62" s="37">
        <v>5</v>
      </c>
      <c r="M62" s="37">
        <v>7</v>
      </c>
      <c r="N62" s="37">
        <v>4</v>
      </c>
      <c r="O62" s="37">
        <v>5</v>
      </c>
      <c r="P62" s="37">
        <v>6</v>
      </c>
      <c r="Q62" s="37">
        <v>6</v>
      </c>
      <c r="R62" s="37">
        <v>4</v>
      </c>
      <c r="S62" s="37">
        <v>6</v>
      </c>
      <c r="T62" s="37">
        <v>5</v>
      </c>
      <c r="U62" s="37">
        <v>5</v>
      </c>
      <c r="V62" s="37">
        <v>10</v>
      </c>
      <c r="W62" s="37">
        <v>4</v>
      </c>
      <c r="X62" s="37">
        <v>4</v>
      </c>
      <c r="Y62" s="37">
        <v>7</v>
      </c>
      <c r="Z62" s="37">
        <v>47</v>
      </c>
      <c r="AA62" s="37">
        <v>51</v>
      </c>
      <c r="AB62" s="37">
        <v>98</v>
      </c>
      <c r="AC62" s="115" t="s">
        <v>190</v>
      </c>
    </row>
    <row r="63" spans="1:29">
      <c r="A63" s="113">
        <v>20</v>
      </c>
      <c r="B63" s="35" t="s">
        <v>65</v>
      </c>
      <c r="C63" s="41" t="s">
        <v>227</v>
      </c>
      <c r="D63" s="39">
        <v>99</v>
      </c>
      <c r="E63" s="36">
        <v>0</v>
      </c>
      <c r="F63" s="37">
        <v>99</v>
      </c>
      <c r="G63" s="38">
        <v>27</v>
      </c>
      <c r="H63" s="37">
        <v>6</v>
      </c>
      <c r="I63" s="37">
        <v>4</v>
      </c>
      <c r="J63" s="37">
        <v>5</v>
      </c>
      <c r="K63" s="37">
        <v>4</v>
      </c>
      <c r="L63" s="37">
        <v>5</v>
      </c>
      <c r="M63" s="37">
        <v>6</v>
      </c>
      <c r="N63" s="37">
        <v>6</v>
      </c>
      <c r="O63" s="37">
        <v>5</v>
      </c>
      <c r="P63" s="37">
        <v>8</v>
      </c>
      <c r="Q63" s="37">
        <v>4</v>
      </c>
      <c r="R63" s="37">
        <v>4</v>
      </c>
      <c r="S63" s="37">
        <v>4</v>
      </c>
      <c r="T63" s="37">
        <v>5</v>
      </c>
      <c r="U63" s="37">
        <v>6</v>
      </c>
      <c r="V63" s="37">
        <v>5</v>
      </c>
      <c r="W63" s="37">
        <v>8</v>
      </c>
      <c r="X63" s="37">
        <v>6</v>
      </c>
      <c r="Y63" s="37">
        <v>8</v>
      </c>
      <c r="Z63" s="37">
        <v>49</v>
      </c>
      <c r="AA63" s="37">
        <v>50</v>
      </c>
      <c r="AB63" s="37">
        <v>99</v>
      </c>
      <c r="AC63" s="115" t="s">
        <v>190</v>
      </c>
    </row>
    <row r="64" spans="1:29">
      <c r="A64" s="113">
        <v>1</v>
      </c>
      <c r="B64" s="35" t="s">
        <v>88</v>
      </c>
      <c r="C64" s="41" t="s">
        <v>98</v>
      </c>
      <c r="D64" s="39">
        <v>77</v>
      </c>
      <c r="E64" s="36">
        <v>0</v>
      </c>
      <c r="F64" s="37">
        <v>77</v>
      </c>
      <c r="G64" s="38">
        <v>5</v>
      </c>
      <c r="H64" s="37">
        <v>4</v>
      </c>
      <c r="I64" s="37">
        <v>4</v>
      </c>
      <c r="J64" s="37">
        <v>5</v>
      </c>
      <c r="K64" s="37">
        <v>2</v>
      </c>
      <c r="L64" s="37">
        <v>4</v>
      </c>
      <c r="M64" s="37">
        <v>5</v>
      </c>
      <c r="N64" s="37">
        <v>5</v>
      </c>
      <c r="O64" s="37">
        <v>5</v>
      </c>
      <c r="P64" s="37">
        <v>5</v>
      </c>
      <c r="Q64" s="37">
        <v>4</v>
      </c>
      <c r="R64" s="37">
        <v>4</v>
      </c>
      <c r="S64" s="37">
        <v>3</v>
      </c>
      <c r="T64" s="37">
        <v>5</v>
      </c>
      <c r="U64" s="37">
        <v>4</v>
      </c>
      <c r="V64" s="37">
        <v>5</v>
      </c>
      <c r="W64" s="37">
        <v>2</v>
      </c>
      <c r="X64" s="37">
        <v>5</v>
      </c>
      <c r="Y64" s="37">
        <v>6</v>
      </c>
      <c r="Z64" s="37">
        <v>39</v>
      </c>
      <c r="AA64" s="37">
        <v>38</v>
      </c>
      <c r="AB64" s="37">
        <v>77</v>
      </c>
      <c r="AC64" s="115" t="s">
        <v>126</v>
      </c>
    </row>
    <row r="65" spans="1:29">
      <c r="A65" s="113">
        <v>2</v>
      </c>
      <c r="B65" s="35" t="s">
        <v>88</v>
      </c>
      <c r="C65" s="41" t="s">
        <v>110</v>
      </c>
      <c r="D65" s="39">
        <v>80</v>
      </c>
      <c r="E65" s="36">
        <v>0</v>
      </c>
      <c r="F65" s="37">
        <v>80</v>
      </c>
      <c r="G65" s="38">
        <v>8</v>
      </c>
      <c r="H65" s="37">
        <v>5</v>
      </c>
      <c r="I65" s="37">
        <v>4</v>
      </c>
      <c r="J65" s="37">
        <v>4</v>
      </c>
      <c r="K65" s="37">
        <v>4</v>
      </c>
      <c r="L65" s="37">
        <v>4</v>
      </c>
      <c r="M65" s="37">
        <v>5</v>
      </c>
      <c r="N65" s="37">
        <v>4</v>
      </c>
      <c r="O65" s="37">
        <v>5</v>
      </c>
      <c r="P65" s="37">
        <v>6</v>
      </c>
      <c r="Q65" s="37">
        <v>4</v>
      </c>
      <c r="R65" s="37">
        <v>4</v>
      </c>
      <c r="S65" s="37">
        <v>4</v>
      </c>
      <c r="T65" s="37">
        <v>7</v>
      </c>
      <c r="U65" s="37">
        <v>4</v>
      </c>
      <c r="V65" s="37">
        <v>4</v>
      </c>
      <c r="W65" s="37">
        <v>4</v>
      </c>
      <c r="X65" s="37">
        <v>3</v>
      </c>
      <c r="Y65" s="37">
        <v>5</v>
      </c>
      <c r="Z65" s="37">
        <v>41</v>
      </c>
      <c r="AA65" s="37">
        <v>39</v>
      </c>
      <c r="AB65" s="37">
        <v>80</v>
      </c>
      <c r="AC65" s="115" t="s">
        <v>126</v>
      </c>
    </row>
    <row r="66" spans="1:29">
      <c r="A66" s="113">
        <v>3</v>
      </c>
      <c r="B66" s="35" t="s">
        <v>88</v>
      </c>
      <c r="C66" s="43" t="s">
        <v>100</v>
      </c>
      <c r="D66" s="39">
        <v>81</v>
      </c>
      <c r="E66" s="36">
        <v>0</v>
      </c>
      <c r="F66" s="37">
        <v>81</v>
      </c>
      <c r="G66" s="38">
        <v>9</v>
      </c>
      <c r="H66" s="37">
        <v>4</v>
      </c>
      <c r="I66" s="37">
        <v>4</v>
      </c>
      <c r="J66" s="37">
        <v>4</v>
      </c>
      <c r="K66" s="37">
        <v>3</v>
      </c>
      <c r="L66" s="37">
        <v>4</v>
      </c>
      <c r="M66" s="37">
        <v>5</v>
      </c>
      <c r="N66" s="37">
        <v>5</v>
      </c>
      <c r="O66" s="37">
        <v>6</v>
      </c>
      <c r="P66" s="37">
        <v>4</v>
      </c>
      <c r="Q66" s="37">
        <v>6</v>
      </c>
      <c r="R66" s="37">
        <v>2</v>
      </c>
      <c r="S66" s="37">
        <v>6</v>
      </c>
      <c r="T66" s="37">
        <v>6</v>
      </c>
      <c r="U66" s="37">
        <v>4</v>
      </c>
      <c r="V66" s="37">
        <v>5</v>
      </c>
      <c r="W66" s="37">
        <v>3</v>
      </c>
      <c r="X66" s="37">
        <v>5</v>
      </c>
      <c r="Y66" s="37">
        <v>5</v>
      </c>
      <c r="Z66" s="37">
        <v>39</v>
      </c>
      <c r="AA66" s="37">
        <v>42</v>
      </c>
      <c r="AB66" s="37">
        <v>81</v>
      </c>
      <c r="AC66" s="115" t="s">
        <v>126</v>
      </c>
    </row>
    <row r="67" spans="1:29">
      <c r="A67" s="113">
        <v>4</v>
      </c>
      <c r="B67" s="35" t="s">
        <v>88</v>
      </c>
      <c r="C67" s="43" t="s">
        <v>101</v>
      </c>
      <c r="D67" s="39">
        <v>81</v>
      </c>
      <c r="E67" s="36">
        <v>0</v>
      </c>
      <c r="F67" s="37">
        <v>81</v>
      </c>
      <c r="G67" s="38">
        <v>9</v>
      </c>
      <c r="H67" s="37">
        <v>5</v>
      </c>
      <c r="I67" s="37">
        <v>3</v>
      </c>
      <c r="J67" s="37">
        <v>5</v>
      </c>
      <c r="K67" s="37">
        <v>5</v>
      </c>
      <c r="L67" s="37">
        <v>3</v>
      </c>
      <c r="M67" s="37">
        <v>4</v>
      </c>
      <c r="N67" s="37">
        <v>5</v>
      </c>
      <c r="O67" s="37">
        <v>4</v>
      </c>
      <c r="P67" s="37">
        <v>5</v>
      </c>
      <c r="Q67" s="37">
        <v>6</v>
      </c>
      <c r="R67" s="37">
        <v>2</v>
      </c>
      <c r="S67" s="37">
        <v>4</v>
      </c>
      <c r="T67" s="37">
        <v>6</v>
      </c>
      <c r="U67" s="37">
        <v>5</v>
      </c>
      <c r="V67" s="37">
        <v>6</v>
      </c>
      <c r="W67" s="37">
        <v>3</v>
      </c>
      <c r="X67" s="37">
        <v>5</v>
      </c>
      <c r="Y67" s="37">
        <v>5</v>
      </c>
      <c r="Z67" s="37">
        <v>39</v>
      </c>
      <c r="AA67" s="37">
        <v>42</v>
      </c>
      <c r="AB67" s="37">
        <v>81</v>
      </c>
      <c r="AC67" s="115" t="s">
        <v>126</v>
      </c>
    </row>
    <row r="68" spans="1:29">
      <c r="A68" s="113">
        <v>5</v>
      </c>
      <c r="B68" s="35" t="s">
        <v>88</v>
      </c>
      <c r="C68" s="43" t="s">
        <v>91</v>
      </c>
      <c r="D68" s="39">
        <v>83</v>
      </c>
      <c r="E68" s="36">
        <v>0</v>
      </c>
      <c r="F68" s="37">
        <v>83</v>
      </c>
      <c r="G68" s="38">
        <v>11</v>
      </c>
      <c r="H68" s="37">
        <v>4</v>
      </c>
      <c r="I68" s="37">
        <v>3</v>
      </c>
      <c r="J68" s="37">
        <v>4</v>
      </c>
      <c r="K68" s="37">
        <v>5</v>
      </c>
      <c r="L68" s="37">
        <v>5</v>
      </c>
      <c r="M68" s="37">
        <v>6</v>
      </c>
      <c r="N68" s="37">
        <v>4</v>
      </c>
      <c r="O68" s="37">
        <v>4</v>
      </c>
      <c r="P68" s="37">
        <v>6</v>
      </c>
      <c r="Q68" s="37">
        <v>5</v>
      </c>
      <c r="R68" s="37">
        <v>4</v>
      </c>
      <c r="S68" s="37">
        <v>5</v>
      </c>
      <c r="T68" s="37">
        <v>6</v>
      </c>
      <c r="U68" s="37">
        <v>4</v>
      </c>
      <c r="V68" s="37">
        <v>4</v>
      </c>
      <c r="W68" s="37">
        <v>3</v>
      </c>
      <c r="X68" s="37">
        <v>6</v>
      </c>
      <c r="Y68" s="37">
        <v>5</v>
      </c>
      <c r="Z68" s="37">
        <v>41</v>
      </c>
      <c r="AA68" s="37">
        <v>42</v>
      </c>
      <c r="AB68" s="37">
        <v>83</v>
      </c>
      <c r="AC68" s="115" t="s">
        <v>126</v>
      </c>
    </row>
    <row r="69" spans="1:29">
      <c r="A69" s="113">
        <v>6</v>
      </c>
      <c r="B69" s="35" t="s">
        <v>88</v>
      </c>
      <c r="C69" s="43" t="s">
        <v>228</v>
      </c>
      <c r="D69" s="39">
        <v>87</v>
      </c>
      <c r="E69" s="36">
        <v>0</v>
      </c>
      <c r="F69" s="37">
        <v>87</v>
      </c>
      <c r="G69" s="38">
        <v>15</v>
      </c>
      <c r="H69" s="37">
        <v>4</v>
      </c>
      <c r="I69" s="37">
        <v>4</v>
      </c>
      <c r="J69" s="37">
        <v>5</v>
      </c>
      <c r="K69" s="37">
        <v>3</v>
      </c>
      <c r="L69" s="37">
        <v>4</v>
      </c>
      <c r="M69" s="37">
        <v>6</v>
      </c>
      <c r="N69" s="37">
        <v>4</v>
      </c>
      <c r="O69" s="37">
        <v>5</v>
      </c>
      <c r="P69" s="37">
        <v>6</v>
      </c>
      <c r="Q69" s="37">
        <v>6</v>
      </c>
      <c r="R69" s="37">
        <v>4</v>
      </c>
      <c r="S69" s="37">
        <v>5</v>
      </c>
      <c r="T69" s="37">
        <v>5</v>
      </c>
      <c r="U69" s="37">
        <v>7</v>
      </c>
      <c r="V69" s="37">
        <v>5</v>
      </c>
      <c r="W69" s="37">
        <v>4</v>
      </c>
      <c r="X69" s="37">
        <v>5</v>
      </c>
      <c r="Y69" s="37">
        <v>5</v>
      </c>
      <c r="Z69" s="37">
        <v>41</v>
      </c>
      <c r="AA69" s="37">
        <v>46</v>
      </c>
      <c r="AB69" s="37">
        <v>87</v>
      </c>
      <c r="AC69" s="115" t="s">
        <v>190</v>
      </c>
    </row>
    <row r="70" spans="1:29">
      <c r="A70" s="113">
        <v>7</v>
      </c>
      <c r="B70" s="35" t="s">
        <v>88</v>
      </c>
      <c r="C70" s="43" t="s">
        <v>229</v>
      </c>
      <c r="D70" s="39">
        <v>89</v>
      </c>
      <c r="E70" s="36">
        <v>0</v>
      </c>
      <c r="F70" s="37">
        <v>89</v>
      </c>
      <c r="G70" s="38">
        <v>17</v>
      </c>
      <c r="H70" s="37">
        <v>5</v>
      </c>
      <c r="I70" s="37">
        <v>3</v>
      </c>
      <c r="J70" s="37">
        <v>5</v>
      </c>
      <c r="K70" s="37">
        <v>5</v>
      </c>
      <c r="L70" s="37">
        <v>5</v>
      </c>
      <c r="M70" s="37">
        <v>6</v>
      </c>
      <c r="N70" s="37">
        <v>4</v>
      </c>
      <c r="O70" s="37">
        <v>5</v>
      </c>
      <c r="P70" s="37">
        <v>7</v>
      </c>
      <c r="Q70" s="37">
        <v>7</v>
      </c>
      <c r="R70" s="37">
        <v>4</v>
      </c>
      <c r="S70" s="37">
        <v>3</v>
      </c>
      <c r="T70" s="37">
        <v>6</v>
      </c>
      <c r="U70" s="37">
        <v>5</v>
      </c>
      <c r="V70" s="37">
        <v>5</v>
      </c>
      <c r="W70" s="37">
        <v>5</v>
      </c>
      <c r="X70" s="37">
        <v>5</v>
      </c>
      <c r="Y70" s="37">
        <v>4</v>
      </c>
      <c r="Z70" s="37">
        <v>45</v>
      </c>
      <c r="AA70" s="37">
        <v>44</v>
      </c>
      <c r="AB70" s="37">
        <v>89</v>
      </c>
      <c r="AC70" s="115" t="s">
        <v>190</v>
      </c>
    </row>
    <row r="71" spans="1:29">
      <c r="A71" s="113">
        <v>8</v>
      </c>
      <c r="B71" s="35" t="s">
        <v>88</v>
      </c>
      <c r="C71" s="43" t="s">
        <v>230</v>
      </c>
      <c r="D71" s="39">
        <v>89</v>
      </c>
      <c r="E71" s="36">
        <v>0</v>
      </c>
      <c r="F71" s="37">
        <v>89</v>
      </c>
      <c r="G71" s="38">
        <v>17</v>
      </c>
      <c r="H71" s="37">
        <v>6</v>
      </c>
      <c r="I71" s="37">
        <v>4</v>
      </c>
      <c r="J71" s="37">
        <v>4</v>
      </c>
      <c r="K71" s="37">
        <v>3</v>
      </c>
      <c r="L71" s="37">
        <v>5</v>
      </c>
      <c r="M71" s="37">
        <v>5</v>
      </c>
      <c r="N71" s="37">
        <v>4</v>
      </c>
      <c r="O71" s="37">
        <v>5</v>
      </c>
      <c r="P71" s="37">
        <v>8</v>
      </c>
      <c r="Q71" s="37">
        <v>7</v>
      </c>
      <c r="R71" s="37">
        <v>4</v>
      </c>
      <c r="S71" s="37">
        <v>4</v>
      </c>
      <c r="T71" s="37">
        <v>6</v>
      </c>
      <c r="U71" s="37">
        <v>5</v>
      </c>
      <c r="V71" s="37">
        <v>7</v>
      </c>
      <c r="W71" s="37">
        <v>3</v>
      </c>
      <c r="X71" s="37">
        <v>4</v>
      </c>
      <c r="Y71" s="37">
        <v>5</v>
      </c>
      <c r="Z71" s="37">
        <v>44</v>
      </c>
      <c r="AA71" s="37">
        <v>45</v>
      </c>
      <c r="AB71" s="37">
        <v>89</v>
      </c>
      <c r="AC71" s="115" t="s">
        <v>190</v>
      </c>
    </row>
    <row r="72" spans="1:29">
      <c r="A72" s="113">
        <v>9</v>
      </c>
      <c r="B72" s="35" t="s">
        <v>88</v>
      </c>
      <c r="C72" s="43" t="s">
        <v>231</v>
      </c>
      <c r="D72" s="39">
        <v>89</v>
      </c>
      <c r="E72" s="36">
        <v>0</v>
      </c>
      <c r="F72" s="37">
        <v>89</v>
      </c>
      <c r="G72" s="38">
        <v>17</v>
      </c>
      <c r="H72" s="37">
        <v>5</v>
      </c>
      <c r="I72" s="37">
        <v>3</v>
      </c>
      <c r="J72" s="37">
        <v>5</v>
      </c>
      <c r="K72" s="37">
        <v>2</v>
      </c>
      <c r="L72" s="37">
        <v>5</v>
      </c>
      <c r="M72" s="37">
        <v>5</v>
      </c>
      <c r="N72" s="37">
        <v>4</v>
      </c>
      <c r="O72" s="37">
        <v>8</v>
      </c>
      <c r="P72" s="37">
        <v>5</v>
      </c>
      <c r="Q72" s="37">
        <v>5</v>
      </c>
      <c r="R72" s="37">
        <v>3</v>
      </c>
      <c r="S72" s="37">
        <v>6</v>
      </c>
      <c r="T72" s="37">
        <v>6</v>
      </c>
      <c r="U72" s="37">
        <v>4</v>
      </c>
      <c r="V72" s="37">
        <v>5</v>
      </c>
      <c r="W72" s="37">
        <v>6</v>
      </c>
      <c r="X72" s="37">
        <v>7</v>
      </c>
      <c r="Y72" s="37">
        <v>5</v>
      </c>
      <c r="Z72" s="37">
        <v>42</v>
      </c>
      <c r="AA72" s="37">
        <v>47</v>
      </c>
      <c r="AB72" s="37">
        <v>89</v>
      </c>
      <c r="AC72" s="115" t="s">
        <v>190</v>
      </c>
    </row>
    <row r="73" spans="1:29">
      <c r="A73" s="113">
        <v>10</v>
      </c>
      <c r="B73" s="35" t="s">
        <v>88</v>
      </c>
      <c r="C73" s="43" t="s">
        <v>232</v>
      </c>
      <c r="D73" s="39">
        <v>90</v>
      </c>
      <c r="E73" s="36">
        <v>0</v>
      </c>
      <c r="F73" s="37">
        <v>90</v>
      </c>
      <c r="G73" s="38">
        <v>18</v>
      </c>
      <c r="H73" s="37">
        <v>4</v>
      </c>
      <c r="I73" s="37">
        <v>4</v>
      </c>
      <c r="J73" s="37">
        <v>4</v>
      </c>
      <c r="K73" s="37">
        <v>4</v>
      </c>
      <c r="L73" s="37">
        <v>6</v>
      </c>
      <c r="M73" s="37">
        <v>5</v>
      </c>
      <c r="N73" s="37">
        <v>5</v>
      </c>
      <c r="O73" s="37">
        <v>6</v>
      </c>
      <c r="P73" s="37">
        <v>6</v>
      </c>
      <c r="Q73" s="37">
        <v>5</v>
      </c>
      <c r="R73" s="37">
        <v>4</v>
      </c>
      <c r="S73" s="37">
        <v>5</v>
      </c>
      <c r="T73" s="37">
        <v>7</v>
      </c>
      <c r="U73" s="37">
        <v>5</v>
      </c>
      <c r="V73" s="37">
        <v>7</v>
      </c>
      <c r="W73" s="37">
        <v>3</v>
      </c>
      <c r="X73" s="37">
        <v>5</v>
      </c>
      <c r="Y73" s="37">
        <v>5</v>
      </c>
      <c r="Z73" s="37">
        <v>44</v>
      </c>
      <c r="AA73" s="37">
        <v>46</v>
      </c>
      <c r="AB73" s="37">
        <v>90</v>
      </c>
      <c r="AC73" s="115" t="s">
        <v>190</v>
      </c>
    </row>
    <row r="74" spans="1:29">
      <c r="A74" s="113">
        <v>11</v>
      </c>
      <c r="B74" s="35" t="s">
        <v>88</v>
      </c>
      <c r="C74" s="43" t="s">
        <v>233</v>
      </c>
      <c r="D74" s="39">
        <v>90</v>
      </c>
      <c r="E74" s="36">
        <v>0</v>
      </c>
      <c r="F74" s="37">
        <v>90</v>
      </c>
      <c r="G74" s="38">
        <v>18</v>
      </c>
      <c r="H74" s="37">
        <v>5</v>
      </c>
      <c r="I74" s="37">
        <v>4</v>
      </c>
      <c r="J74" s="37">
        <v>5</v>
      </c>
      <c r="K74" s="37">
        <v>4</v>
      </c>
      <c r="L74" s="37">
        <v>4</v>
      </c>
      <c r="M74" s="37">
        <v>4</v>
      </c>
      <c r="N74" s="37">
        <v>4</v>
      </c>
      <c r="O74" s="37">
        <v>6</v>
      </c>
      <c r="P74" s="37">
        <v>6</v>
      </c>
      <c r="Q74" s="37">
        <v>5</v>
      </c>
      <c r="R74" s="37">
        <v>3</v>
      </c>
      <c r="S74" s="37">
        <v>6</v>
      </c>
      <c r="T74" s="37">
        <v>6</v>
      </c>
      <c r="U74" s="37">
        <v>7</v>
      </c>
      <c r="V74" s="37">
        <v>6</v>
      </c>
      <c r="W74" s="37">
        <v>3</v>
      </c>
      <c r="X74" s="37">
        <v>5</v>
      </c>
      <c r="Y74" s="37">
        <v>7</v>
      </c>
      <c r="Z74" s="37">
        <v>42</v>
      </c>
      <c r="AA74" s="37">
        <v>48</v>
      </c>
      <c r="AB74" s="37">
        <v>90</v>
      </c>
      <c r="AC74" s="115" t="s">
        <v>190</v>
      </c>
    </row>
    <row r="75" spans="1:29">
      <c r="A75" s="113">
        <v>12</v>
      </c>
      <c r="B75" s="35" t="s">
        <v>88</v>
      </c>
      <c r="C75" s="43" t="s">
        <v>234</v>
      </c>
      <c r="D75" s="39">
        <v>92</v>
      </c>
      <c r="E75" s="36">
        <v>0</v>
      </c>
      <c r="F75" s="37">
        <v>92</v>
      </c>
      <c r="G75" s="38">
        <v>20</v>
      </c>
      <c r="H75" s="37">
        <v>5</v>
      </c>
      <c r="I75" s="37">
        <v>4</v>
      </c>
      <c r="J75" s="37">
        <v>5</v>
      </c>
      <c r="K75" s="37">
        <v>3</v>
      </c>
      <c r="L75" s="37">
        <v>6</v>
      </c>
      <c r="M75" s="37">
        <v>5</v>
      </c>
      <c r="N75" s="37">
        <v>5</v>
      </c>
      <c r="O75" s="37">
        <v>7</v>
      </c>
      <c r="P75" s="37">
        <v>6</v>
      </c>
      <c r="Q75" s="37">
        <v>6</v>
      </c>
      <c r="R75" s="37">
        <v>4</v>
      </c>
      <c r="S75" s="37">
        <v>5</v>
      </c>
      <c r="T75" s="37">
        <v>6</v>
      </c>
      <c r="U75" s="37">
        <v>5</v>
      </c>
      <c r="V75" s="37">
        <v>6</v>
      </c>
      <c r="W75" s="37">
        <v>4</v>
      </c>
      <c r="X75" s="37">
        <v>5</v>
      </c>
      <c r="Y75" s="37">
        <v>5</v>
      </c>
      <c r="Z75" s="37">
        <v>46</v>
      </c>
      <c r="AA75" s="37">
        <v>46</v>
      </c>
      <c r="AB75" s="37">
        <v>92</v>
      </c>
      <c r="AC75" s="115" t="s">
        <v>190</v>
      </c>
    </row>
    <row r="76" spans="1:29">
      <c r="A76" s="113">
        <v>13</v>
      </c>
      <c r="B76" s="35" t="s">
        <v>88</v>
      </c>
      <c r="C76" s="43" t="s">
        <v>235</v>
      </c>
      <c r="D76" s="39">
        <v>92</v>
      </c>
      <c r="E76" s="36">
        <v>0</v>
      </c>
      <c r="F76" s="37">
        <v>92</v>
      </c>
      <c r="G76" s="38">
        <v>20</v>
      </c>
      <c r="H76" s="37">
        <v>5</v>
      </c>
      <c r="I76" s="37">
        <v>5</v>
      </c>
      <c r="J76" s="37">
        <v>5</v>
      </c>
      <c r="K76" s="37">
        <v>3</v>
      </c>
      <c r="L76" s="37">
        <v>4</v>
      </c>
      <c r="M76" s="37">
        <v>5</v>
      </c>
      <c r="N76" s="37">
        <v>5</v>
      </c>
      <c r="O76" s="37">
        <v>5</v>
      </c>
      <c r="P76" s="37">
        <v>6</v>
      </c>
      <c r="Q76" s="37">
        <v>6</v>
      </c>
      <c r="R76" s="37">
        <v>4</v>
      </c>
      <c r="S76" s="37">
        <v>6</v>
      </c>
      <c r="T76" s="37">
        <v>5</v>
      </c>
      <c r="U76" s="37">
        <v>4</v>
      </c>
      <c r="V76" s="37">
        <v>5</v>
      </c>
      <c r="W76" s="37">
        <v>6</v>
      </c>
      <c r="X76" s="37">
        <v>5</v>
      </c>
      <c r="Y76" s="37">
        <v>8</v>
      </c>
      <c r="Z76" s="37">
        <v>43</v>
      </c>
      <c r="AA76" s="37">
        <v>49</v>
      </c>
      <c r="AB76" s="37">
        <v>92</v>
      </c>
      <c r="AC76" s="115" t="s">
        <v>190</v>
      </c>
    </row>
    <row r="77" spans="1:29">
      <c r="A77" s="113">
        <v>14</v>
      </c>
      <c r="B77" s="35" t="s">
        <v>88</v>
      </c>
      <c r="C77" s="43" t="s">
        <v>236</v>
      </c>
      <c r="D77" s="39">
        <v>93</v>
      </c>
      <c r="E77" s="36">
        <v>0</v>
      </c>
      <c r="F77" s="37">
        <v>93</v>
      </c>
      <c r="G77" s="38">
        <v>21</v>
      </c>
      <c r="H77" s="37">
        <v>6</v>
      </c>
      <c r="I77" s="37">
        <v>3</v>
      </c>
      <c r="J77" s="37">
        <v>4</v>
      </c>
      <c r="K77" s="37">
        <v>4</v>
      </c>
      <c r="L77" s="37">
        <v>6</v>
      </c>
      <c r="M77" s="37">
        <v>5</v>
      </c>
      <c r="N77" s="37">
        <v>5</v>
      </c>
      <c r="O77" s="37">
        <v>5</v>
      </c>
      <c r="P77" s="37">
        <v>6</v>
      </c>
      <c r="Q77" s="37">
        <v>4</v>
      </c>
      <c r="R77" s="37">
        <v>5</v>
      </c>
      <c r="S77" s="37">
        <v>5</v>
      </c>
      <c r="T77" s="37">
        <v>7</v>
      </c>
      <c r="U77" s="37">
        <v>6</v>
      </c>
      <c r="V77" s="37">
        <v>6</v>
      </c>
      <c r="W77" s="37">
        <v>5</v>
      </c>
      <c r="X77" s="37">
        <v>5</v>
      </c>
      <c r="Y77" s="37">
        <v>6</v>
      </c>
      <c r="Z77" s="37">
        <v>44</v>
      </c>
      <c r="AA77" s="37">
        <v>49</v>
      </c>
      <c r="AB77" s="37">
        <v>93</v>
      </c>
      <c r="AC77" s="115" t="s">
        <v>190</v>
      </c>
    </row>
    <row r="78" spans="1:29">
      <c r="A78" s="113">
        <v>15</v>
      </c>
      <c r="B78" s="35" t="s">
        <v>88</v>
      </c>
      <c r="C78" s="43" t="s">
        <v>237</v>
      </c>
      <c r="D78" s="39">
        <v>93</v>
      </c>
      <c r="E78" s="36">
        <v>0</v>
      </c>
      <c r="F78" s="37">
        <v>93</v>
      </c>
      <c r="G78" s="38">
        <v>21</v>
      </c>
      <c r="H78" s="37">
        <v>5</v>
      </c>
      <c r="I78" s="37">
        <v>3</v>
      </c>
      <c r="J78" s="37">
        <v>5</v>
      </c>
      <c r="K78" s="37">
        <v>4</v>
      </c>
      <c r="L78" s="37">
        <v>4</v>
      </c>
      <c r="M78" s="37">
        <v>5</v>
      </c>
      <c r="N78" s="37">
        <v>6</v>
      </c>
      <c r="O78" s="37">
        <v>4</v>
      </c>
      <c r="P78" s="37">
        <v>6</v>
      </c>
      <c r="Q78" s="37">
        <v>6</v>
      </c>
      <c r="R78" s="37">
        <v>4</v>
      </c>
      <c r="S78" s="37">
        <v>5</v>
      </c>
      <c r="T78" s="37">
        <v>8</v>
      </c>
      <c r="U78" s="37">
        <v>5</v>
      </c>
      <c r="V78" s="37">
        <v>7</v>
      </c>
      <c r="W78" s="37">
        <v>3</v>
      </c>
      <c r="X78" s="37">
        <v>3</v>
      </c>
      <c r="Y78" s="37">
        <v>10</v>
      </c>
      <c r="Z78" s="37">
        <v>42</v>
      </c>
      <c r="AA78" s="37">
        <v>51</v>
      </c>
      <c r="AB78" s="37">
        <v>93</v>
      </c>
      <c r="AC78" s="115" t="s">
        <v>190</v>
      </c>
    </row>
    <row r="79" spans="1:29">
      <c r="A79" s="113">
        <v>16</v>
      </c>
      <c r="B79" s="35" t="s">
        <v>88</v>
      </c>
      <c r="C79" s="43" t="s">
        <v>238</v>
      </c>
      <c r="D79" s="39">
        <v>94</v>
      </c>
      <c r="E79" s="36">
        <v>0</v>
      </c>
      <c r="F79" s="37">
        <v>94</v>
      </c>
      <c r="G79" s="38">
        <v>22</v>
      </c>
      <c r="H79" s="37">
        <v>5</v>
      </c>
      <c r="I79" s="37">
        <v>3</v>
      </c>
      <c r="J79" s="37">
        <v>5</v>
      </c>
      <c r="K79" s="37">
        <v>4</v>
      </c>
      <c r="L79" s="37">
        <v>5</v>
      </c>
      <c r="M79" s="37">
        <v>7</v>
      </c>
      <c r="N79" s="37">
        <v>5</v>
      </c>
      <c r="O79" s="37">
        <v>6</v>
      </c>
      <c r="P79" s="37">
        <v>7</v>
      </c>
      <c r="Q79" s="37">
        <v>5</v>
      </c>
      <c r="R79" s="37">
        <v>4</v>
      </c>
      <c r="S79" s="37">
        <v>6</v>
      </c>
      <c r="T79" s="37">
        <v>7</v>
      </c>
      <c r="U79" s="37">
        <v>6</v>
      </c>
      <c r="V79" s="37">
        <v>6</v>
      </c>
      <c r="W79" s="37">
        <v>3</v>
      </c>
      <c r="X79" s="37">
        <v>5</v>
      </c>
      <c r="Y79" s="37">
        <v>5</v>
      </c>
      <c r="Z79" s="37">
        <v>47</v>
      </c>
      <c r="AA79" s="37">
        <v>47</v>
      </c>
      <c r="AB79" s="37">
        <v>94</v>
      </c>
      <c r="AC79" s="115" t="s">
        <v>190</v>
      </c>
    </row>
    <row r="80" spans="1:29">
      <c r="A80" s="113">
        <v>17</v>
      </c>
      <c r="B80" s="35" t="s">
        <v>88</v>
      </c>
      <c r="C80" s="43" t="s">
        <v>239</v>
      </c>
      <c r="D80" s="39">
        <v>94</v>
      </c>
      <c r="E80" s="36">
        <v>0</v>
      </c>
      <c r="F80" s="37">
        <v>94</v>
      </c>
      <c r="G80" s="38">
        <v>22</v>
      </c>
      <c r="H80" s="37">
        <v>6</v>
      </c>
      <c r="I80" s="37">
        <v>4</v>
      </c>
      <c r="J80" s="37">
        <v>4</v>
      </c>
      <c r="K80" s="37">
        <v>3</v>
      </c>
      <c r="L80" s="37">
        <v>4</v>
      </c>
      <c r="M80" s="37">
        <v>6</v>
      </c>
      <c r="N80" s="37">
        <v>4</v>
      </c>
      <c r="O80" s="37">
        <v>7</v>
      </c>
      <c r="P80" s="37">
        <v>6</v>
      </c>
      <c r="Q80" s="37">
        <v>6</v>
      </c>
      <c r="R80" s="37">
        <v>3</v>
      </c>
      <c r="S80" s="37">
        <v>4</v>
      </c>
      <c r="T80" s="37">
        <v>9</v>
      </c>
      <c r="U80" s="37">
        <v>5</v>
      </c>
      <c r="V80" s="37">
        <v>6</v>
      </c>
      <c r="W80" s="37">
        <v>5</v>
      </c>
      <c r="X80" s="37">
        <v>5</v>
      </c>
      <c r="Y80" s="37">
        <v>7</v>
      </c>
      <c r="Z80" s="37">
        <v>44</v>
      </c>
      <c r="AA80" s="37">
        <v>50</v>
      </c>
      <c r="AB80" s="37">
        <v>94</v>
      </c>
      <c r="AC80" s="115" t="s">
        <v>190</v>
      </c>
    </row>
    <row r="81" spans="1:29">
      <c r="A81" s="113">
        <v>18</v>
      </c>
      <c r="B81" s="35" t="s">
        <v>88</v>
      </c>
      <c r="C81" s="43" t="s">
        <v>240</v>
      </c>
      <c r="D81" s="39">
        <v>95</v>
      </c>
      <c r="E81" s="36">
        <v>0</v>
      </c>
      <c r="F81" s="37">
        <v>95</v>
      </c>
      <c r="G81" s="38">
        <v>23</v>
      </c>
      <c r="H81" s="37">
        <v>4</v>
      </c>
      <c r="I81" s="37">
        <v>5</v>
      </c>
      <c r="J81" s="37">
        <v>5</v>
      </c>
      <c r="K81" s="37">
        <v>5</v>
      </c>
      <c r="L81" s="37">
        <v>7</v>
      </c>
      <c r="M81" s="37">
        <v>7</v>
      </c>
      <c r="N81" s="37">
        <v>4</v>
      </c>
      <c r="O81" s="37">
        <v>6</v>
      </c>
      <c r="P81" s="37">
        <v>6</v>
      </c>
      <c r="Q81" s="37">
        <v>4</v>
      </c>
      <c r="R81" s="37">
        <v>3</v>
      </c>
      <c r="S81" s="37">
        <v>5</v>
      </c>
      <c r="T81" s="37">
        <v>7</v>
      </c>
      <c r="U81" s="37">
        <v>4</v>
      </c>
      <c r="V81" s="37">
        <v>5</v>
      </c>
      <c r="W81" s="37">
        <v>5</v>
      </c>
      <c r="X81" s="37">
        <v>7</v>
      </c>
      <c r="Y81" s="37">
        <v>6</v>
      </c>
      <c r="Z81" s="37">
        <v>49</v>
      </c>
      <c r="AA81" s="37">
        <v>46</v>
      </c>
      <c r="AB81" s="37">
        <v>95</v>
      </c>
      <c r="AC81" s="115" t="s">
        <v>190</v>
      </c>
    </row>
    <row r="82" spans="1:29">
      <c r="A82" s="113">
        <v>19</v>
      </c>
      <c r="B82" s="35" t="s">
        <v>88</v>
      </c>
      <c r="C82" s="41" t="s">
        <v>241</v>
      </c>
      <c r="D82" s="39">
        <v>95</v>
      </c>
      <c r="E82" s="36">
        <v>0</v>
      </c>
      <c r="F82" s="37">
        <v>95</v>
      </c>
      <c r="G82" s="38">
        <v>23</v>
      </c>
      <c r="H82" s="37">
        <v>5</v>
      </c>
      <c r="I82" s="37">
        <v>4</v>
      </c>
      <c r="J82" s="37">
        <v>4</v>
      </c>
      <c r="K82" s="37">
        <v>4</v>
      </c>
      <c r="L82" s="37">
        <v>6</v>
      </c>
      <c r="M82" s="37">
        <v>4</v>
      </c>
      <c r="N82" s="37">
        <v>5</v>
      </c>
      <c r="O82" s="37">
        <v>5</v>
      </c>
      <c r="P82" s="37">
        <v>6</v>
      </c>
      <c r="Q82" s="37">
        <v>4</v>
      </c>
      <c r="R82" s="37">
        <v>4</v>
      </c>
      <c r="S82" s="37">
        <v>4</v>
      </c>
      <c r="T82" s="37">
        <v>7</v>
      </c>
      <c r="U82" s="37">
        <v>9</v>
      </c>
      <c r="V82" s="37">
        <v>9</v>
      </c>
      <c r="W82" s="37">
        <v>4</v>
      </c>
      <c r="X82" s="37">
        <v>5</v>
      </c>
      <c r="Y82" s="37">
        <v>6</v>
      </c>
      <c r="Z82" s="37">
        <v>43</v>
      </c>
      <c r="AA82" s="37">
        <v>52</v>
      </c>
      <c r="AB82" s="37">
        <v>95</v>
      </c>
      <c r="AC82" s="115" t="s">
        <v>190</v>
      </c>
    </row>
    <row r="83" spans="1:29">
      <c r="A83" s="113">
        <v>20</v>
      </c>
      <c r="B83" s="35" t="s">
        <v>88</v>
      </c>
      <c r="C83" s="43" t="s">
        <v>242</v>
      </c>
      <c r="D83" s="39">
        <v>96</v>
      </c>
      <c r="E83" s="36">
        <v>0</v>
      </c>
      <c r="F83" s="37">
        <v>96</v>
      </c>
      <c r="G83" s="38">
        <v>24</v>
      </c>
      <c r="H83" s="37">
        <v>5</v>
      </c>
      <c r="I83" s="37">
        <v>3</v>
      </c>
      <c r="J83" s="37">
        <v>5</v>
      </c>
      <c r="K83" s="37">
        <v>4</v>
      </c>
      <c r="L83" s="37">
        <v>5</v>
      </c>
      <c r="M83" s="37">
        <v>7</v>
      </c>
      <c r="N83" s="37">
        <v>6</v>
      </c>
      <c r="O83" s="37">
        <v>5</v>
      </c>
      <c r="P83" s="37">
        <v>6</v>
      </c>
      <c r="Q83" s="37">
        <v>10</v>
      </c>
      <c r="R83" s="37">
        <v>3</v>
      </c>
      <c r="S83" s="37">
        <v>6</v>
      </c>
      <c r="T83" s="37">
        <v>5</v>
      </c>
      <c r="U83" s="37">
        <v>5</v>
      </c>
      <c r="V83" s="37">
        <v>5</v>
      </c>
      <c r="W83" s="37">
        <v>5</v>
      </c>
      <c r="X83" s="37">
        <v>6</v>
      </c>
      <c r="Y83" s="37">
        <v>5</v>
      </c>
      <c r="Z83" s="37">
        <v>46</v>
      </c>
      <c r="AA83" s="37">
        <v>50</v>
      </c>
      <c r="AB83" s="37">
        <v>96</v>
      </c>
      <c r="AC83" s="115" t="s">
        <v>190</v>
      </c>
    </row>
    <row r="84" spans="1:29">
      <c r="A84" s="113">
        <v>21</v>
      </c>
      <c r="B84" s="35" t="s">
        <v>88</v>
      </c>
      <c r="C84" s="43" t="s">
        <v>243</v>
      </c>
      <c r="D84" s="39">
        <v>97</v>
      </c>
      <c r="E84" s="36">
        <v>0</v>
      </c>
      <c r="F84" s="37">
        <v>97</v>
      </c>
      <c r="G84" s="38">
        <v>25</v>
      </c>
      <c r="H84" s="37">
        <v>5</v>
      </c>
      <c r="I84" s="37">
        <v>5</v>
      </c>
      <c r="J84" s="37">
        <v>5</v>
      </c>
      <c r="K84" s="37">
        <v>3</v>
      </c>
      <c r="L84" s="37">
        <v>4</v>
      </c>
      <c r="M84" s="37">
        <v>8</v>
      </c>
      <c r="N84" s="37">
        <v>5</v>
      </c>
      <c r="O84" s="37">
        <v>7</v>
      </c>
      <c r="P84" s="37">
        <v>4</v>
      </c>
      <c r="Q84" s="37">
        <v>4</v>
      </c>
      <c r="R84" s="37">
        <v>3</v>
      </c>
      <c r="S84" s="37">
        <v>5</v>
      </c>
      <c r="T84" s="37">
        <v>13</v>
      </c>
      <c r="U84" s="37">
        <v>5</v>
      </c>
      <c r="V84" s="37">
        <v>6</v>
      </c>
      <c r="W84" s="37">
        <v>6</v>
      </c>
      <c r="X84" s="37">
        <v>4</v>
      </c>
      <c r="Y84" s="37">
        <v>5</v>
      </c>
      <c r="Z84" s="37">
        <v>46</v>
      </c>
      <c r="AA84" s="37">
        <v>51</v>
      </c>
      <c r="AB84" s="37">
        <v>97</v>
      </c>
      <c r="AC84" s="115" t="s">
        <v>190</v>
      </c>
    </row>
    <row r="85" spans="1:29">
      <c r="A85" s="113">
        <v>22</v>
      </c>
      <c r="B85" s="35" t="s">
        <v>88</v>
      </c>
      <c r="C85" s="43" t="s">
        <v>244</v>
      </c>
      <c r="D85" s="39">
        <v>99</v>
      </c>
      <c r="E85" s="36">
        <v>0</v>
      </c>
      <c r="F85" s="37">
        <v>99</v>
      </c>
      <c r="G85" s="38">
        <v>27</v>
      </c>
      <c r="H85" s="37">
        <v>5</v>
      </c>
      <c r="I85" s="37">
        <v>6</v>
      </c>
      <c r="J85" s="37">
        <v>4</v>
      </c>
      <c r="K85" s="37">
        <v>4</v>
      </c>
      <c r="L85" s="37">
        <v>6</v>
      </c>
      <c r="M85" s="37">
        <v>6</v>
      </c>
      <c r="N85" s="37">
        <v>6</v>
      </c>
      <c r="O85" s="37">
        <v>5</v>
      </c>
      <c r="P85" s="37">
        <v>8</v>
      </c>
      <c r="Q85" s="37">
        <v>5</v>
      </c>
      <c r="R85" s="37">
        <v>3</v>
      </c>
      <c r="S85" s="37">
        <v>7</v>
      </c>
      <c r="T85" s="37">
        <v>7</v>
      </c>
      <c r="U85" s="37">
        <v>4</v>
      </c>
      <c r="V85" s="37">
        <v>5</v>
      </c>
      <c r="W85" s="37">
        <v>8</v>
      </c>
      <c r="X85" s="37">
        <v>5</v>
      </c>
      <c r="Y85" s="37">
        <v>5</v>
      </c>
      <c r="Z85" s="37">
        <v>50</v>
      </c>
      <c r="AA85" s="37">
        <v>49</v>
      </c>
      <c r="AB85" s="37">
        <v>99</v>
      </c>
      <c r="AC85" s="115" t="s">
        <v>190</v>
      </c>
    </row>
    <row r="86" spans="1:29">
      <c r="A86" s="113">
        <v>23</v>
      </c>
      <c r="B86" s="35" t="s">
        <v>88</v>
      </c>
      <c r="C86" s="43" t="s">
        <v>245</v>
      </c>
      <c r="D86" s="39">
        <v>99</v>
      </c>
      <c r="E86" s="36">
        <v>0</v>
      </c>
      <c r="F86" s="37">
        <v>99</v>
      </c>
      <c r="G86" s="38">
        <v>27</v>
      </c>
      <c r="H86" s="37">
        <v>5</v>
      </c>
      <c r="I86" s="37">
        <v>4</v>
      </c>
      <c r="J86" s="37">
        <v>5</v>
      </c>
      <c r="K86" s="37">
        <v>4</v>
      </c>
      <c r="L86" s="37">
        <v>5</v>
      </c>
      <c r="M86" s="37">
        <v>6</v>
      </c>
      <c r="N86" s="37">
        <v>5</v>
      </c>
      <c r="O86" s="37">
        <v>6</v>
      </c>
      <c r="P86" s="37">
        <v>7</v>
      </c>
      <c r="Q86" s="37">
        <v>6</v>
      </c>
      <c r="R86" s="37">
        <v>4</v>
      </c>
      <c r="S86" s="37">
        <v>8</v>
      </c>
      <c r="T86" s="37">
        <v>6</v>
      </c>
      <c r="U86" s="37">
        <v>6</v>
      </c>
      <c r="V86" s="37">
        <v>5</v>
      </c>
      <c r="W86" s="37">
        <v>6</v>
      </c>
      <c r="X86" s="37">
        <v>5</v>
      </c>
      <c r="Y86" s="37">
        <v>6</v>
      </c>
      <c r="Z86" s="37">
        <v>47</v>
      </c>
      <c r="AA86" s="37">
        <v>52</v>
      </c>
      <c r="AB86" s="37">
        <v>99</v>
      </c>
      <c r="AC86" s="115" t="s">
        <v>190</v>
      </c>
    </row>
    <row r="87" spans="1:29">
      <c r="A87" s="113">
        <v>24</v>
      </c>
      <c r="B87" s="35" t="s">
        <v>88</v>
      </c>
      <c r="C87" s="43" t="s">
        <v>246</v>
      </c>
      <c r="D87" s="39">
        <v>100</v>
      </c>
      <c r="E87" s="36">
        <v>0</v>
      </c>
      <c r="F87" s="37">
        <v>100</v>
      </c>
      <c r="G87" s="38">
        <v>28</v>
      </c>
      <c r="H87" s="37">
        <v>6</v>
      </c>
      <c r="I87" s="37">
        <v>3</v>
      </c>
      <c r="J87" s="37">
        <v>4</v>
      </c>
      <c r="K87" s="37">
        <v>4</v>
      </c>
      <c r="L87" s="37">
        <v>6</v>
      </c>
      <c r="M87" s="37">
        <v>5</v>
      </c>
      <c r="N87" s="37">
        <v>7</v>
      </c>
      <c r="O87" s="37">
        <v>4</v>
      </c>
      <c r="P87" s="37">
        <v>5</v>
      </c>
      <c r="Q87" s="37">
        <v>6</v>
      </c>
      <c r="R87" s="37">
        <v>6</v>
      </c>
      <c r="S87" s="37">
        <v>8</v>
      </c>
      <c r="T87" s="37">
        <v>10</v>
      </c>
      <c r="U87" s="37">
        <v>5</v>
      </c>
      <c r="V87" s="37">
        <v>7</v>
      </c>
      <c r="W87" s="37">
        <v>3</v>
      </c>
      <c r="X87" s="37">
        <v>5</v>
      </c>
      <c r="Y87" s="37">
        <v>6</v>
      </c>
      <c r="Z87" s="37">
        <v>44</v>
      </c>
      <c r="AA87" s="37">
        <v>56</v>
      </c>
      <c r="AB87" s="37">
        <v>100</v>
      </c>
      <c r="AC87" s="115" t="s">
        <v>190</v>
      </c>
    </row>
    <row r="88" spans="1:29">
      <c r="A88" s="113">
        <v>25</v>
      </c>
      <c r="B88" s="35" t="s">
        <v>88</v>
      </c>
      <c r="C88" s="43" t="s">
        <v>247</v>
      </c>
      <c r="D88" s="39">
        <v>117</v>
      </c>
      <c r="E88" s="36">
        <v>0</v>
      </c>
      <c r="F88" s="37">
        <v>117</v>
      </c>
      <c r="G88" s="38">
        <v>45</v>
      </c>
      <c r="H88" s="37">
        <v>7</v>
      </c>
      <c r="I88" s="37">
        <v>5</v>
      </c>
      <c r="J88" s="37">
        <v>5</v>
      </c>
      <c r="K88" s="37">
        <v>3</v>
      </c>
      <c r="L88" s="37">
        <v>13</v>
      </c>
      <c r="M88" s="37">
        <v>6</v>
      </c>
      <c r="N88" s="37">
        <v>6</v>
      </c>
      <c r="O88" s="37">
        <v>9</v>
      </c>
      <c r="P88" s="37">
        <v>9</v>
      </c>
      <c r="Q88" s="37">
        <v>10</v>
      </c>
      <c r="R88" s="37">
        <v>5</v>
      </c>
      <c r="S88" s="37">
        <v>7</v>
      </c>
      <c r="T88" s="37">
        <v>6</v>
      </c>
      <c r="U88" s="37">
        <v>6</v>
      </c>
      <c r="V88" s="37">
        <v>6</v>
      </c>
      <c r="W88" s="37">
        <v>4</v>
      </c>
      <c r="X88" s="37">
        <v>4</v>
      </c>
      <c r="Y88" s="37">
        <v>6</v>
      </c>
      <c r="Z88" s="37">
        <v>63</v>
      </c>
      <c r="AA88" s="37">
        <v>54</v>
      </c>
      <c r="AB88" s="37">
        <v>117</v>
      </c>
      <c r="AC88" s="115" t="s">
        <v>190</v>
      </c>
    </row>
    <row r="89" spans="1:29">
      <c r="A89" s="113">
        <v>26</v>
      </c>
      <c r="B89" s="35" t="s">
        <v>88</v>
      </c>
      <c r="C89" s="43" t="s">
        <v>248</v>
      </c>
      <c r="D89" s="39">
        <v>123</v>
      </c>
      <c r="E89" s="36">
        <v>0</v>
      </c>
      <c r="F89" s="37">
        <v>123</v>
      </c>
      <c r="G89" s="38">
        <v>51</v>
      </c>
      <c r="H89" s="37">
        <v>6</v>
      </c>
      <c r="I89" s="37">
        <v>5</v>
      </c>
      <c r="J89" s="37">
        <v>6</v>
      </c>
      <c r="K89" s="37">
        <v>6</v>
      </c>
      <c r="L89" s="37">
        <v>5</v>
      </c>
      <c r="M89" s="37">
        <v>12</v>
      </c>
      <c r="N89" s="37">
        <v>6</v>
      </c>
      <c r="O89" s="37">
        <v>6</v>
      </c>
      <c r="P89" s="37">
        <v>6</v>
      </c>
      <c r="Q89" s="37">
        <v>11</v>
      </c>
      <c r="R89" s="37">
        <v>7</v>
      </c>
      <c r="S89" s="37">
        <v>6</v>
      </c>
      <c r="T89" s="37">
        <v>7</v>
      </c>
      <c r="U89" s="37">
        <v>7</v>
      </c>
      <c r="V89" s="37">
        <v>7</v>
      </c>
      <c r="W89" s="37">
        <v>6</v>
      </c>
      <c r="X89" s="37">
        <v>7</v>
      </c>
      <c r="Y89" s="37">
        <v>7</v>
      </c>
      <c r="Z89" s="37">
        <v>58</v>
      </c>
      <c r="AA89" s="37">
        <v>65</v>
      </c>
      <c r="AB89" s="37">
        <v>123</v>
      </c>
      <c r="AC89" s="115" t="s">
        <v>190</v>
      </c>
    </row>
    <row r="90" spans="1:29">
      <c r="A90" s="113">
        <v>1</v>
      </c>
      <c r="B90" s="35" t="s">
        <v>114</v>
      </c>
      <c r="C90" s="43" t="s">
        <v>124</v>
      </c>
      <c r="D90" s="39">
        <v>74</v>
      </c>
      <c r="E90" s="36">
        <v>0</v>
      </c>
      <c r="F90" s="37">
        <v>74</v>
      </c>
      <c r="G90" s="38">
        <v>2</v>
      </c>
      <c r="H90" s="37">
        <v>4</v>
      </c>
      <c r="I90" s="37">
        <v>3</v>
      </c>
      <c r="J90" s="37">
        <v>4</v>
      </c>
      <c r="K90" s="37">
        <v>3</v>
      </c>
      <c r="L90" s="37">
        <v>4</v>
      </c>
      <c r="M90" s="37">
        <v>4</v>
      </c>
      <c r="N90" s="37">
        <v>4</v>
      </c>
      <c r="O90" s="37">
        <v>3</v>
      </c>
      <c r="P90" s="37">
        <v>5</v>
      </c>
      <c r="Q90" s="37">
        <v>6</v>
      </c>
      <c r="R90" s="37">
        <v>3</v>
      </c>
      <c r="S90" s="37">
        <v>4</v>
      </c>
      <c r="T90" s="37">
        <v>5</v>
      </c>
      <c r="U90" s="37">
        <v>5</v>
      </c>
      <c r="V90" s="37">
        <v>5</v>
      </c>
      <c r="W90" s="37">
        <v>3</v>
      </c>
      <c r="X90" s="37">
        <v>4</v>
      </c>
      <c r="Y90" s="37">
        <v>5</v>
      </c>
      <c r="Z90" s="37">
        <v>34</v>
      </c>
      <c r="AA90" s="37">
        <v>40</v>
      </c>
      <c r="AB90" s="37">
        <v>74</v>
      </c>
      <c r="AC90" s="115" t="s">
        <v>126</v>
      </c>
    </row>
    <row r="91" spans="1:29">
      <c r="A91" s="113">
        <v>2</v>
      </c>
      <c r="B91" s="35" t="s">
        <v>114</v>
      </c>
      <c r="C91" s="43" t="s">
        <v>123</v>
      </c>
      <c r="D91" s="39">
        <v>77</v>
      </c>
      <c r="E91" s="36">
        <v>0</v>
      </c>
      <c r="F91" s="37">
        <v>77</v>
      </c>
      <c r="G91" s="38">
        <v>5</v>
      </c>
      <c r="H91" s="37">
        <v>4</v>
      </c>
      <c r="I91" s="37">
        <v>3</v>
      </c>
      <c r="J91" s="37">
        <v>4</v>
      </c>
      <c r="K91" s="37">
        <v>3</v>
      </c>
      <c r="L91" s="37">
        <v>5</v>
      </c>
      <c r="M91" s="37">
        <v>5</v>
      </c>
      <c r="N91" s="37">
        <v>4</v>
      </c>
      <c r="O91" s="37">
        <v>5</v>
      </c>
      <c r="P91" s="37">
        <v>6</v>
      </c>
      <c r="Q91" s="37">
        <v>4</v>
      </c>
      <c r="R91" s="37">
        <v>3</v>
      </c>
      <c r="S91" s="37">
        <v>5</v>
      </c>
      <c r="T91" s="37">
        <v>5</v>
      </c>
      <c r="U91" s="37">
        <v>5</v>
      </c>
      <c r="V91" s="37">
        <v>4</v>
      </c>
      <c r="W91" s="37">
        <v>2</v>
      </c>
      <c r="X91" s="37">
        <v>4</v>
      </c>
      <c r="Y91" s="37">
        <v>6</v>
      </c>
      <c r="Z91" s="37">
        <v>39</v>
      </c>
      <c r="AA91" s="37">
        <v>38</v>
      </c>
      <c r="AB91" s="37">
        <v>77</v>
      </c>
      <c r="AC91" s="115" t="s">
        <v>126</v>
      </c>
    </row>
    <row r="92" spans="1:29">
      <c r="A92" s="113">
        <v>3</v>
      </c>
      <c r="B92" s="35" t="s">
        <v>114</v>
      </c>
      <c r="C92" s="43" t="s">
        <v>115</v>
      </c>
      <c r="D92" s="39">
        <v>79</v>
      </c>
      <c r="E92" s="36">
        <v>0</v>
      </c>
      <c r="F92" s="37">
        <v>79</v>
      </c>
      <c r="G92" s="38">
        <v>7</v>
      </c>
      <c r="H92" s="37">
        <v>5</v>
      </c>
      <c r="I92" s="37">
        <v>3</v>
      </c>
      <c r="J92" s="37">
        <v>5</v>
      </c>
      <c r="K92" s="37">
        <v>3</v>
      </c>
      <c r="L92" s="37">
        <v>3</v>
      </c>
      <c r="M92" s="37">
        <v>6</v>
      </c>
      <c r="N92" s="37">
        <v>5</v>
      </c>
      <c r="O92" s="37">
        <v>4</v>
      </c>
      <c r="P92" s="37">
        <v>7</v>
      </c>
      <c r="Q92" s="37">
        <v>4</v>
      </c>
      <c r="R92" s="37">
        <v>3</v>
      </c>
      <c r="S92" s="37">
        <v>5</v>
      </c>
      <c r="T92" s="37">
        <v>5</v>
      </c>
      <c r="U92" s="37">
        <v>4</v>
      </c>
      <c r="V92" s="37">
        <v>4</v>
      </c>
      <c r="W92" s="37">
        <v>5</v>
      </c>
      <c r="X92" s="37">
        <v>4</v>
      </c>
      <c r="Y92" s="37">
        <v>4</v>
      </c>
      <c r="Z92" s="37">
        <v>41</v>
      </c>
      <c r="AA92" s="37">
        <v>38</v>
      </c>
      <c r="AB92" s="37">
        <v>79</v>
      </c>
      <c r="AC92" s="115" t="s">
        <v>126</v>
      </c>
    </row>
    <row r="93" spans="1:29">
      <c r="A93" s="113">
        <v>4</v>
      </c>
      <c r="B93" s="35" t="s">
        <v>114</v>
      </c>
      <c r="C93" s="43" t="s">
        <v>119</v>
      </c>
      <c r="D93" s="39">
        <v>81</v>
      </c>
      <c r="E93" s="36">
        <v>0</v>
      </c>
      <c r="F93" s="37">
        <v>81</v>
      </c>
      <c r="G93" s="38">
        <v>9</v>
      </c>
      <c r="H93" s="37">
        <v>4</v>
      </c>
      <c r="I93" s="37">
        <v>4</v>
      </c>
      <c r="J93" s="37">
        <v>4</v>
      </c>
      <c r="K93" s="37">
        <v>4</v>
      </c>
      <c r="L93" s="37">
        <v>5</v>
      </c>
      <c r="M93" s="37">
        <v>5</v>
      </c>
      <c r="N93" s="37">
        <v>4</v>
      </c>
      <c r="O93" s="37">
        <v>4</v>
      </c>
      <c r="P93" s="37">
        <v>5</v>
      </c>
      <c r="Q93" s="37">
        <v>5</v>
      </c>
      <c r="R93" s="37">
        <v>4</v>
      </c>
      <c r="S93" s="37">
        <v>4</v>
      </c>
      <c r="T93" s="37">
        <v>6</v>
      </c>
      <c r="U93" s="37">
        <v>5</v>
      </c>
      <c r="V93" s="37">
        <v>5</v>
      </c>
      <c r="W93" s="37">
        <v>3</v>
      </c>
      <c r="X93" s="37">
        <v>5</v>
      </c>
      <c r="Y93" s="37">
        <v>5</v>
      </c>
      <c r="Z93" s="37">
        <v>39</v>
      </c>
      <c r="AA93" s="37">
        <v>42</v>
      </c>
      <c r="AB93" s="37">
        <v>81</v>
      </c>
      <c r="AC93" s="115" t="s">
        <v>126</v>
      </c>
    </row>
    <row r="94" spans="1:29">
      <c r="A94" s="113">
        <v>5</v>
      </c>
      <c r="B94" s="35" t="s">
        <v>114</v>
      </c>
      <c r="C94" s="43" t="s">
        <v>120</v>
      </c>
      <c r="D94" s="39">
        <v>82</v>
      </c>
      <c r="E94" s="36">
        <v>0</v>
      </c>
      <c r="F94" s="37">
        <v>82</v>
      </c>
      <c r="G94" s="38">
        <v>10</v>
      </c>
      <c r="H94" s="37">
        <v>5</v>
      </c>
      <c r="I94" s="37">
        <v>4</v>
      </c>
      <c r="J94" s="37">
        <v>3</v>
      </c>
      <c r="K94" s="37">
        <v>3</v>
      </c>
      <c r="L94" s="37">
        <v>4</v>
      </c>
      <c r="M94" s="37">
        <v>5</v>
      </c>
      <c r="N94" s="37">
        <v>4</v>
      </c>
      <c r="O94" s="37">
        <v>5</v>
      </c>
      <c r="P94" s="37">
        <v>6</v>
      </c>
      <c r="Q94" s="37">
        <v>5</v>
      </c>
      <c r="R94" s="37">
        <v>3</v>
      </c>
      <c r="S94" s="37">
        <v>5</v>
      </c>
      <c r="T94" s="37">
        <v>8</v>
      </c>
      <c r="U94" s="37">
        <v>4</v>
      </c>
      <c r="V94" s="37">
        <v>4</v>
      </c>
      <c r="W94" s="37">
        <v>3</v>
      </c>
      <c r="X94" s="37">
        <v>5</v>
      </c>
      <c r="Y94" s="37">
        <v>6</v>
      </c>
      <c r="Z94" s="37">
        <v>39</v>
      </c>
      <c r="AA94" s="37">
        <v>43</v>
      </c>
      <c r="AB94" s="37">
        <v>82</v>
      </c>
      <c r="AC94" s="115"/>
    </row>
    <row r="95" spans="1:29">
      <c r="A95" s="113">
        <v>6</v>
      </c>
      <c r="B95" s="35" t="s">
        <v>114</v>
      </c>
      <c r="C95" s="43" t="s">
        <v>249</v>
      </c>
      <c r="D95" s="39">
        <v>90</v>
      </c>
      <c r="E95" s="36">
        <v>0</v>
      </c>
      <c r="F95" s="37">
        <v>90</v>
      </c>
      <c r="G95" s="38">
        <v>18</v>
      </c>
      <c r="H95" s="37">
        <v>5</v>
      </c>
      <c r="I95" s="37">
        <v>3</v>
      </c>
      <c r="J95" s="37">
        <v>5</v>
      </c>
      <c r="K95" s="37">
        <v>3</v>
      </c>
      <c r="L95" s="37">
        <v>5</v>
      </c>
      <c r="M95" s="37">
        <v>6</v>
      </c>
      <c r="N95" s="37">
        <v>4</v>
      </c>
      <c r="O95" s="37">
        <v>6</v>
      </c>
      <c r="P95" s="37">
        <v>6</v>
      </c>
      <c r="Q95" s="37">
        <v>6</v>
      </c>
      <c r="R95" s="37">
        <v>3</v>
      </c>
      <c r="S95" s="37">
        <v>5</v>
      </c>
      <c r="T95" s="37">
        <v>7</v>
      </c>
      <c r="U95" s="37">
        <v>3</v>
      </c>
      <c r="V95" s="37">
        <v>6</v>
      </c>
      <c r="W95" s="37">
        <v>5</v>
      </c>
      <c r="X95" s="37">
        <v>5</v>
      </c>
      <c r="Y95" s="37">
        <v>7</v>
      </c>
      <c r="Z95" s="37">
        <v>43</v>
      </c>
      <c r="AA95" s="37">
        <v>47</v>
      </c>
      <c r="AB95" s="37">
        <v>90</v>
      </c>
      <c r="AC95" s="115" t="s">
        <v>190</v>
      </c>
    </row>
    <row r="96" spans="1:29">
      <c r="A96" s="113">
        <v>7</v>
      </c>
      <c r="B96" s="35" t="s">
        <v>114</v>
      </c>
      <c r="C96" s="43" t="s">
        <v>250</v>
      </c>
      <c r="D96" s="39">
        <v>93</v>
      </c>
      <c r="E96" s="36">
        <v>0</v>
      </c>
      <c r="F96" s="37">
        <v>93</v>
      </c>
      <c r="G96" s="38">
        <v>21</v>
      </c>
      <c r="H96" s="37">
        <v>5</v>
      </c>
      <c r="I96" s="37">
        <v>4</v>
      </c>
      <c r="J96" s="37">
        <v>6</v>
      </c>
      <c r="K96" s="37">
        <v>3</v>
      </c>
      <c r="L96" s="37">
        <v>6</v>
      </c>
      <c r="M96" s="37">
        <v>7</v>
      </c>
      <c r="N96" s="37">
        <v>5</v>
      </c>
      <c r="O96" s="37">
        <v>5</v>
      </c>
      <c r="P96" s="37">
        <v>7</v>
      </c>
      <c r="Q96" s="37">
        <v>6</v>
      </c>
      <c r="R96" s="37">
        <v>3</v>
      </c>
      <c r="S96" s="37">
        <v>5</v>
      </c>
      <c r="T96" s="37">
        <v>6</v>
      </c>
      <c r="U96" s="37">
        <v>5</v>
      </c>
      <c r="V96" s="37">
        <v>6</v>
      </c>
      <c r="W96" s="37">
        <v>3</v>
      </c>
      <c r="X96" s="37">
        <v>6</v>
      </c>
      <c r="Y96" s="37">
        <v>5</v>
      </c>
      <c r="Z96" s="37">
        <v>48</v>
      </c>
      <c r="AA96" s="37">
        <v>45</v>
      </c>
      <c r="AB96" s="37">
        <v>93</v>
      </c>
      <c r="AC96" s="115" t="s">
        <v>190</v>
      </c>
    </row>
    <row r="97" spans="1:29">
      <c r="A97" s="113">
        <v>1</v>
      </c>
      <c r="B97" s="35" t="s">
        <v>127</v>
      </c>
      <c r="C97" s="43" t="s">
        <v>136</v>
      </c>
      <c r="D97" s="39">
        <v>72</v>
      </c>
      <c r="E97" s="36">
        <v>0</v>
      </c>
      <c r="F97" s="37">
        <v>72</v>
      </c>
      <c r="G97" s="38">
        <v>0</v>
      </c>
      <c r="H97" s="37">
        <v>4</v>
      </c>
      <c r="I97" s="37">
        <v>3</v>
      </c>
      <c r="J97" s="37">
        <v>4</v>
      </c>
      <c r="K97" s="37">
        <v>3</v>
      </c>
      <c r="L97" s="37">
        <v>4</v>
      </c>
      <c r="M97" s="37">
        <v>5</v>
      </c>
      <c r="N97" s="37">
        <v>4</v>
      </c>
      <c r="O97" s="37">
        <v>4</v>
      </c>
      <c r="P97" s="37">
        <v>5</v>
      </c>
      <c r="Q97" s="37">
        <v>4</v>
      </c>
      <c r="R97" s="37">
        <v>3</v>
      </c>
      <c r="S97" s="37">
        <v>5</v>
      </c>
      <c r="T97" s="37">
        <v>5</v>
      </c>
      <c r="U97" s="37">
        <v>4</v>
      </c>
      <c r="V97" s="37">
        <v>3</v>
      </c>
      <c r="W97" s="37">
        <v>3</v>
      </c>
      <c r="X97" s="37">
        <v>5</v>
      </c>
      <c r="Y97" s="37">
        <v>4</v>
      </c>
      <c r="Z97" s="37">
        <v>36</v>
      </c>
      <c r="AA97" s="37">
        <v>36</v>
      </c>
      <c r="AB97" s="37">
        <v>72</v>
      </c>
      <c r="AC97" s="115" t="s">
        <v>126</v>
      </c>
    </row>
    <row r="98" spans="1:29">
      <c r="A98" s="113">
        <v>2</v>
      </c>
      <c r="B98" s="35" t="s">
        <v>127</v>
      </c>
      <c r="C98" s="43" t="s">
        <v>132</v>
      </c>
      <c r="D98" s="39">
        <v>75</v>
      </c>
      <c r="E98" s="36">
        <v>0</v>
      </c>
      <c r="F98" s="37">
        <v>75</v>
      </c>
      <c r="G98" s="38">
        <v>3</v>
      </c>
      <c r="H98" s="37">
        <v>4</v>
      </c>
      <c r="I98" s="37">
        <v>3</v>
      </c>
      <c r="J98" s="37">
        <v>4</v>
      </c>
      <c r="K98" s="37">
        <v>3</v>
      </c>
      <c r="L98" s="37">
        <v>6</v>
      </c>
      <c r="M98" s="37">
        <v>5</v>
      </c>
      <c r="N98" s="37">
        <v>3</v>
      </c>
      <c r="O98" s="37">
        <v>5</v>
      </c>
      <c r="P98" s="37">
        <v>5</v>
      </c>
      <c r="Q98" s="37">
        <v>4</v>
      </c>
      <c r="R98" s="37">
        <v>3</v>
      </c>
      <c r="S98" s="37">
        <v>4</v>
      </c>
      <c r="T98" s="37">
        <v>5</v>
      </c>
      <c r="U98" s="37">
        <v>4</v>
      </c>
      <c r="V98" s="37">
        <v>5</v>
      </c>
      <c r="W98" s="37">
        <v>3</v>
      </c>
      <c r="X98" s="37">
        <v>5</v>
      </c>
      <c r="Y98" s="37">
        <v>4</v>
      </c>
      <c r="Z98" s="37">
        <v>38</v>
      </c>
      <c r="AA98" s="37">
        <v>37</v>
      </c>
      <c r="AB98" s="37">
        <v>75</v>
      </c>
      <c r="AC98" s="115" t="s">
        <v>126</v>
      </c>
    </row>
    <row r="99" spans="1:29">
      <c r="A99" s="113">
        <v>3</v>
      </c>
      <c r="B99" s="35" t="s">
        <v>127</v>
      </c>
      <c r="C99" s="43" t="s">
        <v>137</v>
      </c>
      <c r="D99" s="39">
        <v>82</v>
      </c>
      <c r="E99" s="36">
        <v>0</v>
      </c>
      <c r="F99" s="37">
        <v>82</v>
      </c>
      <c r="G99" s="38">
        <v>10</v>
      </c>
      <c r="H99" s="37">
        <v>4</v>
      </c>
      <c r="I99" s="37">
        <v>3</v>
      </c>
      <c r="J99" s="37">
        <v>5</v>
      </c>
      <c r="K99" s="37">
        <v>4</v>
      </c>
      <c r="L99" s="37">
        <v>4</v>
      </c>
      <c r="M99" s="37">
        <v>7</v>
      </c>
      <c r="N99" s="37">
        <v>4</v>
      </c>
      <c r="O99" s="37">
        <v>5</v>
      </c>
      <c r="P99" s="37">
        <v>5</v>
      </c>
      <c r="Q99" s="37">
        <v>5</v>
      </c>
      <c r="R99" s="37">
        <v>4</v>
      </c>
      <c r="S99" s="37">
        <v>4</v>
      </c>
      <c r="T99" s="37">
        <v>6</v>
      </c>
      <c r="U99" s="37">
        <v>4</v>
      </c>
      <c r="V99" s="37">
        <v>4</v>
      </c>
      <c r="W99" s="37">
        <v>4</v>
      </c>
      <c r="X99" s="37">
        <v>6</v>
      </c>
      <c r="Y99" s="37">
        <v>4</v>
      </c>
      <c r="Z99" s="37">
        <v>41</v>
      </c>
      <c r="AA99" s="37">
        <v>41</v>
      </c>
      <c r="AB99" s="37">
        <v>82</v>
      </c>
      <c r="AC99" s="115" t="s">
        <v>126</v>
      </c>
    </row>
    <row r="100" spans="1:29">
      <c r="A100" s="113">
        <v>4</v>
      </c>
      <c r="B100" s="35" t="s">
        <v>127</v>
      </c>
      <c r="C100" s="43" t="s">
        <v>133</v>
      </c>
      <c r="D100" s="39">
        <v>82</v>
      </c>
      <c r="E100" s="36">
        <v>0</v>
      </c>
      <c r="F100" s="37">
        <v>82</v>
      </c>
      <c r="G100" s="38">
        <v>10</v>
      </c>
      <c r="H100" s="37">
        <v>4</v>
      </c>
      <c r="I100" s="37">
        <v>3</v>
      </c>
      <c r="J100" s="37">
        <v>5</v>
      </c>
      <c r="K100" s="37">
        <v>3</v>
      </c>
      <c r="L100" s="37">
        <v>5</v>
      </c>
      <c r="M100" s="37">
        <v>6</v>
      </c>
      <c r="N100" s="37">
        <v>3</v>
      </c>
      <c r="O100" s="37">
        <v>5</v>
      </c>
      <c r="P100" s="37">
        <v>6</v>
      </c>
      <c r="Q100" s="37">
        <v>5</v>
      </c>
      <c r="R100" s="37">
        <v>3</v>
      </c>
      <c r="S100" s="37">
        <v>4</v>
      </c>
      <c r="T100" s="37">
        <v>6</v>
      </c>
      <c r="U100" s="37">
        <v>4</v>
      </c>
      <c r="V100" s="37">
        <v>5</v>
      </c>
      <c r="W100" s="37">
        <v>3</v>
      </c>
      <c r="X100" s="37">
        <v>5</v>
      </c>
      <c r="Y100" s="37">
        <v>7</v>
      </c>
      <c r="Z100" s="37">
        <v>40</v>
      </c>
      <c r="AA100" s="37">
        <v>42</v>
      </c>
      <c r="AB100" s="37">
        <v>82</v>
      </c>
      <c r="AC100" s="115"/>
    </row>
    <row r="101" spans="1:29">
      <c r="A101" s="113">
        <v>5</v>
      </c>
      <c r="B101" s="35" t="s">
        <v>127</v>
      </c>
      <c r="C101" s="43" t="s">
        <v>251</v>
      </c>
      <c r="D101" s="39">
        <v>83</v>
      </c>
      <c r="E101" s="36">
        <v>0</v>
      </c>
      <c r="F101" s="37">
        <v>83</v>
      </c>
      <c r="G101" s="38">
        <v>11</v>
      </c>
      <c r="H101" s="37">
        <v>5</v>
      </c>
      <c r="I101" s="37">
        <v>3</v>
      </c>
      <c r="J101" s="37">
        <v>4</v>
      </c>
      <c r="K101" s="37">
        <v>3</v>
      </c>
      <c r="L101" s="37">
        <v>4</v>
      </c>
      <c r="M101" s="37">
        <v>6</v>
      </c>
      <c r="N101" s="37">
        <v>5</v>
      </c>
      <c r="O101" s="37">
        <v>4</v>
      </c>
      <c r="P101" s="37">
        <v>6</v>
      </c>
      <c r="Q101" s="37">
        <v>4</v>
      </c>
      <c r="R101" s="37">
        <v>3</v>
      </c>
      <c r="S101" s="37">
        <v>5</v>
      </c>
      <c r="T101" s="37">
        <v>4</v>
      </c>
      <c r="U101" s="37">
        <v>5</v>
      </c>
      <c r="V101" s="37">
        <v>4</v>
      </c>
      <c r="W101" s="37">
        <v>8</v>
      </c>
      <c r="X101" s="37">
        <v>5</v>
      </c>
      <c r="Y101" s="37">
        <v>5</v>
      </c>
      <c r="Z101" s="37">
        <v>40</v>
      </c>
      <c r="AA101" s="37">
        <v>43</v>
      </c>
      <c r="AB101" s="37">
        <v>83</v>
      </c>
      <c r="AC101" s="115" t="s">
        <v>190</v>
      </c>
    </row>
    <row r="102" spans="1:29">
      <c r="A102" s="113">
        <v>6</v>
      </c>
      <c r="B102" s="35" t="s">
        <v>127</v>
      </c>
      <c r="C102" s="43" t="s">
        <v>252</v>
      </c>
      <c r="D102" s="39">
        <v>84</v>
      </c>
      <c r="E102" s="36">
        <v>0</v>
      </c>
      <c r="F102" s="37">
        <v>84</v>
      </c>
      <c r="G102" s="38">
        <v>12</v>
      </c>
      <c r="H102" s="37">
        <v>5</v>
      </c>
      <c r="I102" s="37">
        <v>3</v>
      </c>
      <c r="J102" s="37">
        <v>5</v>
      </c>
      <c r="K102" s="37">
        <v>3</v>
      </c>
      <c r="L102" s="37">
        <v>5</v>
      </c>
      <c r="M102" s="37">
        <v>5</v>
      </c>
      <c r="N102" s="37">
        <v>5</v>
      </c>
      <c r="O102" s="37">
        <v>5</v>
      </c>
      <c r="P102" s="37">
        <v>6</v>
      </c>
      <c r="Q102" s="37">
        <v>5</v>
      </c>
      <c r="R102" s="37">
        <v>4</v>
      </c>
      <c r="S102" s="37">
        <v>5</v>
      </c>
      <c r="T102" s="37">
        <v>5</v>
      </c>
      <c r="U102" s="37">
        <v>5</v>
      </c>
      <c r="V102" s="37">
        <v>5</v>
      </c>
      <c r="W102" s="37">
        <v>3</v>
      </c>
      <c r="X102" s="37">
        <v>5</v>
      </c>
      <c r="Y102" s="37">
        <v>5</v>
      </c>
      <c r="Z102" s="37">
        <v>42</v>
      </c>
      <c r="AA102" s="37">
        <v>42</v>
      </c>
      <c r="AB102" s="37">
        <v>84</v>
      </c>
      <c r="AC102" s="115" t="s">
        <v>190</v>
      </c>
    </row>
    <row r="103" spans="1:29">
      <c r="A103" s="113">
        <v>7</v>
      </c>
      <c r="B103" s="35" t="s">
        <v>127</v>
      </c>
      <c r="C103" s="43" t="s">
        <v>253</v>
      </c>
      <c r="D103" s="39">
        <v>85</v>
      </c>
      <c r="E103" s="36">
        <v>0</v>
      </c>
      <c r="F103" s="37">
        <v>85</v>
      </c>
      <c r="G103" s="38">
        <v>13</v>
      </c>
      <c r="H103" s="37">
        <v>6</v>
      </c>
      <c r="I103" s="37">
        <v>3</v>
      </c>
      <c r="J103" s="37">
        <v>5</v>
      </c>
      <c r="K103" s="37">
        <v>3</v>
      </c>
      <c r="L103" s="37">
        <v>4</v>
      </c>
      <c r="M103" s="37">
        <v>6</v>
      </c>
      <c r="N103" s="37">
        <v>5</v>
      </c>
      <c r="O103" s="37">
        <v>7</v>
      </c>
      <c r="P103" s="37">
        <v>6</v>
      </c>
      <c r="Q103" s="37">
        <v>4</v>
      </c>
      <c r="R103" s="37">
        <v>4</v>
      </c>
      <c r="S103" s="37">
        <v>4</v>
      </c>
      <c r="T103" s="37">
        <v>5</v>
      </c>
      <c r="U103" s="37">
        <v>5</v>
      </c>
      <c r="V103" s="37">
        <v>5</v>
      </c>
      <c r="W103" s="37">
        <v>3</v>
      </c>
      <c r="X103" s="37">
        <v>4</v>
      </c>
      <c r="Y103" s="37">
        <v>6</v>
      </c>
      <c r="Z103" s="37">
        <v>45</v>
      </c>
      <c r="AA103" s="37">
        <v>40</v>
      </c>
      <c r="AB103" s="37">
        <v>85</v>
      </c>
      <c r="AC103" s="115" t="s">
        <v>190</v>
      </c>
    </row>
    <row r="104" spans="1:29">
      <c r="A104" s="113">
        <v>8</v>
      </c>
      <c r="B104" s="35" t="s">
        <v>127</v>
      </c>
      <c r="C104" s="43" t="s">
        <v>254</v>
      </c>
      <c r="D104" s="39">
        <v>86</v>
      </c>
      <c r="E104" s="36">
        <v>0</v>
      </c>
      <c r="F104" s="37">
        <v>86</v>
      </c>
      <c r="G104" s="38">
        <v>14</v>
      </c>
      <c r="H104" s="37">
        <v>5</v>
      </c>
      <c r="I104" s="37">
        <v>3</v>
      </c>
      <c r="J104" s="37">
        <v>4</v>
      </c>
      <c r="K104" s="37">
        <v>4</v>
      </c>
      <c r="L104" s="37">
        <v>6</v>
      </c>
      <c r="M104" s="37">
        <v>6</v>
      </c>
      <c r="N104" s="37">
        <v>5</v>
      </c>
      <c r="O104" s="37">
        <v>5</v>
      </c>
      <c r="P104" s="37">
        <v>7</v>
      </c>
      <c r="Q104" s="37">
        <v>5</v>
      </c>
      <c r="R104" s="37">
        <v>3</v>
      </c>
      <c r="S104" s="37">
        <v>5</v>
      </c>
      <c r="T104" s="37">
        <v>5</v>
      </c>
      <c r="U104" s="37">
        <v>4</v>
      </c>
      <c r="V104" s="37">
        <v>4</v>
      </c>
      <c r="W104" s="37">
        <v>4</v>
      </c>
      <c r="X104" s="37">
        <v>5</v>
      </c>
      <c r="Y104" s="37">
        <v>6</v>
      </c>
      <c r="Z104" s="37">
        <v>45</v>
      </c>
      <c r="AA104" s="37">
        <v>41</v>
      </c>
      <c r="AB104" s="37">
        <v>86</v>
      </c>
      <c r="AC104" s="115" t="s">
        <v>190</v>
      </c>
    </row>
    <row r="105" spans="1:29">
      <c r="A105" s="113">
        <v>9</v>
      </c>
      <c r="B105" s="35" t="s">
        <v>127</v>
      </c>
      <c r="C105" s="43" t="s">
        <v>255</v>
      </c>
      <c r="D105" s="39">
        <v>86</v>
      </c>
      <c r="E105" s="36">
        <v>0</v>
      </c>
      <c r="F105" s="37">
        <v>86</v>
      </c>
      <c r="G105" s="38">
        <v>14</v>
      </c>
      <c r="H105" s="37">
        <v>4</v>
      </c>
      <c r="I105" s="37">
        <v>4</v>
      </c>
      <c r="J105" s="37">
        <v>6</v>
      </c>
      <c r="K105" s="37">
        <v>3</v>
      </c>
      <c r="L105" s="37">
        <v>6</v>
      </c>
      <c r="M105" s="37">
        <v>5</v>
      </c>
      <c r="N105" s="37">
        <v>4</v>
      </c>
      <c r="O105" s="37">
        <v>5</v>
      </c>
      <c r="P105" s="37">
        <v>6</v>
      </c>
      <c r="Q105" s="37">
        <v>6</v>
      </c>
      <c r="R105" s="37">
        <v>6</v>
      </c>
      <c r="S105" s="37">
        <v>4</v>
      </c>
      <c r="T105" s="37">
        <v>6</v>
      </c>
      <c r="U105" s="37">
        <v>4</v>
      </c>
      <c r="V105" s="37">
        <v>4</v>
      </c>
      <c r="W105" s="37">
        <v>3</v>
      </c>
      <c r="X105" s="37">
        <v>5</v>
      </c>
      <c r="Y105" s="37">
        <v>5</v>
      </c>
      <c r="Z105" s="37">
        <v>43</v>
      </c>
      <c r="AA105" s="37">
        <v>43</v>
      </c>
      <c r="AB105" s="37">
        <v>86</v>
      </c>
      <c r="AC105" s="115" t="s">
        <v>190</v>
      </c>
    </row>
    <row r="106" spans="1:29">
      <c r="A106" s="113">
        <v>10</v>
      </c>
      <c r="B106" s="35" t="s">
        <v>127</v>
      </c>
      <c r="C106" s="43" t="s">
        <v>256</v>
      </c>
      <c r="D106" s="39">
        <v>93</v>
      </c>
      <c r="E106" s="36">
        <v>0</v>
      </c>
      <c r="F106" s="37">
        <v>93</v>
      </c>
      <c r="G106" s="38">
        <v>21</v>
      </c>
      <c r="H106" s="37">
        <v>5</v>
      </c>
      <c r="I106" s="37">
        <v>3</v>
      </c>
      <c r="J106" s="37">
        <v>8</v>
      </c>
      <c r="K106" s="37">
        <v>4</v>
      </c>
      <c r="L106" s="37">
        <v>5</v>
      </c>
      <c r="M106" s="37">
        <v>6</v>
      </c>
      <c r="N106" s="37">
        <v>5</v>
      </c>
      <c r="O106" s="37">
        <v>5</v>
      </c>
      <c r="P106" s="37">
        <v>5</v>
      </c>
      <c r="Q106" s="37">
        <v>6</v>
      </c>
      <c r="R106" s="37">
        <v>4</v>
      </c>
      <c r="S106" s="37">
        <v>7</v>
      </c>
      <c r="T106" s="37">
        <v>6</v>
      </c>
      <c r="U106" s="37">
        <v>5</v>
      </c>
      <c r="V106" s="37">
        <v>5</v>
      </c>
      <c r="W106" s="37">
        <v>3</v>
      </c>
      <c r="X106" s="37">
        <v>5</v>
      </c>
      <c r="Y106" s="37">
        <v>6</v>
      </c>
      <c r="Z106" s="37">
        <v>46</v>
      </c>
      <c r="AA106" s="37">
        <v>47</v>
      </c>
      <c r="AB106" s="37">
        <v>93</v>
      </c>
      <c r="AC106" s="115" t="s">
        <v>190</v>
      </c>
    </row>
    <row r="107" spans="1:29">
      <c r="A107" s="113">
        <v>11</v>
      </c>
      <c r="B107" s="35" t="s">
        <v>127</v>
      </c>
      <c r="C107" s="43" t="s">
        <v>257</v>
      </c>
      <c r="D107" s="39">
        <v>0</v>
      </c>
      <c r="E107" s="36">
        <v>0</v>
      </c>
      <c r="F107" s="37">
        <v>0</v>
      </c>
      <c r="G107" s="38" t="s">
        <v>126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115" t="s">
        <v>212</v>
      </c>
    </row>
    <row r="108" spans="1:29">
      <c r="A108" s="113">
        <v>1</v>
      </c>
      <c r="B108" s="35" t="s">
        <v>148</v>
      </c>
      <c r="C108" s="43" t="s">
        <v>149</v>
      </c>
      <c r="D108" s="39">
        <v>76</v>
      </c>
      <c r="E108" s="36">
        <v>0</v>
      </c>
      <c r="F108" s="37">
        <v>76</v>
      </c>
      <c r="G108" s="38">
        <v>4</v>
      </c>
      <c r="H108" s="37">
        <v>5</v>
      </c>
      <c r="I108" s="37">
        <v>3</v>
      </c>
      <c r="J108" s="37">
        <v>4</v>
      </c>
      <c r="K108" s="37">
        <v>3</v>
      </c>
      <c r="L108" s="37">
        <v>5</v>
      </c>
      <c r="M108" s="37">
        <v>6</v>
      </c>
      <c r="N108" s="37">
        <v>4</v>
      </c>
      <c r="O108" s="37">
        <v>4</v>
      </c>
      <c r="P108" s="37">
        <v>6</v>
      </c>
      <c r="Q108" s="37">
        <v>5</v>
      </c>
      <c r="R108" s="37">
        <v>4</v>
      </c>
      <c r="S108" s="37">
        <v>4</v>
      </c>
      <c r="T108" s="37">
        <v>4</v>
      </c>
      <c r="U108" s="37">
        <v>4</v>
      </c>
      <c r="V108" s="37">
        <v>3</v>
      </c>
      <c r="W108" s="37">
        <v>3</v>
      </c>
      <c r="X108" s="37">
        <v>4</v>
      </c>
      <c r="Y108" s="37">
        <v>5</v>
      </c>
      <c r="Z108" s="37">
        <v>40</v>
      </c>
      <c r="AA108" s="37">
        <v>36</v>
      </c>
      <c r="AB108" s="37">
        <v>76</v>
      </c>
      <c r="AC108" s="115" t="s">
        <v>126</v>
      </c>
    </row>
    <row r="109" spans="1:29">
      <c r="A109" s="113">
        <v>2</v>
      </c>
      <c r="B109" s="35" t="s">
        <v>148</v>
      </c>
      <c r="C109" s="43" t="s">
        <v>154</v>
      </c>
      <c r="D109" s="39">
        <v>81</v>
      </c>
      <c r="E109" s="36">
        <v>0</v>
      </c>
      <c r="F109" s="37">
        <v>81</v>
      </c>
      <c r="G109" s="38">
        <v>9</v>
      </c>
      <c r="H109" s="37">
        <v>5</v>
      </c>
      <c r="I109" s="37">
        <v>4</v>
      </c>
      <c r="J109" s="37">
        <v>4</v>
      </c>
      <c r="K109" s="37">
        <v>3</v>
      </c>
      <c r="L109" s="37">
        <v>5</v>
      </c>
      <c r="M109" s="37">
        <v>6</v>
      </c>
      <c r="N109" s="37">
        <v>5</v>
      </c>
      <c r="O109" s="37">
        <v>5</v>
      </c>
      <c r="P109" s="37">
        <v>5</v>
      </c>
      <c r="Q109" s="37">
        <v>5</v>
      </c>
      <c r="R109" s="37">
        <v>3</v>
      </c>
      <c r="S109" s="37">
        <v>5</v>
      </c>
      <c r="T109" s="37">
        <v>5</v>
      </c>
      <c r="U109" s="37">
        <v>4</v>
      </c>
      <c r="V109" s="37">
        <v>4</v>
      </c>
      <c r="W109" s="37">
        <v>3</v>
      </c>
      <c r="X109" s="37">
        <v>5</v>
      </c>
      <c r="Y109" s="37">
        <v>5</v>
      </c>
      <c r="Z109" s="37">
        <v>42</v>
      </c>
      <c r="AA109" s="37">
        <v>39</v>
      </c>
      <c r="AB109" s="37">
        <v>81</v>
      </c>
      <c r="AC109" s="115" t="s">
        <v>126</v>
      </c>
    </row>
    <row r="110" spans="1:29">
      <c r="A110" s="113">
        <v>3</v>
      </c>
      <c r="B110" s="35" t="s">
        <v>148</v>
      </c>
      <c r="C110" s="43" t="s">
        <v>157</v>
      </c>
      <c r="D110" s="39">
        <v>82</v>
      </c>
      <c r="E110" s="36">
        <v>0</v>
      </c>
      <c r="F110" s="37">
        <v>82</v>
      </c>
      <c r="G110" s="38">
        <v>10</v>
      </c>
      <c r="H110" s="37">
        <v>4</v>
      </c>
      <c r="I110" s="37">
        <v>3</v>
      </c>
      <c r="J110" s="37">
        <v>5</v>
      </c>
      <c r="K110" s="37">
        <v>3</v>
      </c>
      <c r="L110" s="37">
        <v>4</v>
      </c>
      <c r="M110" s="37">
        <v>5</v>
      </c>
      <c r="N110" s="37">
        <v>4</v>
      </c>
      <c r="O110" s="37">
        <v>7</v>
      </c>
      <c r="P110" s="37">
        <v>5</v>
      </c>
      <c r="Q110" s="37">
        <v>6</v>
      </c>
      <c r="R110" s="37">
        <v>4</v>
      </c>
      <c r="S110" s="37">
        <v>4</v>
      </c>
      <c r="T110" s="37">
        <v>5</v>
      </c>
      <c r="U110" s="37">
        <v>5</v>
      </c>
      <c r="V110" s="37">
        <v>4</v>
      </c>
      <c r="W110" s="37">
        <v>3</v>
      </c>
      <c r="X110" s="37">
        <v>5</v>
      </c>
      <c r="Y110" s="37">
        <v>6</v>
      </c>
      <c r="Z110" s="37">
        <v>40</v>
      </c>
      <c r="AA110" s="37">
        <v>42</v>
      </c>
      <c r="AB110" s="37">
        <v>82</v>
      </c>
      <c r="AC110" s="115" t="s">
        <v>126</v>
      </c>
    </row>
    <row r="111" spans="1:29">
      <c r="A111" s="113">
        <v>4</v>
      </c>
      <c r="B111" s="35" t="s">
        <v>148</v>
      </c>
      <c r="C111" s="43" t="s">
        <v>160</v>
      </c>
      <c r="D111" s="39">
        <v>83</v>
      </c>
      <c r="E111" s="36">
        <v>0</v>
      </c>
      <c r="F111" s="37">
        <v>83</v>
      </c>
      <c r="G111" s="38">
        <v>11</v>
      </c>
      <c r="H111" s="37">
        <v>4</v>
      </c>
      <c r="I111" s="37">
        <v>4</v>
      </c>
      <c r="J111" s="37">
        <v>4</v>
      </c>
      <c r="K111" s="37">
        <v>3</v>
      </c>
      <c r="L111" s="37">
        <v>5</v>
      </c>
      <c r="M111" s="37">
        <v>7</v>
      </c>
      <c r="N111" s="37">
        <v>4</v>
      </c>
      <c r="O111" s="37">
        <v>5</v>
      </c>
      <c r="P111" s="37">
        <v>6</v>
      </c>
      <c r="Q111" s="37">
        <v>5</v>
      </c>
      <c r="R111" s="37">
        <v>2</v>
      </c>
      <c r="S111" s="37">
        <v>6</v>
      </c>
      <c r="T111" s="37">
        <v>5</v>
      </c>
      <c r="U111" s="37">
        <v>5</v>
      </c>
      <c r="V111" s="37">
        <v>5</v>
      </c>
      <c r="W111" s="37">
        <v>3</v>
      </c>
      <c r="X111" s="37">
        <v>4</v>
      </c>
      <c r="Y111" s="37">
        <v>6</v>
      </c>
      <c r="Z111" s="37">
        <v>42</v>
      </c>
      <c r="AA111" s="37">
        <v>41</v>
      </c>
      <c r="AB111" s="37">
        <v>83</v>
      </c>
      <c r="AC111" s="115"/>
    </row>
    <row r="112" spans="1:29">
      <c r="A112" s="113">
        <v>5</v>
      </c>
      <c r="B112" s="35" t="s">
        <v>148</v>
      </c>
      <c r="C112" s="43" t="s">
        <v>155</v>
      </c>
      <c r="D112" s="39">
        <v>83</v>
      </c>
      <c r="E112" s="36">
        <v>0</v>
      </c>
      <c r="F112" s="37">
        <v>83</v>
      </c>
      <c r="G112" s="38">
        <v>11</v>
      </c>
      <c r="H112" s="37">
        <v>6</v>
      </c>
      <c r="I112" s="37">
        <v>3</v>
      </c>
      <c r="J112" s="37">
        <v>5</v>
      </c>
      <c r="K112" s="37">
        <v>4</v>
      </c>
      <c r="L112" s="37">
        <v>4</v>
      </c>
      <c r="M112" s="37">
        <v>5</v>
      </c>
      <c r="N112" s="37">
        <v>4</v>
      </c>
      <c r="O112" s="37">
        <v>4</v>
      </c>
      <c r="P112" s="37">
        <v>5</v>
      </c>
      <c r="Q112" s="37">
        <v>5</v>
      </c>
      <c r="R112" s="37">
        <v>3</v>
      </c>
      <c r="S112" s="37">
        <v>4</v>
      </c>
      <c r="T112" s="37">
        <v>7</v>
      </c>
      <c r="U112" s="37">
        <v>5</v>
      </c>
      <c r="V112" s="37">
        <v>6</v>
      </c>
      <c r="W112" s="37">
        <v>3</v>
      </c>
      <c r="X112" s="37">
        <v>5</v>
      </c>
      <c r="Y112" s="37">
        <v>5</v>
      </c>
      <c r="Z112" s="37">
        <v>40</v>
      </c>
      <c r="AA112" s="37">
        <v>43</v>
      </c>
      <c r="AB112" s="37">
        <v>83</v>
      </c>
      <c r="AC112" s="115"/>
    </row>
    <row r="113" spans="1:29">
      <c r="A113" s="113">
        <v>6</v>
      </c>
      <c r="B113" s="35" t="s">
        <v>148</v>
      </c>
      <c r="C113" s="43" t="s">
        <v>258</v>
      </c>
      <c r="D113" s="39">
        <v>83</v>
      </c>
      <c r="E113" s="36">
        <v>0</v>
      </c>
      <c r="F113" s="37">
        <v>83</v>
      </c>
      <c r="G113" s="38">
        <v>11</v>
      </c>
      <c r="H113" s="37">
        <v>4</v>
      </c>
      <c r="I113" s="37">
        <v>3</v>
      </c>
      <c r="J113" s="37">
        <v>4</v>
      </c>
      <c r="K113" s="37">
        <v>3</v>
      </c>
      <c r="L113" s="37">
        <v>4</v>
      </c>
      <c r="M113" s="37">
        <v>5</v>
      </c>
      <c r="N113" s="37">
        <v>4</v>
      </c>
      <c r="O113" s="37">
        <v>5</v>
      </c>
      <c r="P113" s="37">
        <v>6</v>
      </c>
      <c r="Q113" s="37">
        <v>5</v>
      </c>
      <c r="R113" s="37">
        <v>3</v>
      </c>
      <c r="S113" s="37">
        <v>6</v>
      </c>
      <c r="T113" s="37">
        <v>6</v>
      </c>
      <c r="U113" s="37">
        <v>4</v>
      </c>
      <c r="V113" s="37">
        <v>4</v>
      </c>
      <c r="W113" s="37">
        <v>4</v>
      </c>
      <c r="X113" s="37">
        <v>5</v>
      </c>
      <c r="Y113" s="37">
        <v>8</v>
      </c>
      <c r="Z113" s="37">
        <v>38</v>
      </c>
      <c r="AA113" s="37">
        <v>45</v>
      </c>
      <c r="AB113" s="37">
        <v>83</v>
      </c>
      <c r="AC113" s="115" t="s">
        <v>190</v>
      </c>
    </row>
    <row r="114" spans="1:29">
      <c r="A114" s="113">
        <v>7</v>
      </c>
      <c r="B114" s="35" t="s">
        <v>148</v>
      </c>
      <c r="C114" s="43" t="s">
        <v>259</v>
      </c>
      <c r="D114" s="39">
        <v>86</v>
      </c>
      <c r="E114" s="36">
        <v>0</v>
      </c>
      <c r="F114" s="37">
        <v>86</v>
      </c>
      <c r="G114" s="38">
        <v>14</v>
      </c>
      <c r="H114" s="37">
        <v>5</v>
      </c>
      <c r="I114" s="37">
        <v>3</v>
      </c>
      <c r="J114" s="37">
        <v>5</v>
      </c>
      <c r="K114" s="37">
        <v>2</v>
      </c>
      <c r="L114" s="37">
        <v>4</v>
      </c>
      <c r="M114" s="37">
        <v>6</v>
      </c>
      <c r="N114" s="37">
        <v>4</v>
      </c>
      <c r="O114" s="37">
        <v>5</v>
      </c>
      <c r="P114" s="37">
        <v>6</v>
      </c>
      <c r="Q114" s="37">
        <v>5</v>
      </c>
      <c r="R114" s="37">
        <v>3</v>
      </c>
      <c r="S114" s="37">
        <v>5</v>
      </c>
      <c r="T114" s="37">
        <v>7</v>
      </c>
      <c r="U114" s="37">
        <v>6</v>
      </c>
      <c r="V114" s="37">
        <v>5</v>
      </c>
      <c r="W114" s="37">
        <v>4</v>
      </c>
      <c r="X114" s="37">
        <v>5</v>
      </c>
      <c r="Y114" s="37">
        <v>6</v>
      </c>
      <c r="Z114" s="37">
        <v>40</v>
      </c>
      <c r="AA114" s="37">
        <v>46</v>
      </c>
      <c r="AB114" s="37">
        <v>86</v>
      </c>
      <c r="AC114" s="115" t="s">
        <v>190</v>
      </c>
    </row>
    <row r="115" spans="1:29">
      <c r="A115" s="113">
        <v>8</v>
      </c>
      <c r="B115" s="35" t="s">
        <v>148</v>
      </c>
      <c r="C115" s="43" t="s">
        <v>260</v>
      </c>
      <c r="D115" s="39">
        <v>86</v>
      </c>
      <c r="E115" s="36">
        <v>0</v>
      </c>
      <c r="F115" s="37">
        <v>86</v>
      </c>
      <c r="G115" s="38">
        <v>14</v>
      </c>
      <c r="H115" s="37">
        <v>4</v>
      </c>
      <c r="I115" s="37">
        <v>3</v>
      </c>
      <c r="J115" s="37">
        <v>3</v>
      </c>
      <c r="K115" s="37">
        <v>3</v>
      </c>
      <c r="L115" s="37">
        <v>5</v>
      </c>
      <c r="M115" s="37">
        <v>5</v>
      </c>
      <c r="N115" s="37">
        <v>5</v>
      </c>
      <c r="O115" s="37">
        <v>5</v>
      </c>
      <c r="P115" s="37">
        <v>6</v>
      </c>
      <c r="Q115" s="37">
        <v>8</v>
      </c>
      <c r="R115" s="37">
        <v>3</v>
      </c>
      <c r="S115" s="37">
        <v>5</v>
      </c>
      <c r="T115" s="37">
        <v>6</v>
      </c>
      <c r="U115" s="37">
        <v>5</v>
      </c>
      <c r="V115" s="37">
        <v>5</v>
      </c>
      <c r="W115" s="37">
        <v>4</v>
      </c>
      <c r="X115" s="37">
        <v>5</v>
      </c>
      <c r="Y115" s="37">
        <v>6</v>
      </c>
      <c r="Z115" s="37">
        <v>39</v>
      </c>
      <c r="AA115" s="37">
        <v>47</v>
      </c>
      <c r="AB115" s="37">
        <v>86</v>
      </c>
      <c r="AC115" s="115" t="s">
        <v>190</v>
      </c>
    </row>
    <row r="116" spans="1:29">
      <c r="A116" s="113">
        <v>9</v>
      </c>
      <c r="B116" s="35" t="s">
        <v>148</v>
      </c>
      <c r="C116" s="43" t="s">
        <v>261</v>
      </c>
      <c r="D116" s="39">
        <v>92</v>
      </c>
      <c r="E116" s="36">
        <v>0</v>
      </c>
      <c r="F116" s="37">
        <v>92</v>
      </c>
      <c r="G116" s="38">
        <v>20</v>
      </c>
      <c r="H116" s="37">
        <v>5</v>
      </c>
      <c r="I116" s="37">
        <v>3</v>
      </c>
      <c r="J116" s="37">
        <v>6</v>
      </c>
      <c r="K116" s="37">
        <v>3</v>
      </c>
      <c r="L116" s="37">
        <v>6</v>
      </c>
      <c r="M116" s="37">
        <v>5</v>
      </c>
      <c r="N116" s="37">
        <v>5</v>
      </c>
      <c r="O116" s="37">
        <v>5</v>
      </c>
      <c r="P116" s="37">
        <v>7</v>
      </c>
      <c r="Q116" s="37">
        <v>5</v>
      </c>
      <c r="R116" s="37">
        <v>4</v>
      </c>
      <c r="S116" s="37">
        <v>5</v>
      </c>
      <c r="T116" s="37">
        <v>6</v>
      </c>
      <c r="U116" s="37">
        <v>5</v>
      </c>
      <c r="V116" s="37">
        <v>5</v>
      </c>
      <c r="W116" s="37">
        <v>3</v>
      </c>
      <c r="X116" s="37">
        <v>5</v>
      </c>
      <c r="Y116" s="37">
        <v>9</v>
      </c>
      <c r="Z116" s="37">
        <v>45</v>
      </c>
      <c r="AA116" s="37">
        <v>47</v>
      </c>
      <c r="AB116" s="37">
        <v>92</v>
      </c>
      <c r="AC116" s="115" t="s">
        <v>190</v>
      </c>
    </row>
    <row r="117" spans="1:29">
      <c r="A117" s="113">
        <v>10</v>
      </c>
      <c r="B117" s="35" t="s">
        <v>148</v>
      </c>
      <c r="C117" s="43" t="s">
        <v>262</v>
      </c>
      <c r="D117" s="39">
        <v>94</v>
      </c>
      <c r="E117" s="36">
        <v>0</v>
      </c>
      <c r="F117" s="37">
        <v>94</v>
      </c>
      <c r="G117" s="38">
        <v>22</v>
      </c>
      <c r="H117" s="37">
        <v>5</v>
      </c>
      <c r="I117" s="37">
        <v>5</v>
      </c>
      <c r="J117" s="37">
        <v>5</v>
      </c>
      <c r="K117" s="37">
        <v>4</v>
      </c>
      <c r="L117" s="37">
        <v>4</v>
      </c>
      <c r="M117" s="37">
        <v>6</v>
      </c>
      <c r="N117" s="37">
        <v>5</v>
      </c>
      <c r="O117" s="37">
        <v>5</v>
      </c>
      <c r="P117" s="37">
        <v>8</v>
      </c>
      <c r="Q117" s="37">
        <v>8</v>
      </c>
      <c r="R117" s="37">
        <v>3</v>
      </c>
      <c r="S117" s="37">
        <v>5</v>
      </c>
      <c r="T117" s="37">
        <v>6</v>
      </c>
      <c r="U117" s="37">
        <v>6</v>
      </c>
      <c r="V117" s="37">
        <v>5</v>
      </c>
      <c r="W117" s="37">
        <v>4</v>
      </c>
      <c r="X117" s="37">
        <v>5</v>
      </c>
      <c r="Y117" s="37">
        <v>5</v>
      </c>
      <c r="Z117" s="37">
        <v>47</v>
      </c>
      <c r="AA117" s="37">
        <v>47</v>
      </c>
      <c r="AB117" s="37">
        <v>94</v>
      </c>
      <c r="AC117" s="115" t="s">
        <v>190</v>
      </c>
    </row>
    <row r="118" spans="1:29">
      <c r="A118" s="113">
        <v>11</v>
      </c>
      <c r="B118" s="35" t="s">
        <v>148</v>
      </c>
      <c r="C118" s="43" t="s">
        <v>263</v>
      </c>
      <c r="D118" s="39">
        <v>94</v>
      </c>
      <c r="E118" s="36">
        <v>0</v>
      </c>
      <c r="F118" s="37">
        <v>94</v>
      </c>
      <c r="G118" s="38">
        <v>22</v>
      </c>
      <c r="H118" s="37">
        <v>5</v>
      </c>
      <c r="I118" s="37">
        <v>4</v>
      </c>
      <c r="J118" s="37">
        <v>6</v>
      </c>
      <c r="K118" s="37">
        <v>4</v>
      </c>
      <c r="L118" s="37">
        <v>5</v>
      </c>
      <c r="M118" s="37">
        <v>5</v>
      </c>
      <c r="N118" s="37">
        <v>5</v>
      </c>
      <c r="O118" s="37">
        <v>6</v>
      </c>
      <c r="P118" s="37">
        <v>5</v>
      </c>
      <c r="Q118" s="37">
        <v>5</v>
      </c>
      <c r="R118" s="37">
        <v>4</v>
      </c>
      <c r="S118" s="37">
        <v>8</v>
      </c>
      <c r="T118" s="37">
        <v>5</v>
      </c>
      <c r="U118" s="37">
        <v>6</v>
      </c>
      <c r="V118" s="37">
        <v>6</v>
      </c>
      <c r="W118" s="37">
        <v>5</v>
      </c>
      <c r="X118" s="37">
        <v>5</v>
      </c>
      <c r="Y118" s="37">
        <v>5</v>
      </c>
      <c r="Z118" s="37">
        <v>45</v>
      </c>
      <c r="AA118" s="37">
        <v>49</v>
      </c>
      <c r="AB118" s="37">
        <v>94</v>
      </c>
      <c r="AC118" s="115" t="s">
        <v>190</v>
      </c>
    </row>
    <row r="119" spans="1:29">
      <c r="A119" s="113">
        <v>12</v>
      </c>
      <c r="B119" s="35" t="s">
        <v>148</v>
      </c>
      <c r="C119" s="43" t="s">
        <v>264</v>
      </c>
      <c r="D119" s="39">
        <v>97</v>
      </c>
      <c r="E119" s="36">
        <v>0</v>
      </c>
      <c r="F119" s="37">
        <v>97</v>
      </c>
      <c r="G119" s="38">
        <v>25</v>
      </c>
      <c r="H119" s="37">
        <v>5</v>
      </c>
      <c r="I119" s="37">
        <v>4</v>
      </c>
      <c r="J119" s="37">
        <v>5</v>
      </c>
      <c r="K119" s="37">
        <v>3</v>
      </c>
      <c r="L119" s="37">
        <v>6</v>
      </c>
      <c r="M119" s="37">
        <v>7</v>
      </c>
      <c r="N119" s="37">
        <v>3</v>
      </c>
      <c r="O119" s="37">
        <v>7</v>
      </c>
      <c r="P119" s="37">
        <v>6</v>
      </c>
      <c r="Q119" s="37">
        <v>6</v>
      </c>
      <c r="R119" s="37">
        <v>4</v>
      </c>
      <c r="S119" s="37">
        <v>5</v>
      </c>
      <c r="T119" s="37">
        <v>7</v>
      </c>
      <c r="U119" s="37">
        <v>5</v>
      </c>
      <c r="V119" s="37">
        <v>9</v>
      </c>
      <c r="W119" s="37">
        <v>4</v>
      </c>
      <c r="X119" s="37">
        <v>5</v>
      </c>
      <c r="Y119" s="37">
        <v>6</v>
      </c>
      <c r="Z119" s="37">
        <v>46</v>
      </c>
      <c r="AA119" s="37">
        <v>51</v>
      </c>
      <c r="AB119" s="37">
        <v>97</v>
      </c>
      <c r="AC119" s="115" t="s">
        <v>190</v>
      </c>
    </row>
    <row r="120" spans="1:29" ht="17.25" thickBot="1">
      <c r="A120" s="116">
        <v>13</v>
      </c>
      <c r="B120" s="117" t="s">
        <v>148</v>
      </c>
      <c r="C120" s="118" t="s">
        <v>265</v>
      </c>
      <c r="D120" s="119">
        <v>107</v>
      </c>
      <c r="E120" s="120">
        <v>0</v>
      </c>
      <c r="F120" s="121">
        <v>107</v>
      </c>
      <c r="G120" s="122">
        <v>35</v>
      </c>
      <c r="H120" s="121">
        <v>9</v>
      </c>
      <c r="I120" s="121">
        <v>4</v>
      </c>
      <c r="J120" s="121">
        <v>5</v>
      </c>
      <c r="K120" s="121">
        <v>4</v>
      </c>
      <c r="L120" s="121">
        <v>7</v>
      </c>
      <c r="M120" s="121">
        <v>6</v>
      </c>
      <c r="N120" s="121">
        <v>5</v>
      </c>
      <c r="O120" s="121">
        <v>5</v>
      </c>
      <c r="P120" s="121">
        <v>8</v>
      </c>
      <c r="Q120" s="121">
        <v>9</v>
      </c>
      <c r="R120" s="121">
        <v>5</v>
      </c>
      <c r="S120" s="121">
        <v>7</v>
      </c>
      <c r="T120" s="121">
        <v>6</v>
      </c>
      <c r="U120" s="121">
        <v>6</v>
      </c>
      <c r="V120" s="121">
        <v>6</v>
      </c>
      <c r="W120" s="121">
        <v>5</v>
      </c>
      <c r="X120" s="121">
        <v>6</v>
      </c>
      <c r="Y120" s="121">
        <v>4</v>
      </c>
      <c r="Z120" s="121">
        <v>53</v>
      </c>
      <c r="AA120" s="121">
        <v>54</v>
      </c>
      <c r="AB120" s="121">
        <v>107</v>
      </c>
      <c r="AC120" s="123" t="s">
        <v>190</v>
      </c>
    </row>
    <row r="121" spans="1:29" ht="17.25" thickTop="1"/>
  </sheetData>
  <mergeCells count="11">
    <mergeCell ref="AC3:AC4"/>
    <mergeCell ref="A1:AC1"/>
    <mergeCell ref="A2:E2"/>
    <mergeCell ref="H2:P2"/>
    <mergeCell ref="X2:AC2"/>
    <mergeCell ref="A3:A4"/>
    <mergeCell ref="B3:B4"/>
    <mergeCell ref="C3:C4"/>
    <mergeCell ref="D3:D4"/>
    <mergeCell ref="E3:E4"/>
    <mergeCell ref="F3:F4"/>
  </mergeCells>
  <phoneticPr fontId="2" type="noConversion"/>
  <conditionalFormatting sqref="G83:G98 G66:G81 G5:G58">
    <cfRule type="cellIs" dxfId="547" priority="99" operator="lessThan">
      <formula>0</formula>
    </cfRule>
    <cfRule type="cellIs" dxfId="546" priority="100" operator="equal">
      <formula>0</formula>
    </cfRule>
  </conditionalFormatting>
  <conditionalFormatting sqref="F83:F98 F5:F58 F66:F81">
    <cfRule type="cellIs" dxfId="545" priority="95" operator="lessThan">
      <formula>COUNTIF(D5:E5,"&gt;0")*$AG$4</formula>
    </cfRule>
    <cfRule type="cellIs" dxfId="544" priority="96" operator="equal">
      <formula>COUNTIF(D5:E5,"&gt;0")*$AG$4</formula>
    </cfRule>
  </conditionalFormatting>
  <conditionalFormatting sqref="G5:G98">
    <cfRule type="cellIs" dxfId="543" priority="91" operator="lessThan">
      <formula>0</formula>
    </cfRule>
    <cfRule type="cellIs" dxfId="542" priority="92" operator="equal">
      <formula>0</formula>
    </cfRule>
  </conditionalFormatting>
  <conditionalFormatting sqref="F5:F98">
    <cfRule type="cellIs" dxfId="541" priority="87" operator="lessThan">
      <formula>COUNTIF(D5:E5,"&gt;0")*$AH$4</formula>
    </cfRule>
    <cfRule type="cellIs" dxfId="540" priority="88" operator="equal">
      <formula>COUNTIF(D5:E5,"&gt;0")*$AH$4</formula>
    </cfRule>
  </conditionalFormatting>
  <conditionalFormatting sqref="D5:E98">
    <cfRule type="cellIs" dxfId="539" priority="77" operator="lessThan">
      <formula>$AB$4</formula>
    </cfRule>
    <cfRule type="cellIs" dxfId="538" priority="78" operator="equal">
      <formula>$AB$4</formula>
    </cfRule>
  </conditionalFormatting>
  <conditionalFormatting sqref="H5:Y82">
    <cfRule type="cellIs" dxfId="537" priority="74" operator="equal">
      <formula>H$4-2</formula>
    </cfRule>
    <cfRule type="cellIs" dxfId="536" priority="75" operator="equal">
      <formula>H$4-1</formula>
    </cfRule>
    <cfRule type="cellIs" dxfId="535" priority="76" operator="equal">
      <formula>H$4</formula>
    </cfRule>
  </conditionalFormatting>
  <conditionalFormatting sqref="H83:Y98">
    <cfRule type="cellIs" dxfId="534" priority="27" operator="equal">
      <formula>H$4-2</formula>
    </cfRule>
    <cfRule type="cellIs" dxfId="533" priority="28" operator="equal">
      <formula>H$4-1</formula>
    </cfRule>
    <cfRule type="cellIs" dxfId="532" priority="29" operator="equal">
      <formula>H$4</formula>
    </cfRule>
  </conditionalFormatting>
  <conditionalFormatting sqref="G99:G109">
    <cfRule type="cellIs" dxfId="531" priority="25" operator="lessThan">
      <formula>0</formula>
    </cfRule>
    <cfRule type="cellIs" dxfId="530" priority="26" operator="equal">
      <formula>0</formula>
    </cfRule>
  </conditionalFormatting>
  <conditionalFormatting sqref="F99:F109">
    <cfRule type="cellIs" dxfId="529" priority="23" operator="lessThan">
      <formula>COUNTIF(D99:E99,"&gt;0")*$AG$4</formula>
    </cfRule>
    <cfRule type="cellIs" dxfId="528" priority="24" operator="equal">
      <formula>COUNTIF(D99:E99,"&gt;0")*$AG$4</formula>
    </cfRule>
  </conditionalFormatting>
  <conditionalFormatting sqref="G99:G109">
    <cfRule type="cellIs" dxfId="527" priority="21" operator="lessThan">
      <formula>0</formula>
    </cfRule>
    <cfRule type="cellIs" dxfId="526" priority="22" operator="equal">
      <formula>0</formula>
    </cfRule>
  </conditionalFormatting>
  <conditionalFormatting sqref="F99:F109">
    <cfRule type="cellIs" dxfId="525" priority="19" operator="lessThan">
      <formula>COUNTIF(D99:E99,"&gt;0")*$AH$4</formula>
    </cfRule>
    <cfRule type="cellIs" dxfId="524" priority="20" operator="equal">
      <formula>COUNTIF(D99:E99,"&gt;0")*$AH$4</formula>
    </cfRule>
  </conditionalFormatting>
  <conditionalFormatting sqref="D99:E109">
    <cfRule type="cellIs" dxfId="523" priority="17" operator="lessThan">
      <formula>$AB$4</formula>
    </cfRule>
    <cfRule type="cellIs" dxfId="522" priority="18" operator="equal">
      <formula>$AB$4</formula>
    </cfRule>
  </conditionalFormatting>
  <conditionalFormatting sqref="H99:Y109">
    <cfRule type="cellIs" dxfId="521" priority="14" operator="equal">
      <formula>H$4-2</formula>
    </cfRule>
    <cfRule type="cellIs" dxfId="520" priority="15" operator="equal">
      <formula>H$4-1</formula>
    </cfRule>
    <cfRule type="cellIs" dxfId="519" priority="16" operator="equal">
      <formula>H$4</formula>
    </cfRule>
  </conditionalFormatting>
  <conditionalFormatting sqref="G110:G120">
    <cfRule type="cellIs" dxfId="518" priority="12" operator="lessThan">
      <formula>0</formula>
    </cfRule>
    <cfRule type="cellIs" dxfId="517" priority="13" operator="equal">
      <formula>0</formula>
    </cfRule>
  </conditionalFormatting>
  <conditionalFormatting sqref="F110:F120">
    <cfRule type="cellIs" dxfId="516" priority="10" operator="lessThan">
      <formula>COUNTIF(D110:E110,"&gt;0")*$AG$4</formula>
    </cfRule>
    <cfRule type="cellIs" dxfId="515" priority="11" operator="equal">
      <formula>COUNTIF(D110:E110,"&gt;0")*$AG$4</formula>
    </cfRule>
  </conditionalFormatting>
  <conditionalFormatting sqref="G110:G120">
    <cfRule type="cellIs" dxfId="514" priority="8" operator="lessThan">
      <formula>0</formula>
    </cfRule>
    <cfRule type="cellIs" dxfId="513" priority="9" operator="equal">
      <formula>0</formula>
    </cfRule>
  </conditionalFormatting>
  <conditionalFormatting sqref="F110:F120">
    <cfRule type="cellIs" dxfId="512" priority="6" operator="lessThan">
      <formula>COUNTIF(D110:E110,"&gt;0")*$AH$4</formula>
    </cfRule>
    <cfRule type="cellIs" dxfId="511" priority="7" operator="equal">
      <formula>COUNTIF(D110:E110,"&gt;0")*$AH$4</formula>
    </cfRule>
  </conditionalFormatting>
  <conditionalFormatting sqref="D110:E120">
    <cfRule type="cellIs" dxfId="510" priority="4" operator="lessThan">
      <formula>$AB$4</formula>
    </cfRule>
    <cfRule type="cellIs" dxfId="509" priority="5" operator="equal">
      <formula>$AB$4</formula>
    </cfRule>
  </conditionalFormatting>
  <conditionalFormatting sqref="H110:Y120">
    <cfRule type="cellIs" dxfId="508" priority="1" operator="equal">
      <formula>H$4-2</formula>
    </cfRule>
    <cfRule type="cellIs" dxfId="507" priority="2" operator="equal">
      <formula>H$4-1</formula>
    </cfRule>
    <cfRule type="cellIs" dxfId="506" priority="3" operator="equal">
      <formula>H$4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4"/>
  <sheetViews>
    <sheetView workbookViewId="0">
      <selection activeCell="I88" sqref="I8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09" t="str">
        <f>LEFT(資格賽成績!A1,22)</f>
        <v>中華民國106年渣打全國業餘高爾夫春季排名賽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</row>
    <row r="2" spans="1:31" ht="20.25" thickBot="1">
      <c r="A2" s="210" t="str">
        <f>資格賽成績!A2</f>
        <v>地點：揚昇高爾夫鄉村俱樂部</v>
      </c>
      <c r="B2" s="210"/>
      <c r="C2" s="210"/>
      <c r="D2" s="210"/>
      <c r="E2" s="210"/>
      <c r="F2" s="210"/>
      <c r="G2" s="210"/>
      <c r="H2" s="1"/>
      <c r="I2" s="1"/>
      <c r="J2" s="211">
        <v>1</v>
      </c>
      <c r="K2" s="211"/>
      <c r="L2" s="211"/>
      <c r="M2" s="211"/>
      <c r="N2" s="211"/>
      <c r="O2" s="211"/>
      <c r="P2" s="211"/>
      <c r="Q2" s="211"/>
      <c r="R2" s="211"/>
      <c r="S2" s="2"/>
      <c r="T2" s="3"/>
      <c r="U2" s="3"/>
      <c r="V2" s="3"/>
      <c r="W2" s="3"/>
      <c r="X2" s="3"/>
      <c r="Y2" s="3"/>
      <c r="Z2" s="212">
        <f>資格賽成績!X2+J2</f>
        <v>42822</v>
      </c>
      <c r="AA2" s="212"/>
      <c r="AB2" s="212"/>
      <c r="AC2" s="212"/>
      <c r="AD2" s="212"/>
      <c r="AE2" s="212"/>
    </row>
    <row r="3" spans="1:31" ht="17.25" thickTop="1">
      <c r="A3" s="213" t="s">
        <v>7</v>
      </c>
      <c r="B3" s="215" t="s">
        <v>8</v>
      </c>
      <c r="C3" s="215" t="s">
        <v>0</v>
      </c>
      <c r="D3" s="203" t="s">
        <v>9</v>
      </c>
      <c r="E3" s="203" t="s">
        <v>10</v>
      </c>
      <c r="F3" s="203" t="s">
        <v>1</v>
      </c>
      <c r="G3" s="203" t="s">
        <v>2</v>
      </c>
      <c r="H3" s="205" t="s">
        <v>3</v>
      </c>
      <c r="I3" s="4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6" t="s">
        <v>5</v>
      </c>
      <c r="AD3" s="6" t="s">
        <v>6</v>
      </c>
      <c r="AE3" s="207" t="s">
        <v>12</v>
      </c>
    </row>
    <row r="4" spans="1:31" ht="17.25" thickBot="1">
      <c r="A4" s="214"/>
      <c r="B4" s="216"/>
      <c r="C4" s="216"/>
      <c r="D4" s="204"/>
      <c r="E4" s="204"/>
      <c r="F4" s="204"/>
      <c r="G4" s="204"/>
      <c r="H4" s="206"/>
      <c r="I4" s="7" t="s">
        <v>13</v>
      </c>
      <c r="J4" s="99">
        <f>資格賽成績!H4</f>
        <v>4</v>
      </c>
      <c r="K4" s="99">
        <f>資格賽成績!I4</f>
        <v>3</v>
      </c>
      <c r="L4" s="99">
        <f>資格賽成績!J4</f>
        <v>4</v>
      </c>
      <c r="M4" s="99">
        <f>資格賽成績!K4</f>
        <v>3</v>
      </c>
      <c r="N4" s="99">
        <f>資格賽成績!L4</f>
        <v>4</v>
      </c>
      <c r="O4" s="99">
        <f>資格賽成績!M4</f>
        <v>5</v>
      </c>
      <c r="P4" s="99">
        <f>資格賽成績!N4</f>
        <v>4</v>
      </c>
      <c r="Q4" s="99">
        <f>資格賽成績!O4</f>
        <v>4</v>
      </c>
      <c r="R4" s="99">
        <f>資格賽成績!P4</f>
        <v>5</v>
      </c>
      <c r="S4" s="99">
        <f>資格賽成績!Q4</f>
        <v>4</v>
      </c>
      <c r="T4" s="99">
        <f>資格賽成績!R4</f>
        <v>3</v>
      </c>
      <c r="U4" s="99">
        <f>資格賽成績!S4</f>
        <v>4</v>
      </c>
      <c r="V4" s="99">
        <f>資格賽成績!T4</f>
        <v>5</v>
      </c>
      <c r="W4" s="99">
        <f>資格賽成績!U4</f>
        <v>4</v>
      </c>
      <c r="X4" s="99">
        <f>資格賽成績!V4</f>
        <v>4</v>
      </c>
      <c r="Y4" s="99">
        <f>資格賽成績!W4</f>
        <v>3</v>
      </c>
      <c r="Z4" s="99">
        <f>資格賽成績!X4</f>
        <v>4</v>
      </c>
      <c r="AA4" s="99">
        <f>資格賽成績!Y4</f>
        <v>5</v>
      </c>
      <c r="AB4" s="100">
        <f>資格賽成績!Z4</f>
        <v>36</v>
      </c>
      <c r="AC4" s="100">
        <f>資格賽成績!AA4</f>
        <v>36</v>
      </c>
      <c r="AD4" s="8">
        <f>資格賽成績!AB4</f>
        <v>72</v>
      </c>
      <c r="AE4" s="208"/>
    </row>
    <row r="5" spans="1:31" ht="17.25" thickTop="1">
      <c r="A5" s="30">
        <v>1</v>
      </c>
      <c r="B5" s="27" t="s">
        <v>41</v>
      </c>
      <c r="C5" s="47" t="s">
        <v>42</v>
      </c>
      <c r="D5" s="9">
        <v>70</v>
      </c>
      <c r="E5" s="9">
        <v>0</v>
      </c>
      <c r="F5" s="9">
        <v>0</v>
      </c>
      <c r="G5" s="9">
        <v>0</v>
      </c>
      <c r="H5" s="9">
        <v>70</v>
      </c>
      <c r="I5" s="10">
        <v>-2</v>
      </c>
      <c r="J5" s="9">
        <v>3</v>
      </c>
      <c r="K5" s="9">
        <v>3</v>
      </c>
      <c r="L5" s="9">
        <v>5</v>
      </c>
      <c r="M5" s="9">
        <v>3</v>
      </c>
      <c r="N5" s="9">
        <v>3</v>
      </c>
      <c r="O5" s="9">
        <v>5</v>
      </c>
      <c r="P5" s="9">
        <v>4</v>
      </c>
      <c r="Q5" s="9">
        <v>5</v>
      </c>
      <c r="R5" s="9">
        <v>4</v>
      </c>
      <c r="S5" s="9">
        <v>3</v>
      </c>
      <c r="T5" s="9">
        <v>4</v>
      </c>
      <c r="U5" s="9">
        <v>5</v>
      </c>
      <c r="V5" s="9">
        <v>2</v>
      </c>
      <c r="W5" s="9">
        <v>4</v>
      </c>
      <c r="X5" s="9">
        <v>3</v>
      </c>
      <c r="Y5" s="9">
        <v>5</v>
      </c>
      <c r="Z5" s="9">
        <v>5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43</v>
      </c>
      <c r="D6" s="13">
        <v>71</v>
      </c>
      <c r="E6" s="13">
        <v>0</v>
      </c>
      <c r="F6" s="13">
        <v>0</v>
      </c>
      <c r="G6" s="13">
        <v>0</v>
      </c>
      <c r="H6" s="13">
        <v>71</v>
      </c>
      <c r="I6" s="14">
        <v>-1</v>
      </c>
      <c r="J6" s="13">
        <v>5</v>
      </c>
      <c r="K6" s="13">
        <v>3</v>
      </c>
      <c r="L6" s="13">
        <v>4</v>
      </c>
      <c r="M6" s="13">
        <v>3</v>
      </c>
      <c r="N6" s="13">
        <v>4</v>
      </c>
      <c r="O6" s="13">
        <v>3</v>
      </c>
      <c r="P6" s="13">
        <v>4</v>
      </c>
      <c r="Q6" s="13">
        <v>5</v>
      </c>
      <c r="R6" s="13">
        <v>5</v>
      </c>
      <c r="S6" s="13">
        <v>3</v>
      </c>
      <c r="T6" s="13">
        <v>4</v>
      </c>
      <c r="U6" s="13">
        <v>4</v>
      </c>
      <c r="V6" s="13">
        <v>5</v>
      </c>
      <c r="W6" s="13">
        <v>5</v>
      </c>
      <c r="X6" s="13">
        <v>3</v>
      </c>
      <c r="Y6" s="13">
        <v>3</v>
      </c>
      <c r="Z6" s="13">
        <v>4</v>
      </c>
      <c r="AA6" s="13">
        <v>4</v>
      </c>
      <c r="AB6" s="13">
        <v>36</v>
      </c>
      <c r="AC6" s="13">
        <v>35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44</v>
      </c>
      <c r="D7" s="13">
        <v>71</v>
      </c>
      <c r="E7" s="13">
        <v>0</v>
      </c>
      <c r="F7" s="13">
        <v>0</v>
      </c>
      <c r="G7" s="13">
        <v>0</v>
      </c>
      <c r="H7" s="13">
        <v>71</v>
      </c>
      <c r="I7" s="14">
        <v>-1</v>
      </c>
      <c r="J7" s="13">
        <v>4</v>
      </c>
      <c r="K7" s="13">
        <v>3</v>
      </c>
      <c r="L7" s="13">
        <v>3</v>
      </c>
      <c r="M7" s="13">
        <v>3</v>
      </c>
      <c r="N7" s="13">
        <v>3</v>
      </c>
      <c r="O7" s="13">
        <v>4</v>
      </c>
      <c r="P7" s="13">
        <v>5</v>
      </c>
      <c r="Q7" s="13">
        <v>5</v>
      </c>
      <c r="R7" s="13">
        <v>6</v>
      </c>
      <c r="S7" s="13">
        <v>4</v>
      </c>
      <c r="T7" s="13">
        <v>3</v>
      </c>
      <c r="U7" s="13">
        <v>4</v>
      </c>
      <c r="V7" s="13">
        <v>5</v>
      </c>
      <c r="W7" s="13">
        <v>4</v>
      </c>
      <c r="X7" s="13">
        <v>4</v>
      </c>
      <c r="Y7" s="13">
        <v>3</v>
      </c>
      <c r="Z7" s="13">
        <v>3</v>
      </c>
      <c r="AA7" s="13">
        <v>5</v>
      </c>
      <c r="AB7" s="13">
        <v>36</v>
      </c>
      <c r="AC7" s="13">
        <v>35</v>
      </c>
      <c r="AD7" s="13">
        <v>71</v>
      </c>
      <c r="AE7" s="15">
        <v>0</v>
      </c>
    </row>
    <row r="8" spans="1:31">
      <c r="A8" s="28">
        <v>4</v>
      </c>
      <c r="B8" s="29" t="s">
        <v>41</v>
      </c>
      <c r="C8" s="12" t="s">
        <v>45</v>
      </c>
      <c r="D8" s="13">
        <v>72</v>
      </c>
      <c r="E8" s="13">
        <v>0</v>
      </c>
      <c r="F8" s="13">
        <v>0</v>
      </c>
      <c r="G8" s="13">
        <v>0</v>
      </c>
      <c r="H8" s="13">
        <v>72</v>
      </c>
      <c r="I8" s="14">
        <v>0</v>
      </c>
      <c r="J8" s="13">
        <v>4</v>
      </c>
      <c r="K8" s="13">
        <v>5</v>
      </c>
      <c r="L8" s="13">
        <v>4</v>
      </c>
      <c r="M8" s="13">
        <v>3</v>
      </c>
      <c r="N8" s="13">
        <v>4</v>
      </c>
      <c r="O8" s="13">
        <v>4</v>
      </c>
      <c r="P8" s="13">
        <v>4</v>
      </c>
      <c r="Q8" s="13">
        <v>5</v>
      </c>
      <c r="R8" s="13">
        <v>6</v>
      </c>
      <c r="S8" s="13">
        <v>3</v>
      </c>
      <c r="T8" s="13">
        <v>3</v>
      </c>
      <c r="U8" s="13">
        <v>4</v>
      </c>
      <c r="V8" s="13">
        <v>5</v>
      </c>
      <c r="W8" s="13">
        <v>4</v>
      </c>
      <c r="X8" s="13">
        <v>4</v>
      </c>
      <c r="Y8" s="13">
        <v>2</v>
      </c>
      <c r="Z8" s="13">
        <v>4</v>
      </c>
      <c r="AA8" s="13">
        <v>4</v>
      </c>
      <c r="AB8" s="13">
        <v>39</v>
      </c>
      <c r="AC8" s="13">
        <v>33</v>
      </c>
      <c r="AD8" s="13">
        <v>72</v>
      </c>
      <c r="AE8" s="15">
        <v>0</v>
      </c>
    </row>
    <row r="9" spans="1:31">
      <c r="A9" s="28">
        <v>5</v>
      </c>
      <c r="B9" s="29" t="s">
        <v>41</v>
      </c>
      <c r="C9" s="12" t="s">
        <v>46</v>
      </c>
      <c r="D9" s="13">
        <v>73</v>
      </c>
      <c r="E9" s="13">
        <v>0</v>
      </c>
      <c r="F9" s="13">
        <v>0</v>
      </c>
      <c r="G9" s="13">
        <v>0</v>
      </c>
      <c r="H9" s="13">
        <v>73</v>
      </c>
      <c r="I9" s="14">
        <v>1</v>
      </c>
      <c r="J9" s="13">
        <v>4</v>
      </c>
      <c r="K9" s="13">
        <v>4</v>
      </c>
      <c r="L9" s="13">
        <v>6</v>
      </c>
      <c r="M9" s="13">
        <v>3</v>
      </c>
      <c r="N9" s="13">
        <v>4</v>
      </c>
      <c r="O9" s="13">
        <v>4</v>
      </c>
      <c r="P9" s="13">
        <v>4</v>
      </c>
      <c r="Q9" s="13">
        <v>5</v>
      </c>
      <c r="R9" s="13">
        <v>4</v>
      </c>
      <c r="S9" s="13">
        <v>4</v>
      </c>
      <c r="T9" s="13">
        <v>3</v>
      </c>
      <c r="U9" s="13">
        <v>4</v>
      </c>
      <c r="V9" s="13">
        <v>4</v>
      </c>
      <c r="W9" s="13">
        <v>4</v>
      </c>
      <c r="X9" s="13">
        <v>5</v>
      </c>
      <c r="Y9" s="13">
        <v>3</v>
      </c>
      <c r="Z9" s="13">
        <v>4</v>
      </c>
      <c r="AA9" s="13">
        <v>4</v>
      </c>
      <c r="AB9" s="13">
        <v>38</v>
      </c>
      <c r="AC9" s="13">
        <v>35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53</v>
      </c>
      <c r="D10" s="13">
        <v>73</v>
      </c>
      <c r="E10" s="13">
        <v>0</v>
      </c>
      <c r="F10" s="13">
        <v>0</v>
      </c>
      <c r="G10" s="13">
        <v>0</v>
      </c>
      <c r="H10" s="13">
        <v>73</v>
      </c>
      <c r="I10" s="14">
        <v>1</v>
      </c>
      <c r="J10" s="13">
        <v>4</v>
      </c>
      <c r="K10" s="13">
        <v>4</v>
      </c>
      <c r="L10" s="13">
        <v>4</v>
      </c>
      <c r="M10" s="13">
        <v>3</v>
      </c>
      <c r="N10" s="13">
        <v>4</v>
      </c>
      <c r="O10" s="13">
        <v>5</v>
      </c>
      <c r="P10" s="13">
        <v>5</v>
      </c>
      <c r="Q10" s="13">
        <v>4</v>
      </c>
      <c r="R10" s="13">
        <v>5</v>
      </c>
      <c r="S10" s="13">
        <v>4</v>
      </c>
      <c r="T10" s="13">
        <v>3</v>
      </c>
      <c r="U10" s="13">
        <v>4</v>
      </c>
      <c r="V10" s="13">
        <v>4</v>
      </c>
      <c r="W10" s="13">
        <v>3</v>
      </c>
      <c r="X10" s="13">
        <v>4</v>
      </c>
      <c r="Y10" s="13">
        <v>4</v>
      </c>
      <c r="Z10" s="13">
        <v>4</v>
      </c>
      <c r="AA10" s="13">
        <v>5</v>
      </c>
      <c r="AB10" s="13">
        <v>38</v>
      </c>
      <c r="AC10" s="13">
        <v>35</v>
      </c>
      <c r="AD10" s="13">
        <v>73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0</v>
      </c>
      <c r="F11" s="13">
        <v>0</v>
      </c>
      <c r="G11" s="13">
        <v>0</v>
      </c>
      <c r="H11" s="13">
        <v>75</v>
      </c>
      <c r="I11" s="14">
        <v>3</v>
      </c>
      <c r="J11" s="13">
        <v>4</v>
      </c>
      <c r="K11" s="13">
        <v>4</v>
      </c>
      <c r="L11" s="13">
        <v>5</v>
      </c>
      <c r="M11" s="13">
        <v>3</v>
      </c>
      <c r="N11" s="13">
        <v>4</v>
      </c>
      <c r="O11" s="13">
        <v>5</v>
      </c>
      <c r="P11" s="13">
        <v>4</v>
      </c>
      <c r="Q11" s="13">
        <v>6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4</v>
      </c>
      <c r="Y11" s="13">
        <v>3</v>
      </c>
      <c r="Z11" s="13">
        <v>4</v>
      </c>
      <c r="AA11" s="13">
        <v>4</v>
      </c>
      <c r="AB11" s="13">
        <v>41</v>
      </c>
      <c r="AC11" s="13">
        <v>34</v>
      </c>
      <c r="AD11" s="13">
        <v>75</v>
      </c>
      <c r="AE11" s="15">
        <v>0</v>
      </c>
    </row>
    <row r="12" spans="1:31">
      <c r="A12" s="28">
        <v>8</v>
      </c>
      <c r="B12" s="29" t="s">
        <v>41</v>
      </c>
      <c r="C12" s="12" t="s">
        <v>48</v>
      </c>
      <c r="D12" s="13">
        <v>75</v>
      </c>
      <c r="E12" s="13">
        <v>0</v>
      </c>
      <c r="F12" s="13">
        <v>0</v>
      </c>
      <c r="G12" s="13">
        <v>0</v>
      </c>
      <c r="H12" s="13">
        <v>75</v>
      </c>
      <c r="I12" s="14">
        <v>3</v>
      </c>
      <c r="J12" s="13">
        <v>4</v>
      </c>
      <c r="K12" s="13">
        <v>3</v>
      </c>
      <c r="L12" s="13">
        <v>4</v>
      </c>
      <c r="M12" s="13">
        <v>3</v>
      </c>
      <c r="N12" s="13">
        <v>4</v>
      </c>
      <c r="O12" s="13">
        <v>5</v>
      </c>
      <c r="P12" s="13">
        <v>4</v>
      </c>
      <c r="Q12" s="13">
        <v>7</v>
      </c>
      <c r="R12" s="13">
        <v>5</v>
      </c>
      <c r="S12" s="13">
        <v>4</v>
      </c>
      <c r="T12" s="13">
        <v>4</v>
      </c>
      <c r="U12" s="13">
        <v>4</v>
      </c>
      <c r="V12" s="13">
        <v>5</v>
      </c>
      <c r="W12" s="13">
        <v>4</v>
      </c>
      <c r="X12" s="13">
        <v>4</v>
      </c>
      <c r="Y12" s="13">
        <v>3</v>
      </c>
      <c r="Z12" s="13">
        <v>4</v>
      </c>
      <c r="AA12" s="13">
        <v>4</v>
      </c>
      <c r="AB12" s="13">
        <v>39</v>
      </c>
      <c r="AC12" s="13">
        <v>36</v>
      </c>
      <c r="AD12" s="13">
        <v>75</v>
      </c>
      <c r="AE12" s="15">
        <v>0</v>
      </c>
    </row>
    <row r="13" spans="1:31">
      <c r="A13" s="28">
        <v>9</v>
      </c>
      <c r="B13" s="29" t="s">
        <v>41</v>
      </c>
      <c r="C13" s="12" t="s">
        <v>50</v>
      </c>
      <c r="D13" s="13">
        <v>75</v>
      </c>
      <c r="E13" s="13">
        <v>0</v>
      </c>
      <c r="F13" s="13">
        <v>0</v>
      </c>
      <c r="G13" s="13">
        <v>0</v>
      </c>
      <c r="H13" s="13">
        <v>75</v>
      </c>
      <c r="I13" s="14">
        <v>3</v>
      </c>
      <c r="J13" s="13">
        <v>4</v>
      </c>
      <c r="K13" s="13">
        <v>4</v>
      </c>
      <c r="L13" s="13">
        <v>4</v>
      </c>
      <c r="M13" s="13">
        <v>3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2</v>
      </c>
      <c r="U13" s="13">
        <v>4</v>
      </c>
      <c r="V13" s="13">
        <v>5</v>
      </c>
      <c r="W13" s="13">
        <v>4</v>
      </c>
      <c r="X13" s="13">
        <v>4</v>
      </c>
      <c r="Y13" s="13">
        <v>3</v>
      </c>
      <c r="Z13" s="13">
        <v>4</v>
      </c>
      <c r="AA13" s="13">
        <v>7</v>
      </c>
      <c r="AB13" s="13">
        <v>38</v>
      </c>
      <c r="AC13" s="13">
        <v>37</v>
      </c>
      <c r="AD13" s="13">
        <v>75</v>
      </c>
      <c r="AE13" s="15">
        <v>0</v>
      </c>
    </row>
    <row r="14" spans="1:31">
      <c r="A14" s="28">
        <v>10</v>
      </c>
      <c r="B14" s="29" t="s">
        <v>41</v>
      </c>
      <c r="C14" s="12" t="s">
        <v>51</v>
      </c>
      <c r="D14" s="13">
        <v>76</v>
      </c>
      <c r="E14" s="13">
        <v>0</v>
      </c>
      <c r="F14" s="13">
        <v>0</v>
      </c>
      <c r="G14" s="13">
        <v>0</v>
      </c>
      <c r="H14" s="13">
        <v>76</v>
      </c>
      <c r="I14" s="14">
        <v>4</v>
      </c>
      <c r="J14" s="13">
        <v>4</v>
      </c>
      <c r="K14" s="13">
        <v>3</v>
      </c>
      <c r="L14" s="13">
        <v>4</v>
      </c>
      <c r="M14" s="13">
        <v>3</v>
      </c>
      <c r="N14" s="13">
        <v>5</v>
      </c>
      <c r="O14" s="13">
        <v>6</v>
      </c>
      <c r="P14" s="13">
        <v>4</v>
      </c>
      <c r="Q14" s="13">
        <v>5</v>
      </c>
      <c r="R14" s="13">
        <v>6</v>
      </c>
      <c r="S14" s="13">
        <v>4</v>
      </c>
      <c r="T14" s="13">
        <v>3</v>
      </c>
      <c r="U14" s="13">
        <v>5</v>
      </c>
      <c r="V14" s="13">
        <v>4</v>
      </c>
      <c r="W14" s="13">
        <v>4</v>
      </c>
      <c r="X14" s="13">
        <v>4</v>
      </c>
      <c r="Y14" s="13">
        <v>3</v>
      </c>
      <c r="Z14" s="13">
        <v>4</v>
      </c>
      <c r="AA14" s="13">
        <v>5</v>
      </c>
      <c r="AB14" s="13">
        <v>40</v>
      </c>
      <c r="AC14" s="13">
        <v>36</v>
      </c>
      <c r="AD14" s="13">
        <v>76</v>
      </c>
      <c r="AE14" s="15">
        <v>0</v>
      </c>
    </row>
    <row r="15" spans="1:31">
      <c r="A15" s="28">
        <v>11</v>
      </c>
      <c r="B15" s="29" t="s">
        <v>41</v>
      </c>
      <c r="C15" s="12" t="s">
        <v>52</v>
      </c>
      <c r="D15" s="13">
        <v>76</v>
      </c>
      <c r="E15" s="13">
        <v>0</v>
      </c>
      <c r="F15" s="13">
        <v>0</v>
      </c>
      <c r="G15" s="13">
        <v>0</v>
      </c>
      <c r="H15" s="13">
        <v>76</v>
      </c>
      <c r="I15" s="14">
        <v>4</v>
      </c>
      <c r="J15" s="13">
        <v>4</v>
      </c>
      <c r="K15" s="13">
        <v>3</v>
      </c>
      <c r="L15" s="13">
        <v>4</v>
      </c>
      <c r="M15" s="13">
        <v>3</v>
      </c>
      <c r="N15" s="13">
        <v>6</v>
      </c>
      <c r="O15" s="13">
        <v>5</v>
      </c>
      <c r="P15" s="13">
        <v>4</v>
      </c>
      <c r="Q15" s="13">
        <v>5</v>
      </c>
      <c r="R15" s="13">
        <v>5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3</v>
      </c>
      <c r="Z15" s="13">
        <v>4</v>
      </c>
      <c r="AA15" s="13">
        <v>6</v>
      </c>
      <c r="AB15" s="13">
        <v>39</v>
      </c>
      <c r="AC15" s="13">
        <v>37</v>
      </c>
      <c r="AD15" s="13">
        <v>76</v>
      </c>
      <c r="AE15" s="15">
        <v>0</v>
      </c>
    </row>
    <row r="16" spans="1:31">
      <c r="A16" s="28">
        <v>12</v>
      </c>
      <c r="B16" s="29" t="s">
        <v>41</v>
      </c>
      <c r="C16" s="12" t="s">
        <v>49</v>
      </c>
      <c r="D16" s="13">
        <v>76</v>
      </c>
      <c r="E16" s="13">
        <v>0</v>
      </c>
      <c r="F16" s="13">
        <v>0</v>
      </c>
      <c r="G16" s="13">
        <v>0</v>
      </c>
      <c r="H16" s="13">
        <v>76</v>
      </c>
      <c r="I16" s="14">
        <v>4</v>
      </c>
      <c r="J16" s="13">
        <v>4</v>
      </c>
      <c r="K16" s="13">
        <v>3</v>
      </c>
      <c r="L16" s="13">
        <v>4</v>
      </c>
      <c r="M16" s="13">
        <v>3</v>
      </c>
      <c r="N16" s="13">
        <v>4</v>
      </c>
      <c r="O16" s="13">
        <v>4</v>
      </c>
      <c r="P16" s="13">
        <v>4</v>
      </c>
      <c r="Q16" s="13">
        <v>5</v>
      </c>
      <c r="R16" s="13">
        <v>7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4</v>
      </c>
      <c r="Y16" s="13">
        <v>5</v>
      </c>
      <c r="Z16" s="13">
        <v>4</v>
      </c>
      <c r="AA16" s="13">
        <v>5</v>
      </c>
      <c r="AB16" s="13">
        <v>38</v>
      </c>
      <c r="AC16" s="13">
        <v>38</v>
      </c>
      <c r="AD16" s="13">
        <v>76</v>
      </c>
      <c r="AE16" s="15">
        <v>0</v>
      </c>
    </row>
    <row r="17" spans="1:31">
      <c r="A17" s="28">
        <v>13</v>
      </c>
      <c r="B17" s="29" t="s">
        <v>41</v>
      </c>
      <c r="C17" s="12" t="s">
        <v>54</v>
      </c>
      <c r="D17" s="13">
        <v>77</v>
      </c>
      <c r="E17" s="13">
        <v>0</v>
      </c>
      <c r="F17" s="13">
        <v>0</v>
      </c>
      <c r="G17" s="13">
        <v>0</v>
      </c>
      <c r="H17" s="13">
        <v>77</v>
      </c>
      <c r="I17" s="14">
        <v>5</v>
      </c>
      <c r="J17" s="13">
        <v>6</v>
      </c>
      <c r="K17" s="13">
        <v>3</v>
      </c>
      <c r="L17" s="13">
        <v>3</v>
      </c>
      <c r="M17" s="13">
        <v>3</v>
      </c>
      <c r="N17" s="13">
        <v>5</v>
      </c>
      <c r="O17" s="13">
        <v>5</v>
      </c>
      <c r="P17" s="13">
        <v>5</v>
      </c>
      <c r="Q17" s="13">
        <v>6</v>
      </c>
      <c r="R17" s="13">
        <v>5</v>
      </c>
      <c r="S17" s="13">
        <v>4</v>
      </c>
      <c r="T17" s="13">
        <v>3</v>
      </c>
      <c r="U17" s="13">
        <v>4</v>
      </c>
      <c r="V17" s="13">
        <v>5</v>
      </c>
      <c r="W17" s="13">
        <v>4</v>
      </c>
      <c r="X17" s="13">
        <v>4</v>
      </c>
      <c r="Y17" s="13">
        <v>3</v>
      </c>
      <c r="Z17" s="13">
        <v>4</v>
      </c>
      <c r="AA17" s="13">
        <v>5</v>
      </c>
      <c r="AB17" s="13">
        <v>41</v>
      </c>
      <c r="AC17" s="13">
        <v>36</v>
      </c>
      <c r="AD17" s="13">
        <v>77</v>
      </c>
      <c r="AE17" s="15">
        <v>0</v>
      </c>
    </row>
    <row r="18" spans="1:31">
      <c r="A18" s="28">
        <v>14</v>
      </c>
      <c r="B18" s="29" t="s">
        <v>41</v>
      </c>
      <c r="C18" s="12" t="s">
        <v>55</v>
      </c>
      <c r="D18" s="13">
        <v>77</v>
      </c>
      <c r="E18" s="13">
        <v>0</v>
      </c>
      <c r="F18" s="13">
        <v>0</v>
      </c>
      <c r="G18" s="13">
        <v>0</v>
      </c>
      <c r="H18" s="13">
        <v>77</v>
      </c>
      <c r="I18" s="14">
        <v>5</v>
      </c>
      <c r="J18" s="13">
        <v>4</v>
      </c>
      <c r="K18" s="13">
        <v>4</v>
      </c>
      <c r="L18" s="13">
        <v>5</v>
      </c>
      <c r="M18" s="13">
        <v>4</v>
      </c>
      <c r="N18" s="13">
        <v>4</v>
      </c>
      <c r="O18" s="13">
        <v>3</v>
      </c>
      <c r="P18" s="13">
        <v>4</v>
      </c>
      <c r="Q18" s="13">
        <v>4</v>
      </c>
      <c r="R18" s="13">
        <v>5</v>
      </c>
      <c r="S18" s="13">
        <v>4</v>
      </c>
      <c r="T18" s="13">
        <v>4</v>
      </c>
      <c r="U18" s="13">
        <v>5</v>
      </c>
      <c r="V18" s="13">
        <v>5</v>
      </c>
      <c r="W18" s="13">
        <v>4</v>
      </c>
      <c r="X18" s="13">
        <v>4</v>
      </c>
      <c r="Y18" s="13">
        <v>3</v>
      </c>
      <c r="Z18" s="13">
        <v>6</v>
      </c>
      <c r="AA18" s="13">
        <v>5</v>
      </c>
      <c r="AB18" s="13">
        <v>37</v>
      </c>
      <c r="AC18" s="13">
        <v>40</v>
      </c>
      <c r="AD18" s="13">
        <v>77</v>
      </c>
      <c r="AE18" s="15">
        <v>0</v>
      </c>
    </row>
    <row r="19" spans="1:31">
      <c r="A19" s="28">
        <v>15</v>
      </c>
      <c r="B19" s="29" t="s">
        <v>41</v>
      </c>
      <c r="C19" s="12" t="s">
        <v>56</v>
      </c>
      <c r="D19" s="13">
        <v>80</v>
      </c>
      <c r="E19" s="13">
        <v>0</v>
      </c>
      <c r="F19" s="13">
        <v>0</v>
      </c>
      <c r="G19" s="13">
        <v>0</v>
      </c>
      <c r="H19" s="13">
        <v>80</v>
      </c>
      <c r="I19" s="14">
        <v>8</v>
      </c>
      <c r="J19" s="13">
        <v>7</v>
      </c>
      <c r="K19" s="13">
        <v>3</v>
      </c>
      <c r="L19" s="13">
        <v>5</v>
      </c>
      <c r="M19" s="13">
        <v>4</v>
      </c>
      <c r="N19" s="13">
        <v>4</v>
      </c>
      <c r="O19" s="13">
        <v>6</v>
      </c>
      <c r="P19" s="13">
        <v>5</v>
      </c>
      <c r="Q19" s="13">
        <v>5</v>
      </c>
      <c r="R19" s="13">
        <v>5</v>
      </c>
      <c r="S19" s="13">
        <v>4</v>
      </c>
      <c r="T19" s="13">
        <v>3</v>
      </c>
      <c r="U19" s="13">
        <v>4</v>
      </c>
      <c r="V19" s="13">
        <v>5</v>
      </c>
      <c r="W19" s="13">
        <v>4</v>
      </c>
      <c r="X19" s="13">
        <v>4</v>
      </c>
      <c r="Y19" s="13">
        <v>3</v>
      </c>
      <c r="Z19" s="13">
        <v>5</v>
      </c>
      <c r="AA19" s="13">
        <v>4</v>
      </c>
      <c r="AB19" s="13">
        <v>44</v>
      </c>
      <c r="AC19" s="13">
        <v>36</v>
      </c>
      <c r="AD19" s="13">
        <v>80</v>
      </c>
      <c r="AE19" s="15">
        <v>0</v>
      </c>
    </row>
    <row r="20" spans="1:31">
      <c r="A20" s="28">
        <v>16</v>
      </c>
      <c r="B20" s="29" t="s">
        <v>41</v>
      </c>
      <c r="C20" s="12" t="s">
        <v>57</v>
      </c>
      <c r="D20" s="13">
        <v>80</v>
      </c>
      <c r="E20" s="13">
        <v>0</v>
      </c>
      <c r="F20" s="13">
        <v>0</v>
      </c>
      <c r="G20" s="13">
        <v>0</v>
      </c>
      <c r="H20" s="13">
        <v>80</v>
      </c>
      <c r="I20" s="14">
        <v>8</v>
      </c>
      <c r="J20" s="13">
        <v>4</v>
      </c>
      <c r="K20" s="13">
        <v>4</v>
      </c>
      <c r="L20" s="13">
        <v>4</v>
      </c>
      <c r="M20" s="13">
        <v>3</v>
      </c>
      <c r="N20" s="13">
        <v>4</v>
      </c>
      <c r="O20" s="13">
        <v>6</v>
      </c>
      <c r="P20" s="13">
        <v>5</v>
      </c>
      <c r="Q20" s="13">
        <v>6</v>
      </c>
      <c r="R20" s="13">
        <v>6</v>
      </c>
      <c r="S20" s="13">
        <v>4</v>
      </c>
      <c r="T20" s="13">
        <v>3</v>
      </c>
      <c r="U20" s="13">
        <v>4</v>
      </c>
      <c r="V20" s="13">
        <v>4</v>
      </c>
      <c r="W20" s="13">
        <v>4</v>
      </c>
      <c r="X20" s="13">
        <v>5</v>
      </c>
      <c r="Y20" s="13">
        <v>3</v>
      </c>
      <c r="Z20" s="13">
        <v>6</v>
      </c>
      <c r="AA20" s="13">
        <v>5</v>
      </c>
      <c r="AB20" s="13">
        <v>42</v>
      </c>
      <c r="AC20" s="13">
        <v>38</v>
      </c>
      <c r="AD20" s="13">
        <v>80</v>
      </c>
      <c r="AE20" s="15">
        <v>0</v>
      </c>
    </row>
    <row r="21" spans="1:31">
      <c r="A21" s="28">
        <v>17</v>
      </c>
      <c r="B21" s="29" t="s">
        <v>41</v>
      </c>
      <c r="C21" s="12" t="s">
        <v>58</v>
      </c>
      <c r="D21" s="13">
        <v>80</v>
      </c>
      <c r="E21" s="13">
        <v>0</v>
      </c>
      <c r="F21" s="13">
        <v>0</v>
      </c>
      <c r="G21" s="13">
        <v>0</v>
      </c>
      <c r="H21" s="13">
        <v>80</v>
      </c>
      <c r="I21" s="14">
        <v>8</v>
      </c>
      <c r="J21" s="13">
        <v>4</v>
      </c>
      <c r="K21" s="13">
        <v>4</v>
      </c>
      <c r="L21" s="13">
        <v>4</v>
      </c>
      <c r="M21" s="13">
        <v>4</v>
      </c>
      <c r="N21" s="13">
        <v>3</v>
      </c>
      <c r="O21" s="13">
        <v>4</v>
      </c>
      <c r="P21" s="13">
        <v>4</v>
      </c>
      <c r="Q21" s="13">
        <v>7</v>
      </c>
      <c r="R21" s="13">
        <v>5</v>
      </c>
      <c r="S21" s="13">
        <v>4</v>
      </c>
      <c r="T21" s="13">
        <v>4</v>
      </c>
      <c r="U21" s="13">
        <v>5</v>
      </c>
      <c r="V21" s="13">
        <v>6</v>
      </c>
      <c r="W21" s="13">
        <v>3</v>
      </c>
      <c r="X21" s="13">
        <v>3</v>
      </c>
      <c r="Y21" s="13">
        <v>7</v>
      </c>
      <c r="Z21" s="13">
        <v>4</v>
      </c>
      <c r="AA21" s="13">
        <v>5</v>
      </c>
      <c r="AB21" s="13">
        <v>39</v>
      </c>
      <c r="AC21" s="13">
        <v>41</v>
      </c>
      <c r="AD21" s="13">
        <v>80</v>
      </c>
      <c r="AE21" s="15">
        <v>0</v>
      </c>
    </row>
    <row r="22" spans="1:31">
      <c r="A22" s="28">
        <v>18</v>
      </c>
      <c r="B22" s="29" t="s">
        <v>41</v>
      </c>
      <c r="C22" s="12" t="s">
        <v>59</v>
      </c>
      <c r="D22" s="13">
        <v>80</v>
      </c>
      <c r="E22" s="13">
        <v>0</v>
      </c>
      <c r="F22" s="13">
        <v>0</v>
      </c>
      <c r="G22" s="13">
        <v>0</v>
      </c>
      <c r="H22" s="13">
        <v>80</v>
      </c>
      <c r="I22" s="14">
        <v>8</v>
      </c>
      <c r="J22" s="13">
        <v>4</v>
      </c>
      <c r="K22" s="13">
        <v>3</v>
      </c>
      <c r="L22" s="13">
        <v>5</v>
      </c>
      <c r="M22" s="13">
        <v>3</v>
      </c>
      <c r="N22" s="13">
        <v>4</v>
      </c>
      <c r="O22" s="13">
        <v>5</v>
      </c>
      <c r="P22" s="13">
        <v>4</v>
      </c>
      <c r="Q22" s="13">
        <v>5</v>
      </c>
      <c r="R22" s="13">
        <v>4</v>
      </c>
      <c r="S22" s="13">
        <v>5</v>
      </c>
      <c r="T22" s="13">
        <v>3</v>
      </c>
      <c r="U22" s="13">
        <v>4</v>
      </c>
      <c r="V22" s="13">
        <v>5</v>
      </c>
      <c r="W22" s="13">
        <v>5</v>
      </c>
      <c r="X22" s="13">
        <v>5</v>
      </c>
      <c r="Y22" s="13">
        <v>5</v>
      </c>
      <c r="Z22" s="13">
        <v>5</v>
      </c>
      <c r="AA22" s="13">
        <v>6</v>
      </c>
      <c r="AB22" s="13">
        <v>37</v>
      </c>
      <c r="AC22" s="13">
        <v>43</v>
      </c>
      <c r="AD22" s="13">
        <v>80</v>
      </c>
      <c r="AE22" s="15">
        <v>0</v>
      </c>
    </row>
    <row r="23" spans="1:31">
      <c r="A23" s="28">
        <v>19</v>
      </c>
      <c r="B23" s="29" t="s">
        <v>41</v>
      </c>
      <c r="C23" s="12" t="s">
        <v>60</v>
      </c>
      <c r="D23" s="13">
        <v>81</v>
      </c>
      <c r="E23" s="13">
        <v>0</v>
      </c>
      <c r="F23" s="13">
        <v>0</v>
      </c>
      <c r="G23" s="13">
        <v>0</v>
      </c>
      <c r="H23" s="13">
        <v>81</v>
      </c>
      <c r="I23" s="14">
        <v>9</v>
      </c>
      <c r="J23" s="13">
        <v>5</v>
      </c>
      <c r="K23" s="13">
        <v>3</v>
      </c>
      <c r="L23" s="13">
        <v>5</v>
      </c>
      <c r="M23" s="13">
        <v>3</v>
      </c>
      <c r="N23" s="13">
        <v>4</v>
      </c>
      <c r="O23" s="13">
        <v>7</v>
      </c>
      <c r="P23" s="13">
        <v>4</v>
      </c>
      <c r="Q23" s="13">
        <v>5</v>
      </c>
      <c r="R23" s="13">
        <v>5</v>
      </c>
      <c r="S23" s="13">
        <v>5</v>
      </c>
      <c r="T23" s="13">
        <v>2</v>
      </c>
      <c r="U23" s="13">
        <v>5</v>
      </c>
      <c r="V23" s="13">
        <v>5</v>
      </c>
      <c r="W23" s="13">
        <v>4</v>
      </c>
      <c r="X23" s="13">
        <v>4</v>
      </c>
      <c r="Y23" s="13">
        <v>6</v>
      </c>
      <c r="Z23" s="13">
        <v>4</v>
      </c>
      <c r="AA23" s="13">
        <v>5</v>
      </c>
      <c r="AB23" s="13">
        <v>41</v>
      </c>
      <c r="AC23" s="13">
        <v>40</v>
      </c>
      <c r="AD23" s="13">
        <v>81</v>
      </c>
      <c r="AE23" s="15">
        <v>0</v>
      </c>
    </row>
    <row r="24" spans="1:31">
      <c r="A24" s="28">
        <v>20</v>
      </c>
      <c r="B24" s="29" t="s">
        <v>41</v>
      </c>
      <c r="C24" s="12" t="s">
        <v>61</v>
      </c>
      <c r="D24" s="13">
        <v>82</v>
      </c>
      <c r="E24" s="13">
        <v>0</v>
      </c>
      <c r="F24" s="13">
        <v>0</v>
      </c>
      <c r="G24" s="13">
        <v>0</v>
      </c>
      <c r="H24" s="13">
        <v>82</v>
      </c>
      <c r="I24" s="14">
        <v>10</v>
      </c>
      <c r="J24" s="13">
        <v>5</v>
      </c>
      <c r="K24" s="13">
        <v>3</v>
      </c>
      <c r="L24" s="13">
        <v>6</v>
      </c>
      <c r="M24" s="13">
        <v>4</v>
      </c>
      <c r="N24" s="13">
        <v>4</v>
      </c>
      <c r="O24" s="13">
        <v>4</v>
      </c>
      <c r="P24" s="13">
        <v>6</v>
      </c>
      <c r="Q24" s="13">
        <v>5</v>
      </c>
      <c r="R24" s="13">
        <v>7</v>
      </c>
      <c r="S24" s="13">
        <v>3</v>
      </c>
      <c r="T24" s="13">
        <v>3</v>
      </c>
      <c r="U24" s="13">
        <v>4</v>
      </c>
      <c r="V24" s="13">
        <v>5</v>
      </c>
      <c r="W24" s="13">
        <v>4</v>
      </c>
      <c r="X24" s="13">
        <v>4</v>
      </c>
      <c r="Y24" s="13">
        <v>4</v>
      </c>
      <c r="Z24" s="13">
        <v>5</v>
      </c>
      <c r="AA24" s="13">
        <v>6</v>
      </c>
      <c r="AB24" s="13">
        <v>44</v>
      </c>
      <c r="AC24" s="13">
        <v>38</v>
      </c>
      <c r="AD24" s="13">
        <v>82</v>
      </c>
      <c r="AE24" s="15">
        <v>0</v>
      </c>
    </row>
    <row r="25" spans="1:31">
      <c r="A25" s="28">
        <v>21</v>
      </c>
      <c r="B25" s="29" t="s">
        <v>41</v>
      </c>
      <c r="C25" s="12" t="s">
        <v>62</v>
      </c>
      <c r="D25" s="13">
        <v>84</v>
      </c>
      <c r="E25" s="13">
        <v>0</v>
      </c>
      <c r="F25" s="13">
        <v>0</v>
      </c>
      <c r="G25" s="13">
        <v>0</v>
      </c>
      <c r="H25" s="13">
        <v>84</v>
      </c>
      <c r="I25" s="14">
        <v>12</v>
      </c>
      <c r="J25" s="13">
        <v>5</v>
      </c>
      <c r="K25" s="13">
        <v>4</v>
      </c>
      <c r="L25" s="13">
        <v>4</v>
      </c>
      <c r="M25" s="13">
        <v>4</v>
      </c>
      <c r="N25" s="13">
        <v>4</v>
      </c>
      <c r="O25" s="13">
        <v>7</v>
      </c>
      <c r="P25" s="13">
        <v>4</v>
      </c>
      <c r="Q25" s="13">
        <v>5</v>
      </c>
      <c r="R25" s="13">
        <v>7</v>
      </c>
      <c r="S25" s="13">
        <v>4</v>
      </c>
      <c r="T25" s="13">
        <v>4</v>
      </c>
      <c r="U25" s="13">
        <v>5</v>
      </c>
      <c r="V25" s="13">
        <v>7</v>
      </c>
      <c r="W25" s="13">
        <v>3</v>
      </c>
      <c r="X25" s="13">
        <v>4</v>
      </c>
      <c r="Y25" s="13">
        <v>4</v>
      </c>
      <c r="Z25" s="13">
        <v>4</v>
      </c>
      <c r="AA25" s="13">
        <v>5</v>
      </c>
      <c r="AB25" s="13">
        <v>44</v>
      </c>
      <c r="AC25" s="13">
        <v>40</v>
      </c>
      <c r="AD25" s="13">
        <v>84</v>
      </c>
      <c r="AE25" s="15">
        <v>0</v>
      </c>
    </row>
    <row r="26" spans="1:31">
      <c r="A26" s="28">
        <v>22</v>
      </c>
      <c r="B26" s="29" t="s">
        <v>41</v>
      </c>
      <c r="C26" s="12" t="s">
        <v>63</v>
      </c>
      <c r="D26" s="13">
        <v>84</v>
      </c>
      <c r="E26" s="13">
        <v>0</v>
      </c>
      <c r="F26" s="13">
        <v>0</v>
      </c>
      <c r="G26" s="13">
        <v>0</v>
      </c>
      <c r="H26" s="13">
        <v>84</v>
      </c>
      <c r="I26" s="14">
        <v>12</v>
      </c>
      <c r="J26" s="13">
        <v>5</v>
      </c>
      <c r="K26" s="13">
        <v>4</v>
      </c>
      <c r="L26" s="13">
        <v>5</v>
      </c>
      <c r="M26" s="13">
        <v>4</v>
      </c>
      <c r="N26" s="13">
        <v>4</v>
      </c>
      <c r="O26" s="13">
        <v>4</v>
      </c>
      <c r="P26" s="13">
        <v>4</v>
      </c>
      <c r="Q26" s="13">
        <v>4</v>
      </c>
      <c r="R26" s="13">
        <v>7</v>
      </c>
      <c r="S26" s="13">
        <v>5</v>
      </c>
      <c r="T26" s="13">
        <v>4</v>
      </c>
      <c r="U26" s="13">
        <v>5</v>
      </c>
      <c r="V26" s="13">
        <v>5</v>
      </c>
      <c r="W26" s="13">
        <v>4</v>
      </c>
      <c r="X26" s="13">
        <v>5</v>
      </c>
      <c r="Y26" s="13">
        <v>4</v>
      </c>
      <c r="Z26" s="13">
        <v>4</v>
      </c>
      <c r="AA26" s="13">
        <v>7</v>
      </c>
      <c r="AB26" s="13">
        <v>41</v>
      </c>
      <c r="AC26" s="13">
        <v>43</v>
      </c>
      <c r="AD26" s="13">
        <v>84</v>
      </c>
      <c r="AE26" s="15">
        <v>0</v>
      </c>
    </row>
    <row r="27" spans="1:31">
      <c r="A27" s="28">
        <v>23</v>
      </c>
      <c r="B27" s="29" t="s">
        <v>41</v>
      </c>
      <c r="C27" s="12" t="s">
        <v>64</v>
      </c>
      <c r="D27" s="13">
        <v>84</v>
      </c>
      <c r="E27" s="13">
        <v>0</v>
      </c>
      <c r="F27" s="13">
        <v>0</v>
      </c>
      <c r="G27" s="13">
        <v>0</v>
      </c>
      <c r="H27" s="13">
        <v>84</v>
      </c>
      <c r="I27" s="14">
        <v>12</v>
      </c>
      <c r="J27" s="13">
        <v>5</v>
      </c>
      <c r="K27" s="13">
        <v>4</v>
      </c>
      <c r="L27" s="13">
        <v>4</v>
      </c>
      <c r="M27" s="13">
        <v>4</v>
      </c>
      <c r="N27" s="13">
        <v>4</v>
      </c>
      <c r="O27" s="13">
        <v>5</v>
      </c>
      <c r="P27" s="13">
        <v>4</v>
      </c>
      <c r="Q27" s="13">
        <v>5</v>
      </c>
      <c r="R27" s="13">
        <v>6</v>
      </c>
      <c r="S27" s="13">
        <v>6</v>
      </c>
      <c r="T27" s="13">
        <v>3</v>
      </c>
      <c r="U27" s="13">
        <v>4</v>
      </c>
      <c r="V27" s="13">
        <v>6</v>
      </c>
      <c r="W27" s="13">
        <v>4</v>
      </c>
      <c r="X27" s="13">
        <v>4</v>
      </c>
      <c r="Y27" s="13">
        <v>5</v>
      </c>
      <c r="Z27" s="13">
        <v>4</v>
      </c>
      <c r="AA27" s="13">
        <v>7</v>
      </c>
      <c r="AB27" s="13">
        <v>41</v>
      </c>
      <c r="AC27" s="13">
        <v>43</v>
      </c>
      <c r="AD27" s="13">
        <v>84</v>
      </c>
      <c r="AE27" s="15">
        <v>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0</v>
      </c>
      <c r="F28" s="13">
        <v>0</v>
      </c>
      <c r="G28" s="13">
        <v>0</v>
      </c>
      <c r="H28" s="13">
        <v>75</v>
      </c>
      <c r="I28" s="14">
        <v>3</v>
      </c>
      <c r="J28" s="13">
        <v>4</v>
      </c>
      <c r="K28" s="13">
        <v>3</v>
      </c>
      <c r="L28" s="13">
        <v>4</v>
      </c>
      <c r="M28" s="13">
        <v>4</v>
      </c>
      <c r="N28" s="13">
        <v>5</v>
      </c>
      <c r="O28" s="13">
        <v>4</v>
      </c>
      <c r="P28" s="13">
        <v>3</v>
      </c>
      <c r="Q28" s="13">
        <v>5</v>
      </c>
      <c r="R28" s="13">
        <v>4</v>
      </c>
      <c r="S28" s="13">
        <v>6</v>
      </c>
      <c r="T28" s="13">
        <v>3</v>
      </c>
      <c r="U28" s="13">
        <v>3</v>
      </c>
      <c r="V28" s="13">
        <v>5</v>
      </c>
      <c r="W28" s="13">
        <v>4</v>
      </c>
      <c r="X28" s="13">
        <v>5</v>
      </c>
      <c r="Y28" s="13">
        <v>3</v>
      </c>
      <c r="Z28" s="13">
        <v>5</v>
      </c>
      <c r="AA28" s="13">
        <v>5</v>
      </c>
      <c r="AB28" s="13">
        <v>36</v>
      </c>
      <c r="AC28" s="13">
        <v>39</v>
      </c>
      <c r="AD28" s="13">
        <v>75</v>
      </c>
      <c r="AE28" s="15">
        <v>0</v>
      </c>
    </row>
    <row r="29" spans="1:31">
      <c r="A29" s="28">
        <v>2</v>
      </c>
      <c r="B29" s="29" t="s">
        <v>65</v>
      </c>
      <c r="C29" s="12" t="s">
        <v>67</v>
      </c>
      <c r="D29" s="13">
        <v>76</v>
      </c>
      <c r="E29" s="13">
        <v>0</v>
      </c>
      <c r="F29" s="13">
        <v>0</v>
      </c>
      <c r="G29" s="13">
        <v>0</v>
      </c>
      <c r="H29" s="13">
        <v>76</v>
      </c>
      <c r="I29" s="14">
        <v>4</v>
      </c>
      <c r="J29" s="13">
        <v>6</v>
      </c>
      <c r="K29" s="13">
        <v>3</v>
      </c>
      <c r="L29" s="13">
        <v>5</v>
      </c>
      <c r="M29" s="13">
        <v>4</v>
      </c>
      <c r="N29" s="13">
        <v>4</v>
      </c>
      <c r="O29" s="13">
        <v>4</v>
      </c>
      <c r="P29" s="13">
        <v>5</v>
      </c>
      <c r="Q29" s="13">
        <v>4</v>
      </c>
      <c r="R29" s="13">
        <v>5</v>
      </c>
      <c r="S29" s="13">
        <v>4</v>
      </c>
      <c r="T29" s="13">
        <v>3</v>
      </c>
      <c r="U29" s="13">
        <v>3</v>
      </c>
      <c r="V29" s="13">
        <v>5</v>
      </c>
      <c r="W29" s="13">
        <v>5</v>
      </c>
      <c r="X29" s="13">
        <v>5</v>
      </c>
      <c r="Y29" s="13">
        <v>3</v>
      </c>
      <c r="Z29" s="13">
        <v>4</v>
      </c>
      <c r="AA29" s="13">
        <v>4</v>
      </c>
      <c r="AB29" s="13">
        <v>40</v>
      </c>
      <c r="AC29" s="13">
        <v>36</v>
      </c>
      <c r="AD29" s="13">
        <v>76</v>
      </c>
      <c r="AE29" s="15">
        <v>0</v>
      </c>
    </row>
    <row r="30" spans="1:31">
      <c r="A30" s="28">
        <v>3</v>
      </c>
      <c r="B30" s="29" t="s">
        <v>65</v>
      </c>
      <c r="C30" s="12" t="s">
        <v>68</v>
      </c>
      <c r="D30" s="13">
        <v>76</v>
      </c>
      <c r="E30" s="13">
        <v>0</v>
      </c>
      <c r="F30" s="13">
        <v>0</v>
      </c>
      <c r="G30" s="13">
        <v>0</v>
      </c>
      <c r="H30" s="13">
        <v>76</v>
      </c>
      <c r="I30" s="14">
        <v>4</v>
      </c>
      <c r="J30" s="13">
        <v>4</v>
      </c>
      <c r="K30" s="13">
        <v>3</v>
      </c>
      <c r="L30" s="13">
        <v>5</v>
      </c>
      <c r="M30" s="13">
        <v>3</v>
      </c>
      <c r="N30" s="13">
        <v>5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4</v>
      </c>
      <c r="U30" s="13">
        <v>4</v>
      </c>
      <c r="V30" s="13">
        <v>6</v>
      </c>
      <c r="W30" s="13">
        <v>4</v>
      </c>
      <c r="X30" s="13">
        <v>4</v>
      </c>
      <c r="Y30" s="13">
        <v>3</v>
      </c>
      <c r="Z30" s="13">
        <v>4</v>
      </c>
      <c r="AA30" s="13">
        <v>4</v>
      </c>
      <c r="AB30" s="13">
        <v>38</v>
      </c>
      <c r="AC30" s="13">
        <v>38</v>
      </c>
      <c r="AD30" s="13">
        <v>76</v>
      </c>
      <c r="AE30" s="15">
        <v>0</v>
      </c>
    </row>
    <row r="31" spans="1:31">
      <c r="A31" s="28">
        <v>4</v>
      </c>
      <c r="B31" s="29" t="s">
        <v>65</v>
      </c>
      <c r="C31" s="12" t="s">
        <v>69</v>
      </c>
      <c r="D31" s="13">
        <v>76</v>
      </c>
      <c r="E31" s="13">
        <v>0</v>
      </c>
      <c r="F31" s="13">
        <v>0</v>
      </c>
      <c r="G31" s="13">
        <v>0</v>
      </c>
      <c r="H31" s="13">
        <v>76</v>
      </c>
      <c r="I31" s="14">
        <v>4</v>
      </c>
      <c r="J31" s="13">
        <v>5</v>
      </c>
      <c r="K31" s="13">
        <v>3</v>
      </c>
      <c r="L31" s="13">
        <v>4</v>
      </c>
      <c r="M31" s="13">
        <v>2</v>
      </c>
      <c r="N31" s="13">
        <v>4</v>
      </c>
      <c r="O31" s="13">
        <v>5</v>
      </c>
      <c r="P31" s="13">
        <v>4</v>
      </c>
      <c r="Q31" s="13">
        <v>5</v>
      </c>
      <c r="R31" s="13">
        <v>6</v>
      </c>
      <c r="S31" s="13">
        <v>5</v>
      </c>
      <c r="T31" s="13">
        <v>3</v>
      </c>
      <c r="U31" s="13">
        <v>5</v>
      </c>
      <c r="V31" s="13">
        <v>5</v>
      </c>
      <c r="W31" s="13">
        <v>4</v>
      </c>
      <c r="X31" s="13">
        <v>4</v>
      </c>
      <c r="Y31" s="13">
        <v>2</v>
      </c>
      <c r="Z31" s="13">
        <v>5</v>
      </c>
      <c r="AA31" s="13">
        <v>5</v>
      </c>
      <c r="AB31" s="13">
        <v>38</v>
      </c>
      <c r="AC31" s="13">
        <v>38</v>
      </c>
      <c r="AD31" s="13">
        <v>76</v>
      </c>
      <c r="AE31" s="15">
        <v>0</v>
      </c>
    </row>
    <row r="32" spans="1:31">
      <c r="A32" s="28">
        <v>5</v>
      </c>
      <c r="B32" s="29" t="s">
        <v>65</v>
      </c>
      <c r="C32" s="12" t="s">
        <v>70</v>
      </c>
      <c r="D32" s="13">
        <v>76</v>
      </c>
      <c r="E32" s="13">
        <v>0</v>
      </c>
      <c r="F32" s="13">
        <v>0</v>
      </c>
      <c r="G32" s="13">
        <v>0</v>
      </c>
      <c r="H32" s="13">
        <v>76</v>
      </c>
      <c r="I32" s="14">
        <v>4</v>
      </c>
      <c r="J32" s="13">
        <v>4</v>
      </c>
      <c r="K32" s="13">
        <v>3</v>
      </c>
      <c r="L32" s="13">
        <v>6</v>
      </c>
      <c r="M32" s="13">
        <v>4</v>
      </c>
      <c r="N32" s="13">
        <v>3</v>
      </c>
      <c r="O32" s="13">
        <v>5</v>
      </c>
      <c r="P32" s="13">
        <v>3</v>
      </c>
      <c r="Q32" s="13">
        <v>5</v>
      </c>
      <c r="R32" s="13">
        <v>4</v>
      </c>
      <c r="S32" s="13">
        <v>6</v>
      </c>
      <c r="T32" s="13">
        <v>4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3</v>
      </c>
      <c r="AA32" s="13">
        <v>5</v>
      </c>
      <c r="AB32" s="13">
        <v>37</v>
      </c>
      <c r="AC32" s="13">
        <v>39</v>
      </c>
      <c r="AD32" s="13">
        <v>76</v>
      </c>
      <c r="AE32" s="15">
        <v>0</v>
      </c>
    </row>
    <row r="33" spans="1:31">
      <c r="A33" s="28">
        <v>6</v>
      </c>
      <c r="B33" s="29" t="s">
        <v>65</v>
      </c>
      <c r="C33" s="12" t="s">
        <v>71</v>
      </c>
      <c r="D33" s="13">
        <v>76</v>
      </c>
      <c r="E33" s="13">
        <v>0</v>
      </c>
      <c r="F33" s="13">
        <v>0</v>
      </c>
      <c r="G33" s="13">
        <v>0</v>
      </c>
      <c r="H33" s="13">
        <v>76</v>
      </c>
      <c r="I33" s="14">
        <v>4</v>
      </c>
      <c r="J33" s="13">
        <v>5</v>
      </c>
      <c r="K33" s="13">
        <v>3</v>
      </c>
      <c r="L33" s="13">
        <v>5</v>
      </c>
      <c r="M33" s="13">
        <v>4</v>
      </c>
      <c r="N33" s="13">
        <v>4</v>
      </c>
      <c r="O33" s="13">
        <v>4</v>
      </c>
      <c r="P33" s="13">
        <v>3</v>
      </c>
      <c r="Q33" s="13">
        <v>4</v>
      </c>
      <c r="R33" s="13">
        <v>5</v>
      </c>
      <c r="S33" s="13">
        <v>4</v>
      </c>
      <c r="T33" s="13">
        <v>3</v>
      </c>
      <c r="U33" s="13">
        <v>4</v>
      </c>
      <c r="V33" s="13">
        <v>4</v>
      </c>
      <c r="W33" s="13">
        <v>5</v>
      </c>
      <c r="X33" s="13">
        <v>6</v>
      </c>
      <c r="Y33" s="13">
        <v>3</v>
      </c>
      <c r="Z33" s="13">
        <v>5</v>
      </c>
      <c r="AA33" s="13">
        <v>5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7</v>
      </c>
      <c r="B34" s="29" t="s">
        <v>65</v>
      </c>
      <c r="C34" s="12" t="s">
        <v>72</v>
      </c>
      <c r="D34" s="13">
        <v>76</v>
      </c>
      <c r="E34" s="13">
        <v>0</v>
      </c>
      <c r="F34" s="13">
        <v>0</v>
      </c>
      <c r="G34" s="13">
        <v>0</v>
      </c>
      <c r="H34" s="13">
        <v>76</v>
      </c>
      <c r="I34" s="14">
        <v>4</v>
      </c>
      <c r="J34" s="13">
        <v>4</v>
      </c>
      <c r="K34" s="13">
        <v>4</v>
      </c>
      <c r="L34" s="13">
        <v>3</v>
      </c>
      <c r="M34" s="13">
        <v>3</v>
      </c>
      <c r="N34" s="13">
        <v>4</v>
      </c>
      <c r="O34" s="13">
        <v>5</v>
      </c>
      <c r="P34" s="13">
        <v>5</v>
      </c>
      <c r="Q34" s="13">
        <v>3</v>
      </c>
      <c r="R34" s="13">
        <v>5</v>
      </c>
      <c r="S34" s="13">
        <v>4</v>
      </c>
      <c r="T34" s="13">
        <v>3</v>
      </c>
      <c r="U34" s="13">
        <v>5</v>
      </c>
      <c r="V34" s="13">
        <v>5</v>
      </c>
      <c r="W34" s="13">
        <v>4</v>
      </c>
      <c r="X34" s="13">
        <v>6</v>
      </c>
      <c r="Y34" s="13">
        <v>4</v>
      </c>
      <c r="Z34" s="13">
        <v>4</v>
      </c>
      <c r="AA34" s="13">
        <v>5</v>
      </c>
      <c r="AB34" s="13">
        <v>36</v>
      </c>
      <c r="AC34" s="13">
        <v>40</v>
      </c>
      <c r="AD34" s="13">
        <v>76</v>
      </c>
      <c r="AE34" s="15">
        <v>0</v>
      </c>
    </row>
    <row r="35" spans="1:31">
      <c r="A35" s="28">
        <v>8</v>
      </c>
      <c r="B35" s="29" t="s">
        <v>65</v>
      </c>
      <c r="C35" s="12" t="s">
        <v>73</v>
      </c>
      <c r="D35" s="13">
        <v>76</v>
      </c>
      <c r="E35" s="13">
        <v>0</v>
      </c>
      <c r="F35" s="13">
        <v>0</v>
      </c>
      <c r="G35" s="13">
        <v>0</v>
      </c>
      <c r="H35" s="13">
        <v>76</v>
      </c>
      <c r="I35" s="14">
        <v>4</v>
      </c>
      <c r="J35" s="13">
        <v>4</v>
      </c>
      <c r="K35" s="13">
        <v>2</v>
      </c>
      <c r="L35" s="13">
        <v>5</v>
      </c>
      <c r="M35" s="13">
        <v>2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3</v>
      </c>
      <c r="T35" s="13">
        <v>4</v>
      </c>
      <c r="U35" s="13">
        <v>4</v>
      </c>
      <c r="V35" s="13">
        <v>4</v>
      </c>
      <c r="W35" s="13">
        <v>5</v>
      </c>
      <c r="X35" s="13">
        <v>6</v>
      </c>
      <c r="Y35" s="13">
        <v>3</v>
      </c>
      <c r="Z35" s="13">
        <v>6</v>
      </c>
      <c r="AA35" s="13">
        <v>5</v>
      </c>
      <c r="AB35" s="13">
        <v>36</v>
      </c>
      <c r="AC35" s="13">
        <v>40</v>
      </c>
      <c r="AD35" s="13">
        <v>76</v>
      </c>
      <c r="AE35" s="15">
        <v>0</v>
      </c>
    </row>
    <row r="36" spans="1:31">
      <c r="A36" s="28">
        <v>9</v>
      </c>
      <c r="B36" s="29" t="s">
        <v>65</v>
      </c>
      <c r="C36" s="12" t="s">
        <v>74</v>
      </c>
      <c r="D36" s="13">
        <v>76</v>
      </c>
      <c r="E36" s="13">
        <v>0</v>
      </c>
      <c r="F36" s="13">
        <v>0</v>
      </c>
      <c r="G36" s="13">
        <v>0</v>
      </c>
      <c r="H36" s="13">
        <v>76</v>
      </c>
      <c r="I36" s="14">
        <v>4</v>
      </c>
      <c r="J36" s="13">
        <v>4</v>
      </c>
      <c r="K36" s="13">
        <v>3</v>
      </c>
      <c r="L36" s="13">
        <v>4</v>
      </c>
      <c r="M36" s="13">
        <v>3</v>
      </c>
      <c r="N36" s="13">
        <v>3</v>
      </c>
      <c r="O36" s="13">
        <v>4</v>
      </c>
      <c r="P36" s="13">
        <v>4</v>
      </c>
      <c r="Q36" s="13">
        <v>4</v>
      </c>
      <c r="R36" s="13">
        <v>5</v>
      </c>
      <c r="S36" s="13">
        <v>6</v>
      </c>
      <c r="T36" s="13">
        <v>3</v>
      </c>
      <c r="U36" s="13">
        <v>6</v>
      </c>
      <c r="V36" s="13">
        <v>5</v>
      </c>
      <c r="W36" s="13">
        <v>4</v>
      </c>
      <c r="X36" s="13">
        <v>4</v>
      </c>
      <c r="Y36" s="13">
        <v>4</v>
      </c>
      <c r="Z36" s="13">
        <v>5</v>
      </c>
      <c r="AA36" s="13">
        <v>5</v>
      </c>
      <c r="AB36" s="13">
        <v>34</v>
      </c>
      <c r="AC36" s="13">
        <v>42</v>
      </c>
      <c r="AD36" s="13">
        <v>76</v>
      </c>
      <c r="AE36" s="15">
        <v>0</v>
      </c>
    </row>
    <row r="37" spans="1:31">
      <c r="A37" s="28">
        <v>10</v>
      </c>
      <c r="B37" s="29" t="s">
        <v>65</v>
      </c>
      <c r="C37" s="12" t="s">
        <v>75</v>
      </c>
      <c r="D37" s="13">
        <v>77</v>
      </c>
      <c r="E37" s="13">
        <v>0</v>
      </c>
      <c r="F37" s="13">
        <v>0</v>
      </c>
      <c r="G37" s="13">
        <v>0</v>
      </c>
      <c r="H37" s="13">
        <v>77</v>
      </c>
      <c r="I37" s="14">
        <v>5</v>
      </c>
      <c r="J37" s="13">
        <v>4</v>
      </c>
      <c r="K37" s="13">
        <v>3</v>
      </c>
      <c r="L37" s="13">
        <v>3</v>
      </c>
      <c r="M37" s="13">
        <v>4</v>
      </c>
      <c r="N37" s="13">
        <v>4</v>
      </c>
      <c r="O37" s="13">
        <v>5</v>
      </c>
      <c r="P37" s="13">
        <v>4</v>
      </c>
      <c r="Q37" s="13">
        <v>5</v>
      </c>
      <c r="R37" s="13">
        <v>7</v>
      </c>
      <c r="S37" s="13">
        <v>5</v>
      </c>
      <c r="T37" s="13">
        <v>3</v>
      </c>
      <c r="U37" s="13">
        <v>5</v>
      </c>
      <c r="V37" s="13">
        <v>5</v>
      </c>
      <c r="W37" s="13">
        <v>4</v>
      </c>
      <c r="X37" s="13">
        <v>4</v>
      </c>
      <c r="Y37" s="13">
        <v>4</v>
      </c>
      <c r="Z37" s="13">
        <v>4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76</v>
      </c>
      <c r="D38" s="13">
        <v>77</v>
      </c>
      <c r="E38" s="13">
        <v>0</v>
      </c>
      <c r="F38" s="13">
        <v>0</v>
      </c>
      <c r="G38" s="13">
        <v>0</v>
      </c>
      <c r="H38" s="13">
        <v>77</v>
      </c>
      <c r="I38" s="14">
        <v>5</v>
      </c>
      <c r="J38" s="13">
        <v>5</v>
      </c>
      <c r="K38" s="13">
        <v>3</v>
      </c>
      <c r="L38" s="13">
        <v>3</v>
      </c>
      <c r="M38" s="13">
        <v>3</v>
      </c>
      <c r="N38" s="13">
        <v>4</v>
      </c>
      <c r="O38" s="13">
        <v>5</v>
      </c>
      <c r="P38" s="13">
        <v>4</v>
      </c>
      <c r="Q38" s="13">
        <v>4</v>
      </c>
      <c r="R38" s="13">
        <v>6</v>
      </c>
      <c r="S38" s="13">
        <v>4</v>
      </c>
      <c r="T38" s="13">
        <v>3</v>
      </c>
      <c r="U38" s="13">
        <v>5</v>
      </c>
      <c r="V38" s="13">
        <v>5</v>
      </c>
      <c r="W38" s="13">
        <v>4</v>
      </c>
      <c r="X38" s="13">
        <v>5</v>
      </c>
      <c r="Y38" s="13">
        <v>5</v>
      </c>
      <c r="Z38" s="13">
        <v>4</v>
      </c>
      <c r="AA38" s="13">
        <v>5</v>
      </c>
      <c r="AB38" s="13">
        <v>37</v>
      </c>
      <c r="AC38" s="13">
        <v>40</v>
      </c>
      <c r="AD38" s="13">
        <v>77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0</v>
      </c>
      <c r="F39" s="13">
        <v>0</v>
      </c>
      <c r="G39" s="13">
        <v>0</v>
      </c>
      <c r="H39" s="13">
        <v>78</v>
      </c>
      <c r="I39" s="14">
        <v>6</v>
      </c>
      <c r="J39" s="13">
        <v>5</v>
      </c>
      <c r="K39" s="13">
        <v>4</v>
      </c>
      <c r="L39" s="13">
        <v>4</v>
      </c>
      <c r="M39" s="13">
        <v>3</v>
      </c>
      <c r="N39" s="13">
        <v>4</v>
      </c>
      <c r="O39" s="13">
        <v>4</v>
      </c>
      <c r="P39" s="13">
        <v>4</v>
      </c>
      <c r="Q39" s="13">
        <v>4</v>
      </c>
      <c r="R39" s="13">
        <v>4</v>
      </c>
      <c r="S39" s="13">
        <v>4</v>
      </c>
      <c r="T39" s="13">
        <v>4</v>
      </c>
      <c r="U39" s="13">
        <v>4</v>
      </c>
      <c r="V39" s="13">
        <v>5</v>
      </c>
      <c r="W39" s="13">
        <v>5</v>
      </c>
      <c r="X39" s="13">
        <v>6</v>
      </c>
      <c r="Y39" s="13">
        <v>4</v>
      </c>
      <c r="Z39" s="13">
        <v>5</v>
      </c>
      <c r="AA39" s="13">
        <v>5</v>
      </c>
      <c r="AB39" s="13">
        <v>36</v>
      </c>
      <c r="AC39" s="13">
        <v>42</v>
      </c>
      <c r="AD39" s="13">
        <v>78</v>
      </c>
      <c r="AE39" s="15">
        <v>0</v>
      </c>
    </row>
    <row r="40" spans="1:31">
      <c r="A40" s="28">
        <v>13</v>
      </c>
      <c r="B40" s="29" t="s">
        <v>65</v>
      </c>
      <c r="C40" s="12" t="s">
        <v>78</v>
      </c>
      <c r="D40" s="13">
        <v>79</v>
      </c>
      <c r="E40" s="13">
        <v>0</v>
      </c>
      <c r="F40" s="13">
        <v>0</v>
      </c>
      <c r="G40" s="13">
        <v>0</v>
      </c>
      <c r="H40" s="13">
        <v>79</v>
      </c>
      <c r="I40" s="14">
        <v>7</v>
      </c>
      <c r="J40" s="13">
        <v>5</v>
      </c>
      <c r="K40" s="13">
        <v>3</v>
      </c>
      <c r="L40" s="13">
        <v>5</v>
      </c>
      <c r="M40" s="13">
        <v>4</v>
      </c>
      <c r="N40" s="13">
        <v>5</v>
      </c>
      <c r="O40" s="13">
        <v>4</v>
      </c>
      <c r="P40" s="13">
        <v>4</v>
      </c>
      <c r="Q40" s="13">
        <v>5</v>
      </c>
      <c r="R40" s="13">
        <v>6</v>
      </c>
      <c r="S40" s="13">
        <v>4</v>
      </c>
      <c r="T40" s="13">
        <v>3</v>
      </c>
      <c r="U40" s="13">
        <v>4</v>
      </c>
      <c r="V40" s="13">
        <v>5</v>
      </c>
      <c r="W40" s="13">
        <v>4</v>
      </c>
      <c r="X40" s="13">
        <v>5</v>
      </c>
      <c r="Y40" s="13">
        <v>4</v>
      </c>
      <c r="Z40" s="13">
        <v>4</v>
      </c>
      <c r="AA40" s="13">
        <v>5</v>
      </c>
      <c r="AB40" s="13">
        <v>41</v>
      </c>
      <c r="AC40" s="13">
        <v>38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79</v>
      </c>
      <c r="D41" s="13">
        <v>79</v>
      </c>
      <c r="E41" s="13">
        <v>0</v>
      </c>
      <c r="F41" s="13">
        <v>0</v>
      </c>
      <c r="G41" s="13">
        <v>0</v>
      </c>
      <c r="H41" s="13">
        <v>79</v>
      </c>
      <c r="I41" s="14">
        <v>7</v>
      </c>
      <c r="J41" s="13">
        <v>6</v>
      </c>
      <c r="K41" s="13">
        <v>3</v>
      </c>
      <c r="L41" s="13">
        <v>4</v>
      </c>
      <c r="M41" s="13">
        <v>3</v>
      </c>
      <c r="N41" s="13">
        <v>5</v>
      </c>
      <c r="O41" s="13">
        <v>4</v>
      </c>
      <c r="P41" s="13">
        <v>3</v>
      </c>
      <c r="Q41" s="13">
        <v>5</v>
      </c>
      <c r="R41" s="13">
        <v>4</v>
      </c>
      <c r="S41" s="13">
        <v>6</v>
      </c>
      <c r="T41" s="13">
        <v>4</v>
      </c>
      <c r="U41" s="13">
        <v>4</v>
      </c>
      <c r="V41" s="13">
        <v>6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37</v>
      </c>
      <c r="AC41" s="13">
        <v>42</v>
      </c>
      <c r="AD41" s="13">
        <v>79</v>
      </c>
      <c r="AE41" s="15">
        <v>0</v>
      </c>
    </row>
    <row r="42" spans="1:31">
      <c r="A42" s="28">
        <v>15</v>
      </c>
      <c r="B42" s="29" t="s">
        <v>65</v>
      </c>
      <c r="C42" s="12" t="s">
        <v>80</v>
      </c>
      <c r="D42" s="13">
        <v>80</v>
      </c>
      <c r="E42" s="13">
        <v>0</v>
      </c>
      <c r="F42" s="13">
        <v>0</v>
      </c>
      <c r="G42" s="13">
        <v>0</v>
      </c>
      <c r="H42" s="13">
        <v>80</v>
      </c>
      <c r="I42" s="14">
        <v>8</v>
      </c>
      <c r="J42" s="13">
        <v>5</v>
      </c>
      <c r="K42" s="13">
        <v>4</v>
      </c>
      <c r="L42" s="13">
        <v>6</v>
      </c>
      <c r="M42" s="13">
        <v>3</v>
      </c>
      <c r="N42" s="13">
        <v>4</v>
      </c>
      <c r="O42" s="13">
        <v>5</v>
      </c>
      <c r="P42" s="13">
        <v>4</v>
      </c>
      <c r="Q42" s="13">
        <v>4</v>
      </c>
      <c r="R42" s="13">
        <v>5</v>
      </c>
      <c r="S42" s="13">
        <v>3</v>
      </c>
      <c r="T42" s="13">
        <v>3</v>
      </c>
      <c r="U42" s="13">
        <v>4</v>
      </c>
      <c r="V42" s="13">
        <v>5</v>
      </c>
      <c r="W42" s="13">
        <v>4</v>
      </c>
      <c r="X42" s="13">
        <v>6</v>
      </c>
      <c r="Y42" s="13">
        <v>4</v>
      </c>
      <c r="Z42" s="13">
        <v>5</v>
      </c>
      <c r="AA42" s="13">
        <v>6</v>
      </c>
      <c r="AB42" s="13">
        <v>40</v>
      </c>
      <c r="AC42" s="13">
        <v>40</v>
      </c>
      <c r="AD42" s="13">
        <v>80</v>
      </c>
      <c r="AE42" s="15">
        <v>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0</v>
      </c>
      <c r="F43" s="13">
        <v>0</v>
      </c>
      <c r="G43" s="13">
        <v>0</v>
      </c>
      <c r="H43" s="13">
        <v>80</v>
      </c>
      <c r="I43" s="14">
        <v>8</v>
      </c>
      <c r="J43" s="13">
        <v>4</v>
      </c>
      <c r="K43" s="13">
        <v>4</v>
      </c>
      <c r="L43" s="13">
        <v>5</v>
      </c>
      <c r="M43" s="13">
        <v>3</v>
      </c>
      <c r="N43" s="13">
        <v>4</v>
      </c>
      <c r="O43" s="13">
        <v>6</v>
      </c>
      <c r="P43" s="13">
        <v>4</v>
      </c>
      <c r="Q43" s="13">
        <v>4</v>
      </c>
      <c r="R43" s="13">
        <v>5</v>
      </c>
      <c r="S43" s="13">
        <v>5</v>
      </c>
      <c r="T43" s="13">
        <v>4</v>
      </c>
      <c r="U43" s="13">
        <v>4</v>
      </c>
      <c r="V43" s="13">
        <v>6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39</v>
      </c>
      <c r="AC43" s="13">
        <v>41</v>
      </c>
      <c r="AD43" s="13">
        <v>80</v>
      </c>
      <c r="AE43" s="15">
        <v>0</v>
      </c>
    </row>
    <row r="44" spans="1:31">
      <c r="A44" s="28">
        <v>17</v>
      </c>
      <c r="B44" s="29" t="s">
        <v>65</v>
      </c>
      <c r="C44" s="12" t="s">
        <v>82</v>
      </c>
      <c r="D44" s="13">
        <v>80</v>
      </c>
      <c r="E44" s="13">
        <v>0</v>
      </c>
      <c r="F44" s="13">
        <v>0</v>
      </c>
      <c r="G44" s="13">
        <v>0</v>
      </c>
      <c r="H44" s="13">
        <v>80</v>
      </c>
      <c r="I44" s="14">
        <v>8</v>
      </c>
      <c r="J44" s="13">
        <v>5</v>
      </c>
      <c r="K44" s="13">
        <v>2</v>
      </c>
      <c r="L44" s="13">
        <v>4</v>
      </c>
      <c r="M44" s="13">
        <v>3</v>
      </c>
      <c r="N44" s="13">
        <v>4</v>
      </c>
      <c r="O44" s="13">
        <v>5</v>
      </c>
      <c r="P44" s="13">
        <v>4</v>
      </c>
      <c r="Q44" s="13">
        <v>7</v>
      </c>
      <c r="R44" s="13">
        <v>4</v>
      </c>
      <c r="S44" s="13">
        <v>4</v>
      </c>
      <c r="T44" s="13">
        <v>4</v>
      </c>
      <c r="U44" s="13">
        <v>4</v>
      </c>
      <c r="V44" s="13">
        <v>6</v>
      </c>
      <c r="W44" s="13">
        <v>4</v>
      </c>
      <c r="X44" s="13">
        <v>6</v>
      </c>
      <c r="Y44" s="13">
        <v>3</v>
      </c>
      <c r="Z44" s="13">
        <v>5</v>
      </c>
      <c r="AA44" s="13">
        <v>6</v>
      </c>
      <c r="AB44" s="13">
        <v>38</v>
      </c>
      <c r="AC44" s="13">
        <v>42</v>
      </c>
      <c r="AD44" s="13">
        <v>80</v>
      </c>
      <c r="AE44" s="15">
        <v>0</v>
      </c>
    </row>
    <row r="45" spans="1:31">
      <c r="A45" s="28">
        <v>18</v>
      </c>
      <c r="B45" s="29" t="s">
        <v>65</v>
      </c>
      <c r="C45" s="12" t="s">
        <v>83</v>
      </c>
      <c r="D45" s="13">
        <v>80</v>
      </c>
      <c r="E45" s="13">
        <v>0</v>
      </c>
      <c r="F45" s="13">
        <v>0</v>
      </c>
      <c r="G45" s="13">
        <v>0</v>
      </c>
      <c r="H45" s="13">
        <v>80</v>
      </c>
      <c r="I45" s="14">
        <v>8</v>
      </c>
      <c r="J45" s="13">
        <v>5</v>
      </c>
      <c r="K45" s="13">
        <v>3</v>
      </c>
      <c r="L45" s="13">
        <v>4</v>
      </c>
      <c r="M45" s="13">
        <v>3</v>
      </c>
      <c r="N45" s="13">
        <v>4</v>
      </c>
      <c r="O45" s="13">
        <v>4</v>
      </c>
      <c r="P45" s="13">
        <v>5</v>
      </c>
      <c r="Q45" s="13">
        <v>4</v>
      </c>
      <c r="R45" s="13">
        <v>6</v>
      </c>
      <c r="S45" s="13">
        <v>5</v>
      </c>
      <c r="T45" s="13">
        <v>3</v>
      </c>
      <c r="U45" s="13">
        <v>4</v>
      </c>
      <c r="V45" s="13">
        <v>5</v>
      </c>
      <c r="W45" s="13">
        <v>4</v>
      </c>
      <c r="X45" s="13">
        <v>6</v>
      </c>
      <c r="Y45" s="13">
        <v>3</v>
      </c>
      <c r="Z45" s="13">
        <v>6</v>
      </c>
      <c r="AA45" s="13">
        <v>6</v>
      </c>
      <c r="AB45" s="13">
        <v>38</v>
      </c>
      <c r="AC45" s="13">
        <v>42</v>
      </c>
      <c r="AD45" s="13">
        <v>80</v>
      </c>
      <c r="AE45" s="15">
        <v>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0</v>
      </c>
      <c r="F46" s="13">
        <v>0</v>
      </c>
      <c r="G46" s="13">
        <v>0</v>
      </c>
      <c r="H46" s="13">
        <v>80</v>
      </c>
      <c r="I46" s="14">
        <v>8</v>
      </c>
      <c r="J46" s="13">
        <v>4</v>
      </c>
      <c r="K46" s="13">
        <v>3</v>
      </c>
      <c r="L46" s="13">
        <v>4</v>
      </c>
      <c r="M46" s="13">
        <v>3</v>
      </c>
      <c r="N46" s="13">
        <v>4</v>
      </c>
      <c r="O46" s="13">
        <v>4</v>
      </c>
      <c r="P46" s="13">
        <v>4</v>
      </c>
      <c r="Q46" s="13">
        <v>5</v>
      </c>
      <c r="R46" s="13">
        <v>6</v>
      </c>
      <c r="S46" s="13">
        <v>4</v>
      </c>
      <c r="T46" s="13">
        <v>4</v>
      </c>
      <c r="U46" s="13">
        <v>5</v>
      </c>
      <c r="V46" s="13">
        <v>6</v>
      </c>
      <c r="W46" s="13">
        <v>4</v>
      </c>
      <c r="X46" s="13">
        <v>4</v>
      </c>
      <c r="Y46" s="13">
        <v>6</v>
      </c>
      <c r="Z46" s="13">
        <v>4</v>
      </c>
      <c r="AA46" s="13">
        <v>6</v>
      </c>
      <c r="AB46" s="13">
        <v>37</v>
      </c>
      <c r="AC46" s="13">
        <v>43</v>
      </c>
      <c r="AD46" s="13">
        <v>80</v>
      </c>
      <c r="AE46" s="15">
        <v>0</v>
      </c>
    </row>
    <row r="47" spans="1:31">
      <c r="A47" s="28">
        <v>20</v>
      </c>
      <c r="B47" s="29" t="s">
        <v>65</v>
      </c>
      <c r="C47" s="12" t="s">
        <v>85</v>
      </c>
      <c r="D47" s="13">
        <v>82</v>
      </c>
      <c r="E47" s="13">
        <v>0</v>
      </c>
      <c r="F47" s="13">
        <v>0</v>
      </c>
      <c r="G47" s="13">
        <v>0</v>
      </c>
      <c r="H47" s="13">
        <v>82</v>
      </c>
      <c r="I47" s="14">
        <v>10</v>
      </c>
      <c r="J47" s="13">
        <v>5</v>
      </c>
      <c r="K47" s="13">
        <v>4</v>
      </c>
      <c r="L47" s="13">
        <v>4</v>
      </c>
      <c r="M47" s="13">
        <v>4</v>
      </c>
      <c r="N47" s="13">
        <v>5</v>
      </c>
      <c r="O47" s="13">
        <v>4</v>
      </c>
      <c r="P47" s="13">
        <v>5</v>
      </c>
      <c r="Q47" s="13">
        <v>4</v>
      </c>
      <c r="R47" s="13">
        <v>5</v>
      </c>
      <c r="S47" s="13">
        <v>7</v>
      </c>
      <c r="T47" s="13">
        <v>3</v>
      </c>
      <c r="U47" s="13">
        <v>4</v>
      </c>
      <c r="V47" s="13">
        <v>5</v>
      </c>
      <c r="W47" s="13">
        <v>3</v>
      </c>
      <c r="X47" s="13">
        <v>4</v>
      </c>
      <c r="Y47" s="13">
        <v>4</v>
      </c>
      <c r="Z47" s="13">
        <v>5</v>
      </c>
      <c r="AA47" s="13">
        <v>7</v>
      </c>
      <c r="AB47" s="13">
        <v>40</v>
      </c>
      <c r="AC47" s="13">
        <v>42</v>
      </c>
      <c r="AD47" s="13">
        <v>82</v>
      </c>
      <c r="AE47" s="15">
        <v>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0</v>
      </c>
      <c r="F48" s="13">
        <v>0</v>
      </c>
      <c r="G48" s="13">
        <v>0</v>
      </c>
      <c r="H48" s="13">
        <v>85</v>
      </c>
      <c r="I48" s="14">
        <v>13</v>
      </c>
      <c r="J48" s="13">
        <v>5</v>
      </c>
      <c r="K48" s="13">
        <v>5</v>
      </c>
      <c r="L48" s="13">
        <v>6</v>
      </c>
      <c r="M48" s="13">
        <v>4</v>
      </c>
      <c r="N48" s="13">
        <v>4</v>
      </c>
      <c r="O48" s="13">
        <v>4</v>
      </c>
      <c r="P48" s="13">
        <v>4</v>
      </c>
      <c r="Q48" s="13">
        <v>6</v>
      </c>
      <c r="R48" s="13">
        <v>5</v>
      </c>
      <c r="S48" s="13">
        <v>5</v>
      </c>
      <c r="T48" s="13">
        <v>3</v>
      </c>
      <c r="U48" s="13">
        <v>4</v>
      </c>
      <c r="V48" s="13">
        <v>7</v>
      </c>
      <c r="W48" s="13">
        <v>5</v>
      </c>
      <c r="X48" s="13">
        <v>4</v>
      </c>
      <c r="Y48" s="13">
        <v>4</v>
      </c>
      <c r="Z48" s="13">
        <v>4</v>
      </c>
      <c r="AA48" s="13">
        <v>6</v>
      </c>
      <c r="AB48" s="13">
        <v>43</v>
      </c>
      <c r="AC48" s="13">
        <v>42</v>
      </c>
      <c r="AD48" s="13">
        <v>85</v>
      </c>
      <c r="AE48" s="15">
        <v>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0</v>
      </c>
      <c r="F49" s="13">
        <v>0</v>
      </c>
      <c r="G49" s="13">
        <v>0</v>
      </c>
      <c r="H49" s="13">
        <v>85</v>
      </c>
      <c r="I49" s="14">
        <v>13</v>
      </c>
      <c r="J49" s="13">
        <v>4</v>
      </c>
      <c r="K49" s="13">
        <v>3</v>
      </c>
      <c r="L49" s="13">
        <v>4</v>
      </c>
      <c r="M49" s="13">
        <v>3</v>
      </c>
      <c r="N49" s="13">
        <v>4</v>
      </c>
      <c r="O49" s="13">
        <v>4</v>
      </c>
      <c r="P49" s="13">
        <v>5</v>
      </c>
      <c r="Q49" s="13">
        <v>6</v>
      </c>
      <c r="R49" s="13">
        <v>6</v>
      </c>
      <c r="S49" s="13">
        <v>4</v>
      </c>
      <c r="T49" s="13">
        <v>5</v>
      </c>
      <c r="U49" s="13">
        <v>5</v>
      </c>
      <c r="V49" s="13">
        <v>5</v>
      </c>
      <c r="W49" s="13">
        <v>4</v>
      </c>
      <c r="X49" s="13">
        <v>4</v>
      </c>
      <c r="Y49" s="13">
        <v>3</v>
      </c>
      <c r="Z49" s="13">
        <v>7</v>
      </c>
      <c r="AA49" s="13">
        <v>9</v>
      </c>
      <c r="AB49" s="13">
        <v>39</v>
      </c>
      <c r="AC49" s="13">
        <v>46</v>
      </c>
      <c r="AD49" s="13">
        <v>85</v>
      </c>
      <c r="AE49" s="15">
        <v>0</v>
      </c>
    </row>
    <row r="50" spans="1:31">
      <c r="A50" s="28">
        <v>1</v>
      </c>
      <c r="B50" s="29" t="s">
        <v>88</v>
      </c>
      <c r="C50" s="12" t="s">
        <v>89</v>
      </c>
      <c r="D50" s="13">
        <v>71</v>
      </c>
      <c r="E50" s="13">
        <v>0</v>
      </c>
      <c r="F50" s="13">
        <v>0</v>
      </c>
      <c r="G50" s="13">
        <v>0</v>
      </c>
      <c r="H50" s="13">
        <v>71</v>
      </c>
      <c r="I50" s="14">
        <v>-1</v>
      </c>
      <c r="J50" s="13">
        <v>3</v>
      </c>
      <c r="K50" s="13">
        <v>3</v>
      </c>
      <c r="L50" s="13">
        <v>4</v>
      </c>
      <c r="M50" s="13">
        <v>3</v>
      </c>
      <c r="N50" s="13">
        <v>5</v>
      </c>
      <c r="O50" s="13">
        <v>4</v>
      </c>
      <c r="P50" s="13">
        <v>4</v>
      </c>
      <c r="Q50" s="13">
        <v>5</v>
      </c>
      <c r="R50" s="13">
        <v>5</v>
      </c>
      <c r="S50" s="13">
        <v>3</v>
      </c>
      <c r="T50" s="13">
        <v>4</v>
      </c>
      <c r="U50" s="13">
        <v>4</v>
      </c>
      <c r="V50" s="13">
        <v>6</v>
      </c>
      <c r="W50" s="13">
        <v>4</v>
      </c>
      <c r="X50" s="13">
        <v>3</v>
      </c>
      <c r="Y50" s="13">
        <v>3</v>
      </c>
      <c r="Z50" s="13">
        <v>4</v>
      </c>
      <c r="AA50" s="13">
        <v>4</v>
      </c>
      <c r="AB50" s="13">
        <v>36</v>
      </c>
      <c r="AC50" s="13">
        <v>35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90</v>
      </c>
      <c r="D51" s="13">
        <v>76</v>
      </c>
      <c r="E51" s="13">
        <v>0</v>
      </c>
      <c r="F51" s="13">
        <v>0</v>
      </c>
      <c r="G51" s="13">
        <v>0</v>
      </c>
      <c r="H51" s="13">
        <v>76</v>
      </c>
      <c r="I51" s="14">
        <v>4</v>
      </c>
      <c r="J51" s="13">
        <v>5</v>
      </c>
      <c r="K51" s="13">
        <v>3</v>
      </c>
      <c r="L51" s="13">
        <v>4</v>
      </c>
      <c r="M51" s="13">
        <v>4</v>
      </c>
      <c r="N51" s="13">
        <v>4</v>
      </c>
      <c r="O51" s="13">
        <v>4</v>
      </c>
      <c r="P51" s="13">
        <v>7</v>
      </c>
      <c r="Q51" s="13">
        <v>5</v>
      </c>
      <c r="R51" s="13">
        <v>4</v>
      </c>
      <c r="S51" s="13">
        <v>3</v>
      </c>
      <c r="T51" s="13">
        <v>3</v>
      </c>
      <c r="U51" s="13">
        <v>4</v>
      </c>
      <c r="V51" s="13">
        <v>5</v>
      </c>
      <c r="W51" s="13">
        <v>5</v>
      </c>
      <c r="X51" s="13">
        <v>4</v>
      </c>
      <c r="Y51" s="13">
        <v>3</v>
      </c>
      <c r="Z51" s="13">
        <v>4</v>
      </c>
      <c r="AA51" s="13">
        <v>5</v>
      </c>
      <c r="AB51" s="13">
        <v>40</v>
      </c>
      <c r="AC51" s="13">
        <v>36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91</v>
      </c>
      <c r="D52" s="13">
        <v>77</v>
      </c>
      <c r="E52" s="13">
        <v>0</v>
      </c>
      <c r="F52" s="13">
        <v>0</v>
      </c>
      <c r="G52" s="13">
        <v>0</v>
      </c>
      <c r="H52" s="13">
        <v>77</v>
      </c>
      <c r="I52" s="14">
        <v>5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4</v>
      </c>
      <c r="P52" s="13">
        <v>4</v>
      </c>
      <c r="Q52" s="13">
        <v>4</v>
      </c>
      <c r="R52" s="13">
        <v>5</v>
      </c>
      <c r="S52" s="13">
        <v>5</v>
      </c>
      <c r="T52" s="13">
        <v>3</v>
      </c>
      <c r="U52" s="13">
        <v>5</v>
      </c>
      <c r="V52" s="13">
        <v>7</v>
      </c>
      <c r="W52" s="13">
        <v>4</v>
      </c>
      <c r="X52" s="13">
        <v>4</v>
      </c>
      <c r="Y52" s="13">
        <v>4</v>
      </c>
      <c r="Z52" s="13">
        <v>6</v>
      </c>
      <c r="AA52" s="13">
        <v>4</v>
      </c>
      <c r="AB52" s="13">
        <v>35</v>
      </c>
      <c r="AC52" s="13">
        <v>42</v>
      </c>
      <c r="AD52" s="13">
        <v>77</v>
      </c>
      <c r="AE52" s="15">
        <v>0</v>
      </c>
    </row>
    <row r="53" spans="1:31">
      <c r="A53" s="28">
        <v>4</v>
      </c>
      <c r="B53" s="29" t="s">
        <v>88</v>
      </c>
      <c r="C53" s="12" t="s">
        <v>92</v>
      </c>
      <c r="D53" s="13">
        <v>78</v>
      </c>
      <c r="E53" s="13">
        <v>0</v>
      </c>
      <c r="F53" s="13">
        <v>0</v>
      </c>
      <c r="G53" s="13">
        <v>0</v>
      </c>
      <c r="H53" s="13">
        <v>78</v>
      </c>
      <c r="I53" s="14">
        <v>6</v>
      </c>
      <c r="J53" s="13">
        <v>4</v>
      </c>
      <c r="K53" s="13">
        <v>3</v>
      </c>
      <c r="L53" s="13">
        <v>4</v>
      </c>
      <c r="M53" s="13">
        <v>4</v>
      </c>
      <c r="N53" s="13">
        <v>5</v>
      </c>
      <c r="O53" s="13">
        <v>6</v>
      </c>
      <c r="P53" s="13">
        <v>4</v>
      </c>
      <c r="Q53" s="13">
        <v>5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5</v>
      </c>
      <c r="AA53" s="13">
        <v>5</v>
      </c>
      <c r="AB53" s="13">
        <v>40</v>
      </c>
      <c r="AC53" s="13">
        <v>38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0</v>
      </c>
      <c r="F54" s="13">
        <v>0</v>
      </c>
      <c r="G54" s="13">
        <v>0</v>
      </c>
      <c r="H54" s="13">
        <v>78</v>
      </c>
      <c r="I54" s="14">
        <v>6</v>
      </c>
      <c r="J54" s="13">
        <v>5</v>
      </c>
      <c r="K54" s="13">
        <v>3</v>
      </c>
      <c r="L54" s="13">
        <v>5</v>
      </c>
      <c r="M54" s="13">
        <v>2</v>
      </c>
      <c r="N54" s="13">
        <v>5</v>
      </c>
      <c r="O54" s="13">
        <v>4</v>
      </c>
      <c r="P54" s="13">
        <v>5</v>
      </c>
      <c r="Q54" s="13">
        <v>5</v>
      </c>
      <c r="R54" s="13">
        <v>5</v>
      </c>
      <c r="S54" s="13">
        <v>4</v>
      </c>
      <c r="T54" s="13">
        <v>4</v>
      </c>
      <c r="U54" s="13">
        <v>4</v>
      </c>
      <c r="V54" s="13">
        <v>4</v>
      </c>
      <c r="W54" s="13">
        <v>4</v>
      </c>
      <c r="X54" s="13">
        <v>5</v>
      </c>
      <c r="Y54" s="13">
        <v>5</v>
      </c>
      <c r="Z54" s="13">
        <v>5</v>
      </c>
      <c r="AA54" s="13">
        <v>4</v>
      </c>
      <c r="AB54" s="13">
        <v>39</v>
      </c>
      <c r="AC54" s="13">
        <v>39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94</v>
      </c>
      <c r="D55" s="13">
        <v>78</v>
      </c>
      <c r="E55" s="13">
        <v>0</v>
      </c>
      <c r="F55" s="13">
        <v>0</v>
      </c>
      <c r="G55" s="13">
        <v>0</v>
      </c>
      <c r="H55" s="13">
        <v>78</v>
      </c>
      <c r="I55" s="14">
        <v>6</v>
      </c>
      <c r="J55" s="13">
        <v>4</v>
      </c>
      <c r="K55" s="13">
        <v>3</v>
      </c>
      <c r="L55" s="13">
        <v>5</v>
      </c>
      <c r="M55" s="13">
        <v>3</v>
      </c>
      <c r="N55" s="13">
        <v>4</v>
      </c>
      <c r="O55" s="13">
        <v>5</v>
      </c>
      <c r="P55" s="13">
        <v>4</v>
      </c>
      <c r="Q55" s="13">
        <v>4</v>
      </c>
      <c r="R55" s="13">
        <v>5</v>
      </c>
      <c r="S55" s="13">
        <v>6</v>
      </c>
      <c r="T55" s="13">
        <v>3</v>
      </c>
      <c r="U55" s="13">
        <v>6</v>
      </c>
      <c r="V55" s="13">
        <v>5</v>
      </c>
      <c r="W55" s="13">
        <v>4</v>
      </c>
      <c r="X55" s="13">
        <v>6</v>
      </c>
      <c r="Y55" s="13">
        <v>3</v>
      </c>
      <c r="Z55" s="13">
        <v>3</v>
      </c>
      <c r="AA55" s="13">
        <v>5</v>
      </c>
      <c r="AB55" s="13">
        <v>37</v>
      </c>
      <c r="AC55" s="13">
        <v>41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95</v>
      </c>
      <c r="D56" s="13">
        <v>78</v>
      </c>
      <c r="E56" s="13">
        <v>0</v>
      </c>
      <c r="F56" s="13">
        <v>0</v>
      </c>
      <c r="G56" s="13">
        <v>0</v>
      </c>
      <c r="H56" s="13">
        <v>78</v>
      </c>
      <c r="I56" s="14">
        <v>6</v>
      </c>
      <c r="J56" s="13">
        <v>5</v>
      </c>
      <c r="K56" s="13">
        <v>2</v>
      </c>
      <c r="L56" s="13">
        <v>3</v>
      </c>
      <c r="M56" s="13">
        <v>4</v>
      </c>
      <c r="N56" s="13">
        <v>4</v>
      </c>
      <c r="O56" s="13">
        <v>5</v>
      </c>
      <c r="P56" s="13">
        <v>4</v>
      </c>
      <c r="Q56" s="13">
        <v>3</v>
      </c>
      <c r="R56" s="13">
        <v>5</v>
      </c>
      <c r="S56" s="13">
        <v>5</v>
      </c>
      <c r="T56" s="13">
        <v>5</v>
      </c>
      <c r="U56" s="13">
        <v>4</v>
      </c>
      <c r="V56" s="13">
        <v>4</v>
      </c>
      <c r="W56" s="13">
        <v>5</v>
      </c>
      <c r="X56" s="13">
        <v>5</v>
      </c>
      <c r="Y56" s="13">
        <v>7</v>
      </c>
      <c r="Z56" s="13">
        <v>4</v>
      </c>
      <c r="AA56" s="13">
        <v>4</v>
      </c>
      <c r="AB56" s="13">
        <v>35</v>
      </c>
      <c r="AC56" s="13">
        <v>43</v>
      </c>
      <c r="AD56" s="13">
        <v>78</v>
      </c>
      <c r="AE56" s="15">
        <v>0</v>
      </c>
    </row>
    <row r="57" spans="1:31">
      <c r="A57" s="28">
        <v>8</v>
      </c>
      <c r="B57" s="29" t="s">
        <v>88</v>
      </c>
      <c r="C57" s="12" t="s">
        <v>96</v>
      </c>
      <c r="D57" s="13">
        <v>79</v>
      </c>
      <c r="E57" s="13">
        <v>0</v>
      </c>
      <c r="F57" s="13">
        <v>0</v>
      </c>
      <c r="G57" s="13">
        <v>0</v>
      </c>
      <c r="H57" s="13">
        <v>79</v>
      </c>
      <c r="I57" s="14">
        <v>7</v>
      </c>
      <c r="J57" s="13">
        <v>4</v>
      </c>
      <c r="K57" s="13">
        <v>4</v>
      </c>
      <c r="L57" s="13">
        <v>5</v>
      </c>
      <c r="M57" s="13">
        <v>3</v>
      </c>
      <c r="N57" s="13">
        <v>5</v>
      </c>
      <c r="O57" s="13">
        <v>5</v>
      </c>
      <c r="P57" s="13">
        <v>4</v>
      </c>
      <c r="Q57" s="13">
        <v>3</v>
      </c>
      <c r="R57" s="13">
        <v>8</v>
      </c>
      <c r="S57" s="13">
        <v>4</v>
      </c>
      <c r="T57" s="13">
        <v>4</v>
      </c>
      <c r="U57" s="13">
        <v>3</v>
      </c>
      <c r="V57" s="13">
        <v>5</v>
      </c>
      <c r="W57" s="13">
        <v>4</v>
      </c>
      <c r="X57" s="13">
        <v>4</v>
      </c>
      <c r="Y57" s="13">
        <v>4</v>
      </c>
      <c r="Z57" s="13">
        <v>5</v>
      </c>
      <c r="AA57" s="13">
        <v>5</v>
      </c>
      <c r="AB57" s="13">
        <v>41</v>
      </c>
      <c r="AC57" s="13">
        <v>38</v>
      </c>
      <c r="AD57" s="13">
        <v>79</v>
      </c>
      <c r="AE57" s="15">
        <v>0</v>
      </c>
    </row>
    <row r="58" spans="1:31">
      <c r="A58" s="28">
        <v>9</v>
      </c>
      <c r="B58" s="29" t="s">
        <v>88</v>
      </c>
      <c r="C58" s="12" t="s">
        <v>97</v>
      </c>
      <c r="D58" s="13">
        <v>80</v>
      </c>
      <c r="E58" s="13">
        <v>0</v>
      </c>
      <c r="F58" s="13">
        <v>0</v>
      </c>
      <c r="G58" s="13">
        <v>0</v>
      </c>
      <c r="H58" s="13">
        <v>80</v>
      </c>
      <c r="I58" s="14">
        <v>8</v>
      </c>
      <c r="J58" s="13">
        <v>4</v>
      </c>
      <c r="K58" s="13">
        <v>3</v>
      </c>
      <c r="L58" s="13">
        <v>3</v>
      </c>
      <c r="M58" s="13">
        <v>3</v>
      </c>
      <c r="N58" s="13">
        <v>5</v>
      </c>
      <c r="O58" s="13">
        <v>5</v>
      </c>
      <c r="P58" s="13">
        <v>4</v>
      </c>
      <c r="Q58" s="13">
        <v>5</v>
      </c>
      <c r="R58" s="13">
        <v>5</v>
      </c>
      <c r="S58" s="13">
        <v>5</v>
      </c>
      <c r="T58" s="13">
        <v>6</v>
      </c>
      <c r="U58" s="13">
        <v>5</v>
      </c>
      <c r="V58" s="13">
        <v>5</v>
      </c>
      <c r="W58" s="13">
        <v>3</v>
      </c>
      <c r="X58" s="13">
        <v>5</v>
      </c>
      <c r="Y58" s="13">
        <v>3</v>
      </c>
      <c r="Z58" s="13">
        <v>4</v>
      </c>
      <c r="AA58" s="13">
        <v>7</v>
      </c>
      <c r="AB58" s="13">
        <v>37</v>
      </c>
      <c r="AC58" s="13">
        <v>43</v>
      </c>
      <c r="AD58" s="13">
        <v>80</v>
      </c>
      <c r="AE58" s="15">
        <v>0</v>
      </c>
    </row>
    <row r="59" spans="1:31">
      <c r="A59" s="28">
        <v>10</v>
      </c>
      <c r="B59" s="29" t="s">
        <v>88</v>
      </c>
      <c r="C59" s="12" t="s">
        <v>98</v>
      </c>
      <c r="D59" s="13">
        <v>81</v>
      </c>
      <c r="E59" s="13">
        <v>0</v>
      </c>
      <c r="F59" s="13">
        <v>0</v>
      </c>
      <c r="G59" s="13">
        <v>0</v>
      </c>
      <c r="H59" s="13">
        <v>81</v>
      </c>
      <c r="I59" s="14">
        <v>9</v>
      </c>
      <c r="J59" s="13">
        <v>5</v>
      </c>
      <c r="K59" s="13">
        <v>4</v>
      </c>
      <c r="L59" s="13">
        <v>7</v>
      </c>
      <c r="M59" s="13">
        <v>3</v>
      </c>
      <c r="N59" s="13">
        <v>5</v>
      </c>
      <c r="O59" s="13">
        <v>4</v>
      </c>
      <c r="P59" s="13">
        <v>4</v>
      </c>
      <c r="Q59" s="13">
        <v>5</v>
      </c>
      <c r="R59" s="13">
        <v>5</v>
      </c>
      <c r="S59" s="13">
        <v>5</v>
      </c>
      <c r="T59" s="13">
        <v>2</v>
      </c>
      <c r="U59" s="13">
        <v>5</v>
      </c>
      <c r="V59" s="13">
        <v>5</v>
      </c>
      <c r="W59" s="13">
        <v>4</v>
      </c>
      <c r="X59" s="13">
        <v>5</v>
      </c>
      <c r="Y59" s="13">
        <v>4</v>
      </c>
      <c r="Z59" s="13">
        <v>4</v>
      </c>
      <c r="AA59" s="13">
        <v>5</v>
      </c>
      <c r="AB59" s="13">
        <v>42</v>
      </c>
      <c r="AC59" s="13">
        <v>39</v>
      </c>
      <c r="AD59" s="13">
        <v>81</v>
      </c>
      <c r="AE59" s="15">
        <v>0</v>
      </c>
    </row>
    <row r="60" spans="1:31">
      <c r="A60" s="28">
        <v>11</v>
      </c>
      <c r="B60" s="29" t="s">
        <v>88</v>
      </c>
      <c r="C60" s="12" t="s">
        <v>99</v>
      </c>
      <c r="D60" s="13">
        <v>81</v>
      </c>
      <c r="E60" s="13">
        <v>0</v>
      </c>
      <c r="F60" s="13">
        <v>0</v>
      </c>
      <c r="G60" s="13">
        <v>0</v>
      </c>
      <c r="H60" s="13">
        <v>81</v>
      </c>
      <c r="I60" s="14">
        <v>9</v>
      </c>
      <c r="J60" s="13">
        <v>5</v>
      </c>
      <c r="K60" s="13">
        <v>3</v>
      </c>
      <c r="L60" s="13">
        <v>4</v>
      </c>
      <c r="M60" s="13">
        <v>3</v>
      </c>
      <c r="N60" s="13">
        <v>4</v>
      </c>
      <c r="O60" s="13">
        <v>6</v>
      </c>
      <c r="P60" s="13">
        <v>4</v>
      </c>
      <c r="Q60" s="13">
        <v>4</v>
      </c>
      <c r="R60" s="13">
        <v>7</v>
      </c>
      <c r="S60" s="13">
        <v>4</v>
      </c>
      <c r="T60" s="13">
        <v>2</v>
      </c>
      <c r="U60" s="13">
        <v>5</v>
      </c>
      <c r="V60" s="13">
        <v>6</v>
      </c>
      <c r="W60" s="13">
        <v>4</v>
      </c>
      <c r="X60" s="13">
        <v>6</v>
      </c>
      <c r="Y60" s="13">
        <v>3</v>
      </c>
      <c r="Z60" s="13">
        <v>5</v>
      </c>
      <c r="AA60" s="13">
        <v>6</v>
      </c>
      <c r="AB60" s="13">
        <v>40</v>
      </c>
      <c r="AC60" s="13">
        <v>41</v>
      </c>
      <c r="AD60" s="13">
        <v>81</v>
      </c>
      <c r="AE60" s="15">
        <v>0</v>
      </c>
    </row>
    <row r="61" spans="1:31">
      <c r="A61" s="28">
        <v>12</v>
      </c>
      <c r="B61" s="29" t="s">
        <v>88</v>
      </c>
      <c r="C61" s="12" t="s">
        <v>100</v>
      </c>
      <c r="D61" s="13">
        <v>81</v>
      </c>
      <c r="E61" s="13">
        <v>0</v>
      </c>
      <c r="F61" s="13">
        <v>0</v>
      </c>
      <c r="G61" s="13">
        <v>0</v>
      </c>
      <c r="H61" s="13">
        <v>81</v>
      </c>
      <c r="I61" s="14">
        <v>9</v>
      </c>
      <c r="J61" s="13">
        <v>4</v>
      </c>
      <c r="K61" s="13">
        <v>3</v>
      </c>
      <c r="L61" s="13">
        <v>4</v>
      </c>
      <c r="M61" s="13">
        <v>3</v>
      </c>
      <c r="N61" s="13">
        <v>4</v>
      </c>
      <c r="O61" s="13">
        <v>5</v>
      </c>
      <c r="P61" s="13">
        <v>5</v>
      </c>
      <c r="Q61" s="13">
        <v>5</v>
      </c>
      <c r="R61" s="13">
        <v>5</v>
      </c>
      <c r="S61" s="13">
        <v>7</v>
      </c>
      <c r="T61" s="13">
        <v>4</v>
      </c>
      <c r="U61" s="13">
        <v>4</v>
      </c>
      <c r="V61" s="13">
        <v>6</v>
      </c>
      <c r="W61" s="13">
        <v>4</v>
      </c>
      <c r="X61" s="13">
        <v>5</v>
      </c>
      <c r="Y61" s="13">
        <v>3</v>
      </c>
      <c r="Z61" s="13">
        <v>4</v>
      </c>
      <c r="AA61" s="13">
        <v>6</v>
      </c>
      <c r="AB61" s="13">
        <v>38</v>
      </c>
      <c r="AC61" s="13">
        <v>43</v>
      </c>
      <c r="AD61" s="13">
        <v>81</v>
      </c>
      <c r="AE61" s="15">
        <v>0</v>
      </c>
    </row>
    <row r="62" spans="1:31">
      <c r="A62" s="28">
        <v>13</v>
      </c>
      <c r="B62" s="29" t="s">
        <v>88</v>
      </c>
      <c r="C62" s="12" t="s">
        <v>101</v>
      </c>
      <c r="D62" s="13">
        <v>82</v>
      </c>
      <c r="E62" s="13">
        <v>0</v>
      </c>
      <c r="F62" s="13">
        <v>0</v>
      </c>
      <c r="G62" s="13">
        <v>0</v>
      </c>
      <c r="H62" s="13">
        <v>82</v>
      </c>
      <c r="I62" s="14">
        <v>10</v>
      </c>
      <c r="J62" s="13">
        <v>4</v>
      </c>
      <c r="K62" s="13">
        <v>5</v>
      </c>
      <c r="L62" s="13">
        <v>4</v>
      </c>
      <c r="M62" s="13">
        <v>5</v>
      </c>
      <c r="N62" s="13">
        <v>5</v>
      </c>
      <c r="O62" s="13">
        <v>4</v>
      </c>
      <c r="P62" s="13">
        <v>5</v>
      </c>
      <c r="Q62" s="13">
        <v>4</v>
      </c>
      <c r="R62" s="13">
        <v>5</v>
      </c>
      <c r="S62" s="13">
        <v>5</v>
      </c>
      <c r="T62" s="13">
        <v>3</v>
      </c>
      <c r="U62" s="13">
        <v>4</v>
      </c>
      <c r="V62" s="13">
        <v>6</v>
      </c>
      <c r="W62" s="13">
        <v>6</v>
      </c>
      <c r="X62" s="13">
        <v>5</v>
      </c>
      <c r="Y62" s="13">
        <v>3</v>
      </c>
      <c r="Z62" s="13">
        <v>4</v>
      </c>
      <c r="AA62" s="13">
        <v>5</v>
      </c>
      <c r="AB62" s="13">
        <v>41</v>
      </c>
      <c r="AC62" s="13">
        <v>41</v>
      </c>
      <c r="AD62" s="13">
        <v>82</v>
      </c>
      <c r="AE62" s="15">
        <v>0</v>
      </c>
    </row>
    <row r="63" spans="1:31">
      <c r="A63" s="28">
        <v>14</v>
      </c>
      <c r="B63" s="29" t="s">
        <v>88</v>
      </c>
      <c r="C63" s="12" t="s">
        <v>102</v>
      </c>
      <c r="D63" s="13">
        <v>83</v>
      </c>
      <c r="E63" s="13">
        <v>0</v>
      </c>
      <c r="F63" s="13">
        <v>0</v>
      </c>
      <c r="G63" s="13">
        <v>0</v>
      </c>
      <c r="H63" s="13">
        <v>83</v>
      </c>
      <c r="I63" s="14">
        <v>11</v>
      </c>
      <c r="J63" s="13">
        <v>4</v>
      </c>
      <c r="K63" s="13">
        <v>3</v>
      </c>
      <c r="L63" s="13">
        <v>6</v>
      </c>
      <c r="M63" s="13">
        <v>3</v>
      </c>
      <c r="N63" s="13">
        <v>4</v>
      </c>
      <c r="O63" s="13">
        <v>5</v>
      </c>
      <c r="P63" s="13">
        <v>5</v>
      </c>
      <c r="Q63" s="13">
        <v>6</v>
      </c>
      <c r="R63" s="13">
        <v>5</v>
      </c>
      <c r="S63" s="13">
        <v>4</v>
      </c>
      <c r="T63" s="13">
        <v>4</v>
      </c>
      <c r="U63" s="13">
        <v>4</v>
      </c>
      <c r="V63" s="13">
        <v>6</v>
      </c>
      <c r="W63" s="13">
        <v>4</v>
      </c>
      <c r="X63" s="13">
        <v>5</v>
      </c>
      <c r="Y63" s="13">
        <v>5</v>
      </c>
      <c r="Z63" s="13">
        <v>5</v>
      </c>
      <c r="AA63" s="13">
        <v>5</v>
      </c>
      <c r="AB63" s="13">
        <v>41</v>
      </c>
      <c r="AC63" s="13">
        <v>42</v>
      </c>
      <c r="AD63" s="13">
        <v>83</v>
      </c>
      <c r="AE63" s="15">
        <v>0</v>
      </c>
    </row>
    <row r="64" spans="1:31">
      <c r="A64" s="28">
        <v>15</v>
      </c>
      <c r="B64" s="29" t="s">
        <v>88</v>
      </c>
      <c r="C64" s="12" t="s">
        <v>103</v>
      </c>
      <c r="D64" s="13">
        <v>84</v>
      </c>
      <c r="E64" s="13">
        <v>0</v>
      </c>
      <c r="F64" s="13">
        <v>0</v>
      </c>
      <c r="G64" s="13">
        <v>0</v>
      </c>
      <c r="H64" s="13">
        <v>84</v>
      </c>
      <c r="I64" s="14">
        <v>12</v>
      </c>
      <c r="J64" s="13">
        <v>6</v>
      </c>
      <c r="K64" s="13">
        <v>4</v>
      </c>
      <c r="L64" s="13">
        <v>4</v>
      </c>
      <c r="M64" s="13">
        <v>3</v>
      </c>
      <c r="N64" s="13">
        <v>4</v>
      </c>
      <c r="O64" s="13">
        <v>6</v>
      </c>
      <c r="P64" s="13">
        <v>6</v>
      </c>
      <c r="Q64" s="13">
        <v>4</v>
      </c>
      <c r="R64" s="13">
        <v>6</v>
      </c>
      <c r="S64" s="13">
        <v>6</v>
      </c>
      <c r="T64" s="13">
        <v>3</v>
      </c>
      <c r="U64" s="13">
        <v>4</v>
      </c>
      <c r="V64" s="13">
        <v>5</v>
      </c>
      <c r="W64" s="13">
        <v>4</v>
      </c>
      <c r="X64" s="13">
        <v>5</v>
      </c>
      <c r="Y64" s="13">
        <v>3</v>
      </c>
      <c r="Z64" s="13">
        <v>6</v>
      </c>
      <c r="AA64" s="13">
        <v>5</v>
      </c>
      <c r="AB64" s="13">
        <v>43</v>
      </c>
      <c r="AC64" s="13">
        <v>41</v>
      </c>
      <c r="AD64" s="13">
        <v>84</v>
      </c>
      <c r="AE64" s="15">
        <v>0</v>
      </c>
    </row>
    <row r="65" spans="1:31">
      <c r="A65" s="28">
        <v>16</v>
      </c>
      <c r="B65" s="29" t="s">
        <v>88</v>
      </c>
      <c r="C65" s="12" t="s">
        <v>104</v>
      </c>
      <c r="D65" s="13">
        <v>85</v>
      </c>
      <c r="E65" s="13">
        <v>0</v>
      </c>
      <c r="F65" s="13">
        <v>0</v>
      </c>
      <c r="G65" s="13">
        <v>0</v>
      </c>
      <c r="H65" s="13">
        <v>85</v>
      </c>
      <c r="I65" s="14">
        <v>13</v>
      </c>
      <c r="J65" s="13">
        <v>4</v>
      </c>
      <c r="K65" s="13">
        <v>4</v>
      </c>
      <c r="L65" s="13">
        <v>4</v>
      </c>
      <c r="M65" s="13">
        <v>3</v>
      </c>
      <c r="N65" s="13">
        <v>5</v>
      </c>
      <c r="O65" s="13">
        <v>7</v>
      </c>
      <c r="P65" s="13">
        <v>5</v>
      </c>
      <c r="Q65" s="13">
        <v>4</v>
      </c>
      <c r="R65" s="13">
        <v>6</v>
      </c>
      <c r="S65" s="13">
        <v>5</v>
      </c>
      <c r="T65" s="13">
        <v>4</v>
      </c>
      <c r="U65" s="13">
        <v>3</v>
      </c>
      <c r="V65" s="13">
        <v>7</v>
      </c>
      <c r="W65" s="13">
        <v>4</v>
      </c>
      <c r="X65" s="13">
        <v>5</v>
      </c>
      <c r="Y65" s="13">
        <v>3</v>
      </c>
      <c r="Z65" s="13">
        <v>6</v>
      </c>
      <c r="AA65" s="13">
        <v>6</v>
      </c>
      <c r="AB65" s="13">
        <v>42</v>
      </c>
      <c r="AC65" s="13">
        <v>43</v>
      </c>
      <c r="AD65" s="13">
        <v>85</v>
      </c>
      <c r="AE65" s="15">
        <v>0</v>
      </c>
    </row>
    <row r="66" spans="1:31">
      <c r="A66" s="28">
        <v>17</v>
      </c>
      <c r="B66" s="29" t="s">
        <v>88</v>
      </c>
      <c r="C66" s="12" t="s">
        <v>105</v>
      </c>
      <c r="D66" s="13">
        <v>86</v>
      </c>
      <c r="E66" s="13">
        <v>0</v>
      </c>
      <c r="F66" s="13">
        <v>0</v>
      </c>
      <c r="G66" s="13">
        <v>0</v>
      </c>
      <c r="H66" s="13">
        <v>86</v>
      </c>
      <c r="I66" s="14">
        <v>14</v>
      </c>
      <c r="J66" s="13">
        <v>4</v>
      </c>
      <c r="K66" s="13">
        <v>3</v>
      </c>
      <c r="L66" s="13">
        <v>4</v>
      </c>
      <c r="M66" s="13">
        <v>3</v>
      </c>
      <c r="N66" s="13">
        <v>4</v>
      </c>
      <c r="O66" s="13">
        <v>5</v>
      </c>
      <c r="P66" s="13">
        <v>4</v>
      </c>
      <c r="Q66" s="13">
        <v>5</v>
      </c>
      <c r="R66" s="13">
        <v>7</v>
      </c>
      <c r="S66" s="13">
        <v>6</v>
      </c>
      <c r="T66" s="13">
        <v>4</v>
      </c>
      <c r="U66" s="13">
        <v>5</v>
      </c>
      <c r="V66" s="13">
        <v>6</v>
      </c>
      <c r="W66" s="13">
        <v>4</v>
      </c>
      <c r="X66" s="13">
        <v>5</v>
      </c>
      <c r="Y66" s="13">
        <v>6</v>
      </c>
      <c r="Z66" s="13">
        <v>4</v>
      </c>
      <c r="AA66" s="13">
        <v>7</v>
      </c>
      <c r="AB66" s="13">
        <v>39</v>
      </c>
      <c r="AC66" s="13">
        <v>47</v>
      </c>
      <c r="AD66" s="13">
        <v>86</v>
      </c>
      <c r="AE66" s="15">
        <v>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0</v>
      </c>
      <c r="F67" s="13">
        <v>0</v>
      </c>
      <c r="G67" s="13">
        <v>0</v>
      </c>
      <c r="H67" s="13">
        <v>87</v>
      </c>
      <c r="I67" s="14">
        <v>15</v>
      </c>
      <c r="J67" s="13">
        <v>5</v>
      </c>
      <c r="K67" s="13">
        <v>3</v>
      </c>
      <c r="L67" s="13">
        <v>5</v>
      </c>
      <c r="M67" s="13">
        <v>3</v>
      </c>
      <c r="N67" s="13">
        <v>5</v>
      </c>
      <c r="O67" s="13">
        <v>5</v>
      </c>
      <c r="P67" s="13">
        <v>4</v>
      </c>
      <c r="Q67" s="13">
        <v>4</v>
      </c>
      <c r="R67" s="13">
        <v>6</v>
      </c>
      <c r="S67" s="13">
        <v>4</v>
      </c>
      <c r="T67" s="13">
        <v>5</v>
      </c>
      <c r="U67" s="13">
        <v>6</v>
      </c>
      <c r="V67" s="13">
        <v>7</v>
      </c>
      <c r="W67" s="13">
        <v>5</v>
      </c>
      <c r="X67" s="13">
        <v>4</v>
      </c>
      <c r="Y67" s="13">
        <v>5</v>
      </c>
      <c r="Z67" s="13">
        <v>6</v>
      </c>
      <c r="AA67" s="13">
        <v>5</v>
      </c>
      <c r="AB67" s="13">
        <v>40</v>
      </c>
      <c r="AC67" s="13">
        <v>47</v>
      </c>
      <c r="AD67" s="13">
        <v>87</v>
      </c>
      <c r="AE67" s="15">
        <v>0</v>
      </c>
    </row>
    <row r="68" spans="1:31">
      <c r="A68" s="28">
        <v>19</v>
      </c>
      <c r="B68" s="29" t="s">
        <v>88</v>
      </c>
      <c r="C68" s="12" t="s">
        <v>107</v>
      </c>
      <c r="D68" s="13">
        <v>88</v>
      </c>
      <c r="E68" s="13">
        <v>0</v>
      </c>
      <c r="F68" s="13">
        <v>0</v>
      </c>
      <c r="G68" s="13">
        <v>0</v>
      </c>
      <c r="H68" s="13">
        <v>88</v>
      </c>
      <c r="I68" s="14">
        <v>16</v>
      </c>
      <c r="J68" s="13">
        <v>4</v>
      </c>
      <c r="K68" s="13">
        <v>4</v>
      </c>
      <c r="L68" s="13">
        <v>5</v>
      </c>
      <c r="M68" s="13">
        <v>4</v>
      </c>
      <c r="N68" s="13">
        <v>7</v>
      </c>
      <c r="O68" s="13">
        <v>4</v>
      </c>
      <c r="P68" s="13">
        <v>4</v>
      </c>
      <c r="Q68" s="13">
        <v>6</v>
      </c>
      <c r="R68" s="13">
        <v>5</v>
      </c>
      <c r="S68" s="13">
        <v>7</v>
      </c>
      <c r="T68" s="13">
        <v>5</v>
      </c>
      <c r="U68" s="13">
        <v>3</v>
      </c>
      <c r="V68" s="13">
        <v>6</v>
      </c>
      <c r="W68" s="13">
        <v>4</v>
      </c>
      <c r="X68" s="13">
        <v>5</v>
      </c>
      <c r="Y68" s="13">
        <v>4</v>
      </c>
      <c r="Z68" s="13">
        <v>6</v>
      </c>
      <c r="AA68" s="13">
        <v>5</v>
      </c>
      <c r="AB68" s="13">
        <v>43</v>
      </c>
      <c r="AC68" s="13">
        <v>45</v>
      </c>
      <c r="AD68" s="13">
        <v>88</v>
      </c>
      <c r="AE68" s="15">
        <v>0</v>
      </c>
    </row>
    <row r="69" spans="1:31">
      <c r="A69" s="28">
        <v>20</v>
      </c>
      <c r="B69" s="29" t="s">
        <v>88</v>
      </c>
      <c r="C69" s="12" t="s">
        <v>108</v>
      </c>
      <c r="D69" s="13">
        <v>90</v>
      </c>
      <c r="E69" s="13">
        <v>0</v>
      </c>
      <c r="F69" s="13">
        <v>0</v>
      </c>
      <c r="G69" s="13">
        <v>0</v>
      </c>
      <c r="H69" s="13">
        <v>90</v>
      </c>
      <c r="I69" s="14">
        <v>18</v>
      </c>
      <c r="J69" s="13">
        <v>5</v>
      </c>
      <c r="K69" s="13">
        <v>3</v>
      </c>
      <c r="L69" s="13">
        <v>6</v>
      </c>
      <c r="M69" s="13">
        <v>4</v>
      </c>
      <c r="N69" s="13">
        <v>4</v>
      </c>
      <c r="O69" s="13">
        <v>5</v>
      </c>
      <c r="P69" s="13">
        <v>5</v>
      </c>
      <c r="Q69" s="13">
        <v>5</v>
      </c>
      <c r="R69" s="13">
        <v>5</v>
      </c>
      <c r="S69" s="13">
        <v>9</v>
      </c>
      <c r="T69" s="13">
        <v>4</v>
      </c>
      <c r="U69" s="13">
        <v>4</v>
      </c>
      <c r="V69" s="13">
        <v>6</v>
      </c>
      <c r="W69" s="13">
        <v>3</v>
      </c>
      <c r="X69" s="13">
        <v>7</v>
      </c>
      <c r="Y69" s="13">
        <v>4</v>
      </c>
      <c r="Z69" s="13">
        <v>6</v>
      </c>
      <c r="AA69" s="13">
        <v>5</v>
      </c>
      <c r="AB69" s="13">
        <v>42</v>
      </c>
      <c r="AC69" s="13">
        <v>48</v>
      </c>
      <c r="AD69" s="13">
        <v>90</v>
      </c>
      <c r="AE69" s="15">
        <v>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0</v>
      </c>
      <c r="F70" s="13">
        <v>0</v>
      </c>
      <c r="G70" s="13">
        <v>0</v>
      </c>
      <c r="H70" s="13">
        <v>95</v>
      </c>
      <c r="I70" s="14">
        <v>23</v>
      </c>
      <c r="J70" s="13">
        <v>5</v>
      </c>
      <c r="K70" s="13">
        <v>4</v>
      </c>
      <c r="L70" s="13">
        <v>5</v>
      </c>
      <c r="M70" s="13">
        <v>5</v>
      </c>
      <c r="N70" s="13">
        <v>5</v>
      </c>
      <c r="O70" s="13">
        <v>7</v>
      </c>
      <c r="P70" s="13">
        <v>4</v>
      </c>
      <c r="Q70" s="13">
        <v>4</v>
      </c>
      <c r="R70" s="13">
        <v>5</v>
      </c>
      <c r="S70" s="13">
        <v>9</v>
      </c>
      <c r="T70" s="13">
        <v>2</v>
      </c>
      <c r="U70" s="13">
        <v>6</v>
      </c>
      <c r="V70" s="13">
        <v>6</v>
      </c>
      <c r="W70" s="13">
        <v>7</v>
      </c>
      <c r="X70" s="13">
        <v>6</v>
      </c>
      <c r="Y70" s="13">
        <v>3</v>
      </c>
      <c r="Z70" s="13">
        <v>6</v>
      </c>
      <c r="AA70" s="13">
        <v>6</v>
      </c>
      <c r="AB70" s="13">
        <v>44</v>
      </c>
      <c r="AC70" s="13">
        <v>51</v>
      </c>
      <c r="AD70" s="13">
        <v>95</v>
      </c>
      <c r="AE70" s="15">
        <v>0</v>
      </c>
    </row>
    <row r="71" spans="1:31">
      <c r="A71" s="28">
        <v>22</v>
      </c>
      <c r="B71" s="29" t="s">
        <v>88</v>
      </c>
      <c r="C71" s="12" t="s">
        <v>110</v>
      </c>
      <c r="D71" s="13">
        <v>98</v>
      </c>
      <c r="E71" s="13">
        <v>0</v>
      </c>
      <c r="F71" s="13">
        <v>0</v>
      </c>
      <c r="G71" s="13">
        <v>0</v>
      </c>
      <c r="H71" s="13">
        <v>98</v>
      </c>
      <c r="I71" s="14">
        <v>26</v>
      </c>
      <c r="J71" s="13">
        <v>6</v>
      </c>
      <c r="K71" s="13">
        <v>4</v>
      </c>
      <c r="L71" s="13">
        <v>4</v>
      </c>
      <c r="M71" s="13">
        <v>6</v>
      </c>
      <c r="N71" s="13">
        <v>4</v>
      </c>
      <c r="O71" s="13">
        <v>5</v>
      </c>
      <c r="P71" s="13">
        <v>4</v>
      </c>
      <c r="Q71" s="13">
        <v>8</v>
      </c>
      <c r="R71" s="13">
        <v>5</v>
      </c>
      <c r="S71" s="13">
        <v>9</v>
      </c>
      <c r="T71" s="13">
        <v>3</v>
      </c>
      <c r="U71" s="13">
        <v>6</v>
      </c>
      <c r="V71" s="13">
        <v>6</v>
      </c>
      <c r="W71" s="13">
        <v>5</v>
      </c>
      <c r="X71" s="13">
        <v>5</v>
      </c>
      <c r="Y71" s="13">
        <v>7</v>
      </c>
      <c r="Z71" s="13">
        <v>5</v>
      </c>
      <c r="AA71" s="13">
        <v>6</v>
      </c>
      <c r="AB71" s="13">
        <v>46</v>
      </c>
      <c r="AC71" s="13">
        <v>52</v>
      </c>
      <c r="AD71" s="13">
        <v>98</v>
      </c>
      <c r="AE71" s="15">
        <v>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0</v>
      </c>
      <c r="F72" s="13">
        <v>0</v>
      </c>
      <c r="G72" s="13">
        <v>0</v>
      </c>
      <c r="H72" s="13">
        <v>100</v>
      </c>
      <c r="I72" s="14">
        <v>28</v>
      </c>
      <c r="J72" s="13">
        <v>6</v>
      </c>
      <c r="K72" s="13">
        <v>4</v>
      </c>
      <c r="L72" s="13">
        <v>4</v>
      </c>
      <c r="M72" s="13">
        <v>7</v>
      </c>
      <c r="N72" s="13">
        <v>5</v>
      </c>
      <c r="O72" s="13">
        <v>5</v>
      </c>
      <c r="P72" s="13">
        <v>6</v>
      </c>
      <c r="Q72" s="13">
        <v>5</v>
      </c>
      <c r="R72" s="13">
        <v>7</v>
      </c>
      <c r="S72" s="13">
        <v>6</v>
      </c>
      <c r="T72" s="13">
        <v>4</v>
      </c>
      <c r="U72" s="13">
        <v>5</v>
      </c>
      <c r="V72" s="13">
        <v>7</v>
      </c>
      <c r="W72" s="13">
        <v>5</v>
      </c>
      <c r="X72" s="13">
        <v>5</v>
      </c>
      <c r="Y72" s="13">
        <v>6</v>
      </c>
      <c r="Z72" s="13">
        <v>6</v>
      </c>
      <c r="AA72" s="13">
        <v>7</v>
      </c>
      <c r="AB72" s="13">
        <v>49</v>
      </c>
      <c r="AC72" s="13">
        <v>51</v>
      </c>
      <c r="AD72" s="13">
        <v>100</v>
      </c>
      <c r="AE72" s="15">
        <v>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0</v>
      </c>
      <c r="F73" s="13">
        <v>0</v>
      </c>
      <c r="G73" s="13">
        <v>0</v>
      </c>
      <c r="H73" s="13">
        <v>104</v>
      </c>
      <c r="I73" s="14">
        <v>32</v>
      </c>
      <c r="J73" s="13">
        <v>5</v>
      </c>
      <c r="K73" s="13">
        <v>3</v>
      </c>
      <c r="L73" s="13">
        <v>6</v>
      </c>
      <c r="M73" s="13">
        <v>3</v>
      </c>
      <c r="N73" s="13">
        <v>5</v>
      </c>
      <c r="O73" s="13">
        <v>5</v>
      </c>
      <c r="P73" s="13">
        <v>5</v>
      </c>
      <c r="Q73" s="13">
        <v>7</v>
      </c>
      <c r="R73" s="13">
        <v>9</v>
      </c>
      <c r="S73" s="13">
        <v>7</v>
      </c>
      <c r="T73" s="13">
        <v>4</v>
      </c>
      <c r="U73" s="13">
        <v>10</v>
      </c>
      <c r="V73" s="13">
        <v>5</v>
      </c>
      <c r="W73" s="13">
        <v>6</v>
      </c>
      <c r="X73" s="13">
        <v>6</v>
      </c>
      <c r="Y73" s="13">
        <v>5</v>
      </c>
      <c r="Z73" s="13">
        <v>4</v>
      </c>
      <c r="AA73" s="13">
        <v>9</v>
      </c>
      <c r="AB73" s="13">
        <v>48</v>
      </c>
      <c r="AC73" s="13">
        <v>56</v>
      </c>
      <c r="AD73" s="13">
        <v>104</v>
      </c>
      <c r="AE73" s="15">
        <v>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0</v>
      </c>
      <c r="F74" s="13">
        <v>0</v>
      </c>
      <c r="G74" s="13">
        <v>0</v>
      </c>
      <c r="H74" s="13">
        <v>107</v>
      </c>
      <c r="I74" s="14">
        <v>35</v>
      </c>
      <c r="J74" s="13">
        <v>7</v>
      </c>
      <c r="K74" s="13">
        <v>4</v>
      </c>
      <c r="L74" s="13">
        <v>5</v>
      </c>
      <c r="M74" s="13">
        <v>6</v>
      </c>
      <c r="N74" s="13">
        <v>5</v>
      </c>
      <c r="O74" s="13">
        <v>8</v>
      </c>
      <c r="P74" s="13">
        <v>6</v>
      </c>
      <c r="Q74" s="13">
        <v>6</v>
      </c>
      <c r="R74" s="13">
        <v>6</v>
      </c>
      <c r="S74" s="13">
        <v>5</v>
      </c>
      <c r="T74" s="13">
        <v>6</v>
      </c>
      <c r="U74" s="13">
        <v>7</v>
      </c>
      <c r="V74" s="13">
        <v>6</v>
      </c>
      <c r="W74" s="13">
        <v>6</v>
      </c>
      <c r="X74" s="13">
        <v>7</v>
      </c>
      <c r="Y74" s="13">
        <v>4</v>
      </c>
      <c r="Z74" s="13">
        <v>4</v>
      </c>
      <c r="AA74" s="13">
        <v>9</v>
      </c>
      <c r="AB74" s="13">
        <v>53</v>
      </c>
      <c r="AC74" s="13">
        <v>54</v>
      </c>
      <c r="AD74" s="13">
        <v>107</v>
      </c>
      <c r="AE74" s="15">
        <v>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0</v>
      </c>
      <c r="F75" s="13">
        <v>0</v>
      </c>
      <c r="G75" s="13">
        <v>0</v>
      </c>
      <c r="H75" s="13">
        <v>75</v>
      </c>
      <c r="I75" s="14">
        <v>3</v>
      </c>
      <c r="J75" s="13">
        <v>4</v>
      </c>
      <c r="K75" s="13">
        <v>3</v>
      </c>
      <c r="L75" s="13">
        <v>4</v>
      </c>
      <c r="M75" s="13">
        <v>3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4</v>
      </c>
      <c r="T75" s="13">
        <v>3</v>
      </c>
      <c r="U75" s="13">
        <v>4</v>
      </c>
      <c r="V75" s="13">
        <v>6</v>
      </c>
      <c r="W75" s="13">
        <v>4</v>
      </c>
      <c r="X75" s="13">
        <v>3</v>
      </c>
      <c r="Y75" s="13">
        <v>3</v>
      </c>
      <c r="Z75" s="13">
        <v>4</v>
      </c>
      <c r="AA75" s="13">
        <v>5</v>
      </c>
      <c r="AB75" s="13">
        <v>39</v>
      </c>
      <c r="AC75" s="13">
        <v>36</v>
      </c>
      <c r="AD75" s="13">
        <v>75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0</v>
      </c>
      <c r="F76" s="13">
        <v>0</v>
      </c>
      <c r="G76" s="13">
        <v>0</v>
      </c>
      <c r="H76" s="13">
        <v>76</v>
      </c>
      <c r="I76" s="14">
        <v>4</v>
      </c>
      <c r="J76" s="13">
        <v>4</v>
      </c>
      <c r="K76" s="13">
        <v>4</v>
      </c>
      <c r="L76" s="13">
        <v>3</v>
      </c>
      <c r="M76" s="13">
        <v>4</v>
      </c>
      <c r="N76" s="13">
        <v>4</v>
      </c>
      <c r="O76" s="13">
        <v>5</v>
      </c>
      <c r="P76" s="13">
        <v>5</v>
      </c>
      <c r="Q76" s="13">
        <v>4</v>
      </c>
      <c r="R76" s="13">
        <v>5</v>
      </c>
      <c r="S76" s="13">
        <v>4</v>
      </c>
      <c r="T76" s="13">
        <v>5</v>
      </c>
      <c r="U76" s="13">
        <v>4</v>
      </c>
      <c r="V76" s="13">
        <v>5</v>
      </c>
      <c r="W76" s="13">
        <v>4</v>
      </c>
      <c r="X76" s="13">
        <v>4</v>
      </c>
      <c r="Y76" s="13">
        <v>3</v>
      </c>
      <c r="Z76" s="13">
        <v>4</v>
      </c>
      <c r="AA76" s="13">
        <v>5</v>
      </c>
      <c r="AB76" s="13">
        <v>38</v>
      </c>
      <c r="AC76" s="13">
        <v>38</v>
      </c>
      <c r="AD76" s="13">
        <v>76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0</v>
      </c>
      <c r="F77" s="13">
        <v>0</v>
      </c>
      <c r="G77" s="13">
        <v>0</v>
      </c>
      <c r="H77" s="13">
        <v>77</v>
      </c>
      <c r="I77" s="14">
        <v>5</v>
      </c>
      <c r="J77" s="13">
        <v>4</v>
      </c>
      <c r="K77" s="13">
        <v>3</v>
      </c>
      <c r="L77" s="13">
        <v>5</v>
      </c>
      <c r="M77" s="13">
        <v>3</v>
      </c>
      <c r="N77" s="13">
        <v>4</v>
      </c>
      <c r="O77" s="13">
        <v>5</v>
      </c>
      <c r="P77" s="13">
        <v>4</v>
      </c>
      <c r="Q77" s="13">
        <v>5</v>
      </c>
      <c r="R77" s="13">
        <v>6</v>
      </c>
      <c r="S77" s="13">
        <v>3</v>
      </c>
      <c r="T77" s="13">
        <v>4</v>
      </c>
      <c r="U77" s="13">
        <v>4</v>
      </c>
      <c r="V77" s="13">
        <v>5</v>
      </c>
      <c r="W77" s="13">
        <v>4</v>
      </c>
      <c r="X77" s="13">
        <v>5</v>
      </c>
      <c r="Y77" s="13">
        <v>3</v>
      </c>
      <c r="Z77" s="13">
        <v>5</v>
      </c>
      <c r="AA77" s="13">
        <v>5</v>
      </c>
      <c r="AB77" s="13">
        <v>39</v>
      </c>
      <c r="AC77" s="13">
        <v>38</v>
      </c>
      <c r="AD77" s="13">
        <v>77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0</v>
      </c>
      <c r="F78" s="13">
        <v>0</v>
      </c>
      <c r="G78" s="13">
        <v>0</v>
      </c>
      <c r="H78" s="13">
        <v>79</v>
      </c>
      <c r="I78" s="14">
        <v>7</v>
      </c>
      <c r="J78" s="13">
        <v>4</v>
      </c>
      <c r="K78" s="13">
        <v>4</v>
      </c>
      <c r="L78" s="13">
        <v>6</v>
      </c>
      <c r="M78" s="13">
        <v>3</v>
      </c>
      <c r="N78" s="13">
        <v>6</v>
      </c>
      <c r="O78" s="13">
        <v>4</v>
      </c>
      <c r="P78" s="13">
        <v>4</v>
      </c>
      <c r="Q78" s="13">
        <v>4</v>
      </c>
      <c r="R78" s="13">
        <v>5</v>
      </c>
      <c r="S78" s="13">
        <v>4</v>
      </c>
      <c r="T78" s="13">
        <v>4</v>
      </c>
      <c r="U78" s="13">
        <v>4</v>
      </c>
      <c r="V78" s="13">
        <v>5</v>
      </c>
      <c r="W78" s="13">
        <v>4</v>
      </c>
      <c r="X78" s="13">
        <v>6</v>
      </c>
      <c r="Y78" s="13">
        <v>3</v>
      </c>
      <c r="Z78" s="13">
        <v>4</v>
      </c>
      <c r="AA78" s="13">
        <v>5</v>
      </c>
      <c r="AB78" s="13">
        <v>40</v>
      </c>
      <c r="AC78" s="13">
        <v>39</v>
      </c>
      <c r="AD78" s="13">
        <v>79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0</v>
      </c>
      <c r="F79" s="13">
        <v>0</v>
      </c>
      <c r="G79" s="13">
        <v>0</v>
      </c>
      <c r="H79" s="13">
        <v>79</v>
      </c>
      <c r="I79" s="14">
        <v>7</v>
      </c>
      <c r="J79" s="13">
        <v>3</v>
      </c>
      <c r="K79" s="13">
        <v>3</v>
      </c>
      <c r="L79" s="13">
        <v>5</v>
      </c>
      <c r="M79" s="13">
        <v>5</v>
      </c>
      <c r="N79" s="13">
        <v>5</v>
      </c>
      <c r="O79" s="13">
        <v>4</v>
      </c>
      <c r="P79" s="13">
        <v>4</v>
      </c>
      <c r="Q79" s="13">
        <v>5</v>
      </c>
      <c r="R79" s="13">
        <v>4</v>
      </c>
      <c r="S79" s="13">
        <v>5</v>
      </c>
      <c r="T79" s="13">
        <v>3</v>
      </c>
      <c r="U79" s="13">
        <v>5</v>
      </c>
      <c r="V79" s="13">
        <v>6</v>
      </c>
      <c r="W79" s="13">
        <v>4</v>
      </c>
      <c r="X79" s="13">
        <v>5</v>
      </c>
      <c r="Y79" s="13">
        <v>4</v>
      </c>
      <c r="Z79" s="13">
        <v>4</v>
      </c>
      <c r="AA79" s="13">
        <v>5</v>
      </c>
      <c r="AB79" s="13">
        <v>38</v>
      </c>
      <c r="AC79" s="13">
        <v>41</v>
      </c>
      <c r="AD79" s="13">
        <v>79</v>
      </c>
      <c r="AE79" s="15">
        <v>0</v>
      </c>
    </row>
    <row r="80" spans="1:31">
      <c r="A80" s="28">
        <v>6</v>
      </c>
      <c r="B80" s="29" t="s">
        <v>114</v>
      </c>
      <c r="C80" s="12" t="s">
        <v>120</v>
      </c>
      <c r="D80" s="13">
        <v>80</v>
      </c>
      <c r="E80" s="13">
        <v>0</v>
      </c>
      <c r="F80" s="13">
        <v>0</v>
      </c>
      <c r="G80" s="13">
        <v>0</v>
      </c>
      <c r="H80" s="13">
        <v>80</v>
      </c>
      <c r="I80" s="14">
        <v>8</v>
      </c>
      <c r="J80" s="13">
        <v>7</v>
      </c>
      <c r="K80" s="13">
        <v>3</v>
      </c>
      <c r="L80" s="13">
        <v>4</v>
      </c>
      <c r="M80" s="13">
        <v>4</v>
      </c>
      <c r="N80" s="13">
        <v>4</v>
      </c>
      <c r="O80" s="13">
        <v>5</v>
      </c>
      <c r="P80" s="13">
        <v>4</v>
      </c>
      <c r="Q80" s="13">
        <v>5</v>
      </c>
      <c r="R80" s="13">
        <v>7</v>
      </c>
      <c r="S80" s="13">
        <v>3</v>
      </c>
      <c r="T80" s="13">
        <v>3</v>
      </c>
      <c r="U80" s="13">
        <v>5</v>
      </c>
      <c r="V80" s="13">
        <v>5</v>
      </c>
      <c r="W80" s="13">
        <v>4</v>
      </c>
      <c r="X80" s="13">
        <v>4</v>
      </c>
      <c r="Y80" s="13">
        <v>3</v>
      </c>
      <c r="Z80" s="13">
        <v>4</v>
      </c>
      <c r="AA80" s="13">
        <v>6</v>
      </c>
      <c r="AB80" s="13">
        <v>43</v>
      </c>
      <c r="AC80" s="13">
        <v>37</v>
      </c>
      <c r="AD80" s="13">
        <v>80</v>
      </c>
      <c r="AE80" s="15">
        <v>0</v>
      </c>
    </row>
    <row r="81" spans="1:31">
      <c r="A81" s="28">
        <v>7</v>
      </c>
      <c r="B81" s="29" t="s">
        <v>114</v>
      </c>
      <c r="C81" s="12" t="s">
        <v>121</v>
      </c>
      <c r="D81" s="13">
        <v>80</v>
      </c>
      <c r="E81" s="13">
        <v>0</v>
      </c>
      <c r="F81" s="13">
        <v>0</v>
      </c>
      <c r="G81" s="13">
        <v>0</v>
      </c>
      <c r="H81" s="13">
        <v>80</v>
      </c>
      <c r="I81" s="14">
        <v>8</v>
      </c>
      <c r="J81" s="13">
        <v>4</v>
      </c>
      <c r="K81" s="13">
        <v>3</v>
      </c>
      <c r="L81" s="13">
        <v>5</v>
      </c>
      <c r="M81" s="13">
        <v>3</v>
      </c>
      <c r="N81" s="13">
        <v>4</v>
      </c>
      <c r="O81" s="13">
        <v>5</v>
      </c>
      <c r="P81" s="13">
        <v>5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7</v>
      </c>
      <c r="W81" s="13">
        <v>5</v>
      </c>
      <c r="X81" s="13">
        <v>5</v>
      </c>
      <c r="Y81" s="13">
        <v>4</v>
      </c>
      <c r="Z81" s="13">
        <v>5</v>
      </c>
      <c r="AA81" s="13">
        <v>4</v>
      </c>
      <c r="AB81" s="13">
        <v>39</v>
      </c>
      <c r="AC81" s="13">
        <v>41</v>
      </c>
      <c r="AD81" s="13">
        <v>80</v>
      </c>
      <c r="AE81" s="15">
        <v>0</v>
      </c>
    </row>
    <row r="82" spans="1:31">
      <c r="A82" s="28">
        <v>8</v>
      </c>
      <c r="B82" s="29" t="s">
        <v>114</v>
      </c>
      <c r="C82" s="12" t="s">
        <v>122</v>
      </c>
      <c r="D82" s="13">
        <v>81</v>
      </c>
      <c r="E82" s="13">
        <v>0</v>
      </c>
      <c r="F82" s="13">
        <v>0</v>
      </c>
      <c r="G82" s="13">
        <v>0</v>
      </c>
      <c r="H82" s="13">
        <v>81</v>
      </c>
      <c r="I82" s="14">
        <v>9</v>
      </c>
      <c r="J82" s="13">
        <v>4</v>
      </c>
      <c r="K82" s="13">
        <v>3</v>
      </c>
      <c r="L82" s="13">
        <v>6</v>
      </c>
      <c r="M82" s="13">
        <v>4</v>
      </c>
      <c r="N82" s="13">
        <v>3</v>
      </c>
      <c r="O82" s="13">
        <v>6</v>
      </c>
      <c r="P82" s="13">
        <v>4</v>
      </c>
      <c r="Q82" s="13">
        <v>5</v>
      </c>
      <c r="R82" s="13">
        <v>5</v>
      </c>
      <c r="S82" s="13">
        <v>4</v>
      </c>
      <c r="T82" s="13">
        <v>3</v>
      </c>
      <c r="U82" s="13">
        <v>5</v>
      </c>
      <c r="V82" s="13">
        <v>6</v>
      </c>
      <c r="W82" s="13">
        <v>4</v>
      </c>
      <c r="X82" s="13">
        <v>4</v>
      </c>
      <c r="Y82" s="13">
        <v>5</v>
      </c>
      <c r="Z82" s="13">
        <v>4</v>
      </c>
      <c r="AA82" s="13">
        <v>6</v>
      </c>
      <c r="AB82" s="13">
        <v>40</v>
      </c>
      <c r="AC82" s="13">
        <v>41</v>
      </c>
      <c r="AD82" s="13">
        <v>81</v>
      </c>
      <c r="AE82" s="15">
        <v>0</v>
      </c>
    </row>
    <row r="83" spans="1:31">
      <c r="A83" s="28">
        <v>9</v>
      </c>
      <c r="B83" s="29" t="s">
        <v>114</v>
      </c>
      <c r="C83" s="12" t="s">
        <v>123</v>
      </c>
      <c r="D83" s="13">
        <v>81</v>
      </c>
      <c r="E83" s="13">
        <v>0</v>
      </c>
      <c r="F83" s="13">
        <v>0</v>
      </c>
      <c r="G83" s="13">
        <v>0</v>
      </c>
      <c r="H83" s="13">
        <v>81</v>
      </c>
      <c r="I83" s="14">
        <v>9</v>
      </c>
      <c r="J83" s="13">
        <v>4</v>
      </c>
      <c r="K83" s="13">
        <v>3</v>
      </c>
      <c r="L83" s="13">
        <v>4</v>
      </c>
      <c r="M83" s="13">
        <v>3</v>
      </c>
      <c r="N83" s="13">
        <v>4</v>
      </c>
      <c r="O83" s="13">
        <v>5</v>
      </c>
      <c r="P83" s="13">
        <v>4</v>
      </c>
      <c r="Q83" s="13">
        <v>5</v>
      </c>
      <c r="R83" s="13">
        <v>6</v>
      </c>
      <c r="S83" s="13">
        <v>6</v>
      </c>
      <c r="T83" s="13">
        <v>3</v>
      </c>
      <c r="U83" s="13">
        <v>6</v>
      </c>
      <c r="V83" s="13">
        <v>6</v>
      </c>
      <c r="W83" s="13">
        <v>4</v>
      </c>
      <c r="X83" s="13">
        <v>5</v>
      </c>
      <c r="Y83" s="13">
        <v>3</v>
      </c>
      <c r="Z83" s="13">
        <v>5</v>
      </c>
      <c r="AA83" s="13">
        <v>5</v>
      </c>
      <c r="AB83" s="13">
        <v>38</v>
      </c>
      <c r="AC83" s="13">
        <v>43</v>
      </c>
      <c r="AD83" s="13">
        <v>81</v>
      </c>
      <c r="AE83" s="15">
        <v>0</v>
      </c>
    </row>
    <row r="84" spans="1:31">
      <c r="A84" s="28">
        <v>10</v>
      </c>
      <c r="B84" s="29" t="s">
        <v>114</v>
      </c>
      <c r="C84" s="12" t="s">
        <v>124</v>
      </c>
      <c r="D84" s="13" t="s">
        <v>125</v>
      </c>
      <c r="E84" s="13">
        <v>0</v>
      </c>
      <c r="F84" s="13">
        <v>0</v>
      </c>
      <c r="G84" s="13">
        <v>0</v>
      </c>
      <c r="H84" s="13">
        <v>0</v>
      </c>
      <c r="I84" s="14" t="s">
        <v>126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5" t="s">
        <v>125</v>
      </c>
    </row>
    <row r="85" spans="1:31">
      <c r="A85" s="28">
        <v>1</v>
      </c>
      <c r="B85" s="29" t="s">
        <v>127</v>
      </c>
      <c r="C85" s="12" t="s">
        <v>128</v>
      </c>
      <c r="D85" s="13">
        <v>71</v>
      </c>
      <c r="E85" s="13">
        <v>0</v>
      </c>
      <c r="F85" s="13">
        <v>0</v>
      </c>
      <c r="G85" s="13">
        <v>0</v>
      </c>
      <c r="H85" s="13">
        <v>71</v>
      </c>
      <c r="I85" s="14">
        <v>-1</v>
      </c>
      <c r="J85" s="13">
        <v>4</v>
      </c>
      <c r="K85" s="13">
        <v>3</v>
      </c>
      <c r="L85" s="13">
        <v>5</v>
      </c>
      <c r="M85" s="13">
        <v>3</v>
      </c>
      <c r="N85" s="13">
        <v>3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2</v>
      </c>
      <c r="U85" s="13">
        <v>4</v>
      </c>
      <c r="V85" s="13">
        <v>5</v>
      </c>
      <c r="W85" s="13">
        <v>4</v>
      </c>
      <c r="X85" s="13">
        <v>5</v>
      </c>
      <c r="Y85" s="13">
        <v>3</v>
      </c>
      <c r="Z85" s="13">
        <v>4</v>
      </c>
      <c r="AA85" s="13">
        <v>5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2</v>
      </c>
      <c r="B86" s="29" t="s">
        <v>127</v>
      </c>
      <c r="C86" s="12" t="s">
        <v>129</v>
      </c>
      <c r="D86" s="13">
        <v>73</v>
      </c>
      <c r="E86" s="13">
        <v>0</v>
      </c>
      <c r="F86" s="13">
        <v>0</v>
      </c>
      <c r="G86" s="13">
        <v>0</v>
      </c>
      <c r="H86" s="13">
        <v>73</v>
      </c>
      <c r="I86" s="14">
        <v>1</v>
      </c>
      <c r="J86" s="13">
        <v>5</v>
      </c>
      <c r="K86" s="13">
        <v>3</v>
      </c>
      <c r="L86" s="13">
        <v>3</v>
      </c>
      <c r="M86" s="13">
        <v>3</v>
      </c>
      <c r="N86" s="13">
        <v>4</v>
      </c>
      <c r="O86" s="13">
        <v>5</v>
      </c>
      <c r="P86" s="13">
        <v>3</v>
      </c>
      <c r="Q86" s="13">
        <v>5</v>
      </c>
      <c r="R86" s="13">
        <v>5</v>
      </c>
      <c r="S86" s="13">
        <v>4</v>
      </c>
      <c r="T86" s="13">
        <v>4</v>
      </c>
      <c r="U86" s="13">
        <v>4</v>
      </c>
      <c r="V86" s="13">
        <v>5</v>
      </c>
      <c r="W86" s="13">
        <v>3</v>
      </c>
      <c r="X86" s="13">
        <v>4</v>
      </c>
      <c r="Y86" s="13">
        <v>5</v>
      </c>
      <c r="Z86" s="13">
        <v>4</v>
      </c>
      <c r="AA86" s="13">
        <v>4</v>
      </c>
      <c r="AB86" s="13">
        <v>36</v>
      </c>
      <c r="AC86" s="13">
        <v>37</v>
      </c>
      <c r="AD86" s="13">
        <v>73</v>
      </c>
      <c r="AE86" s="15">
        <v>0</v>
      </c>
    </row>
    <row r="87" spans="1:31">
      <c r="A87" s="28">
        <v>3</v>
      </c>
      <c r="B87" s="29" t="s">
        <v>127</v>
      </c>
      <c r="C87" s="12" t="s">
        <v>130</v>
      </c>
      <c r="D87" s="13">
        <v>73</v>
      </c>
      <c r="E87" s="13">
        <v>0</v>
      </c>
      <c r="F87" s="13">
        <v>0</v>
      </c>
      <c r="G87" s="13">
        <v>0</v>
      </c>
      <c r="H87" s="13">
        <v>73</v>
      </c>
      <c r="I87" s="14">
        <v>1</v>
      </c>
      <c r="J87" s="13">
        <v>5</v>
      </c>
      <c r="K87" s="13">
        <v>4</v>
      </c>
      <c r="L87" s="13">
        <v>4</v>
      </c>
      <c r="M87" s="13">
        <v>2</v>
      </c>
      <c r="N87" s="13">
        <v>3</v>
      </c>
      <c r="O87" s="13">
        <v>4</v>
      </c>
      <c r="P87" s="13">
        <v>4</v>
      </c>
      <c r="Q87" s="13">
        <v>4</v>
      </c>
      <c r="R87" s="13">
        <v>5</v>
      </c>
      <c r="S87" s="13">
        <v>5</v>
      </c>
      <c r="T87" s="13">
        <v>3</v>
      </c>
      <c r="U87" s="13">
        <v>4</v>
      </c>
      <c r="V87" s="13">
        <v>5</v>
      </c>
      <c r="W87" s="13">
        <v>5</v>
      </c>
      <c r="X87" s="13">
        <v>5</v>
      </c>
      <c r="Y87" s="13">
        <v>3</v>
      </c>
      <c r="Z87" s="13">
        <v>4</v>
      </c>
      <c r="AA87" s="13">
        <v>4</v>
      </c>
      <c r="AB87" s="13">
        <v>35</v>
      </c>
      <c r="AC87" s="13">
        <v>38</v>
      </c>
      <c r="AD87" s="13">
        <v>73</v>
      </c>
      <c r="AE87" s="15">
        <v>0</v>
      </c>
    </row>
    <row r="88" spans="1:31">
      <c r="A88" s="28">
        <v>4</v>
      </c>
      <c r="B88" s="29" t="s">
        <v>127</v>
      </c>
      <c r="C88" s="12" t="s">
        <v>131</v>
      </c>
      <c r="D88" s="13">
        <v>74</v>
      </c>
      <c r="E88" s="13">
        <v>0</v>
      </c>
      <c r="F88" s="13">
        <v>0</v>
      </c>
      <c r="G88" s="13">
        <v>0</v>
      </c>
      <c r="H88" s="13">
        <v>74</v>
      </c>
      <c r="I88" s="14">
        <v>2</v>
      </c>
      <c r="J88" s="13">
        <v>5</v>
      </c>
      <c r="K88" s="13">
        <v>3</v>
      </c>
      <c r="L88" s="13">
        <v>5</v>
      </c>
      <c r="M88" s="13">
        <v>3</v>
      </c>
      <c r="N88" s="13">
        <v>5</v>
      </c>
      <c r="O88" s="13">
        <v>5</v>
      </c>
      <c r="P88" s="13">
        <v>4</v>
      </c>
      <c r="Q88" s="13">
        <v>4</v>
      </c>
      <c r="R88" s="13">
        <v>5</v>
      </c>
      <c r="S88" s="13">
        <v>4</v>
      </c>
      <c r="T88" s="13">
        <v>3</v>
      </c>
      <c r="U88" s="13">
        <v>4</v>
      </c>
      <c r="V88" s="13">
        <v>4</v>
      </c>
      <c r="W88" s="13">
        <v>4</v>
      </c>
      <c r="X88" s="13">
        <v>4</v>
      </c>
      <c r="Y88" s="13">
        <v>3</v>
      </c>
      <c r="Z88" s="13">
        <v>5</v>
      </c>
      <c r="AA88" s="13">
        <v>4</v>
      </c>
      <c r="AB88" s="13">
        <v>39</v>
      </c>
      <c r="AC88" s="13">
        <v>35</v>
      </c>
      <c r="AD88" s="13">
        <v>74</v>
      </c>
      <c r="AE88" s="15">
        <v>0</v>
      </c>
    </row>
    <row r="89" spans="1:31">
      <c r="A89" s="28">
        <v>5</v>
      </c>
      <c r="B89" s="29" t="s">
        <v>127</v>
      </c>
      <c r="C89" s="12" t="s">
        <v>132</v>
      </c>
      <c r="D89" s="13">
        <v>74</v>
      </c>
      <c r="E89" s="13">
        <v>0</v>
      </c>
      <c r="F89" s="13">
        <v>0</v>
      </c>
      <c r="G89" s="13">
        <v>0</v>
      </c>
      <c r="H89" s="13">
        <v>74</v>
      </c>
      <c r="I89" s="14">
        <v>2</v>
      </c>
      <c r="J89" s="13">
        <v>5</v>
      </c>
      <c r="K89" s="13">
        <v>4</v>
      </c>
      <c r="L89" s="13">
        <v>4</v>
      </c>
      <c r="M89" s="13">
        <v>3</v>
      </c>
      <c r="N89" s="13">
        <v>4</v>
      </c>
      <c r="O89" s="13">
        <v>5</v>
      </c>
      <c r="P89" s="13">
        <v>3</v>
      </c>
      <c r="Q89" s="13">
        <v>5</v>
      </c>
      <c r="R89" s="13">
        <v>4</v>
      </c>
      <c r="S89" s="13">
        <v>4</v>
      </c>
      <c r="T89" s="13">
        <v>3</v>
      </c>
      <c r="U89" s="13">
        <v>4</v>
      </c>
      <c r="V89" s="13">
        <v>5</v>
      </c>
      <c r="W89" s="13">
        <v>5</v>
      </c>
      <c r="X89" s="13">
        <v>4</v>
      </c>
      <c r="Y89" s="13">
        <v>3</v>
      </c>
      <c r="Z89" s="13">
        <v>4</v>
      </c>
      <c r="AA89" s="13">
        <v>5</v>
      </c>
      <c r="AB89" s="13">
        <v>37</v>
      </c>
      <c r="AC89" s="13">
        <v>37</v>
      </c>
      <c r="AD89" s="13">
        <v>74</v>
      </c>
      <c r="AE89" s="15">
        <v>0</v>
      </c>
    </row>
    <row r="90" spans="1:31">
      <c r="A90" s="28">
        <v>6</v>
      </c>
      <c r="B90" s="29" t="s">
        <v>127</v>
      </c>
      <c r="C90" s="12" t="s">
        <v>133</v>
      </c>
      <c r="D90" s="13">
        <v>75</v>
      </c>
      <c r="E90" s="13">
        <v>0</v>
      </c>
      <c r="F90" s="13">
        <v>0</v>
      </c>
      <c r="G90" s="13">
        <v>0</v>
      </c>
      <c r="H90" s="13">
        <v>75</v>
      </c>
      <c r="I90" s="14">
        <v>3</v>
      </c>
      <c r="J90" s="13">
        <v>5</v>
      </c>
      <c r="K90" s="13">
        <v>2</v>
      </c>
      <c r="L90" s="13">
        <v>5</v>
      </c>
      <c r="M90" s="13">
        <v>3</v>
      </c>
      <c r="N90" s="13">
        <v>4</v>
      </c>
      <c r="O90" s="13">
        <v>5</v>
      </c>
      <c r="P90" s="13">
        <v>3</v>
      </c>
      <c r="Q90" s="13">
        <v>5</v>
      </c>
      <c r="R90" s="13">
        <v>5</v>
      </c>
      <c r="S90" s="13">
        <v>4</v>
      </c>
      <c r="T90" s="13">
        <v>3</v>
      </c>
      <c r="U90" s="13">
        <v>4</v>
      </c>
      <c r="V90" s="13">
        <v>5</v>
      </c>
      <c r="W90" s="13">
        <v>5</v>
      </c>
      <c r="X90" s="13">
        <v>4</v>
      </c>
      <c r="Y90" s="13">
        <v>4</v>
      </c>
      <c r="Z90" s="13">
        <v>4</v>
      </c>
      <c r="AA90" s="13">
        <v>5</v>
      </c>
      <c r="AB90" s="13">
        <v>37</v>
      </c>
      <c r="AC90" s="13">
        <v>38</v>
      </c>
      <c r="AD90" s="13">
        <v>75</v>
      </c>
      <c r="AE90" s="15">
        <v>0</v>
      </c>
    </row>
    <row r="91" spans="1:31">
      <c r="A91" s="28">
        <v>7</v>
      </c>
      <c r="B91" s="29" t="s">
        <v>127</v>
      </c>
      <c r="C91" s="12" t="s">
        <v>134</v>
      </c>
      <c r="D91" s="13">
        <v>75</v>
      </c>
      <c r="E91" s="13">
        <v>0</v>
      </c>
      <c r="F91" s="13">
        <v>0</v>
      </c>
      <c r="G91" s="13">
        <v>0</v>
      </c>
      <c r="H91" s="13">
        <v>75</v>
      </c>
      <c r="I91" s="14">
        <v>3</v>
      </c>
      <c r="J91" s="13">
        <v>4</v>
      </c>
      <c r="K91" s="13">
        <v>3</v>
      </c>
      <c r="L91" s="13">
        <v>4</v>
      </c>
      <c r="M91" s="13">
        <v>3</v>
      </c>
      <c r="N91" s="13">
        <v>4</v>
      </c>
      <c r="O91" s="13">
        <v>5</v>
      </c>
      <c r="P91" s="13">
        <v>4</v>
      </c>
      <c r="Q91" s="13">
        <v>3</v>
      </c>
      <c r="R91" s="13">
        <v>6</v>
      </c>
      <c r="S91" s="13">
        <v>4</v>
      </c>
      <c r="T91" s="13">
        <v>4</v>
      </c>
      <c r="U91" s="13">
        <v>4</v>
      </c>
      <c r="V91" s="13">
        <v>5</v>
      </c>
      <c r="W91" s="13">
        <v>4</v>
      </c>
      <c r="X91" s="13">
        <v>4</v>
      </c>
      <c r="Y91" s="13">
        <v>3</v>
      </c>
      <c r="Z91" s="13">
        <v>4</v>
      </c>
      <c r="AA91" s="13">
        <v>7</v>
      </c>
      <c r="AB91" s="13">
        <v>36</v>
      </c>
      <c r="AC91" s="13">
        <v>39</v>
      </c>
      <c r="AD91" s="13">
        <v>75</v>
      </c>
      <c r="AE91" s="15">
        <v>0</v>
      </c>
    </row>
    <row r="92" spans="1:31">
      <c r="A92" s="28">
        <v>8</v>
      </c>
      <c r="B92" s="29" t="s">
        <v>127</v>
      </c>
      <c r="C92" s="12" t="s">
        <v>135</v>
      </c>
      <c r="D92" s="13">
        <v>77</v>
      </c>
      <c r="E92" s="13">
        <v>0</v>
      </c>
      <c r="F92" s="13">
        <v>0</v>
      </c>
      <c r="G92" s="13">
        <v>0</v>
      </c>
      <c r="H92" s="13">
        <v>77</v>
      </c>
      <c r="I92" s="14">
        <v>5</v>
      </c>
      <c r="J92" s="13">
        <v>4</v>
      </c>
      <c r="K92" s="13">
        <v>3</v>
      </c>
      <c r="L92" s="13">
        <v>4</v>
      </c>
      <c r="M92" s="13">
        <v>4</v>
      </c>
      <c r="N92" s="13">
        <v>4</v>
      </c>
      <c r="O92" s="13">
        <v>6</v>
      </c>
      <c r="P92" s="13">
        <v>4</v>
      </c>
      <c r="Q92" s="13">
        <v>4</v>
      </c>
      <c r="R92" s="13">
        <v>6</v>
      </c>
      <c r="S92" s="13">
        <v>3</v>
      </c>
      <c r="T92" s="13">
        <v>3</v>
      </c>
      <c r="U92" s="13">
        <v>4</v>
      </c>
      <c r="V92" s="13">
        <v>7</v>
      </c>
      <c r="W92" s="13">
        <v>4</v>
      </c>
      <c r="X92" s="13">
        <v>4</v>
      </c>
      <c r="Y92" s="13">
        <v>4</v>
      </c>
      <c r="Z92" s="13">
        <v>4</v>
      </c>
      <c r="AA92" s="13">
        <v>5</v>
      </c>
      <c r="AB92" s="13">
        <v>39</v>
      </c>
      <c r="AC92" s="13">
        <v>38</v>
      </c>
      <c r="AD92" s="13">
        <v>77</v>
      </c>
      <c r="AE92" s="15">
        <v>0</v>
      </c>
    </row>
    <row r="93" spans="1:31">
      <c r="A93" s="28">
        <v>9</v>
      </c>
      <c r="B93" s="29" t="s">
        <v>127</v>
      </c>
      <c r="C93" s="12" t="s">
        <v>136</v>
      </c>
      <c r="D93" s="13">
        <v>78</v>
      </c>
      <c r="E93" s="13">
        <v>0</v>
      </c>
      <c r="F93" s="13">
        <v>0</v>
      </c>
      <c r="G93" s="13">
        <v>0</v>
      </c>
      <c r="H93" s="13">
        <v>78</v>
      </c>
      <c r="I93" s="14">
        <v>6</v>
      </c>
      <c r="J93" s="13">
        <v>5</v>
      </c>
      <c r="K93" s="13">
        <v>3</v>
      </c>
      <c r="L93" s="13">
        <v>5</v>
      </c>
      <c r="M93" s="13">
        <v>3</v>
      </c>
      <c r="N93" s="13">
        <v>4</v>
      </c>
      <c r="O93" s="13">
        <v>5</v>
      </c>
      <c r="P93" s="13">
        <v>5</v>
      </c>
      <c r="Q93" s="13">
        <v>4</v>
      </c>
      <c r="R93" s="13">
        <v>7</v>
      </c>
      <c r="S93" s="13">
        <v>4</v>
      </c>
      <c r="T93" s="13">
        <v>3</v>
      </c>
      <c r="U93" s="13">
        <v>4</v>
      </c>
      <c r="V93" s="13">
        <v>5</v>
      </c>
      <c r="W93" s="13">
        <v>5</v>
      </c>
      <c r="X93" s="13">
        <v>4</v>
      </c>
      <c r="Y93" s="13">
        <v>3</v>
      </c>
      <c r="Z93" s="13">
        <v>4</v>
      </c>
      <c r="AA93" s="13">
        <v>5</v>
      </c>
      <c r="AB93" s="13">
        <v>41</v>
      </c>
      <c r="AC93" s="13">
        <v>37</v>
      </c>
      <c r="AD93" s="13">
        <v>78</v>
      </c>
      <c r="AE93" s="15">
        <v>0</v>
      </c>
    </row>
    <row r="94" spans="1:31">
      <c r="A94" s="28">
        <v>10</v>
      </c>
      <c r="B94" s="29" t="s">
        <v>127</v>
      </c>
      <c r="C94" s="12" t="s">
        <v>137</v>
      </c>
      <c r="D94" s="13">
        <v>78</v>
      </c>
      <c r="E94" s="13">
        <v>0</v>
      </c>
      <c r="F94" s="13">
        <v>0</v>
      </c>
      <c r="G94" s="13">
        <v>0</v>
      </c>
      <c r="H94" s="13">
        <v>78</v>
      </c>
      <c r="I94" s="14">
        <v>6</v>
      </c>
      <c r="J94" s="13">
        <v>5</v>
      </c>
      <c r="K94" s="13">
        <v>4</v>
      </c>
      <c r="L94" s="13">
        <v>4</v>
      </c>
      <c r="M94" s="13">
        <v>3</v>
      </c>
      <c r="N94" s="13">
        <v>4</v>
      </c>
      <c r="O94" s="13">
        <v>5</v>
      </c>
      <c r="P94" s="13">
        <v>4</v>
      </c>
      <c r="Q94" s="13">
        <v>5</v>
      </c>
      <c r="R94" s="13">
        <v>5</v>
      </c>
      <c r="S94" s="13">
        <v>4</v>
      </c>
      <c r="T94" s="13">
        <v>3</v>
      </c>
      <c r="U94" s="13">
        <v>5</v>
      </c>
      <c r="V94" s="13">
        <v>5</v>
      </c>
      <c r="W94" s="13">
        <v>5</v>
      </c>
      <c r="X94" s="13">
        <v>4</v>
      </c>
      <c r="Y94" s="13">
        <v>4</v>
      </c>
      <c r="Z94" s="13">
        <v>4</v>
      </c>
      <c r="AA94" s="13">
        <v>5</v>
      </c>
      <c r="AB94" s="13">
        <v>39</v>
      </c>
      <c r="AC94" s="13">
        <v>39</v>
      </c>
      <c r="AD94" s="13">
        <v>78</v>
      </c>
      <c r="AE94" s="15">
        <v>0</v>
      </c>
    </row>
    <row r="95" spans="1:31">
      <c r="A95" s="28">
        <v>11</v>
      </c>
      <c r="B95" s="29" t="s">
        <v>127</v>
      </c>
      <c r="C95" s="12" t="s">
        <v>138</v>
      </c>
      <c r="D95" s="13">
        <v>78</v>
      </c>
      <c r="E95" s="13">
        <v>0</v>
      </c>
      <c r="F95" s="13">
        <v>0</v>
      </c>
      <c r="G95" s="13">
        <v>0</v>
      </c>
      <c r="H95" s="13">
        <v>78</v>
      </c>
      <c r="I95" s="14">
        <v>6</v>
      </c>
      <c r="J95" s="13">
        <v>4</v>
      </c>
      <c r="K95" s="13">
        <v>4</v>
      </c>
      <c r="L95" s="13">
        <v>3</v>
      </c>
      <c r="M95" s="13">
        <v>3</v>
      </c>
      <c r="N95" s="13">
        <v>4</v>
      </c>
      <c r="O95" s="13">
        <v>6</v>
      </c>
      <c r="P95" s="13">
        <v>3</v>
      </c>
      <c r="Q95" s="13">
        <v>3</v>
      </c>
      <c r="R95" s="13">
        <v>5</v>
      </c>
      <c r="S95" s="13">
        <v>4</v>
      </c>
      <c r="T95" s="13">
        <v>3</v>
      </c>
      <c r="U95" s="13">
        <v>6</v>
      </c>
      <c r="V95" s="13">
        <v>7</v>
      </c>
      <c r="W95" s="13">
        <v>5</v>
      </c>
      <c r="X95" s="13">
        <v>5</v>
      </c>
      <c r="Y95" s="13">
        <v>3</v>
      </c>
      <c r="Z95" s="13">
        <v>4</v>
      </c>
      <c r="AA95" s="13">
        <v>6</v>
      </c>
      <c r="AB95" s="13">
        <v>35</v>
      </c>
      <c r="AC95" s="13">
        <v>43</v>
      </c>
      <c r="AD95" s="13">
        <v>78</v>
      </c>
      <c r="AE95" s="15">
        <v>0</v>
      </c>
    </row>
    <row r="96" spans="1:31">
      <c r="A96" s="28">
        <v>12</v>
      </c>
      <c r="B96" s="29" t="s">
        <v>127</v>
      </c>
      <c r="C96" s="12" t="s">
        <v>139</v>
      </c>
      <c r="D96" s="13">
        <v>79</v>
      </c>
      <c r="E96" s="13">
        <v>0</v>
      </c>
      <c r="F96" s="13">
        <v>0</v>
      </c>
      <c r="G96" s="13">
        <v>0</v>
      </c>
      <c r="H96" s="13">
        <v>79</v>
      </c>
      <c r="I96" s="14">
        <v>7</v>
      </c>
      <c r="J96" s="13">
        <v>6</v>
      </c>
      <c r="K96" s="13">
        <v>3</v>
      </c>
      <c r="L96" s="13">
        <v>7</v>
      </c>
      <c r="M96" s="13">
        <v>3</v>
      </c>
      <c r="N96" s="13">
        <v>5</v>
      </c>
      <c r="O96" s="13">
        <v>5</v>
      </c>
      <c r="P96" s="13">
        <v>4</v>
      </c>
      <c r="Q96" s="13">
        <v>4</v>
      </c>
      <c r="R96" s="13">
        <v>5</v>
      </c>
      <c r="S96" s="13">
        <v>4</v>
      </c>
      <c r="T96" s="13">
        <v>3</v>
      </c>
      <c r="U96" s="13">
        <v>5</v>
      </c>
      <c r="V96" s="13">
        <v>5</v>
      </c>
      <c r="W96" s="13">
        <v>4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37</v>
      </c>
      <c r="AD96" s="13">
        <v>79</v>
      </c>
      <c r="AE96" s="15">
        <v>0</v>
      </c>
    </row>
    <row r="97" spans="1:31">
      <c r="A97" s="28">
        <v>13</v>
      </c>
      <c r="B97" s="29" t="s">
        <v>127</v>
      </c>
      <c r="C97" s="12" t="s">
        <v>140</v>
      </c>
      <c r="D97" s="13">
        <v>79</v>
      </c>
      <c r="E97" s="13">
        <v>0</v>
      </c>
      <c r="F97" s="13">
        <v>0</v>
      </c>
      <c r="G97" s="13">
        <v>0</v>
      </c>
      <c r="H97" s="13">
        <v>79</v>
      </c>
      <c r="I97" s="14">
        <v>7</v>
      </c>
      <c r="J97" s="13">
        <v>4</v>
      </c>
      <c r="K97" s="13">
        <v>4</v>
      </c>
      <c r="L97" s="13">
        <v>4</v>
      </c>
      <c r="M97" s="13">
        <v>3</v>
      </c>
      <c r="N97" s="13">
        <v>4</v>
      </c>
      <c r="O97" s="13">
        <v>5</v>
      </c>
      <c r="P97" s="13">
        <v>5</v>
      </c>
      <c r="Q97" s="13">
        <v>5</v>
      </c>
      <c r="R97" s="13">
        <v>5</v>
      </c>
      <c r="S97" s="13">
        <v>4</v>
      </c>
      <c r="T97" s="13">
        <v>5</v>
      </c>
      <c r="U97" s="13">
        <v>4</v>
      </c>
      <c r="V97" s="13">
        <v>5</v>
      </c>
      <c r="W97" s="13">
        <v>4</v>
      </c>
      <c r="X97" s="13">
        <v>4</v>
      </c>
      <c r="Y97" s="13">
        <v>4</v>
      </c>
      <c r="Z97" s="13">
        <v>5</v>
      </c>
      <c r="AA97" s="13">
        <v>5</v>
      </c>
      <c r="AB97" s="13">
        <v>39</v>
      </c>
      <c r="AC97" s="13">
        <v>40</v>
      </c>
      <c r="AD97" s="13">
        <v>79</v>
      </c>
      <c r="AE97" s="15">
        <v>0</v>
      </c>
    </row>
    <row r="98" spans="1:31">
      <c r="A98" s="28">
        <v>14</v>
      </c>
      <c r="B98" s="29" t="s">
        <v>127</v>
      </c>
      <c r="C98" s="12" t="s">
        <v>141</v>
      </c>
      <c r="D98" s="13">
        <v>79</v>
      </c>
      <c r="E98" s="13">
        <v>0</v>
      </c>
      <c r="F98" s="13">
        <v>0</v>
      </c>
      <c r="G98" s="13">
        <v>0</v>
      </c>
      <c r="H98" s="13">
        <v>79</v>
      </c>
      <c r="I98" s="14">
        <v>7</v>
      </c>
      <c r="J98" s="13">
        <v>6</v>
      </c>
      <c r="K98" s="13">
        <v>3</v>
      </c>
      <c r="L98" s="13">
        <v>3</v>
      </c>
      <c r="M98" s="13">
        <v>3</v>
      </c>
      <c r="N98" s="13">
        <v>5</v>
      </c>
      <c r="O98" s="13">
        <v>4</v>
      </c>
      <c r="P98" s="13">
        <v>5</v>
      </c>
      <c r="Q98" s="13">
        <v>5</v>
      </c>
      <c r="R98" s="13">
        <v>4</v>
      </c>
      <c r="S98" s="13">
        <v>5</v>
      </c>
      <c r="T98" s="13">
        <v>3</v>
      </c>
      <c r="U98" s="13">
        <v>5</v>
      </c>
      <c r="V98" s="13">
        <v>6</v>
      </c>
      <c r="W98" s="13">
        <v>4</v>
      </c>
      <c r="X98" s="13">
        <v>4</v>
      </c>
      <c r="Y98" s="13">
        <v>3</v>
      </c>
      <c r="Z98" s="13">
        <v>6</v>
      </c>
      <c r="AA98" s="13">
        <v>5</v>
      </c>
      <c r="AB98" s="13">
        <v>38</v>
      </c>
      <c r="AC98" s="13">
        <v>41</v>
      </c>
      <c r="AD98" s="13">
        <v>79</v>
      </c>
      <c r="AE98" s="15">
        <v>0</v>
      </c>
    </row>
    <row r="99" spans="1:31">
      <c r="A99" s="28">
        <v>15</v>
      </c>
      <c r="B99" s="29" t="s">
        <v>127</v>
      </c>
      <c r="C99" s="12" t="s">
        <v>142</v>
      </c>
      <c r="D99" s="13">
        <v>80</v>
      </c>
      <c r="E99" s="13">
        <v>0</v>
      </c>
      <c r="F99" s="13">
        <v>0</v>
      </c>
      <c r="G99" s="13">
        <v>0</v>
      </c>
      <c r="H99" s="13">
        <v>80</v>
      </c>
      <c r="I99" s="14">
        <v>8</v>
      </c>
      <c r="J99" s="13">
        <v>5</v>
      </c>
      <c r="K99" s="13">
        <v>5</v>
      </c>
      <c r="L99" s="13">
        <v>4</v>
      </c>
      <c r="M99" s="13">
        <v>3</v>
      </c>
      <c r="N99" s="13">
        <v>4</v>
      </c>
      <c r="O99" s="13">
        <v>4</v>
      </c>
      <c r="P99" s="13">
        <v>4</v>
      </c>
      <c r="Q99" s="13">
        <v>5</v>
      </c>
      <c r="R99" s="13">
        <v>6</v>
      </c>
      <c r="S99" s="13">
        <v>5</v>
      </c>
      <c r="T99" s="13">
        <v>4</v>
      </c>
      <c r="U99" s="13">
        <v>4</v>
      </c>
      <c r="V99" s="13">
        <v>5</v>
      </c>
      <c r="W99" s="13">
        <v>4</v>
      </c>
      <c r="X99" s="13">
        <v>5</v>
      </c>
      <c r="Y99" s="13">
        <v>4</v>
      </c>
      <c r="Z99" s="13">
        <v>4</v>
      </c>
      <c r="AA99" s="13">
        <v>5</v>
      </c>
      <c r="AB99" s="13">
        <v>40</v>
      </c>
      <c r="AC99" s="13">
        <v>40</v>
      </c>
      <c r="AD99" s="13">
        <v>80</v>
      </c>
      <c r="AE99" s="15">
        <v>0</v>
      </c>
    </row>
    <row r="100" spans="1:31">
      <c r="A100" s="28">
        <v>16</v>
      </c>
      <c r="B100" s="29" t="s">
        <v>127</v>
      </c>
      <c r="C100" s="12" t="s">
        <v>143</v>
      </c>
      <c r="D100" s="13">
        <v>80</v>
      </c>
      <c r="E100" s="13">
        <v>0</v>
      </c>
      <c r="F100" s="13">
        <v>0</v>
      </c>
      <c r="G100" s="13">
        <v>0</v>
      </c>
      <c r="H100" s="13">
        <v>80</v>
      </c>
      <c r="I100" s="14">
        <v>8</v>
      </c>
      <c r="J100" s="13">
        <v>4</v>
      </c>
      <c r="K100" s="13">
        <v>3</v>
      </c>
      <c r="L100" s="13">
        <v>5</v>
      </c>
      <c r="M100" s="13">
        <v>2</v>
      </c>
      <c r="N100" s="13">
        <v>4</v>
      </c>
      <c r="O100" s="13">
        <v>6</v>
      </c>
      <c r="P100" s="13">
        <v>4</v>
      </c>
      <c r="Q100" s="13">
        <v>6</v>
      </c>
      <c r="R100" s="13">
        <v>5</v>
      </c>
      <c r="S100" s="13">
        <v>4</v>
      </c>
      <c r="T100" s="13">
        <v>4</v>
      </c>
      <c r="U100" s="13">
        <v>5</v>
      </c>
      <c r="V100" s="13">
        <v>5</v>
      </c>
      <c r="W100" s="13">
        <v>4</v>
      </c>
      <c r="X100" s="13">
        <v>4</v>
      </c>
      <c r="Y100" s="13">
        <v>4</v>
      </c>
      <c r="Z100" s="13">
        <v>5</v>
      </c>
      <c r="AA100" s="13">
        <v>6</v>
      </c>
      <c r="AB100" s="13">
        <v>39</v>
      </c>
      <c r="AC100" s="13">
        <v>41</v>
      </c>
      <c r="AD100" s="13">
        <v>80</v>
      </c>
      <c r="AE100" s="15">
        <v>0</v>
      </c>
    </row>
    <row r="101" spans="1:31">
      <c r="A101" s="28">
        <v>17</v>
      </c>
      <c r="B101" s="29" t="s">
        <v>127</v>
      </c>
      <c r="C101" s="12" t="s">
        <v>144</v>
      </c>
      <c r="D101" s="13">
        <v>83</v>
      </c>
      <c r="E101" s="13">
        <v>0</v>
      </c>
      <c r="F101" s="13">
        <v>0</v>
      </c>
      <c r="G101" s="13">
        <v>0</v>
      </c>
      <c r="H101" s="13">
        <v>83</v>
      </c>
      <c r="I101" s="14">
        <v>11</v>
      </c>
      <c r="J101" s="13">
        <v>4</v>
      </c>
      <c r="K101" s="13">
        <v>3</v>
      </c>
      <c r="L101" s="13">
        <v>8</v>
      </c>
      <c r="M101" s="13">
        <v>3</v>
      </c>
      <c r="N101" s="13">
        <v>4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3</v>
      </c>
      <c r="U101" s="13">
        <v>5</v>
      </c>
      <c r="V101" s="13">
        <v>6</v>
      </c>
      <c r="W101" s="13">
        <v>4</v>
      </c>
      <c r="X101" s="13">
        <v>4</v>
      </c>
      <c r="Y101" s="13">
        <v>6</v>
      </c>
      <c r="Z101" s="13">
        <v>4</v>
      </c>
      <c r="AA101" s="13">
        <v>5</v>
      </c>
      <c r="AB101" s="13">
        <v>42</v>
      </c>
      <c r="AC101" s="13">
        <v>41</v>
      </c>
      <c r="AD101" s="13">
        <v>83</v>
      </c>
      <c r="AE101" s="15">
        <v>0</v>
      </c>
    </row>
    <row r="102" spans="1:31">
      <c r="A102" s="28">
        <v>18</v>
      </c>
      <c r="B102" s="29" t="s">
        <v>127</v>
      </c>
      <c r="C102" s="12" t="s">
        <v>145</v>
      </c>
      <c r="D102" s="13">
        <v>85</v>
      </c>
      <c r="E102" s="13">
        <v>0</v>
      </c>
      <c r="F102" s="13">
        <v>0</v>
      </c>
      <c r="G102" s="13">
        <v>0</v>
      </c>
      <c r="H102" s="13">
        <v>85</v>
      </c>
      <c r="I102" s="14">
        <v>13</v>
      </c>
      <c r="J102" s="13">
        <v>5</v>
      </c>
      <c r="K102" s="13">
        <v>3</v>
      </c>
      <c r="L102" s="13">
        <v>7</v>
      </c>
      <c r="M102" s="13">
        <v>4</v>
      </c>
      <c r="N102" s="13">
        <v>5</v>
      </c>
      <c r="O102" s="13">
        <v>7</v>
      </c>
      <c r="P102" s="13">
        <v>4</v>
      </c>
      <c r="Q102" s="13">
        <v>6</v>
      </c>
      <c r="R102" s="13">
        <v>4</v>
      </c>
      <c r="S102" s="13">
        <v>4</v>
      </c>
      <c r="T102" s="13">
        <v>4</v>
      </c>
      <c r="U102" s="13">
        <v>4</v>
      </c>
      <c r="V102" s="13">
        <v>5</v>
      </c>
      <c r="W102" s="13">
        <v>5</v>
      </c>
      <c r="X102" s="13">
        <v>4</v>
      </c>
      <c r="Y102" s="13">
        <v>4</v>
      </c>
      <c r="Z102" s="13">
        <v>5</v>
      </c>
      <c r="AA102" s="13">
        <v>5</v>
      </c>
      <c r="AB102" s="13">
        <v>45</v>
      </c>
      <c r="AC102" s="13">
        <v>40</v>
      </c>
      <c r="AD102" s="13">
        <v>85</v>
      </c>
      <c r="AE102" s="15">
        <v>0</v>
      </c>
    </row>
    <row r="103" spans="1:31">
      <c r="A103" s="28">
        <v>19</v>
      </c>
      <c r="B103" s="29" t="s">
        <v>127</v>
      </c>
      <c r="C103" s="12" t="s">
        <v>146</v>
      </c>
      <c r="D103" s="13">
        <v>89</v>
      </c>
      <c r="E103" s="13">
        <v>0</v>
      </c>
      <c r="F103" s="13">
        <v>0</v>
      </c>
      <c r="G103" s="13">
        <v>0</v>
      </c>
      <c r="H103" s="13">
        <v>89</v>
      </c>
      <c r="I103" s="14">
        <v>17</v>
      </c>
      <c r="J103" s="13">
        <v>4</v>
      </c>
      <c r="K103" s="13">
        <v>5</v>
      </c>
      <c r="L103" s="13">
        <v>6</v>
      </c>
      <c r="M103" s="13">
        <v>3</v>
      </c>
      <c r="N103" s="13">
        <v>6</v>
      </c>
      <c r="O103" s="13">
        <v>5</v>
      </c>
      <c r="P103" s="13">
        <v>4</v>
      </c>
      <c r="Q103" s="13">
        <v>5</v>
      </c>
      <c r="R103" s="13">
        <v>6</v>
      </c>
      <c r="S103" s="13">
        <v>5</v>
      </c>
      <c r="T103" s="13">
        <v>4</v>
      </c>
      <c r="U103" s="13">
        <v>4</v>
      </c>
      <c r="V103" s="13">
        <v>5</v>
      </c>
      <c r="W103" s="13">
        <v>5</v>
      </c>
      <c r="X103" s="13">
        <v>6</v>
      </c>
      <c r="Y103" s="13">
        <v>4</v>
      </c>
      <c r="Z103" s="13">
        <v>6</v>
      </c>
      <c r="AA103" s="13">
        <v>6</v>
      </c>
      <c r="AB103" s="13">
        <v>44</v>
      </c>
      <c r="AC103" s="13">
        <v>45</v>
      </c>
      <c r="AD103" s="13">
        <v>89</v>
      </c>
      <c r="AE103" s="15">
        <v>0</v>
      </c>
    </row>
    <row r="104" spans="1:31">
      <c r="A104" s="28">
        <v>20</v>
      </c>
      <c r="B104" s="29" t="s">
        <v>127</v>
      </c>
      <c r="C104" s="12" t="s">
        <v>147</v>
      </c>
      <c r="D104" s="13">
        <v>91</v>
      </c>
      <c r="E104" s="13">
        <v>0</v>
      </c>
      <c r="F104" s="13">
        <v>0</v>
      </c>
      <c r="G104" s="13">
        <v>0</v>
      </c>
      <c r="H104" s="13">
        <v>91</v>
      </c>
      <c r="I104" s="14">
        <v>19</v>
      </c>
      <c r="J104" s="13">
        <v>7</v>
      </c>
      <c r="K104" s="13">
        <v>3</v>
      </c>
      <c r="L104" s="13">
        <v>5</v>
      </c>
      <c r="M104" s="13">
        <v>4</v>
      </c>
      <c r="N104" s="13">
        <v>5</v>
      </c>
      <c r="O104" s="13">
        <v>5</v>
      </c>
      <c r="P104" s="13">
        <v>7</v>
      </c>
      <c r="Q104" s="13">
        <v>6</v>
      </c>
      <c r="R104" s="13">
        <v>5</v>
      </c>
      <c r="S104" s="13">
        <v>4</v>
      </c>
      <c r="T104" s="13">
        <v>3</v>
      </c>
      <c r="U104" s="13">
        <v>4</v>
      </c>
      <c r="V104" s="13">
        <v>6</v>
      </c>
      <c r="W104" s="13">
        <v>4</v>
      </c>
      <c r="X104" s="13">
        <v>5</v>
      </c>
      <c r="Y104" s="13">
        <v>6</v>
      </c>
      <c r="Z104" s="13">
        <v>7</v>
      </c>
      <c r="AA104" s="13">
        <v>5</v>
      </c>
      <c r="AB104" s="13">
        <v>47</v>
      </c>
      <c r="AC104" s="13">
        <v>44</v>
      </c>
      <c r="AD104" s="13">
        <v>91</v>
      </c>
      <c r="AE104" s="15">
        <v>0</v>
      </c>
    </row>
    <row r="105" spans="1:31">
      <c r="A105" s="28">
        <v>1</v>
      </c>
      <c r="B105" s="29" t="s">
        <v>148</v>
      </c>
      <c r="C105" s="12" t="s">
        <v>149</v>
      </c>
      <c r="D105" s="13">
        <v>69</v>
      </c>
      <c r="E105" s="13">
        <v>0</v>
      </c>
      <c r="F105" s="13">
        <v>0</v>
      </c>
      <c r="G105" s="13">
        <v>0</v>
      </c>
      <c r="H105" s="13">
        <v>69</v>
      </c>
      <c r="I105" s="14">
        <v>-3</v>
      </c>
      <c r="J105" s="13">
        <v>4</v>
      </c>
      <c r="K105" s="13">
        <v>2</v>
      </c>
      <c r="L105" s="13">
        <v>4</v>
      </c>
      <c r="M105" s="13">
        <v>3</v>
      </c>
      <c r="N105" s="13">
        <v>4</v>
      </c>
      <c r="O105" s="13">
        <v>5</v>
      </c>
      <c r="P105" s="13">
        <v>4</v>
      </c>
      <c r="Q105" s="13">
        <v>3</v>
      </c>
      <c r="R105" s="13">
        <v>4</v>
      </c>
      <c r="S105" s="13">
        <v>4</v>
      </c>
      <c r="T105" s="13">
        <v>2</v>
      </c>
      <c r="U105" s="13">
        <v>4</v>
      </c>
      <c r="V105" s="13">
        <v>5</v>
      </c>
      <c r="W105" s="13">
        <v>5</v>
      </c>
      <c r="X105" s="13">
        <v>4</v>
      </c>
      <c r="Y105" s="13">
        <v>3</v>
      </c>
      <c r="Z105" s="13">
        <v>4</v>
      </c>
      <c r="AA105" s="13">
        <v>5</v>
      </c>
      <c r="AB105" s="13">
        <v>33</v>
      </c>
      <c r="AC105" s="13">
        <v>36</v>
      </c>
      <c r="AD105" s="13">
        <v>69</v>
      </c>
      <c r="AE105" s="15">
        <v>0</v>
      </c>
    </row>
    <row r="106" spans="1:31">
      <c r="A106" s="28">
        <v>2</v>
      </c>
      <c r="B106" s="29" t="s">
        <v>148</v>
      </c>
      <c r="C106" s="12" t="s">
        <v>150</v>
      </c>
      <c r="D106" s="13">
        <v>74</v>
      </c>
      <c r="E106" s="13">
        <v>0</v>
      </c>
      <c r="F106" s="13">
        <v>0</v>
      </c>
      <c r="G106" s="13">
        <v>0</v>
      </c>
      <c r="H106" s="13">
        <v>74</v>
      </c>
      <c r="I106" s="14">
        <v>2</v>
      </c>
      <c r="J106" s="13">
        <v>4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5</v>
      </c>
      <c r="R106" s="13">
        <v>5</v>
      </c>
      <c r="S106" s="13">
        <v>4</v>
      </c>
      <c r="T106" s="13">
        <v>3</v>
      </c>
      <c r="U106" s="13">
        <v>4</v>
      </c>
      <c r="V106" s="13">
        <v>4</v>
      </c>
      <c r="W106" s="13">
        <v>5</v>
      </c>
      <c r="X106" s="13">
        <v>4</v>
      </c>
      <c r="Y106" s="13">
        <v>4</v>
      </c>
      <c r="Z106" s="13">
        <v>5</v>
      </c>
      <c r="AA106" s="13">
        <v>4</v>
      </c>
      <c r="AB106" s="13">
        <v>37</v>
      </c>
      <c r="AC106" s="13">
        <v>37</v>
      </c>
      <c r="AD106" s="13">
        <v>74</v>
      </c>
      <c r="AE106" s="15">
        <v>0</v>
      </c>
    </row>
    <row r="107" spans="1:31">
      <c r="A107" s="28">
        <v>3</v>
      </c>
      <c r="B107" s="29" t="s">
        <v>148</v>
      </c>
      <c r="C107" s="12" t="s">
        <v>151</v>
      </c>
      <c r="D107" s="13">
        <v>77</v>
      </c>
      <c r="E107" s="13">
        <v>0</v>
      </c>
      <c r="F107" s="13">
        <v>0</v>
      </c>
      <c r="G107" s="13">
        <v>0</v>
      </c>
      <c r="H107" s="13">
        <v>77</v>
      </c>
      <c r="I107" s="14">
        <v>5</v>
      </c>
      <c r="J107" s="13">
        <v>4</v>
      </c>
      <c r="K107" s="13">
        <v>3</v>
      </c>
      <c r="L107" s="13">
        <v>4</v>
      </c>
      <c r="M107" s="13">
        <v>3</v>
      </c>
      <c r="N107" s="13">
        <v>5</v>
      </c>
      <c r="O107" s="13">
        <v>5</v>
      </c>
      <c r="P107" s="13">
        <v>6</v>
      </c>
      <c r="Q107" s="13">
        <v>6</v>
      </c>
      <c r="R107" s="13">
        <v>5</v>
      </c>
      <c r="S107" s="13">
        <v>4</v>
      </c>
      <c r="T107" s="13">
        <v>3</v>
      </c>
      <c r="U107" s="13">
        <v>4</v>
      </c>
      <c r="V107" s="13">
        <v>6</v>
      </c>
      <c r="W107" s="13">
        <v>4</v>
      </c>
      <c r="X107" s="13">
        <v>4</v>
      </c>
      <c r="Y107" s="13">
        <v>3</v>
      </c>
      <c r="Z107" s="13">
        <v>4</v>
      </c>
      <c r="AA107" s="13">
        <v>4</v>
      </c>
      <c r="AB107" s="13">
        <v>41</v>
      </c>
      <c r="AC107" s="13">
        <v>36</v>
      </c>
      <c r="AD107" s="13">
        <v>77</v>
      </c>
      <c r="AE107" s="15">
        <v>0</v>
      </c>
    </row>
    <row r="108" spans="1:31">
      <c r="A108" s="28">
        <v>4</v>
      </c>
      <c r="B108" s="29" t="s">
        <v>148</v>
      </c>
      <c r="C108" s="12" t="s">
        <v>152</v>
      </c>
      <c r="D108" s="13">
        <v>79</v>
      </c>
      <c r="E108" s="13">
        <v>0</v>
      </c>
      <c r="F108" s="13">
        <v>0</v>
      </c>
      <c r="G108" s="13">
        <v>0</v>
      </c>
      <c r="H108" s="13">
        <v>79</v>
      </c>
      <c r="I108" s="14">
        <v>7</v>
      </c>
      <c r="J108" s="13">
        <v>4</v>
      </c>
      <c r="K108" s="13">
        <v>3</v>
      </c>
      <c r="L108" s="13">
        <v>4</v>
      </c>
      <c r="M108" s="13">
        <v>4</v>
      </c>
      <c r="N108" s="13">
        <v>5</v>
      </c>
      <c r="O108" s="13">
        <v>5</v>
      </c>
      <c r="P108" s="13">
        <v>4</v>
      </c>
      <c r="Q108" s="13">
        <v>4</v>
      </c>
      <c r="R108" s="13">
        <v>7</v>
      </c>
      <c r="S108" s="13">
        <v>4</v>
      </c>
      <c r="T108" s="13">
        <v>3</v>
      </c>
      <c r="U108" s="13">
        <v>4</v>
      </c>
      <c r="V108" s="13">
        <v>5</v>
      </c>
      <c r="W108" s="13">
        <v>5</v>
      </c>
      <c r="X108" s="13">
        <v>5</v>
      </c>
      <c r="Y108" s="13">
        <v>3</v>
      </c>
      <c r="Z108" s="13">
        <v>6</v>
      </c>
      <c r="AA108" s="13">
        <v>4</v>
      </c>
      <c r="AB108" s="13">
        <v>40</v>
      </c>
      <c r="AC108" s="13">
        <v>39</v>
      </c>
      <c r="AD108" s="13">
        <v>79</v>
      </c>
      <c r="AE108" s="15">
        <v>0</v>
      </c>
    </row>
    <row r="109" spans="1:31">
      <c r="A109" s="28">
        <v>5</v>
      </c>
      <c r="B109" s="29" t="s">
        <v>148</v>
      </c>
      <c r="C109" s="12" t="s">
        <v>153</v>
      </c>
      <c r="D109" s="13">
        <v>80</v>
      </c>
      <c r="E109" s="13">
        <v>0</v>
      </c>
      <c r="F109" s="13">
        <v>0</v>
      </c>
      <c r="G109" s="13">
        <v>0</v>
      </c>
      <c r="H109" s="13">
        <v>80</v>
      </c>
      <c r="I109" s="14">
        <v>8</v>
      </c>
      <c r="J109" s="13">
        <v>5</v>
      </c>
      <c r="K109" s="13">
        <v>3</v>
      </c>
      <c r="L109" s="13">
        <v>5</v>
      </c>
      <c r="M109" s="13">
        <v>3</v>
      </c>
      <c r="N109" s="13">
        <v>4</v>
      </c>
      <c r="O109" s="13">
        <v>5</v>
      </c>
      <c r="P109" s="13">
        <v>5</v>
      </c>
      <c r="Q109" s="13">
        <v>5</v>
      </c>
      <c r="R109" s="13">
        <v>5</v>
      </c>
      <c r="S109" s="13">
        <v>5</v>
      </c>
      <c r="T109" s="13">
        <v>4</v>
      </c>
      <c r="U109" s="13">
        <v>4</v>
      </c>
      <c r="V109" s="13">
        <v>5</v>
      </c>
      <c r="W109" s="13">
        <v>4</v>
      </c>
      <c r="X109" s="13">
        <v>6</v>
      </c>
      <c r="Y109" s="13">
        <v>4</v>
      </c>
      <c r="Z109" s="13">
        <v>3</v>
      </c>
      <c r="AA109" s="13">
        <v>5</v>
      </c>
      <c r="AB109" s="13">
        <v>40</v>
      </c>
      <c r="AC109" s="13">
        <v>40</v>
      </c>
      <c r="AD109" s="13">
        <v>80</v>
      </c>
      <c r="AE109" s="15">
        <v>0</v>
      </c>
    </row>
    <row r="110" spans="1:31">
      <c r="A110" s="28">
        <v>6</v>
      </c>
      <c r="B110" s="29" t="s">
        <v>148</v>
      </c>
      <c r="C110" s="12" t="s">
        <v>154</v>
      </c>
      <c r="D110" s="13">
        <v>80</v>
      </c>
      <c r="E110" s="13">
        <v>0</v>
      </c>
      <c r="F110" s="13">
        <v>0</v>
      </c>
      <c r="G110" s="13">
        <v>0</v>
      </c>
      <c r="H110" s="13">
        <v>80</v>
      </c>
      <c r="I110" s="14">
        <v>8</v>
      </c>
      <c r="J110" s="13">
        <v>5</v>
      </c>
      <c r="K110" s="13">
        <v>4</v>
      </c>
      <c r="L110" s="13">
        <v>4</v>
      </c>
      <c r="M110" s="13">
        <v>4</v>
      </c>
      <c r="N110" s="13">
        <v>4</v>
      </c>
      <c r="O110" s="13">
        <v>5</v>
      </c>
      <c r="P110" s="13">
        <v>4</v>
      </c>
      <c r="Q110" s="13">
        <v>4</v>
      </c>
      <c r="R110" s="13">
        <v>6</v>
      </c>
      <c r="S110" s="13">
        <v>4</v>
      </c>
      <c r="T110" s="13">
        <v>4</v>
      </c>
      <c r="U110" s="13">
        <v>5</v>
      </c>
      <c r="V110" s="13">
        <v>5</v>
      </c>
      <c r="W110" s="13">
        <v>4</v>
      </c>
      <c r="X110" s="13">
        <v>4</v>
      </c>
      <c r="Y110" s="13">
        <v>4</v>
      </c>
      <c r="Z110" s="13">
        <v>5</v>
      </c>
      <c r="AA110" s="13">
        <v>5</v>
      </c>
      <c r="AB110" s="13">
        <v>40</v>
      </c>
      <c r="AC110" s="13">
        <v>40</v>
      </c>
      <c r="AD110" s="13">
        <v>80</v>
      </c>
      <c r="AE110" s="15">
        <v>0</v>
      </c>
    </row>
    <row r="111" spans="1:31">
      <c r="A111" s="28">
        <v>7</v>
      </c>
      <c r="B111" s="29" t="s">
        <v>148</v>
      </c>
      <c r="C111" s="12" t="s">
        <v>155</v>
      </c>
      <c r="D111" s="13">
        <v>81</v>
      </c>
      <c r="E111" s="13">
        <v>0</v>
      </c>
      <c r="F111" s="13">
        <v>0</v>
      </c>
      <c r="G111" s="13">
        <v>0</v>
      </c>
      <c r="H111" s="13">
        <v>81</v>
      </c>
      <c r="I111" s="14">
        <v>9</v>
      </c>
      <c r="J111" s="13">
        <v>5</v>
      </c>
      <c r="K111" s="13">
        <v>3</v>
      </c>
      <c r="L111" s="13">
        <v>4</v>
      </c>
      <c r="M111" s="13">
        <v>3</v>
      </c>
      <c r="N111" s="13">
        <v>4</v>
      </c>
      <c r="O111" s="13">
        <v>6</v>
      </c>
      <c r="P111" s="13">
        <v>4</v>
      </c>
      <c r="Q111" s="13">
        <v>5</v>
      </c>
      <c r="R111" s="13">
        <v>7</v>
      </c>
      <c r="S111" s="13">
        <v>4</v>
      </c>
      <c r="T111" s="13">
        <v>4</v>
      </c>
      <c r="U111" s="13">
        <v>4</v>
      </c>
      <c r="V111" s="13">
        <v>4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40</v>
      </c>
      <c r="AD111" s="13">
        <v>81</v>
      </c>
      <c r="AE111" s="15">
        <v>0</v>
      </c>
    </row>
    <row r="112" spans="1:31">
      <c r="A112" s="28">
        <v>8</v>
      </c>
      <c r="B112" s="29" t="s">
        <v>148</v>
      </c>
      <c r="C112" s="12" t="s">
        <v>156</v>
      </c>
      <c r="D112" s="13">
        <v>83</v>
      </c>
      <c r="E112" s="13">
        <v>0</v>
      </c>
      <c r="F112" s="13">
        <v>0</v>
      </c>
      <c r="G112" s="13">
        <v>0</v>
      </c>
      <c r="H112" s="13">
        <v>83</v>
      </c>
      <c r="I112" s="14">
        <v>11</v>
      </c>
      <c r="J112" s="13">
        <v>6</v>
      </c>
      <c r="K112" s="13">
        <v>3</v>
      </c>
      <c r="L112" s="13">
        <v>4</v>
      </c>
      <c r="M112" s="13">
        <v>4</v>
      </c>
      <c r="N112" s="13">
        <v>3</v>
      </c>
      <c r="O112" s="13">
        <v>6</v>
      </c>
      <c r="P112" s="13">
        <v>4</v>
      </c>
      <c r="Q112" s="13">
        <v>5</v>
      </c>
      <c r="R112" s="13">
        <v>6</v>
      </c>
      <c r="S112" s="13">
        <v>3</v>
      </c>
      <c r="T112" s="13">
        <v>4</v>
      </c>
      <c r="U112" s="13">
        <v>5</v>
      </c>
      <c r="V112" s="13">
        <v>6</v>
      </c>
      <c r="W112" s="13">
        <v>4</v>
      </c>
      <c r="X112" s="13">
        <v>5</v>
      </c>
      <c r="Y112" s="13">
        <v>4</v>
      </c>
      <c r="Z112" s="13">
        <v>5</v>
      </c>
      <c r="AA112" s="13">
        <v>6</v>
      </c>
      <c r="AB112" s="13">
        <v>41</v>
      </c>
      <c r="AC112" s="13">
        <v>42</v>
      </c>
      <c r="AD112" s="13">
        <v>83</v>
      </c>
      <c r="AE112" s="15">
        <v>0</v>
      </c>
    </row>
    <row r="113" spans="1:31">
      <c r="A113" s="28">
        <v>9</v>
      </c>
      <c r="B113" s="29" t="s">
        <v>148</v>
      </c>
      <c r="C113" s="12" t="s">
        <v>157</v>
      </c>
      <c r="D113" s="13">
        <v>84</v>
      </c>
      <c r="E113" s="13">
        <v>0</v>
      </c>
      <c r="F113" s="13">
        <v>0</v>
      </c>
      <c r="G113" s="13">
        <v>0</v>
      </c>
      <c r="H113" s="13">
        <v>84</v>
      </c>
      <c r="I113" s="14">
        <v>12</v>
      </c>
      <c r="J113" s="13">
        <v>4</v>
      </c>
      <c r="K113" s="13">
        <v>3</v>
      </c>
      <c r="L113" s="13">
        <v>4</v>
      </c>
      <c r="M113" s="13">
        <v>3</v>
      </c>
      <c r="N113" s="13">
        <v>5</v>
      </c>
      <c r="O113" s="13">
        <v>6</v>
      </c>
      <c r="P113" s="13">
        <v>4</v>
      </c>
      <c r="Q113" s="13">
        <v>6</v>
      </c>
      <c r="R113" s="13">
        <v>6</v>
      </c>
      <c r="S113" s="13">
        <v>5</v>
      </c>
      <c r="T113" s="13">
        <v>4</v>
      </c>
      <c r="U113" s="13">
        <v>5</v>
      </c>
      <c r="V113" s="13">
        <v>6</v>
      </c>
      <c r="W113" s="13">
        <v>5</v>
      </c>
      <c r="X113" s="13">
        <v>5</v>
      </c>
      <c r="Y113" s="13">
        <v>3</v>
      </c>
      <c r="Z113" s="13">
        <v>5</v>
      </c>
      <c r="AA113" s="13">
        <v>5</v>
      </c>
      <c r="AB113" s="13">
        <v>41</v>
      </c>
      <c r="AC113" s="13">
        <v>43</v>
      </c>
      <c r="AD113" s="13">
        <v>84</v>
      </c>
      <c r="AE113" s="15">
        <v>0</v>
      </c>
    </row>
    <row r="114" spans="1:31">
      <c r="A114" s="28">
        <v>10</v>
      </c>
      <c r="B114" s="29" t="s">
        <v>148</v>
      </c>
      <c r="C114" s="12" t="s">
        <v>158</v>
      </c>
      <c r="D114" s="13">
        <v>86</v>
      </c>
      <c r="E114" s="13">
        <v>0</v>
      </c>
      <c r="F114" s="13">
        <v>0</v>
      </c>
      <c r="G114" s="13">
        <v>0</v>
      </c>
      <c r="H114" s="13">
        <v>86</v>
      </c>
      <c r="I114" s="14">
        <v>14</v>
      </c>
      <c r="J114" s="13">
        <v>5</v>
      </c>
      <c r="K114" s="13">
        <v>3</v>
      </c>
      <c r="L114" s="13">
        <v>3</v>
      </c>
      <c r="M114" s="13">
        <v>4</v>
      </c>
      <c r="N114" s="13">
        <v>5</v>
      </c>
      <c r="O114" s="13">
        <v>6</v>
      </c>
      <c r="P114" s="13">
        <v>5</v>
      </c>
      <c r="Q114" s="13">
        <v>5</v>
      </c>
      <c r="R114" s="13">
        <v>5</v>
      </c>
      <c r="S114" s="13">
        <v>7</v>
      </c>
      <c r="T114" s="13">
        <v>2</v>
      </c>
      <c r="U114" s="13">
        <v>4</v>
      </c>
      <c r="V114" s="13">
        <v>6</v>
      </c>
      <c r="W114" s="13">
        <v>6</v>
      </c>
      <c r="X114" s="13">
        <v>6</v>
      </c>
      <c r="Y114" s="13">
        <v>4</v>
      </c>
      <c r="Z114" s="13">
        <v>5</v>
      </c>
      <c r="AA114" s="13">
        <v>5</v>
      </c>
      <c r="AB114" s="13">
        <v>41</v>
      </c>
      <c r="AC114" s="13">
        <v>45</v>
      </c>
      <c r="AD114" s="13">
        <v>86</v>
      </c>
      <c r="AE114" s="15">
        <v>0</v>
      </c>
    </row>
    <row r="115" spans="1:31">
      <c r="A115" s="28">
        <v>11</v>
      </c>
      <c r="B115" s="29" t="s">
        <v>148</v>
      </c>
      <c r="C115" s="12" t="s">
        <v>159</v>
      </c>
      <c r="D115" s="13">
        <v>86</v>
      </c>
      <c r="E115" s="13">
        <v>0</v>
      </c>
      <c r="F115" s="13">
        <v>0</v>
      </c>
      <c r="G115" s="13">
        <v>0</v>
      </c>
      <c r="H115" s="13">
        <v>86</v>
      </c>
      <c r="I115" s="14">
        <v>14</v>
      </c>
      <c r="J115" s="13">
        <v>4</v>
      </c>
      <c r="K115" s="13">
        <v>4</v>
      </c>
      <c r="L115" s="13">
        <v>3</v>
      </c>
      <c r="M115" s="13">
        <v>4</v>
      </c>
      <c r="N115" s="13">
        <v>5</v>
      </c>
      <c r="O115" s="13">
        <v>6</v>
      </c>
      <c r="P115" s="13">
        <v>5</v>
      </c>
      <c r="Q115" s="13">
        <v>5</v>
      </c>
      <c r="R115" s="13">
        <v>5</v>
      </c>
      <c r="S115" s="13">
        <v>6</v>
      </c>
      <c r="T115" s="13">
        <v>3</v>
      </c>
      <c r="U115" s="13">
        <v>4</v>
      </c>
      <c r="V115" s="13">
        <v>5</v>
      </c>
      <c r="W115" s="13">
        <v>6</v>
      </c>
      <c r="X115" s="13">
        <v>6</v>
      </c>
      <c r="Y115" s="13">
        <v>5</v>
      </c>
      <c r="Z115" s="13">
        <v>5</v>
      </c>
      <c r="AA115" s="13">
        <v>5</v>
      </c>
      <c r="AB115" s="13">
        <v>41</v>
      </c>
      <c r="AC115" s="13">
        <v>45</v>
      </c>
      <c r="AD115" s="13">
        <v>86</v>
      </c>
      <c r="AE115" s="15">
        <v>0</v>
      </c>
    </row>
    <row r="116" spans="1:31">
      <c r="A116" s="28">
        <v>12</v>
      </c>
      <c r="B116" s="29" t="s">
        <v>148</v>
      </c>
      <c r="C116" s="12" t="s">
        <v>160</v>
      </c>
      <c r="D116" s="13">
        <v>87</v>
      </c>
      <c r="E116" s="13">
        <v>0</v>
      </c>
      <c r="F116" s="13">
        <v>0</v>
      </c>
      <c r="G116" s="13">
        <v>0</v>
      </c>
      <c r="H116" s="13">
        <v>87</v>
      </c>
      <c r="I116" s="14">
        <v>15</v>
      </c>
      <c r="J116" s="13">
        <v>6</v>
      </c>
      <c r="K116" s="13">
        <v>5</v>
      </c>
      <c r="L116" s="13">
        <v>5</v>
      </c>
      <c r="M116" s="13">
        <v>3</v>
      </c>
      <c r="N116" s="13">
        <v>6</v>
      </c>
      <c r="O116" s="13">
        <v>5</v>
      </c>
      <c r="P116" s="13">
        <v>4</v>
      </c>
      <c r="Q116" s="13">
        <v>4</v>
      </c>
      <c r="R116" s="13">
        <v>7</v>
      </c>
      <c r="S116" s="13">
        <v>5</v>
      </c>
      <c r="T116" s="13">
        <v>3</v>
      </c>
      <c r="U116" s="13">
        <v>5</v>
      </c>
      <c r="V116" s="13">
        <v>6</v>
      </c>
      <c r="W116" s="13">
        <v>5</v>
      </c>
      <c r="X116" s="13">
        <v>4</v>
      </c>
      <c r="Y116" s="13">
        <v>5</v>
      </c>
      <c r="Z116" s="13">
        <v>4</v>
      </c>
      <c r="AA116" s="13">
        <v>5</v>
      </c>
      <c r="AB116" s="13">
        <v>45</v>
      </c>
      <c r="AC116" s="13">
        <v>42</v>
      </c>
      <c r="AD116" s="13">
        <v>87</v>
      </c>
      <c r="AE116" s="15">
        <v>0</v>
      </c>
    </row>
    <row r="117" spans="1:31">
      <c r="A117" s="28">
        <v>13</v>
      </c>
      <c r="B117" s="29" t="s">
        <v>148</v>
      </c>
      <c r="C117" s="12" t="s">
        <v>161</v>
      </c>
      <c r="D117" s="13">
        <v>87</v>
      </c>
      <c r="E117" s="13">
        <v>0</v>
      </c>
      <c r="F117" s="13">
        <v>0</v>
      </c>
      <c r="G117" s="13">
        <v>0</v>
      </c>
      <c r="H117" s="13">
        <v>87</v>
      </c>
      <c r="I117" s="14">
        <v>15</v>
      </c>
      <c r="J117" s="13">
        <v>6</v>
      </c>
      <c r="K117" s="13">
        <v>2</v>
      </c>
      <c r="L117" s="13">
        <v>5</v>
      </c>
      <c r="M117" s="13">
        <v>3</v>
      </c>
      <c r="N117" s="13">
        <v>4</v>
      </c>
      <c r="O117" s="13">
        <v>7</v>
      </c>
      <c r="P117" s="13">
        <v>4</v>
      </c>
      <c r="Q117" s="13">
        <v>5</v>
      </c>
      <c r="R117" s="13">
        <v>5</v>
      </c>
      <c r="S117" s="13">
        <v>7</v>
      </c>
      <c r="T117" s="13">
        <v>3</v>
      </c>
      <c r="U117" s="13">
        <v>6</v>
      </c>
      <c r="V117" s="13">
        <v>5</v>
      </c>
      <c r="W117" s="13">
        <v>6</v>
      </c>
      <c r="X117" s="13">
        <v>5</v>
      </c>
      <c r="Y117" s="13">
        <v>3</v>
      </c>
      <c r="Z117" s="13">
        <v>5</v>
      </c>
      <c r="AA117" s="13">
        <v>6</v>
      </c>
      <c r="AB117" s="13">
        <v>41</v>
      </c>
      <c r="AC117" s="13">
        <v>46</v>
      </c>
      <c r="AD117" s="13">
        <v>87</v>
      </c>
      <c r="AE117" s="15">
        <v>0</v>
      </c>
    </row>
    <row r="118" spans="1:31">
      <c r="A118" s="28">
        <v>14</v>
      </c>
      <c r="B118" s="29" t="s">
        <v>148</v>
      </c>
      <c r="C118" s="12" t="s">
        <v>162</v>
      </c>
      <c r="D118" s="13">
        <v>88</v>
      </c>
      <c r="E118" s="13">
        <v>0</v>
      </c>
      <c r="F118" s="13">
        <v>0</v>
      </c>
      <c r="G118" s="13">
        <v>0</v>
      </c>
      <c r="H118" s="13">
        <v>88</v>
      </c>
      <c r="I118" s="14">
        <v>16</v>
      </c>
      <c r="J118" s="13">
        <v>5</v>
      </c>
      <c r="K118" s="13">
        <v>4</v>
      </c>
      <c r="L118" s="13">
        <v>5</v>
      </c>
      <c r="M118" s="13">
        <v>4</v>
      </c>
      <c r="N118" s="13">
        <v>6</v>
      </c>
      <c r="O118" s="13">
        <v>5</v>
      </c>
      <c r="P118" s="13">
        <v>4</v>
      </c>
      <c r="Q118" s="13">
        <v>5</v>
      </c>
      <c r="R118" s="13">
        <v>6</v>
      </c>
      <c r="S118" s="13">
        <v>4</v>
      </c>
      <c r="T118" s="13">
        <v>4</v>
      </c>
      <c r="U118" s="13">
        <v>5</v>
      </c>
      <c r="V118" s="13">
        <v>5</v>
      </c>
      <c r="W118" s="13">
        <v>7</v>
      </c>
      <c r="X118" s="13">
        <v>5</v>
      </c>
      <c r="Y118" s="13">
        <v>4</v>
      </c>
      <c r="Z118" s="13">
        <v>5</v>
      </c>
      <c r="AA118" s="13">
        <v>5</v>
      </c>
      <c r="AB118" s="13">
        <v>44</v>
      </c>
      <c r="AC118" s="13">
        <v>44</v>
      </c>
      <c r="AD118" s="13">
        <v>88</v>
      </c>
      <c r="AE118" s="15">
        <v>0</v>
      </c>
    </row>
    <row r="119" spans="1:31">
      <c r="A119" s="28">
        <v>15</v>
      </c>
      <c r="B119" s="29" t="s">
        <v>148</v>
      </c>
      <c r="C119" s="12" t="s">
        <v>163</v>
      </c>
      <c r="D119" s="13">
        <v>95</v>
      </c>
      <c r="E119" s="13">
        <v>0</v>
      </c>
      <c r="F119" s="13">
        <v>0</v>
      </c>
      <c r="G119" s="13">
        <v>0</v>
      </c>
      <c r="H119" s="13">
        <v>95</v>
      </c>
      <c r="I119" s="14">
        <v>23</v>
      </c>
      <c r="J119" s="13">
        <v>5</v>
      </c>
      <c r="K119" s="13">
        <v>3</v>
      </c>
      <c r="L119" s="13">
        <v>6</v>
      </c>
      <c r="M119" s="13">
        <v>4</v>
      </c>
      <c r="N119" s="13">
        <v>5</v>
      </c>
      <c r="O119" s="13">
        <v>6</v>
      </c>
      <c r="P119" s="13">
        <v>4</v>
      </c>
      <c r="Q119" s="13">
        <v>10</v>
      </c>
      <c r="R119" s="13">
        <v>7</v>
      </c>
      <c r="S119" s="13">
        <v>5</v>
      </c>
      <c r="T119" s="13">
        <v>3</v>
      </c>
      <c r="U119" s="13">
        <v>5</v>
      </c>
      <c r="V119" s="13">
        <v>6</v>
      </c>
      <c r="W119" s="13">
        <v>5</v>
      </c>
      <c r="X119" s="13">
        <v>6</v>
      </c>
      <c r="Y119" s="13">
        <v>4</v>
      </c>
      <c r="Z119" s="13">
        <v>5</v>
      </c>
      <c r="AA119" s="13">
        <v>6</v>
      </c>
      <c r="AB119" s="13">
        <v>50</v>
      </c>
      <c r="AC119" s="13">
        <v>45</v>
      </c>
      <c r="AD119" s="13">
        <v>95</v>
      </c>
      <c r="AE119" s="15">
        <v>0</v>
      </c>
    </row>
    <row r="120" spans="1:31">
      <c r="A120" s="28">
        <v>16</v>
      </c>
      <c r="B120" s="29" t="s">
        <v>148</v>
      </c>
      <c r="C120" s="12" t="s">
        <v>164</v>
      </c>
      <c r="D120" s="13">
        <v>112</v>
      </c>
      <c r="E120" s="13">
        <v>0</v>
      </c>
      <c r="F120" s="13">
        <v>0</v>
      </c>
      <c r="G120" s="13">
        <v>0</v>
      </c>
      <c r="H120" s="13">
        <v>112</v>
      </c>
      <c r="I120" s="14">
        <v>40</v>
      </c>
      <c r="J120" s="13">
        <v>7</v>
      </c>
      <c r="K120" s="13">
        <v>4</v>
      </c>
      <c r="L120" s="13">
        <v>6</v>
      </c>
      <c r="M120" s="13">
        <v>6</v>
      </c>
      <c r="N120" s="13">
        <v>6</v>
      </c>
      <c r="O120" s="13">
        <v>6</v>
      </c>
      <c r="P120" s="13">
        <v>6</v>
      </c>
      <c r="Q120" s="13">
        <v>7</v>
      </c>
      <c r="R120" s="13">
        <v>7</v>
      </c>
      <c r="S120" s="13">
        <v>6</v>
      </c>
      <c r="T120" s="13">
        <v>4</v>
      </c>
      <c r="U120" s="13">
        <v>6</v>
      </c>
      <c r="V120" s="13">
        <v>9</v>
      </c>
      <c r="W120" s="13">
        <v>7</v>
      </c>
      <c r="X120" s="13">
        <v>8</v>
      </c>
      <c r="Y120" s="13">
        <v>6</v>
      </c>
      <c r="Z120" s="13">
        <v>5</v>
      </c>
      <c r="AA120" s="13">
        <v>6</v>
      </c>
      <c r="AB120" s="13">
        <v>55</v>
      </c>
      <c r="AC120" s="13">
        <v>57</v>
      </c>
      <c r="AD120" s="13">
        <v>112</v>
      </c>
      <c r="AE120" s="15">
        <v>0</v>
      </c>
    </row>
    <row r="121" spans="1:31">
      <c r="A121" s="28">
        <v>17</v>
      </c>
      <c r="B121" s="29" t="s">
        <v>148</v>
      </c>
      <c r="C121" s="12" t="s">
        <v>165</v>
      </c>
      <c r="D121" s="13">
        <v>114</v>
      </c>
      <c r="E121" s="13">
        <v>0</v>
      </c>
      <c r="F121" s="13">
        <v>0</v>
      </c>
      <c r="G121" s="13">
        <v>0</v>
      </c>
      <c r="H121" s="13">
        <v>114</v>
      </c>
      <c r="I121" s="14">
        <v>42</v>
      </c>
      <c r="J121" s="13">
        <v>6</v>
      </c>
      <c r="K121" s="13">
        <v>4</v>
      </c>
      <c r="L121" s="13">
        <v>7</v>
      </c>
      <c r="M121" s="13">
        <v>5</v>
      </c>
      <c r="N121" s="13">
        <v>6</v>
      </c>
      <c r="O121" s="13">
        <v>8</v>
      </c>
      <c r="P121" s="13">
        <v>8</v>
      </c>
      <c r="Q121" s="13">
        <v>6</v>
      </c>
      <c r="R121" s="13">
        <v>10</v>
      </c>
      <c r="S121" s="13">
        <v>6</v>
      </c>
      <c r="T121" s="13">
        <v>4</v>
      </c>
      <c r="U121" s="13">
        <v>5</v>
      </c>
      <c r="V121" s="13">
        <v>8</v>
      </c>
      <c r="W121" s="13">
        <v>6</v>
      </c>
      <c r="X121" s="13">
        <v>7</v>
      </c>
      <c r="Y121" s="13">
        <v>5</v>
      </c>
      <c r="Z121" s="13">
        <v>5</v>
      </c>
      <c r="AA121" s="13">
        <v>8</v>
      </c>
      <c r="AB121" s="13">
        <v>60</v>
      </c>
      <c r="AC121" s="13">
        <v>54</v>
      </c>
      <c r="AD121" s="13">
        <v>114</v>
      </c>
      <c r="AE121" s="15">
        <v>0</v>
      </c>
    </row>
    <row r="122" spans="1:31">
      <c r="A122" s="28">
        <v>18</v>
      </c>
      <c r="B122" s="29" t="s">
        <v>148</v>
      </c>
      <c r="C122" s="12" t="s">
        <v>166</v>
      </c>
      <c r="D122" s="13" t="s">
        <v>125</v>
      </c>
      <c r="E122" s="13">
        <v>0</v>
      </c>
      <c r="F122" s="13">
        <v>0</v>
      </c>
      <c r="G122" s="13">
        <v>0</v>
      </c>
      <c r="H122" s="13">
        <v>0</v>
      </c>
      <c r="I122" s="14" t="s">
        <v>126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5" t="s">
        <v>125</v>
      </c>
    </row>
    <row r="123" spans="1:31" ht="17.25" thickBot="1">
      <c r="A123" s="107">
        <v>19</v>
      </c>
      <c r="B123" s="106" t="s">
        <v>148</v>
      </c>
      <c r="C123" s="16" t="s">
        <v>167</v>
      </c>
      <c r="D123" s="17" t="s">
        <v>125</v>
      </c>
      <c r="E123" s="17">
        <v>0</v>
      </c>
      <c r="F123" s="17">
        <v>0</v>
      </c>
      <c r="G123" s="17">
        <v>0</v>
      </c>
      <c r="H123" s="17">
        <v>0</v>
      </c>
      <c r="I123" s="18" t="s">
        <v>126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9" t="s">
        <v>125</v>
      </c>
    </row>
    <row r="124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123">
    <cfRule type="cellIs" dxfId="505" priority="64" operator="lessThan">
      <formula>0</formula>
    </cfRule>
    <cfRule type="cellIs" dxfId="504" priority="65" operator="equal">
      <formula>0</formula>
    </cfRule>
  </conditionalFormatting>
  <conditionalFormatting sqref="B5:B123">
    <cfRule type="expression" dxfId="503" priority="51">
      <formula>AND(XFC5=0,XFD5&lt;&gt;"")</formula>
    </cfRule>
  </conditionalFormatting>
  <conditionalFormatting sqref="A5:A123">
    <cfRule type="expression" dxfId="502" priority="50">
      <formula>AND(XFC5=0,XFD5&lt;&gt;"")</formula>
    </cfRule>
  </conditionalFormatting>
  <conditionalFormatting sqref="H5:H123">
    <cfRule type="cellIs" dxfId="501" priority="24" operator="lessThan">
      <formula>$AD$4*COUNTIF(D5:G5,"&gt;0")</formula>
    </cfRule>
    <cfRule type="cellIs" dxfId="500" priority="25" operator="equal">
      <formula>$AD$4*COUNTIF(D5:G5,"&gt;0")</formula>
    </cfRule>
  </conditionalFormatting>
  <conditionalFormatting sqref="J5:AA123">
    <cfRule type="cellIs" dxfId="499" priority="21" operator="equal">
      <formula>J$4-2</formula>
    </cfRule>
    <cfRule type="cellIs" dxfId="498" priority="22" operator="equal">
      <formula>J$4-1</formula>
    </cfRule>
    <cfRule type="cellIs" dxfId="497" priority="23" operator="equal">
      <formula>J$4</formula>
    </cfRule>
  </conditionalFormatting>
  <conditionalFormatting sqref="AB5:AD123">
    <cfRule type="cellIs" dxfId="496" priority="17" operator="lessThan">
      <formula>AB$4</formula>
    </cfRule>
    <cfRule type="cellIs" dxfId="495" priority="18" operator="equal">
      <formula>AB$4</formula>
    </cfRule>
  </conditionalFormatting>
  <conditionalFormatting sqref="J5:AD117">
    <cfRule type="cellIs" dxfId="494" priority="13" operator="equal">
      <formula>J$4</formula>
    </cfRule>
    <cfRule type="cellIs" dxfId="493" priority="14" operator="lessThan">
      <formula>J$4</formula>
    </cfRule>
  </conditionalFormatting>
  <conditionalFormatting sqref="J111:AD112">
    <cfRule type="cellIs" dxfId="492" priority="9" operator="equal">
      <formula>J$4</formula>
    </cfRule>
    <cfRule type="cellIs" dxfId="491" priority="10" operator="lessThan">
      <formula>J$4</formula>
    </cfRule>
  </conditionalFormatting>
  <conditionalFormatting sqref="B5:B117">
    <cfRule type="expression" dxfId="490" priority="8">
      <formula>AND(XFC5=0,XFD5&lt;&gt;"")</formula>
    </cfRule>
  </conditionalFormatting>
  <conditionalFormatting sqref="A5:A117">
    <cfRule type="expression" dxfId="489" priority="7">
      <formula>AND(XFC5=0,XFD5&lt;&gt;"")</formula>
    </cfRule>
  </conditionalFormatting>
  <conditionalFormatting sqref="H5:H117">
    <cfRule type="cellIs" dxfId="488" priority="3" operator="lessThan">
      <formula>COUNTIF(D5:G5,"&gt;0")*$AG$4</formula>
    </cfRule>
    <cfRule type="cellIs" dxfId="487" priority="4" operator="equal">
      <formula>COUNTIF(D5:G5,"&gt;0")*$AG$4</formula>
    </cfRule>
  </conditionalFormatting>
  <conditionalFormatting sqref="D5:G123">
    <cfRule type="cellIs" dxfId="486" priority="2" operator="lessThan">
      <formula>$AD$4</formula>
    </cfRule>
    <cfRule type="cellIs" dxfId="485" priority="1" operator="equal">
      <formula>$AD$4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2"/>
  <sheetViews>
    <sheetView workbookViewId="0">
      <selection activeCell="G9" sqref="G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09" t="str">
        <f>LEFT(資格賽成績!A1,22)</f>
        <v>中華民國106年渣打全國業餘高爾夫春季排名賽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</row>
    <row r="2" spans="1:31" ht="20.25" thickBot="1">
      <c r="A2" s="210" t="str">
        <f>資格賽成績!A2</f>
        <v>地點：揚昇高爾夫鄉村俱樂部</v>
      </c>
      <c r="B2" s="210"/>
      <c r="C2" s="210"/>
      <c r="D2" s="210"/>
      <c r="E2" s="210"/>
      <c r="F2" s="210"/>
      <c r="G2" s="210"/>
      <c r="H2" s="1"/>
      <c r="I2" s="1"/>
      <c r="J2" s="211">
        <v>3</v>
      </c>
      <c r="K2" s="211"/>
      <c r="L2" s="211"/>
      <c r="M2" s="211"/>
      <c r="N2" s="211"/>
      <c r="O2" s="211"/>
      <c r="P2" s="211"/>
      <c r="Q2" s="211"/>
      <c r="R2" s="211"/>
      <c r="S2" s="2"/>
      <c r="T2" s="3"/>
      <c r="U2" s="3"/>
      <c r="V2" s="3"/>
      <c r="W2" s="3"/>
      <c r="X2" s="3"/>
      <c r="Y2" s="3"/>
      <c r="Z2" s="212">
        <v>42824</v>
      </c>
      <c r="AA2" s="212"/>
      <c r="AB2" s="212"/>
      <c r="AC2" s="212"/>
      <c r="AD2" s="212"/>
      <c r="AE2" s="212"/>
    </row>
    <row r="3" spans="1:31" ht="17.25" thickTop="1">
      <c r="A3" s="213" t="s">
        <v>14</v>
      </c>
      <c r="B3" s="215" t="s">
        <v>15</v>
      </c>
      <c r="C3" s="215" t="s">
        <v>0</v>
      </c>
      <c r="D3" s="203" t="s">
        <v>16</v>
      </c>
      <c r="E3" s="203" t="s">
        <v>17</v>
      </c>
      <c r="F3" s="203" t="s">
        <v>1</v>
      </c>
      <c r="G3" s="203" t="s">
        <v>2</v>
      </c>
      <c r="H3" s="205" t="s">
        <v>3</v>
      </c>
      <c r="I3" s="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0" t="s">
        <v>5</v>
      </c>
      <c r="AD3" s="20" t="s">
        <v>6</v>
      </c>
      <c r="AE3" s="207" t="s">
        <v>19</v>
      </c>
    </row>
    <row r="4" spans="1:31" ht="17.25" thickBot="1">
      <c r="A4" s="214"/>
      <c r="B4" s="216"/>
      <c r="C4" s="216"/>
      <c r="D4" s="204"/>
      <c r="E4" s="204"/>
      <c r="F4" s="204"/>
      <c r="G4" s="204"/>
      <c r="H4" s="206"/>
      <c r="I4" s="7" t="s">
        <v>20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208"/>
    </row>
    <row r="5" spans="1:31" ht="17.25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45">
        <v>0</v>
      </c>
      <c r="G5" s="45">
        <v>0</v>
      </c>
      <c r="H5" s="9">
        <v>140</v>
      </c>
      <c r="I5" s="10">
        <v>-4</v>
      </c>
      <c r="J5" s="9">
        <v>3</v>
      </c>
      <c r="K5" s="9">
        <v>3</v>
      </c>
      <c r="L5" s="9">
        <v>5</v>
      </c>
      <c r="M5" s="9">
        <v>4</v>
      </c>
      <c r="N5" s="9">
        <v>4</v>
      </c>
      <c r="O5" s="9">
        <v>4</v>
      </c>
      <c r="P5" s="9">
        <v>4</v>
      </c>
      <c r="Q5" s="9">
        <v>4</v>
      </c>
      <c r="R5" s="9">
        <v>4</v>
      </c>
      <c r="S5" s="9">
        <v>4</v>
      </c>
      <c r="T5" s="9">
        <v>3</v>
      </c>
      <c r="U5" s="9">
        <v>4</v>
      </c>
      <c r="V5" s="9">
        <v>5</v>
      </c>
      <c r="W5" s="9">
        <v>4</v>
      </c>
      <c r="X5" s="9">
        <v>4</v>
      </c>
      <c r="Y5" s="9">
        <v>3</v>
      </c>
      <c r="Z5" s="9">
        <v>4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44</v>
      </c>
      <c r="D6" s="13">
        <v>71</v>
      </c>
      <c r="E6" s="13">
        <v>71</v>
      </c>
      <c r="F6" s="46">
        <v>0</v>
      </c>
      <c r="G6" s="46">
        <v>0</v>
      </c>
      <c r="H6" s="13">
        <v>142</v>
      </c>
      <c r="I6" s="14">
        <v>-2</v>
      </c>
      <c r="J6" s="13">
        <v>4</v>
      </c>
      <c r="K6" s="13">
        <v>3</v>
      </c>
      <c r="L6" s="13">
        <v>4</v>
      </c>
      <c r="M6" s="13">
        <v>4</v>
      </c>
      <c r="N6" s="13">
        <v>5</v>
      </c>
      <c r="O6" s="13">
        <v>4</v>
      </c>
      <c r="P6" s="13">
        <v>3</v>
      </c>
      <c r="Q6" s="13">
        <v>4</v>
      </c>
      <c r="R6" s="13">
        <v>7</v>
      </c>
      <c r="S6" s="13">
        <v>3</v>
      </c>
      <c r="T6" s="13">
        <v>2</v>
      </c>
      <c r="U6" s="13">
        <v>4</v>
      </c>
      <c r="V6" s="13">
        <v>5</v>
      </c>
      <c r="W6" s="13">
        <v>3</v>
      </c>
      <c r="X6" s="13">
        <v>4</v>
      </c>
      <c r="Y6" s="13">
        <v>3</v>
      </c>
      <c r="Z6" s="13">
        <v>5</v>
      </c>
      <c r="AA6" s="13">
        <v>4</v>
      </c>
      <c r="AB6" s="13">
        <v>38</v>
      </c>
      <c r="AC6" s="13">
        <v>33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46</v>
      </c>
      <c r="D7" s="13">
        <v>73</v>
      </c>
      <c r="E7" s="13">
        <v>70</v>
      </c>
      <c r="F7" s="13">
        <v>0</v>
      </c>
      <c r="G7" s="13">
        <v>0</v>
      </c>
      <c r="H7" s="13">
        <v>143</v>
      </c>
      <c r="I7" s="14">
        <v>-1</v>
      </c>
      <c r="J7" s="13">
        <v>4</v>
      </c>
      <c r="K7" s="13">
        <v>3</v>
      </c>
      <c r="L7" s="13">
        <v>3</v>
      </c>
      <c r="M7" s="13">
        <v>5</v>
      </c>
      <c r="N7" s="13">
        <v>4</v>
      </c>
      <c r="O7" s="13">
        <v>4</v>
      </c>
      <c r="P7" s="13">
        <v>4</v>
      </c>
      <c r="Q7" s="13">
        <v>4</v>
      </c>
      <c r="R7" s="13">
        <v>4</v>
      </c>
      <c r="S7" s="13">
        <v>4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35</v>
      </c>
      <c r="AC7" s="13">
        <v>35</v>
      </c>
      <c r="AD7" s="13">
        <v>70</v>
      </c>
      <c r="AE7" s="15">
        <v>0</v>
      </c>
    </row>
    <row r="8" spans="1:31">
      <c r="A8" s="28">
        <v>4</v>
      </c>
      <c r="B8" s="29" t="s">
        <v>41</v>
      </c>
      <c r="C8" s="12" t="s">
        <v>53</v>
      </c>
      <c r="D8" s="13">
        <v>73</v>
      </c>
      <c r="E8" s="13">
        <v>71</v>
      </c>
      <c r="F8" s="13">
        <v>0</v>
      </c>
      <c r="G8" s="13">
        <v>0</v>
      </c>
      <c r="H8" s="13">
        <v>144</v>
      </c>
      <c r="I8" s="14">
        <v>0</v>
      </c>
      <c r="J8" s="13">
        <v>4</v>
      </c>
      <c r="K8" s="13">
        <v>3</v>
      </c>
      <c r="L8" s="13">
        <v>4</v>
      </c>
      <c r="M8" s="13">
        <v>3</v>
      </c>
      <c r="N8" s="13">
        <v>3</v>
      </c>
      <c r="O8" s="13">
        <v>5</v>
      </c>
      <c r="P8" s="13">
        <v>4</v>
      </c>
      <c r="Q8" s="13">
        <v>4</v>
      </c>
      <c r="R8" s="13">
        <v>5</v>
      </c>
      <c r="S8" s="13">
        <v>4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5</v>
      </c>
      <c r="AA8" s="13">
        <v>5</v>
      </c>
      <c r="AB8" s="13">
        <v>35</v>
      </c>
      <c r="AC8" s="13">
        <v>36</v>
      </c>
      <c r="AD8" s="13">
        <v>71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0</v>
      </c>
      <c r="G9" s="13">
        <v>0</v>
      </c>
      <c r="H9" s="13">
        <v>147</v>
      </c>
      <c r="I9" s="14">
        <v>3</v>
      </c>
      <c r="J9" s="13">
        <v>3</v>
      </c>
      <c r="K9" s="13">
        <v>4</v>
      </c>
      <c r="L9" s="13">
        <v>4</v>
      </c>
      <c r="M9" s="13">
        <v>4</v>
      </c>
      <c r="N9" s="13">
        <v>5</v>
      </c>
      <c r="O9" s="13">
        <v>4</v>
      </c>
      <c r="P9" s="13">
        <v>4</v>
      </c>
      <c r="Q9" s="13">
        <v>4</v>
      </c>
      <c r="R9" s="13">
        <v>6</v>
      </c>
      <c r="S9" s="13">
        <v>3</v>
      </c>
      <c r="T9" s="13">
        <v>3</v>
      </c>
      <c r="U9" s="13">
        <v>5</v>
      </c>
      <c r="V9" s="13">
        <v>6</v>
      </c>
      <c r="W9" s="13">
        <v>4</v>
      </c>
      <c r="X9" s="13">
        <v>4</v>
      </c>
      <c r="Y9" s="13">
        <v>3</v>
      </c>
      <c r="Z9" s="13">
        <v>5</v>
      </c>
      <c r="AA9" s="13">
        <v>4</v>
      </c>
      <c r="AB9" s="13">
        <v>38</v>
      </c>
      <c r="AC9" s="13">
        <v>37</v>
      </c>
      <c r="AD9" s="13">
        <v>75</v>
      </c>
      <c r="AE9" s="15">
        <v>0</v>
      </c>
    </row>
    <row r="10" spans="1:31">
      <c r="A10" s="28">
        <v>6</v>
      </c>
      <c r="B10" s="29" t="s">
        <v>41</v>
      </c>
      <c r="C10" s="12" t="s">
        <v>43</v>
      </c>
      <c r="D10" s="13">
        <v>71</v>
      </c>
      <c r="E10" s="13">
        <v>76</v>
      </c>
      <c r="F10" s="13">
        <v>0</v>
      </c>
      <c r="G10" s="13">
        <v>0</v>
      </c>
      <c r="H10" s="13">
        <v>147</v>
      </c>
      <c r="I10" s="14">
        <v>3</v>
      </c>
      <c r="J10" s="13">
        <v>4</v>
      </c>
      <c r="K10" s="13">
        <v>3</v>
      </c>
      <c r="L10" s="13">
        <v>3</v>
      </c>
      <c r="M10" s="13">
        <v>4</v>
      </c>
      <c r="N10" s="13">
        <v>5</v>
      </c>
      <c r="O10" s="13">
        <v>4</v>
      </c>
      <c r="P10" s="13">
        <v>4</v>
      </c>
      <c r="Q10" s="13">
        <v>5</v>
      </c>
      <c r="R10" s="13">
        <v>5</v>
      </c>
      <c r="S10" s="13">
        <v>4</v>
      </c>
      <c r="T10" s="13">
        <v>3</v>
      </c>
      <c r="U10" s="13">
        <v>4</v>
      </c>
      <c r="V10" s="13">
        <v>5</v>
      </c>
      <c r="W10" s="13">
        <v>5</v>
      </c>
      <c r="X10" s="13">
        <v>4</v>
      </c>
      <c r="Y10" s="13">
        <v>5</v>
      </c>
      <c r="Z10" s="13">
        <v>6</v>
      </c>
      <c r="AA10" s="13">
        <v>3</v>
      </c>
      <c r="AB10" s="13">
        <v>37</v>
      </c>
      <c r="AC10" s="13">
        <v>39</v>
      </c>
      <c r="AD10" s="13">
        <v>76</v>
      </c>
      <c r="AE10" s="15">
        <v>0</v>
      </c>
    </row>
    <row r="11" spans="1:31">
      <c r="A11" s="28">
        <v>7</v>
      </c>
      <c r="B11" s="29" t="s">
        <v>41</v>
      </c>
      <c r="C11" s="12" t="s">
        <v>52</v>
      </c>
      <c r="D11" s="13">
        <v>76</v>
      </c>
      <c r="E11" s="13">
        <v>74</v>
      </c>
      <c r="F11" s="13">
        <v>0</v>
      </c>
      <c r="G11" s="13">
        <v>0</v>
      </c>
      <c r="H11" s="13">
        <v>150</v>
      </c>
      <c r="I11" s="14">
        <v>6</v>
      </c>
      <c r="J11" s="13">
        <v>5</v>
      </c>
      <c r="K11" s="13">
        <v>4</v>
      </c>
      <c r="L11" s="13">
        <v>4</v>
      </c>
      <c r="M11" s="13">
        <v>4</v>
      </c>
      <c r="N11" s="13">
        <v>4</v>
      </c>
      <c r="O11" s="13">
        <v>5</v>
      </c>
      <c r="P11" s="13">
        <v>4</v>
      </c>
      <c r="Q11" s="13">
        <v>6</v>
      </c>
      <c r="R11" s="13">
        <v>5</v>
      </c>
      <c r="S11" s="13">
        <v>4</v>
      </c>
      <c r="T11" s="13">
        <v>3</v>
      </c>
      <c r="U11" s="13">
        <v>3</v>
      </c>
      <c r="V11" s="13">
        <v>4</v>
      </c>
      <c r="W11" s="13">
        <v>5</v>
      </c>
      <c r="X11" s="13">
        <v>3</v>
      </c>
      <c r="Y11" s="13">
        <v>3</v>
      </c>
      <c r="Z11" s="13">
        <v>4</v>
      </c>
      <c r="AA11" s="13">
        <v>4</v>
      </c>
      <c r="AB11" s="13">
        <v>41</v>
      </c>
      <c r="AC11" s="13">
        <v>33</v>
      </c>
      <c r="AD11" s="13">
        <v>74</v>
      </c>
      <c r="AE11" s="15">
        <v>0</v>
      </c>
    </row>
    <row r="12" spans="1:31">
      <c r="A12" s="28">
        <v>8</v>
      </c>
      <c r="B12" s="29" t="s">
        <v>41</v>
      </c>
      <c r="C12" s="12" t="s">
        <v>47</v>
      </c>
      <c r="D12" s="13">
        <v>75</v>
      </c>
      <c r="E12" s="13">
        <v>76</v>
      </c>
      <c r="F12" s="13">
        <v>0</v>
      </c>
      <c r="G12" s="13">
        <v>0</v>
      </c>
      <c r="H12" s="13">
        <v>151</v>
      </c>
      <c r="I12" s="14">
        <v>7</v>
      </c>
      <c r="J12" s="13">
        <v>4</v>
      </c>
      <c r="K12" s="13">
        <v>3</v>
      </c>
      <c r="L12" s="13">
        <v>3</v>
      </c>
      <c r="M12" s="13">
        <v>3</v>
      </c>
      <c r="N12" s="13">
        <v>5</v>
      </c>
      <c r="O12" s="13">
        <v>4</v>
      </c>
      <c r="P12" s="13">
        <v>4</v>
      </c>
      <c r="Q12" s="13">
        <v>7</v>
      </c>
      <c r="R12" s="13">
        <v>6</v>
      </c>
      <c r="S12" s="13">
        <v>4</v>
      </c>
      <c r="T12" s="13">
        <v>3</v>
      </c>
      <c r="U12" s="13">
        <v>4</v>
      </c>
      <c r="V12" s="13">
        <v>4</v>
      </c>
      <c r="W12" s="13">
        <v>5</v>
      </c>
      <c r="X12" s="13">
        <v>4</v>
      </c>
      <c r="Y12" s="13">
        <v>3</v>
      </c>
      <c r="Z12" s="13">
        <v>6</v>
      </c>
      <c r="AA12" s="13">
        <v>4</v>
      </c>
      <c r="AB12" s="13">
        <v>39</v>
      </c>
      <c r="AC12" s="13">
        <v>37</v>
      </c>
      <c r="AD12" s="13">
        <v>76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0</v>
      </c>
      <c r="G13" s="13">
        <v>0</v>
      </c>
      <c r="H13" s="13">
        <v>151</v>
      </c>
      <c r="I13" s="14">
        <v>7</v>
      </c>
      <c r="J13" s="13">
        <v>4</v>
      </c>
      <c r="K13" s="13">
        <v>3</v>
      </c>
      <c r="L13" s="13">
        <v>4</v>
      </c>
      <c r="M13" s="13">
        <v>5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3</v>
      </c>
      <c r="U13" s="13">
        <v>4</v>
      </c>
      <c r="V13" s="13">
        <v>4</v>
      </c>
      <c r="W13" s="13">
        <v>4</v>
      </c>
      <c r="X13" s="13">
        <v>4</v>
      </c>
      <c r="Y13" s="13">
        <v>3</v>
      </c>
      <c r="Z13" s="13">
        <v>6</v>
      </c>
      <c r="AA13" s="13">
        <v>5</v>
      </c>
      <c r="AB13" s="13">
        <v>39</v>
      </c>
      <c r="AC13" s="13">
        <v>37</v>
      </c>
      <c r="AD13" s="13">
        <v>76</v>
      </c>
      <c r="AE13" s="15">
        <v>0</v>
      </c>
    </row>
    <row r="14" spans="1:31">
      <c r="A14" s="28">
        <v>10</v>
      </c>
      <c r="B14" s="29" t="s">
        <v>41</v>
      </c>
      <c r="C14" s="12" t="s">
        <v>57</v>
      </c>
      <c r="D14" s="13">
        <v>80</v>
      </c>
      <c r="E14" s="13">
        <v>72</v>
      </c>
      <c r="F14" s="13">
        <v>0</v>
      </c>
      <c r="G14" s="13">
        <v>0</v>
      </c>
      <c r="H14" s="13">
        <v>152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4</v>
      </c>
      <c r="O14" s="13">
        <v>5</v>
      </c>
      <c r="P14" s="13">
        <v>4</v>
      </c>
      <c r="Q14" s="13">
        <v>4</v>
      </c>
      <c r="R14" s="13">
        <v>4</v>
      </c>
      <c r="S14" s="13">
        <v>5</v>
      </c>
      <c r="T14" s="13">
        <v>3</v>
      </c>
      <c r="U14" s="13">
        <v>4</v>
      </c>
      <c r="V14" s="13">
        <v>5</v>
      </c>
      <c r="W14" s="13">
        <v>3</v>
      </c>
      <c r="X14" s="13">
        <v>4</v>
      </c>
      <c r="Y14" s="13">
        <v>3</v>
      </c>
      <c r="Z14" s="13">
        <v>4</v>
      </c>
      <c r="AA14" s="13">
        <v>5</v>
      </c>
      <c r="AB14" s="13">
        <v>36</v>
      </c>
      <c r="AC14" s="13">
        <v>36</v>
      </c>
      <c r="AD14" s="13">
        <v>72</v>
      </c>
      <c r="AE14" s="15">
        <v>0</v>
      </c>
    </row>
    <row r="15" spans="1:31">
      <c r="A15" s="28">
        <v>11</v>
      </c>
      <c r="B15" s="29" t="s">
        <v>41</v>
      </c>
      <c r="C15" s="12" t="s">
        <v>50</v>
      </c>
      <c r="D15" s="13">
        <v>75</v>
      </c>
      <c r="E15" s="13">
        <v>78</v>
      </c>
      <c r="F15" s="13">
        <v>0</v>
      </c>
      <c r="G15" s="13">
        <v>0</v>
      </c>
      <c r="H15" s="13">
        <v>153</v>
      </c>
      <c r="I15" s="14">
        <v>9</v>
      </c>
      <c r="J15" s="13">
        <v>5</v>
      </c>
      <c r="K15" s="13">
        <v>4</v>
      </c>
      <c r="L15" s="13">
        <v>4</v>
      </c>
      <c r="M15" s="13">
        <v>3</v>
      </c>
      <c r="N15" s="13">
        <v>5</v>
      </c>
      <c r="O15" s="13">
        <v>5</v>
      </c>
      <c r="P15" s="13">
        <v>3</v>
      </c>
      <c r="Q15" s="13">
        <v>5</v>
      </c>
      <c r="R15" s="13">
        <v>6</v>
      </c>
      <c r="S15" s="13">
        <v>4</v>
      </c>
      <c r="T15" s="13">
        <v>4</v>
      </c>
      <c r="U15" s="13">
        <v>4</v>
      </c>
      <c r="V15" s="13">
        <v>4</v>
      </c>
      <c r="W15" s="13">
        <v>4</v>
      </c>
      <c r="X15" s="13">
        <v>4</v>
      </c>
      <c r="Y15" s="13">
        <v>4</v>
      </c>
      <c r="Z15" s="13">
        <v>6</v>
      </c>
      <c r="AA15" s="13">
        <v>4</v>
      </c>
      <c r="AB15" s="13">
        <v>40</v>
      </c>
      <c r="AC15" s="13">
        <v>38</v>
      </c>
      <c r="AD15" s="13">
        <v>78</v>
      </c>
      <c r="AE15" s="15">
        <v>0</v>
      </c>
    </row>
    <row r="16" spans="1:31">
      <c r="A16" s="28">
        <v>12</v>
      </c>
      <c r="B16" s="29" t="s">
        <v>41</v>
      </c>
      <c r="C16" s="12" t="s">
        <v>59</v>
      </c>
      <c r="D16" s="13">
        <v>80</v>
      </c>
      <c r="E16" s="13">
        <v>74</v>
      </c>
      <c r="F16" s="13">
        <v>0</v>
      </c>
      <c r="G16" s="13">
        <v>0</v>
      </c>
      <c r="H16" s="13">
        <v>154</v>
      </c>
      <c r="I16" s="14">
        <v>10</v>
      </c>
      <c r="J16" s="13">
        <v>6</v>
      </c>
      <c r="K16" s="13">
        <v>3</v>
      </c>
      <c r="L16" s="13">
        <v>4</v>
      </c>
      <c r="M16" s="13">
        <v>3</v>
      </c>
      <c r="N16" s="13">
        <v>5</v>
      </c>
      <c r="O16" s="13">
        <v>4</v>
      </c>
      <c r="P16" s="13">
        <v>4</v>
      </c>
      <c r="Q16" s="13">
        <v>4</v>
      </c>
      <c r="R16" s="13">
        <v>4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5</v>
      </c>
      <c r="Y16" s="13">
        <v>3</v>
      </c>
      <c r="Z16" s="13">
        <v>5</v>
      </c>
      <c r="AA16" s="13">
        <v>4</v>
      </c>
      <c r="AB16" s="13">
        <v>37</v>
      </c>
      <c r="AC16" s="13">
        <v>37</v>
      </c>
      <c r="AD16" s="13">
        <v>74</v>
      </c>
      <c r="AE16" s="15">
        <v>0</v>
      </c>
    </row>
    <row r="17" spans="1:31">
      <c r="A17" s="28">
        <v>13</v>
      </c>
      <c r="B17" s="29" t="s">
        <v>41</v>
      </c>
      <c r="C17" s="12" t="s">
        <v>56</v>
      </c>
      <c r="D17" s="13">
        <v>80</v>
      </c>
      <c r="E17" s="13">
        <v>76</v>
      </c>
      <c r="F17" s="13">
        <v>0</v>
      </c>
      <c r="G17" s="13">
        <v>0</v>
      </c>
      <c r="H17" s="13">
        <v>156</v>
      </c>
      <c r="I17" s="14">
        <v>12</v>
      </c>
      <c r="J17" s="13">
        <v>4</v>
      </c>
      <c r="K17" s="13">
        <v>2</v>
      </c>
      <c r="L17" s="13">
        <v>4</v>
      </c>
      <c r="M17" s="13">
        <v>3</v>
      </c>
      <c r="N17" s="13">
        <v>6</v>
      </c>
      <c r="O17" s="13">
        <v>5</v>
      </c>
      <c r="P17" s="13">
        <v>4</v>
      </c>
      <c r="Q17" s="13">
        <v>4</v>
      </c>
      <c r="R17" s="13">
        <v>4</v>
      </c>
      <c r="S17" s="13">
        <v>4</v>
      </c>
      <c r="T17" s="13">
        <v>3</v>
      </c>
      <c r="U17" s="13">
        <v>4</v>
      </c>
      <c r="V17" s="13">
        <v>5</v>
      </c>
      <c r="W17" s="13">
        <v>5</v>
      </c>
      <c r="X17" s="13">
        <v>5</v>
      </c>
      <c r="Y17" s="13">
        <v>4</v>
      </c>
      <c r="Z17" s="13">
        <v>5</v>
      </c>
      <c r="AA17" s="13">
        <v>5</v>
      </c>
      <c r="AB17" s="13">
        <v>36</v>
      </c>
      <c r="AC17" s="13">
        <v>40</v>
      </c>
      <c r="AD17" s="13">
        <v>76</v>
      </c>
      <c r="AE17" s="15" t="s">
        <v>190</v>
      </c>
    </row>
    <row r="18" spans="1:31">
      <c r="A18" s="28">
        <v>14</v>
      </c>
      <c r="B18" s="29" t="s">
        <v>41</v>
      </c>
      <c r="C18" s="12" t="s">
        <v>49</v>
      </c>
      <c r="D18" s="13">
        <v>76</v>
      </c>
      <c r="E18" s="13">
        <v>81</v>
      </c>
      <c r="F18" s="13">
        <v>0</v>
      </c>
      <c r="G18" s="13">
        <v>0</v>
      </c>
      <c r="H18" s="13">
        <v>157</v>
      </c>
      <c r="I18" s="14">
        <v>13</v>
      </c>
      <c r="J18" s="13">
        <v>4</v>
      </c>
      <c r="K18" s="13">
        <v>3</v>
      </c>
      <c r="L18" s="13">
        <v>6</v>
      </c>
      <c r="M18" s="13">
        <v>6</v>
      </c>
      <c r="N18" s="13">
        <v>5</v>
      </c>
      <c r="O18" s="13">
        <v>5</v>
      </c>
      <c r="P18" s="13">
        <v>4</v>
      </c>
      <c r="Q18" s="13">
        <v>5</v>
      </c>
      <c r="R18" s="13">
        <v>4</v>
      </c>
      <c r="S18" s="13">
        <v>6</v>
      </c>
      <c r="T18" s="13">
        <v>3</v>
      </c>
      <c r="U18" s="13">
        <v>4</v>
      </c>
      <c r="V18" s="13">
        <v>5</v>
      </c>
      <c r="W18" s="13">
        <v>4</v>
      </c>
      <c r="X18" s="13">
        <v>4</v>
      </c>
      <c r="Y18" s="13">
        <v>3</v>
      </c>
      <c r="Z18" s="13">
        <v>4</v>
      </c>
      <c r="AA18" s="13">
        <v>6</v>
      </c>
      <c r="AB18" s="13">
        <v>42</v>
      </c>
      <c r="AC18" s="13">
        <v>39</v>
      </c>
      <c r="AD18" s="13">
        <v>81</v>
      </c>
      <c r="AE18" s="15" t="s">
        <v>190</v>
      </c>
    </row>
    <row r="19" spans="1:31">
      <c r="A19" s="28">
        <v>15</v>
      </c>
      <c r="B19" s="29" t="s">
        <v>41</v>
      </c>
      <c r="C19" s="12" t="s">
        <v>63</v>
      </c>
      <c r="D19" s="13">
        <v>84</v>
      </c>
      <c r="E19" s="13">
        <v>74</v>
      </c>
      <c r="F19" s="13">
        <v>0</v>
      </c>
      <c r="G19" s="13">
        <v>0</v>
      </c>
      <c r="H19" s="13">
        <v>158</v>
      </c>
      <c r="I19" s="14">
        <v>14</v>
      </c>
      <c r="J19" s="13">
        <v>5</v>
      </c>
      <c r="K19" s="13">
        <v>2</v>
      </c>
      <c r="L19" s="13">
        <v>4</v>
      </c>
      <c r="M19" s="13">
        <v>2</v>
      </c>
      <c r="N19" s="13">
        <v>5</v>
      </c>
      <c r="O19" s="13">
        <v>4</v>
      </c>
      <c r="P19" s="13">
        <v>5</v>
      </c>
      <c r="Q19" s="13">
        <v>3</v>
      </c>
      <c r="R19" s="13">
        <v>6</v>
      </c>
      <c r="S19" s="13">
        <v>4</v>
      </c>
      <c r="T19" s="13">
        <v>3</v>
      </c>
      <c r="U19" s="13">
        <v>5</v>
      </c>
      <c r="V19" s="13">
        <v>4</v>
      </c>
      <c r="W19" s="13">
        <v>4</v>
      </c>
      <c r="X19" s="13">
        <v>4</v>
      </c>
      <c r="Y19" s="13">
        <v>5</v>
      </c>
      <c r="Z19" s="13">
        <v>5</v>
      </c>
      <c r="AA19" s="13">
        <v>4</v>
      </c>
      <c r="AB19" s="13">
        <v>36</v>
      </c>
      <c r="AC19" s="13">
        <v>38</v>
      </c>
      <c r="AD19" s="13">
        <v>74</v>
      </c>
      <c r="AE19" s="15" t="s">
        <v>190</v>
      </c>
    </row>
    <row r="20" spans="1:31">
      <c r="A20" s="28">
        <v>16</v>
      </c>
      <c r="B20" s="29" t="s">
        <v>41</v>
      </c>
      <c r="C20" s="12" t="s">
        <v>54</v>
      </c>
      <c r="D20" s="13">
        <v>77</v>
      </c>
      <c r="E20" s="13">
        <v>81</v>
      </c>
      <c r="F20" s="13">
        <v>0</v>
      </c>
      <c r="G20" s="13">
        <v>0</v>
      </c>
      <c r="H20" s="13">
        <v>158</v>
      </c>
      <c r="I20" s="14">
        <v>14</v>
      </c>
      <c r="J20" s="13">
        <v>4</v>
      </c>
      <c r="K20" s="13">
        <v>6</v>
      </c>
      <c r="L20" s="13">
        <v>4</v>
      </c>
      <c r="M20" s="13">
        <v>5</v>
      </c>
      <c r="N20" s="13">
        <v>4</v>
      </c>
      <c r="O20" s="13">
        <v>5</v>
      </c>
      <c r="P20" s="13">
        <v>4</v>
      </c>
      <c r="Q20" s="13">
        <v>4</v>
      </c>
      <c r="R20" s="13">
        <v>7</v>
      </c>
      <c r="S20" s="13">
        <v>5</v>
      </c>
      <c r="T20" s="13">
        <v>3</v>
      </c>
      <c r="U20" s="13">
        <v>5</v>
      </c>
      <c r="V20" s="13">
        <v>5</v>
      </c>
      <c r="W20" s="13">
        <v>4</v>
      </c>
      <c r="X20" s="13">
        <v>4</v>
      </c>
      <c r="Y20" s="13">
        <v>3</v>
      </c>
      <c r="Z20" s="13">
        <v>5</v>
      </c>
      <c r="AA20" s="13">
        <v>4</v>
      </c>
      <c r="AB20" s="13">
        <v>43</v>
      </c>
      <c r="AC20" s="13">
        <v>38</v>
      </c>
      <c r="AD20" s="13">
        <v>81</v>
      </c>
      <c r="AE20" s="15" t="s">
        <v>190</v>
      </c>
    </row>
    <row r="21" spans="1:31">
      <c r="A21" s="28">
        <v>17</v>
      </c>
      <c r="B21" s="29" t="s">
        <v>41</v>
      </c>
      <c r="C21" s="12" t="s">
        <v>60</v>
      </c>
      <c r="D21" s="13">
        <v>81</v>
      </c>
      <c r="E21" s="13">
        <v>79</v>
      </c>
      <c r="F21" s="13">
        <v>0</v>
      </c>
      <c r="G21" s="13">
        <v>0</v>
      </c>
      <c r="H21" s="13">
        <v>160</v>
      </c>
      <c r="I21" s="14">
        <v>16</v>
      </c>
      <c r="J21" s="13">
        <v>4</v>
      </c>
      <c r="K21" s="13">
        <v>4</v>
      </c>
      <c r="L21" s="13">
        <v>4</v>
      </c>
      <c r="M21" s="13">
        <v>3</v>
      </c>
      <c r="N21" s="13">
        <v>4</v>
      </c>
      <c r="O21" s="13">
        <v>6</v>
      </c>
      <c r="P21" s="13">
        <v>4</v>
      </c>
      <c r="Q21" s="13">
        <v>5</v>
      </c>
      <c r="R21" s="13">
        <v>5</v>
      </c>
      <c r="S21" s="13">
        <v>6</v>
      </c>
      <c r="T21" s="13">
        <v>4</v>
      </c>
      <c r="U21" s="13">
        <v>4</v>
      </c>
      <c r="V21" s="13">
        <v>6</v>
      </c>
      <c r="W21" s="13">
        <v>3</v>
      </c>
      <c r="X21" s="13">
        <v>4</v>
      </c>
      <c r="Y21" s="13">
        <v>2</v>
      </c>
      <c r="Z21" s="13">
        <v>6</v>
      </c>
      <c r="AA21" s="13">
        <v>5</v>
      </c>
      <c r="AB21" s="13">
        <v>39</v>
      </c>
      <c r="AC21" s="13">
        <v>40</v>
      </c>
      <c r="AD21" s="13">
        <v>79</v>
      </c>
      <c r="AE21" s="15" t="s">
        <v>190</v>
      </c>
    </row>
    <row r="22" spans="1:31">
      <c r="A22" s="28">
        <v>18</v>
      </c>
      <c r="B22" s="29" t="s">
        <v>41</v>
      </c>
      <c r="C22" s="12" t="s">
        <v>58</v>
      </c>
      <c r="D22" s="13">
        <v>80</v>
      </c>
      <c r="E22" s="13">
        <v>83</v>
      </c>
      <c r="F22" s="13">
        <v>0</v>
      </c>
      <c r="G22" s="13">
        <v>0</v>
      </c>
      <c r="H22" s="13">
        <v>163</v>
      </c>
      <c r="I22" s="14">
        <v>19</v>
      </c>
      <c r="J22" s="13">
        <v>4</v>
      </c>
      <c r="K22" s="13">
        <v>4</v>
      </c>
      <c r="L22" s="13">
        <v>6</v>
      </c>
      <c r="M22" s="13">
        <v>4</v>
      </c>
      <c r="N22" s="13">
        <v>4</v>
      </c>
      <c r="O22" s="13">
        <v>4</v>
      </c>
      <c r="P22" s="13">
        <v>4</v>
      </c>
      <c r="Q22" s="13">
        <v>7</v>
      </c>
      <c r="R22" s="13">
        <v>6</v>
      </c>
      <c r="S22" s="13">
        <v>4</v>
      </c>
      <c r="T22" s="13">
        <v>3</v>
      </c>
      <c r="U22" s="13">
        <v>5</v>
      </c>
      <c r="V22" s="13">
        <v>5</v>
      </c>
      <c r="W22" s="13">
        <v>4</v>
      </c>
      <c r="X22" s="13">
        <v>4</v>
      </c>
      <c r="Y22" s="13">
        <v>3</v>
      </c>
      <c r="Z22" s="13">
        <v>5</v>
      </c>
      <c r="AA22" s="13">
        <v>7</v>
      </c>
      <c r="AB22" s="13">
        <v>43</v>
      </c>
      <c r="AC22" s="13">
        <v>40</v>
      </c>
      <c r="AD22" s="13">
        <v>83</v>
      </c>
      <c r="AE22" s="15" t="s">
        <v>190</v>
      </c>
    </row>
    <row r="23" spans="1:31">
      <c r="A23" s="28">
        <v>19</v>
      </c>
      <c r="B23" s="29" t="s">
        <v>41</v>
      </c>
      <c r="C23" s="12" t="s">
        <v>64</v>
      </c>
      <c r="D23" s="13">
        <v>84</v>
      </c>
      <c r="E23" s="13">
        <v>80</v>
      </c>
      <c r="F23" s="13">
        <v>0</v>
      </c>
      <c r="G23" s="13">
        <v>0</v>
      </c>
      <c r="H23" s="13">
        <v>164</v>
      </c>
      <c r="I23" s="14">
        <v>20</v>
      </c>
      <c r="J23" s="13">
        <v>5</v>
      </c>
      <c r="K23" s="13">
        <v>6</v>
      </c>
      <c r="L23" s="13">
        <v>4</v>
      </c>
      <c r="M23" s="13">
        <v>4</v>
      </c>
      <c r="N23" s="13">
        <v>4</v>
      </c>
      <c r="O23" s="13">
        <v>5</v>
      </c>
      <c r="P23" s="13">
        <v>3</v>
      </c>
      <c r="Q23" s="13">
        <v>4</v>
      </c>
      <c r="R23" s="13">
        <v>4</v>
      </c>
      <c r="S23" s="13">
        <v>6</v>
      </c>
      <c r="T23" s="13">
        <v>3</v>
      </c>
      <c r="U23" s="13">
        <v>4</v>
      </c>
      <c r="V23" s="13">
        <v>5</v>
      </c>
      <c r="W23" s="13">
        <v>4</v>
      </c>
      <c r="X23" s="13">
        <v>5</v>
      </c>
      <c r="Y23" s="13">
        <v>4</v>
      </c>
      <c r="Z23" s="13">
        <v>5</v>
      </c>
      <c r="AA23" s="13">
        <v>5</v>
      </c>
      <c r="AB23" s="13">
        <v>39</v>
      </c>
      <c r="AC23" s="13">
        <v>41</v>
      </c>
      <c r="AD23" s="13">
        <v>80</v>
      </c>
      <c r="AE23" s="15" t="s">
        <v>190</v>
      </c>
    </row>
    <row r="24" spans="1:31">
      <c r="A24" s="28">
        <v>20</v>
      </c>
      <c r="B24" s="29" t="s">
        <v>41</v>
      </c>
      <c r="C24" s="12" t="s">
        <v>55</v>
      </c>
      <c r="D24" s="13">
        <v>77</v>
      </c>
      <c r="E24" s="13">
        <v>87</v>
      </c>
      <c r="F24" s="13">
        <v>0</v>
      </c>
      <c r="G24" s="13">
        <v>0</v>
      </c>
      <c r="H24" s="13">
        <v>164</v>
      </c>
      <c r="I24" s="14">
        <v>20</v>
      </c>
      <c r="J24" s="13">
        <v>4</v>
      </c>
      <c r="K24" s="13">
        <v>4</v>
      </c>
      <c r="L24" s="13">
        <v>6</v>
      </c>
      <c r="M24" s="13">
        <v>4</v>
      </c>
      <c r="N24" s="13">
        <v>5</v>
      </c>
      <c r="O24" s="13">
        <v>6</v>
      </c>
      <c r="P24" s="13">
        <v>4</v>
      </c>
      <c r="Q24" s="13">
        <v>5</v>
      </c>
      <c r="R24" s="13">
        <v>6</v>
      </c>
      <c r="S24" s="13">
        <v>4</v>
      </c>
      <c r="T24" s="13">
        <v>4</v>
      </c>
      <c r="U24" s="13">
        <v>5</v>
      </c>
      <c r="V24" s="13">
        <v>8</v>
      </c>
      <c r="W24" s="13">
        <v>5</v>
      </c>
      <c r="X24" s="13">
        <v>4</v>
      </c>
      <c r="Y24" s="13">
        <v>3</v>
      </c>
      <c r="Z24" s="13">
        <v>5</v>
      </c>
      <c r="AA24" s="13">
        <v>5</v>
      </c>
      <c r="AB24" s="13">
        <v>44</v>
      </c>
      <c r="AC24" s="13">
        <v>43</v>
      </c>
      <c r="AD24" s="13">
        <v>87</v>
      </c>
      <c r="AE24" s="15" t="s">
        <v>190</v>
      </c>
    </row>
    <row r="25" spans="1:31">
      <c r="A25" s="28">
        <v>21</v>
      </c>
      <c r="B25" s="29" t="s">
        <v>41</v>
      </c>
      <c r="C25" s="12" t="s">
        <v>51</v>
      </c>
      <c r="D25" s="13">
        <v>76</v>
      </c>
      <c r="E25" s="13">
        <v>88</v>
      </c>
      <c r="F25" s="13">
        <v>0</v>
      </c>
      <c r="G25" s="13">
        <v>0</v>
      </c>
      <c r="H25" s="13">
        <v>164</v>
      </c>
      <c r="I25" s="14">
        <v>20</v>
      </c>
      <c r="J25" s="13">
        <v>3</v>
      </c>
      <c r="K25" s="13">
        <v>4</v>
      </c>
      <c r="L25" s="13">
        <v>4</v>
      </c>
      <c r="M25" s="13">
        <v>4</v>
      </c>
      <c r="N25" s="13">
        <v>5</v>
      </c>
      <c r="O25" s="13">
        <v>4</v>
      </c>
      <c r="P25" s="13">
        <v>4</v>
      </c>
      <c r="Q25" s="13">
        <v>9</v>
      </c>
      <c r="R25" s="13">
        <v>11</v>
      </c>
      <c r="S25" s="13">
        <v>4</v>
      </c>
      <c r="T25" s="13">
        <v>3</v>
      </c>
      <c r="U25" s="13">
        <v>5</v>
      </c>
      <c r="V25" s="13">
        <v>4</v>
      </c>
      <c r="W25" s="13">
        <v>4</v>
      </c>
      <c r="X25" s="13">
        <v>6</v>
      </c>
      <c r="Y25" s="13">
        <v>4</v>
      </c>
      <c r="Z25" s="13">
        <v>5</v>
      </c>
      <c r="AA25" s="13">
        <v>5</v>
      </c>
      <c r="AB25" s="13">
        <v>48</v>
      </c>
      <c r="AC25" s="13">
        <v>40</v>
      </c>
      <c r="AD25" s="13">
        <v>88</v>
      </c>
      <c r="AE25" s="15" t="s">
        <v>190</v>
      </c>
    </row>
    <row r="26" spans="1:31">
      <c r="A26" s="28">
        <v>22</v>
      </c>
      <c r="B26" s="29" t="s">
        <v>41</v>
      </c>
      <c r="C26" s="12" t="s">
        <v>61</v>
      </c>
      <c r="D26" s="13">
        <v>82</v>
      </c>
      <c r="E26" s="13">
        <v>86</v>
      </c>
      <c r="F26" s="13">
        <v>0</v>
      </c>
      <c r="G26" s="13">
        <v>0</v>
      </c>
      <c r="H26" s="13">
        <v>168</v>
      </c>
      <c r="I26" s="14">
        <v>24</v>
      </c>
      <c r="J26" s="13">
        <v>7</v>
      </c>
      <c r="K26" s="13">
        <v>3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7</v>
      </c>
      <c r="R26" s="13">
        <v>6</v>
      </c>
      <c r="S26" s="13">
        <v>4</v>
      </c>
      <c r="T26" s="13">
        <v>3</v>
      </c>
      <c r="U26" s="13">
        <v>5</v>
      </c>
      <c r="V26" s="13">
        <v>7</v>
      </c>
      <c r="W26" s="13">
        <v>4</v>
      </c>
      <c r="X26" s="13">
        <v>4</v>
      </c>
      <c r="Y26" s="13">
        <v>3</v>
      </c>
      <c r="Z26" s="13">
        <v>4</v>
      </c>
      <c r="AA26" s="13">
        <v>7</v>
      </c>
      <c r="AB26" s="13">
        <v>45</v>
      </c>
      <c r="AC26" s="13">
        <v>41</v>
      </c>
      <c r="AD26" s="13">
        <v>86</v>
      </c>
      <c r="AE26" s="15" t="s">
        <v>190</v>
      </c>
    </row>
    <row r="27" spans="1:31">
      <c r="A27" s="28">
        <v>23</v>
      </c>
      <c r="B27" s="29" t="s">
        <v>41</v>
      </c>
      <c r="C27" s="12" t="s">
        <v>62</v>
      </c>
      <c r="D27" s="13">
        <v>84</v>
      </c>
      <c r="E27" s="13">
        <v>87</v>
      </c>
      <c r="F27" s="13">
        <v>0</v>
      </c>
      <c r="G27" s="13">
        <v>0</v>
      </c>
      <c r="H27" s="13">
        <v>171</v>
      </c>
      <c r="I27" s="14">
        <v>27</v>
      </c>
      <c r="J27" s="13">
        <v>5</v>
      </c>
      <c r="K27" s="13">
        <v>5</v>
      </c>
      <c r="L27" s="13">
        <v>5</v>
      </c>
      <c r="M27" s="13">
        <v>5</v>
      </c>
      <c r="N27" s="13">
        <v>5</v>
      </c>
      <c r="O27" s="13">
        <v>5</v>
      </c>
      <c r="P27" s="13">
        <v>6</v>
      </c>
      <c r="Q27" s="13">
        <v>4</v>
      </c>
      <c r="R27" s="13">
        <v>5</v>
      </c>
      <c r="S27" s="13">
        <v>5</v>
      </c>
      <c r="T27" s="13">
        <v>3</v>
      </c>
      <c r="U27" s="13">
        <v>4</v>
      </c>
      <c r="V27" s="13">
        <v>5</v>
      </c>
      <c r="W27" s="13">
        <v>5</v>
      </c>
      <c r="X27" s="13">
        <v>5</v>
      </c>
      <c r="Y27" s="13">
        <v>4</v>
      </c>
      <c r="Z27" s="13">
        <v>7</v>
      </c>
      <c r="AA27" s="13">
        <v>4</v>
      </c>
      <c r="AB27" s="13">
        <v>45</v>
      </c>
      <c r="AC27" s="13">
        <v>42</v>
      </c>
      <c r="AD27" s="13">
        <v>87</v>
      </c>
      <c r="AE27" s="15" t="s">
        <v>190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73</v>
      </c>
      <c r="F28" s="13">
        <v>0</v>
      </c>
      <c r="G28" s="13">
        <v>0</v>
      </c>
      <c r="H28" s="13">
        <v>148</v>
      </c>
      <c r="I28" s="14">
        <v>4</v>
      </c>
      <c r="J28" s="13">
        <v>4</v>
      </c>
      <c r="K28" s="13">
        <v>3</v>
      </c>
      <c r="L28" s="13">
        <v>5</v>
      </c>
      <c r="M28" s="13">
        <v>4</v>
      </c>
      <c r="N28" s="13">
        <v>4</v>
      </c>
      <c r="O28" s="13">
        <v>4</v>
      </c>
      <c r="P28" s="13">
        <v>4</v>
      </c>
      <c r="Q28" s="13">
        <v>5</v>
      </c>
      <c r="R28" s="13">
        <v>5</v>
      </c>
      <c r="S28" s="13">
        <v>6</v>
      </c>
      <c r="T28" s="13">
        <v>3</v>
      </c>
      <c r="U28" s="13">
        <v>4</v>
      </c>
      <c r="V28" s="13">
        <v>4</v>
      </c>
      <c r="W28" s="13">
        <v>4</v>
      </c>
      <c r="X28" s="13">
        <v>4</v>
      </c>
      <c r="Y28" s="13">
        <v>3</v>
      </c>
      <c r="Z28" s="13">
        <v>3</v>
      </c>
      <c r="AA28" s="13">
        <v>4</v>
      </c>
      <c r="AB28" s="13">
        <v>38</v>
      </c>
      <c r="AC28" s="13">
        <v>35</v>
      </c>
      <c r="AD28" s="13">
        <v>73</v>
      </c>
      <c r="AE28" s="15">
        <v>0</v>
      </c>
    </row>
    <row r="29" spans="1:31">
      <c r="A29" s="28">
        <v>2</v>
      </c>
      <c r="B29" s="29" t="s">
        <v>65</v>
      </c>
      <c r="C29" s="12" t="s">
        <v>72</v>
      </c>
      <c r="D29" s="13">
        <v>76</v>
      </c>
      <c r="E29" s="13">
        <v>73</v>
      </c>
      <c r="F29" s="13">
        <v>0</v>
      </c>
      <c r="G29" s="13">
        <v>0</v>
      </c>
      <c r="H29" s="13">
        <v>149</v>
      </c>
      <c r="I29" s="14">
        <v>5</v>
      </c>
      <c r="J29" s="13">
        <v>4</v>
      </c>
      <c r="K29" s="13">
        <v>5</v>
      </c>
      <c r="L29" s="13">
        <v>4</v>
      </c>
      <c r="M29" s="13">
        <v>3</v>
      </c>
      <c r="N29" s="13">
        <v>5</v>
      </c>
      <c r="O29" s="13">
        <v>5</v>
      </c>
      <c r="P29" s="13">
        <v>3</v>
      </c>
      <c r="Q29" s="13">
        <v>4</v>
      </c>
      <c r="R29" s="13">
        <v>5</v>
      </c>
      <c r="S29" s="13">
        <v>3</v>
      </c>
      <c r="T29" s="13">
        <v>3</v>
      </c>
      <c r="U29" s="13">
        <v>4</v>
      </c>
      <c r="V29" s="13">
        <v>5</v>
      </c>
      <c r="W29" s="13">
        <v>4</v>
      </c>
      <c r="X29" s="13">
        <v>5</v>
      </c>
      <c r="Y29" s="13">
        <v>3</v>
      </c>
      <c r="Z29" s="13">
        <v>3</v>
      </c>
      <c r="AA29" s="13">
        <v>5</v>
      </c>
      <c r="AB29" s="13">
        <v>38</v>
      </c>
      <c r="AC29" s="13">
        <v>35</v>
      </c>
      <c r="AD29" s="13">
        <v>73</v>
      </c>
      <c r="AE29" s="15">
        <v>0</v>
      </c>
    </row>
    <row r="30" spans="1:31">
      <c r="A30" s="28">
        <v>3</v>
      </c>
      <c r="B30" s="29" t="s">
        <v>65</v>
      </c>
      <c r="C30" s="12" t="s">
        <v>75</v>
      </c>
      <c r="D30" s="13">
        <v>77</v>
      </c>
      <c r="E30" s="13">
        <v>73</v>
      </c>
      <c r="F30" s="13">
        <v>0</v>
      </c>
      <c r="G30" s="13">
        <v>0</v>
      </c>
      <c r="H30" s="13">
        <v>150</v>
      </c>
      <c r="I30" s="14">
        <v>6</v>
      </c>
      <c r="J30" s="13">
        <v>4</v>
      </c>
      <c r="K30" s="13">
        <v>3</v>
      </c>
      <c r="L30" s="13">
        <v>4</v>
      </c>
      <c r="M30" s="13">
        <v>3</v>
      </c>
      <c r="N30" s="13">
        <v>4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3</v>
      </c>
      <c r="U30" s="13">
        <v>4</v>
      </c>
      <c r="V30" s="13">
        <v>4</v>
      </c>
      <c r="W30" s="13">
        <v>4</v>
      </c>
      <c r="X30" s="13">
        <v>4</v>
      </c>
      <c r="Y30" s="13">
        <v>3</v>
      </c>
      <c r="Z30" s="13">
        <v>6</v>
      </c>
      <c r="AA30" s="13">
        <v>4</v>
      </c>
      <c r="AB30" s="13">
        <v>36</v>
      </c>
      <c r="AC30" s="13">
        <v>37</v>
      </c>
      <c r="AD30" s="13">
        <v>73</v>
      </c>
      <c r="AE30" s="15">
        <v>0</v>
      </c>
    </row>
    <row r="31" spans="1:31">
      <c r="A31" s="28">
        <v>4</v>
      </c>
      <c r="B31" s="29" t="s">
        <v>65</v>
      </c>
      <c r="C31" s="12" t="s">
        <v>71</v>
      </c>
      <c r="D31" s="13">
        <v>76</v>
      </c>
      <c r="E31" s="13">
        <v>74</v>
      </c>
      <c r="F31" s="13">
        <v>0</v>
      </c>
      <c r="G31" s="13">
        <v>0</v>
      </c>
      <c r="H31" s="13">
        <v>150</v>
      </c>
      <c r="I31" s="14">
        <v>6</v>
      </c>
      <c r="J31" s="13">
        <v>4</v>
      </c>
      <c r="K31" s="13">
        <v>3</v>
      </c>
      <c r="L31" s="13">
        <v>3</v>
      </c>
      <c r="M31" s="13">
        <v>3</v>
      </c>
      <c r="N31" s="13">
        <v>4</v>
      </c>
      <c r="O31" s="13">
        <v>5</v>
      </c>
      <c r="P31" s="13">
        <v>5</v>
      </c>
      <c r="Q31" s="13">
        <v>5</v>
      </c>
      <c r="R31" s="13">
        <v>6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3</v>
      </c>
      <c r="Z31" s="13">
        <v>4</v>
      </c>
      <c r="AA31" s="13">
        <v>5</v>
      </c>
      <c r="AB31" s="13">
        <v>38</v>
      </c>
      <c r="AC31" s="13">
        <v>36</v>
      </c>
      <c r="AD31" s="13">
        <v>74</v>
      </c>
      <c r="AE31" s="15">
        <v>0</v>
      </c>
    </row>
    <row r="32" spans="1:31">
      <c r="A32" s="28">
        <v>5</v>
      </c>
      <c r="B32" s="29" t="s">
        <v>65</v>
      </c>
      <c r="C32" s="12" t="s">
        <v>67</v>
      </c>
      <c r="D32" s="13">
        <v>76</v>
      </c>
      <c r="E32" s="13">
        <v>74</v>
      </c>
      <c r="F32" s="13">
        <v>0</v>
      </c>
      <c r="G32" s="13">
        <v>0</v>
      </c>
      <c r="H32" s="13">
        <v>150</v>
      </c>
      <c r="I32" s="14">
        <v>6</v>
      </c>
      <c r="J32" s="13">
        <v>4</v>
      </c>
      <c r="K32" s="13">
        <v>4</v>
      </c>
      <c r="L32" s="13">
        <v>4</v>
      </c>
      <c r="M32" s="13">
        <v>3</v>
      </c>
      <c r="N32" s="13">
        <v>4</v>
      </c>
      <c r="O32" s="13">
        <v>5</v>
      </c>
      <c r="P32" s="13">
        <v>4</v>
      </c>
      <c r="Q32" s="13">
        <v>4</v>
      </c>
      <c r="R32" s="13">
        <v>4</v>
      </c>
      <c r="S32" s="13">
        <v>5</v>
      </c>
      <c r="T32" s="13">
        <v>3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5</v>
      </c>
      <c r="AA32" s="13">
        <v>4</v>
      </c>
      <c r="AB32" s="13">
        <v>36</v>
      </c>
      <c r="AC32" s="13">
        <v>38</v>
      </c>
      <c r="AD32" s="13">
        <v>74</v>
      </c>
      <c r="AE32" s="15">
        <v>0</v>
      </c>
    </row>
    <row r="33" spans="1:31">
      <c r="A33" s="28">
        <v>6</v>
      </c>
      <c r="B33" s="29" t="s">
        <v>65</v>
      </c>
      <c r="C33" s="12" t="s">
        <v>73</v>
      </c>
      <c r="D33" s="13">
        <v>76</v>
      </c>
      <c r="E33" s="13">
        <v>74</v>
      </c>
      <c r="F33" s="13">
        <v>0</v>
      </c>
      <c r="G33" s="13">
        <v>0</v>
      </c>
      <c r="H33" s="13">
        <v>150</v>
      </c>
      <c r="I33" s="14">
        <v>6</v>
      </c>
      <c r="J33" s="13">
        <v>6</v>
      </c>
      <c r="K33" s="13">
        <v>3</v>
      </c>
      <c r="L33" s="13">
        <v>4</v>
      </c>
      <c r="M33" s="13">
        <v>3</v>
      </c>
      <c r="N33" s="13">
        <v>4</v>
      </c>
      <c r="O33" s="13">
        <v>4</v>
      </c>
      <c r="P33" s="13">
        <v>4</v>
      </c>
      <c r="Q33" s="13">
        <v>4</v>
      </c>
      <c r="R33" s="13">
        <v>3</v>
      </c>
      <c r="S33" s="13">
        <v>4</v>
      </c>
      <c r="T33" s="13">
        <v>3</v>
      </c>
      <c r="U33" s="13">
        <v>5</v>
      </c>
      <c r="V33" s="13">
        <v>5</v>
      </c>
      <c r="W33" s="13">
        <v>4</v>
      </c>
      <c r="X33" s="13">
        <v>4</v>
      </c>
      <c r="Y33" s="13">
        <v>4</v>
      </c>
      <c r="Z33" s="13">
        <v>5</v>
      </c>
      <c r="AA33" s="13">
        <v>5</v>
      </c>
      <c r="AB33" s="13">
        <v>35</v>
      </c>
      <c r="AC33" s="13">
        <v>39</v>
      </c>
      <c r="AD33" s="13">
        <v>74</v>
      </c>
      <c r="AE33" s="15">
        <v>0</v>
      </c>
    </row>
    <row r="34" spans="1:31">
      <c r="A34" s="28">
        <v>7</v>
      </c>
      <c r="B34" s="29" t="s">
        <v>65</v>
      </c>
      <c r="C34" s="12" t="s">
        <v>76</v>
      </c>
      <c r="D34" s="13">
        <v>77</v>
      </c>
      <c r="E34" s="13">
        <v>74</v>
      </c>
      <c r="F34" s="13">
        <v>0</v>
      </c>
      <c r="G34" s="13">
        <v>0</v>
      </c>
      <c r="H34" s="13">
        <v>151</v>
      </c>
      <c r="I34" s="14">
        <v>7</v>
      </c>
      <c r="J34" s="13">
        <v>7</v>
      </c>
      <c r="K34" s="13">
        <v>5</v>
      </c>
      <c r="L34" s="13">
        <v>3</v>
      </c>
      <c r="M34" s="13">
        <v>3</v>
      </c>
      <c r="N34" s="13">
        <v>4</v>
      </c>
      <c r="O34" s="13">
        <v>5</v>
      </c>
      <c r="P34" s="13">
        <v>3</v>
      </c>
      <c r="Q34" s="13">
        <v>5</v>
      </c>
      <c r="R34" s="13">
        <v>4</v>
      </c>
      <c r="S34" s="13">
        <v>3</v>
      </c>
      <c r="T34" s="13">
        <v>4</v>
      </c>
      <c r="U34" s="13">
        <v>4</v>
      </c>
      <c r="V34" s="13">
        <v>5</v>
      </c>
      <c r="W34" s="13">
        <v>3</v>
      </c>
      <c r="X34" s="13">
        <v>4</v>
      </c>
      <c r="Y34" s="13">
        <v>3</v>
      </c>
      <c r="Z34" s="13">
        <v>4</v>
      </c>
      <c r="AA34" s="13">
        <v>5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8</v>
      </c>
      <c r="B35" s="29" t="s">
        <v>65</v>
      </c>
      <c r="C35" s="12" t="s">
        <v>70</v>
      </c>
      <c r="D35" s="13">
        <v>76</v>
      </c>
      <c r="E35" s="13">
        <v>75</v>
      </c>
      <c r="F35" s="13">
        <v>0</v>
      </c>
      <c r="G35" s="13">
        <v>0</v>
      </c>
      <c r="H35" s="13">
        <v>151</v>
      </c>
      <c r="I35" s="14">
        <v>7</v>
      </c>
      <c r="J35" s="13">
        <v>5</v>
      </c>
      <c r="K35" s="13">
        <v>3</v>
      </c>
      <c r="L35" s="13">
        <v>4</v>
      </c>
      <c r="M35" s="13">
        <v>3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5</v>
      </c>
      <c r="T35" s="13">
        <v>4</v>
      </c>
      <c r="U35" s="13">
        <v>4</v>
      </c>
      <c r="V35" s="13">
        <v>5</v>
      </c>
      <c r="W35" s="13">
        <v>3</v>
      </c>
      <c r="X35" s="13">
        <v>4</v>
      </c>
      <c r="Y35" s="13">
        <v>3</v>
      </c>
      <c r="Z35" s="13">
        <v>4</v>
      </c>
      <c r="AA35" s="13">
        <v>5</v>
      </c>
      <c r="AB35" s="13">
        <v>38</v>
      </c>
      <c r="AC35" s="13">
        <v>37</v>
      </c>
      <c r="AD35" s="13">
        <v>75</v>
      </c>
      <c r="AE35" s="15">
        <v>0</v>
      </c>
    </row>
    <row r="36" spans="1:31">
      <c r="A36" s="28">
        <v>9</v>
      </c>
      <c r="B36" s="29" t="s">
        <v>65</v>
      </c>
      <c r="C36" s="12" t="s">
        <v>80</v>
      </c>
      <c r="D36" s="13">
        <v>80</v>
      </c>
      <c r="E36" s="13">
        <v>72</v>
      </c>
      <c r="F36" s="13">
        <v>0</v>
      </c>
      <c r="G36" s="13">
        <v>0</v>
      </c>
      <c r="H36" s="13">
        <v>152</v>
      </c>
      <c r="I36" s="14">
        <v>8</v>
      </c>
      <c r="J36" s="13">
        <v>6</v>
      </c>
      <c r="K36" s="13">
        <v>3</v>
      </c>
      <c r="L36" s="13">
        <v>5</v>
      </c>
      <c r="M36" s="13">
        <v>3</v>
      </c>
      <c r="N36" s="13">
        <v>5</v>
      </c>
      <c r="O36" s="13">
        <v>4</v>
      </c>
      <c r="P36" s="13">
        <v>4</v>
      </c>
      <c r="Q36" s="13">
        <v>4</v>
      </c>
      <c r="R36" s="13">
        <v>5</v>
      </c>
      <c r="S36" s="13">
        <v>3</v>
      </c>
      <c r="T36" s="13">
        <v>3</v>
      </c>
      <c r="U36" s="13">
        <v>3</v>
      </c>
      <c r="V36" s="13">
        <v>5</v>
      </c>
      <c r="W36" s="13">
        <v>4</v>
      </c>
      <c r="X36" s="13">
        <v>5</v>
      </c>
      <c r="Y36" s="13">
        <v>1</v>
      </c>
      <c r="Z36" s="13">
        <v>4</v>
      </c>
      <c r="AA36" s="13">
        <v>5</v>
      </c>
      <c r="AB36" s="13">
        <v>39</v>
      </c>
      <c r="AC36" s="13">
        <v>33</v>
      </c>
      <c r="AD36" s="13">
        <v>72</v>
      </c>
      <c r="AE36" s="15">
        <v>0</v>
      </c>
    </row>
    <row r="37" spans="1:31">
      <c r="A37" s="28">
        <v>10</v>
      </c>
      <c r="B37" s="29" t="s">
        <v>65</v>
      </c>
      <c r="C37" s="12" t="s">
        <v>74</v>
      </c>
      <c r="D37" s="13">
        <v>76</v>
      </c>
      <c r="E37" s="13">
        <v>77</v>
      </c>
      <c r="F37" s="13">
        <v>0</v>
      </c>
      <c r="G37" s="13">
        <v>0</v>
      </c>
      <c r="H37" s="13">
        <v>153</v>
      </c>
      <c r="I37" s="14">
        <v>9</v>
      </c>
      <c r="J37" s="13">
        <v>4</v>
      </c>
      <c r="K37" s="13">
        <v>4</v>
      </c>
      <c r="L37" s="13">
        <v>4</v>
      </c>
      <c r="M37" s="13">
        <v>3</v>
      </c>
      <c r="N37" s="13">
        <v>6</v>
      </c>
      <c r="O37" s="13">
        <v>4</v>
      </c>
      <c r="P37" s="13">
        <v>5</v>
      </c>
      <c r="Q37" s="13">
        <v>4</v>
      </c>
      <c r="R37" s="13">
        <v>5</v>
      </c>
      <c r="S37" s="13">
        <v>4</v>
      </c>
      <c r="T37" s="13">
        <v>3</v>
      </c>
      <c r="U37" s="13">
        <v>5</v>
      </c>
      <c r="V37" s="13">
        <v>5</v>
      </c>
      <c r="W37" s="13">
        <v>4</v>
      </c>
      <c r="X37" s="13">
        <v>5</v>
      </c>
      <c r="Y37" s="13">
        <v>3</v>
      </c>
      <c r="Z37" s="13">
        <v>5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82</v>
      </c>
      <c r="D38" s="13">
        <v>80</v>
      </c>
      <c r="E38" s="13">
        <v>75</v>
      </c>
      <c r="F38" s="13">
        <v>0</v>
      </c>
      <c r="G38" s="13">
        <v>0</v>
      </c>
      <c r="H38" s="13">
        <v>155</v>
      </c>
      <c r="I38" s="14">
        <v>11</v>
      </c>
      <c r="J38" s="13">
        <v>5</v>
      </c>
      <c r="K38" s="13">
        <v>3</v>
      </c>
      <c r="L38" s="13">
        <v>4</v>
      </c>
      <c r="M38" s="13">
        <v>4</v>
      </c>
      <c r="N38" s="13">
        <v>5</v>
      </c>
      <c r="O38" s="13">
        <v>5</v>
      </c>
      <c r="P38" s="13">
        <v>3</v>
      </c>
      <c r="Q38" s="13">
        <v>4</v>
      </c>
      <c r="R38" s="13">
        <v>5</v>
      </c>
      <c r="S38" s="13">
        <v>4</v>
      </c>
      <c r="T38" s="13">
        <v>4</v>
      </c>
      <c r="U38" s="13">
        <v>4</v>
      </c>
      <c r="V38" s="13">
        <v>5</v>
      </c>
      <c r="W38" s="13">
        <v>4</v>
      </c>
      <c r="X38" s="13">
        <v>4</v>
      </c>
      <c r="Y38" s="13">
        <v>2</v>
      </c>
      <c r="Z38" s="13">
        <v>4</v>
      </c>
      <c r="AA38" s="13">
        <v>6</v>
      </c>
      <c r="AB38" s="13">
        <v>38</v>
      </c>
      <c r="AC38" s="13">
        <v>37</v>
      </c>
      <c r="AD38" s="13">
        <v>75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77</v>
      </c>
      <c r="F39" s="13">
        <v>0</v>
      </c>
      <c r="G39" s="13">
        <v>0</v>
      </c>
      <c r="H39" s="13">
        <v>155</v>
      </c>
      <c r="I39" s="14">
        <v>11</v>
      </c>
      <c r="J39" s="13">
        <v>4</v>
      </c>
      <c r="K39" s="13">
        <v>4</v>
      </c>
      <c r="L39" s="13">
        <v>4</v>
      </c>
      <c r="M39" s="13">
        <v>4</v>
      </c>
      <c r="N39" s="13">
        <v>4</v>
      </c>
      <c r="O39" s="13">
        <v>4</v>
      </c>
      <c r="P39" s="13">
        <v>4</v>
      </c>
      <c r="Q39" s="13">
        <v>4</v>
      </c>
      <c r="R39" s="13">
        <v>7</v>
      </c>
      <c r="S39" s="13">
        <v>4</v>
      </c>
      <c r="T39" s="13">
        <v>3</v>
      </c>
      <c r="U39" s="13">
        <v>4</v>
      </c>
      <c r="V39" s="13">
        <v>5</v>
      </c>
      <c r="W39" s="13">
        <v>4</v>
      </c>
      <c r="X39" s="13">
        <v>5</v>
      </c>
      <c r="Y39" s="13">
        <v>3</v>
      </c>
      <c r="Z39" s="13">
        <v>5</v>
      </c>
      <c r="AA39" s="13">
        <v>5</v>
      </c>
      <c r="AB39" s="13">
        <v>39</v>
      </c>
      <c r="AC39" s="13">
        <v>38</v>
      </c>
      <c r="AD39" s="13">
        <v>77</v>
      </c>
      <c r="AE39" s="15">
        <v>0</v>
      </c>
    </row>
    <row r="40" spans="1:31">
      <c r="A40" s="28">
        <v>13</v>
      </c>
      <c r="B40" s="29" t="s">
        <v>65</v>
      </c>
      <c r="C40" s="12" t="s">
        <v>69</v>
      </c>
      <c r="D40" s="13">
        <v>76</v>
      </c>
      <c r="E40" s="13">
        <v>79</v>
      </c>
      <c r="F40" s="13">
        <v>0</v>
      </c>
      <c r="G40" s="13">
        <v>0</v>
      </c>
      <c r="H40" s="13">
        <v>155</v>
      </c>
      <c r="I40" s="14">
        <v>11</v>
      </c>
      <c r="J40" s="13">
        <v>5</v>
      </c>
      <c r="K40" s="13">
        <v>3</v>
      </c>
      <c r="L40" s="13">
        <v>4</v>
      </c>
      <c r="M40" s="13">
        <v>4</v>
      </c>
      <c r="N40" s="13">
        <v>5</v>
      </c>
      <c r="O40" s="13">
        <v>5</v>
      </c>
      <c r="P40" s="13">
        <v>4</v>
      </c>
      <c r="Q40" s="13">
        <v>4</v>
      </c>
      <c r="R40" s="13">
        <v>4</v>
      </c>
      <c r="S40" s="13">
        <v>4</v>
      </c>
      <c r="T40" s="13">
        <v>3</v>
      </c>
      <c r="U40" s="13">
        <v>5</v>
      </c>
      <c r="V40" s="13">
        <v>5</v>
      </c>
      <c r="W40" s="13">
        <v>2</v>
      </c>
      <c r="X40" s="13">
        <v>6</v>
      </c>
      <c r="Y40" s="13">
        <v>3</v>
      </c>
      <c r="Z40" s="13">
        <v>7</v>
      </c>
      <c r="AA40" s="13">
        <v>6</v>
      </c>
      <c r="AB40" s="13">
        <v>38</v>
      </c>
      <c r="AC40" s="13">
        <v>41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78</v>
      </c>
      <c r="D41" s="13">
        <v>79</v>
      </c>
      <c r="E41" s="13">
        <v>78</v>
      </c>
      <c r="F41" s="13">
        <v>0</v>
      </c>
      <c r="G41" s="13">
        <v>0</v>
      </c>
      <c r="H41" s="13">
        <v>157</v>
      </c>
      <c r="I41" s="14">
        <v>13</v>
      </c>
      <c r="J41" s="13">
        <v>5</v>
      </c>
      <c r="K41" s="13">
        <v>3</v>
      </c>
      <c r="L41" s="13">
        <v>3</v>
      </c>
      <c r="M41" s="13">
        <v>4</v>
      </c>
      <c r="N41" s="13">
        <v>5</v>
      </c>
      <c r="O41" s="13">
        <v>4</v>
      </c>
      <c r="P41" s="13">
        <v>4</v>
      </c>
      <c r="Q41" s="13">
        <v>5</v>
      </c>
      <c r="R41" s="13">
        <v>4</v>
      </c>
      <c r="S41" s="13">
        <v>7</v>
      </c>
      <c r="T41" s="13">
        <v>3</v>
      </c>
      <c r="U41" s="13">
        <v>4</v>
      </c>
      <c r="V41" s="13">
        <v>5</v>
      </c>
      <c r="W41" s="13">
        <v>4</v>
      </c>
      <c r="X41" s="13">
        <v>5</v>
      </c>
      <c r="Y41" s="13">
        <v>3</v>
      </c>
      <c r="Z41" s="13">
        <v>4</v>
      </c>
      <c r="AA41" s="13">
        <v>6</v>
      </c>
      <c r="AB41" s="13">
        <v>37</v>
      </c>
      <c r="AC41" s="13">
        <v>41</v>
      </c>
      <c r="AD41" s="13">
        <v>78</v>
      </c>
      <c r="AE41" s="15" t="s">
        <v>190</v>
      </c>
    </row>
    <row r="42" spans="1:31">
      <c r="A42" s="28">
        <v>15</v>
      </c>
      <c r="B42" s="29" t="s">
        <v>65</v>
      </c>
      <c r="C42" s="12" t="s">
        <v>85</v>
      </c>
      <c r="D42" s="13">
        <v>82</v>
      </c>
      <c r="E42" s="13">
        <v>77</v>
      </c>
      <c r="F42" s="13">
        <v>0</v>
      </c>
      <c r="G42" s="13">
        <v>0</v>
      </c>
      <c r="H42" s="13">
        <v>159</v>
      </c>
      <c r="I42" s="14">
        <v>15</v>
      </c>
      <c r="J42" s="13">
        <v>5</v>
      </c>
      <c r="K42" s="13">
        <v>4</v>
      </c>
      <c r="L42" s="13">
        <v>3</v>
      </c>
      <c r="M42" s="13">
        <v>4</v>
      </c>
      <c r="N42" s="13">
        <v>5</v>
      </c>
      <c r="O42" s="13">
        <v>5</v>
      </c>
      <c r="P42" s="13">
        <v>4</v>
      </c>
      <c r="Q42" s="13">
        <v>4</v>
      </c>
      <c r="R42" s="13">
        <v>6</v>
      </c>
      <c r="S42" s="13">
        <v>4</v>
      </c>
      <c r="T42" s="13">
        <v>5</v>
      </c>
      <c r="U42" s="13">
        <v>4</v>
      </c>
      <c r="V42" s="13">
        <v>4</v>
      </c>
      <c r="W42" s="13">
        <v>4</v>
      </c>
      <c r="X42" s="13">
        <v>4</v>
      </c>
      <c r="Y42" s="13">
        <v>3</v>
      </c>
      <c r="Z42" s="13">
        <v>4</v>
      </c>
      <c r="AA42" s="13">
        <v>5</v>
      </c>
      <c r="AB42" s="13">
        <v>40</v>
      </c>
      <c r="AC42" s="13">
        <v>37</v>
      </c>
      <c r="AD42" s="13">
        <v>77</v>
      </c>
      <c r="AE42" s="15" t="s">
        <v>190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79</v>
      </c>
      <c r="F43" s="13">
        <v>0</v>
      </c>
      <c r="G43" s="13">
        <v>0</v>
      </c>
      <c r="H43" s="13">
        <v>159</v>
      </c>
      <c r="I43" s="14">
        <v>15</v>
      </c>
      <c r="J43" s="13">
        <v>5</v>
      </c>
      <c r="K43" s="13">
        <v>4</v>
      </c>
      <c r="L43" s="13">
        <v>4</v>
      </c>
      <c r="M43" s="13">
        <v>4</v>
      </c>
      <c r="N43" s="13">
        <v>4</v>
      </c>
      <c r="O43" s="13">
        <v>5</v>
      </c>
      <c r="P43" s="13">
        <v>4</v>
      </c>
      <c r="Q43" s="13">
        <v>5</v>
      </c>
      <c r="R43" s="13">
        <v>6</v>
      </c>
      <c r="S43" s="13">
        <v>4</v>
      </c>
      <c r="T43" s="13">
        <v>2</v>
      </c>
      <c r="U43" s="13">
        <v>5</v>
      </c>
      <c r="V43" s="13">
        <v>5</v>
      </c>
      <c r="W43" s="13">
        <v>4</v>
      </c>
      <c r="X43" s="13">
        <v>6</v>
      </c>
      <c r="Y43" s="13">
        <v>4</v>
      </c>
      <c r="Z43" s="13">
        <v>4</v>
      </c>
      <c r="AA43" s="13">
        <v>4</v>
      </c>
      <c r="AB43" s="13">
        <v>41</v>
      </c>
      <c r="AC43" s="13">
        <v>38</v>
      </c>
      <c r="AD43" s="13">
        <v>79</v>
      </c>
      <c r="AE43" s="15" t="s">
        <v>190</v>
      </c>
    </row>
    <row r="44" spans="1:31">
      <c r="A44" s="28">
        <v>17</v>
      </c>
      <c r="B44" s="29" t="s">
        <v>65</v>
      </c>
      <c r="C44" s="12" t="s">
        <v>79</v>
      </c>
      <c r="D44" s="13">
        <v>79</v>
      </c>
      <c r="E44" s="13">
        <v>80</v>
      </c>
      <c r="F44" s="13">
        <v>0</v>
      </c>
      <c r="G44" s="13">
        <v>0</v>
      </c>
      <c r="H44" s="13">
        <v>159</v>
      </c>
      <c r="I44" s="14">
        <v>15</v>
      </c>
      <c r="J44" s="13">
        <v>5</v>
      </c>
      <c r="K44" s="13">
        <v>3</v>
      </c>
      <c r="L44" s="13">
        <v>5</v>
      </c>
      <c r="M44" s="13">
        <v>3</v>
      </c>
      <c r="N44" s="13">
        <v>4</v>
      </c>
      <c r="O44" s="13">
        <v>4</v>
      </c>
      <c r="P44" s="13">
        <v>4</v>
      </c>
      <c r="Q44" s="13">
        <v>6</v>
      </c>
      <c r="R44" s="13">
        <v>4</v>
      </c>
      <c r="S44" s="13">
        <v>4</v>
      </c>
      <c r="T44" s="13">
        <v>3</v>
      </c>
      <c r="U44" s="13">
        <v>5</v>
      </c>
      <c r="V44" s="13">
        <v>7</v>
      </c>
      <c r="W44" s="13">
        <v>5</v>
      </c>
      <c r="X44" s="13">
        <v>5</v>
      </c>
      <c r="Y44" s="13">
        <v>4</v>
      </c>
      <c r="Z44" s="13">
        <v>5</v>
      </c>
      <c r="AA44" s="13">
        <v>4</v>
      </c>
      <c r="AB44" s="13">
        <v>38</v>
      </c>
      <c r="AC44" s="13">
        <v>42</v>
      </c>
      <c r="AD44" s="13">
        <v>80</v>
      </c>
      <c r="AE44" s="15" t="s">
        <v>190</v>
      </c>
    </row>
    <row r="45" spans="1:31">
      <c r="A45" s="28">
        <v>18</v>
      </c>
      <c r="B45" s="29" t="s">
        <v>65</v>
      </c>
      <c r="C45" s="12" t="s">
        <v>68</v>
      </c>
      <c r="D45" s="13">
        <v>76</v>
      </c>
      <c r="E45" s="13">
        <v>83</v>
      </c>
      <c r="F45" s="13">
        <v>0</v>
      </c>
      <c r="G45" s="13">
        <v>0</v>
      </c>
      <c r="H45" s="13">
        <v>159</v>
      </c>
      <c r="I45" s="14">
        <v>15</v>
      </c>
      <c r="J45" s="13">
        <v>5</v>
      </c>
      <c r="K45" s="13">
        <v>3</v>
      </c>
      <c r="L45" s="13">
        <v>4</v>
      </c>
      <c r="M45" s="13">
        <v>5</v>
      </c>
      <c r="N45" s="13">
        <v>5</v>
      </c>
      <c r="O45" s="13">
        <v>4</v>
      </c>
      <c r="P45" s="13">
        <v>4</v>
      </c>
      <c r="Q45" s="13">
        <v>3</v>
      </c>
      <c r="R45" s="13">
        <v>5</v>
      </c>
      <c r="S45" s="13">
        <v>4</v>
      </c>
      <c r="T45" s="13">
        <v>3</v>
      </c>
      <c r="U45" s="13">
        <v>5</v>
      </c>
      <c r="V45" s="13">
        <v>6</v>
      </c>
      <c r="W45" s="13">
        <v>5</v>
      </c>
      <c r="X45" s="13">
        <v>5</v>
      </c>
      <c r="Y45" s="13">
        <v>5</v>
      </c>
      <c r="Z45" s="13">
        <v>5</v>
      </c>
      <c r="AA45" s="13">
        <v>7</v>
      </c>
      <c r="AB45" s="13">
        <v>38</v>
      </c>
      <c r="AC45" s="13">
        <v>45</v>
      </c>
      <c r="AD45" s="13">
        <v>83</v>
      </c>
      <c r="AE45" s="15" t="s">
        <v>190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80</v>
      </c>
      <c r="F46" s="13">
        <v>0</v>
      </c>
      <c r="G46" s="13">
        <v>0</v>
      </c>
      <c r="H46" s="13">
        <v>160</v>
      </c>
      <c r="I46" s="14">
        <v>16</v>
      </c>
      <c r="J46" s="13">
        <v>5</v>
      </c>
      <c r="K46" s="13">
        <v>4</v>
      </c>
      <c r="L46" s="13">
        <v>6</v>
      </c>
      <c r="M46" s="13">
        <v>3</v>
      </c>
      <c r="N46" s="13">
        <v>5</v>
      </c>
      <c r="O46" s="13">
        <v>4</v>
      </c>
      <c r="P46" s="13">
        <v>6</v>
      </c>
      <c r="Q46" s="13">
        <v>6</v>
      </c>
      <c r="R46" s="13">
        <v>5</v>
      </c>
      <c r="S46" s="13">
        <v>3</v>
      </c>
      <c r="T46" s="13">
        <v>3</v>
      </c>
      <c r="U46" s="13">
        <v>4</v>
      </c>
      <c r="V46" s="13">
        <v>4</v>
      </c>
      <c r="W46" s="13">
        <v>4</v>
      </c>
      <c r="X46" s="13">
        <v>6</v>
      </c>
      <c r="Y46" s="13">
        <v>3</v>
      </c>
      <c r="Z46" s="13">
        <v>5</v>
      </c>
      <c r="AA46" s="13">
        <v>4</v>
      </c>
      <c r="AB46" s="13">
        <v>44</v>
      </c>
      <c r="AC46" s="13">
        <v>36</v>
      </c>
      <c r="AD46" s="13">
        <v>80</v>
      </c>
      <c r="AE46" s="15" t="s">
        <v>190</v>
      </c>
    </row>
    <row r="47" spans="1:31">
      <c r="A47" s="28">
        <v>20</v>
      </c>
      <c r="B47" s="29" t="s">
        <v>65</v>
      </c>
      <c r="C47" s="12" t="s">
        <v>83</v>
      </c>
      <c r="D47" s="13">
        <v>80</v>
      </c>
      <c r="E47" s="13">
        <v>82</v>
      </c>
      <c r="F47" s="13">
        <v>0</v>
      </c>
      <c r="G47" s="13">
        <v>0</v>
      </c>
      <c r="H47" s="13">
        <v>162</v>
      </c>
      <c r="I47" s="14">
        <v>18</v>
      </c>
      <c r="J47" s="13">
        <v>4</v>
      </c>
      <c r="K47" s="13">
        <v>4</v>
      </c>
      <c r="L47" s="13">
        <v>5</v>
      </c>
      <c r="M47" s="13">
        <v>4</v>
      </c>
      <c r="N47" s="13">
        <v>4</v>
      </c>
      <c r="O47" s="13">
        <v>5</v>
      </c>
      <c r="P47" s="13">
        <v>6</v>
      </c>
      <c r="Q47" s="13">
        <v>6</v>
      </c>
      <c r="R47" s="13">
        <v>6</v>
      </c>
      <c r="S47" s="13">
        <v>3</v>
      </c>
      <c r="T47" s="13">
        <v>4</v>
      </c>
      <c r="U47" s="13">
        <v>4</v>
      </c>
      <c r="V47" s="13">
        <v>5</v>
      </c>
      <c r="W47" s="13">
        <v>5</v>
      </c>
      <c r="X47" s="13">
        <v>5</v>
      </c>
      <c r="Y47" s="13">
        <v>3</v>
      </c>
      <c r="Z47" s="13">
        <v>4</v>
      </c>
      <c r="AA47" s="13">
        <v>5</v>
      </c>
      <c r="AB47" s="13">
        <v>44</v>
      </c>
      <c r="AC47" s="13">
        <v>38</v>
      </c>
      <c r="AD47" s="13">
        <v>82</v>
      </c>
      <c r="AE47" s="15" t="s">
        <v>190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78</v>
      </c>
      <c r="F48" s="13">
        <v>0</v>
      </c>
      <c r="G48" s="13">
        <v>0</v>
      </c>
      <c r="H48" s="13">
        <v>163</v>
      </c>
      <c r="I48" s="14">
        <v>19</v>
      </c>
      <c r="J48" s="13">
        <v>5</v>
      </c>
      <c r="K48" s="13">
        <v>3</v>
      </c>
      <c r="L48" s="13">
        <v>4</v>
      </c>
      <c r="M48" s="13">
        <v>6</v>
      </c>
      <c r="N48" s="13">
        <v>5</v>
      </c>
      <c r="O48" s="13">
        <v>5</v>
      </c>
      <c r="P48" s="13">
        <v>5</v>
      </c>
      <c r="Q48" s="13">
        <v>4</v>
      </c>
      <c r="R48" s="13">
        <v>4</v>
      </c>
      <c r="S48" s="13">
        <v>4</v>
      </c>
      <c r="T48" s="13">
        <v>4</v>
      </c>
      <c r="U48" s="13">
        <v>4</v>
      </c>
      <c r="V48" s="13">
        <v>5</v>
      </c>
      <c r="W48" s="13">
        <v>3</v>
      </c>
      <c r="X48" s="13">
        <v>5</v>
      </c>
      <c r="Y48" s="13">
        <v>3</v>
      </c>
      <c r="Z48" s="13">
        <v>4</v>
      </c>
      <c r="AA48" s="13">
        <v>5</v>
      </c>
      <c r="AB48" s="13">
        <v>41</v>
      </c>
      <c r="AC48" s="13">
        <v>37</v>
      </c>
      <c r="AD48" s="13">
        <v>78</v>
      </c>
      <c r="AE48" s="15" t="s">
        <v>190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81</v>
      </c>
      <c r="F49" s="13">
        <v>0</v>
      </c>
      <c r="G49" s="13">
        <v>0</v>
      </c>
      <c r="H49" s="13">
        <v>166</v>
      </c>
      <c r="I49" s="14">
        <v>22</v>
      </c>
      <c r="J49" s="13">
        <v>4</v>
      </c>
      <c r="K49" s="13">
        <v>3</v>
      </c>
      <c r="L49" s="13">
        <v>3</v>
      </c>
      <c r="M49" s="13">
        <v>2</v>
      </c>
      <c r="N49" s="13">
        <v>5</v>
      </c>
      <c r="O49" s="13">
        <v>6</v>
      </c>
      <c r="P49" s="13">
        <v>5</v>
      </c>
      <c r="Q49" s="13">
        <v>7</v>
      </c>
      <c r="R49" s="13">
        <v>5</v>
      </c>
      <c r="S49" s="13">
        <v>4</v>
      </c>
      <c r="T49" s="13">
        <v>3</v>
      </c>
      <c r="U49" s="13">
        <v>4</v>
      </c>
      <c r="V49" s="13">
        <v>6</v>
      </c>
      <c r="W49" s="13">
        <v>3</v>
      </c>
      <c r="X49" s="13">
        <v>6</v>
      </c>
      <c r="Y49" s="13">
        <v>3</v>
      </c>
      <c r="Z49" s="13">
        <v>5</v>
      </c>
      <c r="AA49" s="13">
        <v>7</v>
      </c>
      <c r="AB49" s="13">
        <v>40</v>
      </c>
      <c r="AC49" s="13">
        <v>41</v>
      </c>
      <c r="AD49" s="13">
        <v>81</v>
      </c>
      <c r="AE49" s="15" t="s">
        <v>190</v>
      </c>
    </row>
    <row r="50" spans="1:31">
      <c r="A50" s="28">
        <v>1</v>
      </c>
      <c r="B50" s="29" t="s">
        <v>88</v>
      </c>
      <c r="C50" s="12" t="s">
        <v>90</v>
      </c>
      <c r="D50" s="13">
        <v>76</v>
      </c>
      <c r="E50" s="13">
        <v>71</v>
      </c>
      <c r="F50" s="13">
        <v>0</v>
      </c>
      <c r="G50" s="13">
        <v>0</v>
      </c>
      <c r="H50" s="13">
        <v>147</v>
      </c>
      <c r="I50" s="14">
        <v>3</v>
      </c>
      <c r="J50" s="13">
        <v>3</v>
      </c>
      <c r="K50" s="13">
        <v>3</v>
      </c>
      <c r="L50" s="13">
        <v>5</v>
      </c>
      <c r="M50" s="13">
        <v>3</v>
      </c>
      <c r="N50" s="13">
        <v>4</v>
      </c>
      <c r="O50" s="13">
        <v>4</v>
      </c>
      <c r="P50" s="13">
        <v>3</v>
      </c>
      <c r="Q50" s="13">
        <v>4</v>
      </c>
      <c r="R50" s="13">
        <v>5</v>
      </c>
      <c r="S50" s="13">
        <v>4</v>
      </c>
      <c r="T50" s="13">
        <v>4</v>
      </c>
      <c r="U50" s="13">
        <v>5</v>
      </c>
      <c r="V50" s="13">
        <v>5</v>
      </c>
      <c r="W50" s="13">
        <v>3</v>
      </c>
      <c r="X50" s="13">
        <v>4</v>
      </c>
      <c r="Y50" s="13">
        <v>3</v>
      </c>
      <c r="Z50" s="13">
        <v>4</v>
      </c>
      <c r="AA50" s="13">
        <v>5</v>
      </c>
      <c r="AB50" s="13">
        <v>34</v>
      </c>
      <c r="AC50" s="13">
        <v>37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89</v>
      </c>
      <c r="D51" s="13">
        <v>71</v>
      </c>
      <c r="E51" s="13">
        <v>76</v>
      </c>
      <c r="F51" s="13">
        <v>0</v>
      </c>
      <c r="G51" s="13">
        <v>0</v>
      </c>
      <c r="H51" s="13">
        <v>147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5</v>
      </c>
      <c r="O51" s="13">
        <v>4</v>
      </c>
      <c r="P51" s="13">
        <v>4</v>
      </c>
      <c r="Q51" s="13">
        <v>4</v>
      </c>
      <c r="R51" s="13">
        <v>4</v>
      </c>
      <c r="S51" s="13">
        <v>4</v>
      </c>
      <c r="T51" s="13">
        <v>3</v>
      </c>
      <c r="U51" s="13">
        <v>5</v>
      </c>
      <c r="V51" s="13">
        <v>6</v>
      </c>
      <c r="W51" s="13">
        <v>6</v>
      </c>
      <c r="X51" s="13">
        <v>5</v>
      </c>
      <c r="Y51" s="13">
        <v>3</v>
      </c>
      <c r="Z51" s="13">
        <v>4</v>
      </c>
      <c r="AA51" s="13">
        <v>5</v>
      </c>
      <c r="AB51" s="13">
        <v>35</v>
      </c>
      <c r="AC51" s="13">
        <v>41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92</v>
      </c>
      <c r="D52" s="13">
        <v>78</v>
      </c>
      <c r="E52" s="13">
        <v>78</v>
      </c>
      <c r="F52" s="13">
        <v>0</v>
      </c>
      <c r="G52" s="13">
        <v>0</v>
      </c>
      <c r="H52" s="13">
        <v>156</v>
      </c>
      <c r="I52" s="14">
        <v>12</v>
      </c>
      <c r="J52" s="13">
        <v>5</v>
      </c>
      <c r="K52" s="13">
        <v>4</v>
      </c>
      <c r="L52" s="13">
        <v>4</v>
      </c>
      <c r="M52" s="13">
        <v>5</v>
      </c>
      <c r="N52" s="13">
        <v>4</v>
      </c>
      <c r="O52" s="13">
        <v>5</v>
      </c>
      <c r="P52" s="13">
        <v>3</v>
      </c>
      <c r="Q52" s="13">
        <v>6</v>
      </c>
      <c r="R52" s="13">
        <v>6</v>
      </c>
      <c r="S52" s="13">
        <v>3</v>
      </c>
      <c r="T52" s="13">
        <v>4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4</v>
      </c>
      <c r="AB52" s="13">
        <v>42</v>
      </c>
      <c r="AC52" s="13">
        <v>36</v>
      </c>
      <c r="AD52" s="13">
        <v>78</v>
      </c>
      <c r="AE52" s="15">
        <v>0</v>
      </c>
    </row>
    <row r="53" spans="1:31">
      <c r="A53" s="28">
        <v>4</v>
      </c>
      <c r="B53" s="29" t="s">
        <v>88</v>
      </c>
      <c r="C53" s="12" t="s">
        <v>95</v>
      </c>
      <c r="D53" s="13">
        <v>78</v>
      </c>
      <c r="E53" s="13">
        <v>78</v>
      </c>
      <c r="F53" s="13">
        <v>0</v>
      </c>
      <c r="G53" s="13">
        <v>0</v>
      </c>
      <c r="H53" s="13">
        <v>156</v>
      </c>
      <c r="I53" s="14">
        <v>12</v>
      </c>
      <c r="J53" s="13">
        <v>3</v>
      </c>
      <c r="K53" s="13">
        <v>3</v>
      </c>
      <c r="L53" s="13">
        <v>3</v>
      </c>
      <c r="M53" s="13">
        <v>3</v>
      </c>
      <c r="N53" s="13">
        <v>8</v>
      </c>
      <c r="O53" s="13">
        <v>6</v>
      </c>
      <c r="P53" s="13">
        <v>4</v>
      </c>
      <c r="Q53" s="13">
        <v>4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5</v>
      </c>
      <c r="X53" s="13">
        <v>5</v>
      </c>
      <c r="Y53" s="13">
        <v>3</v>
      </c>
      <c r="Z53" s="13">
        <v>5</v>
      </c>
      <c r="AA53" s="13">
        <v>5</v>
      </c>
      <c r="AB53" s="13">
        <v>39</v>
      </c>
      <c r="AC53" s="13">
        <v>39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78</v>
      </c>
      <c r="F54" s="13">
        <v>0</v>
      </c>
      <c r="G54" s="13">
        <v>0</v>
      </c>
      <c r="H54" s="13">
        <v>156</v>
      </c>
      <c r="I54" s="14">
        <v>12</v>
      </c>
      <c r="J54" s="13">
        <v>4</v>
      </c>
      <c r="K54" s="13">
        <v>3</v>
      </c>
      <c r="L54" s="13">
        <v>4</v>
      </c>
      <c r="M54" s="13">
        <v>3</v>
      </c>
      <c r="N54" s="13">
        <v>5</v>
      </c>
      <c r="O54" s="13">
        <v>4</v>
      </c>
      <c r="P54" s="13">
        <v>4</v>
      </c>
      <c r="Q54" s="13">
        <v>6</v>
      </c>
      <c r="R54" s="13">
        <v>5</v>
      </c>
      <c r="S54" s="13">
        <v>5</v>
      </c>
      <c r="T54" s="13">
        <v>5</v>
      </c>
      <c r="U54" s="13">
        <v>4</v>
      </c>
      <c r="V54" s="13">
        <v>4</v>
      </c>
      <c r="W54" s="13">
        <v>6</v>
      </c>
      <c r="X54" s="13">
        <v>4</v>
      </c>
      <c r="Y54" s="13">
        <v>3</v>
      </c>
      <c r="Z54" s="13">
        <v>5</v>
      </c>
      <c r="AA54" s="13">
        <v>4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96</v>
      </c>
      <c r="D55" s="13">
        <v>79</v>
      </c>
      <c r="E55" s="13">
        <v>78</v>
      </c>
      <c r="F55" s="13">
        <v>0</v>
      </c>
      <c r="G55" s="13">
        <v>0</v>
      </c>
      <c r="H55" s="13">
        <v>157</v>
      </c>
      <c r="I55" s="14">
        <v>13</v>
      </c>
      <c r="J55" s="13">
        <v>5</v>
      </c>
      <c r="K55" s="13">
        <v>4</v>
      </c>
      <c r="L55" s="13">
        <v>4</v>
      </c>
      <c r="M55" s="13">
        <v>3</v>
      </c>
      <c r="N55" s="13">
        <v>5</v>
      </c>
      <c r="O55" s="13">
        <v>4</v>
      </c>
      <c r="P55" s="13">
        <v>5</v>
      </c>
      <c r="Q55" s="13">
        <v>4</v>
      </c>
      <c r="R55" s="13">
        <v>5</v>
      </c>
      <c r="S55" s="13">
        <v>4</v>
      </c>
      <c r="T55" s="13">
        <v>3</v>
      </c>
      <c r="U55" s="13">
        <v>5</v>
      </c>
      <c r="V55" s="13">
        <v>6</v>
      </c>
      <c r="W55" s="13">
        <v>4</v>
      </c>
      <c r="X55" s="13">
        <v>5</v>
      </c>
      <c r="Y55" s="13">
        <v>4</v>
      </c>
      <c r="Z55" s="13">
        <v>4</v>
      </c>
      <c r="AA55" s="13">
        <v>4</v>
      </c>
      <c r="AB55" s="13">
        <v>39</v>
      </c>
      <c r="AC55" s="13">
        <v>39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91</v>
      </c>
      <c r="D56" s="13">
        <v>77</v>
      </c>
      <c r="E56" s="13">
        <v>80</v>
      </c>
      <c r="F56" s="13">
        <v>0</v>
      </c>
      <c r="G56" s="13">
        <v>0</v>
      </c>
      <c r="H56" s="13">
        <v>157</v>
      </c>
      <c r="I56" s="14">
        <v>13</v>
      </c>
      <c r="J56" s="13">
        <v>4</v>
      </c>
      <c r="K56" s="13">
        <v>3</v>
      </c>
      <c r="L56" s="13">
        <v>5</v>
      </c>
      <c r="M56" s="13">
        <v>3</v>
      </c>
      <c r="N56" s="13">
        <v>6</v>
      </c>
      <c r="O56" s="13">
        <v>4</v>
      </c>
      <c r="P56" s="13">
        <v>4</v>
      </c>
      <c r="Q56" s="13">
        <v>4</v>
      </c>
      <c r="R56" s="13">
        <v>5</v>
      </c>
      <c r="S56" s="13">
        <v>5</v>
      </c>
      <c r="T56" s="13">
        <v>3</v>
      </c>
      <c r="U56" s="13">
        <v>5</v>
      </c>
      <c r="V56" s="13">
        <v>5</v>
      </c>
      <c r="W56" s="13">
        <v>5</v>
      </c>
      <c r="X56" s="13">
        <v>5</v>
      </c>
      <c r="Y56" s="13">
        <v>4</v>
      </c>
      <c r="Z56" s="13">
        <v>5</v>
      </c>
      <c r="AA56" s="13">
        <v>5</v>
      </c>
      <c r="AB56" s="13">
        <v>38</v>
      </c>
      <c r="AC56" s="13">
        <v>42</v>
      </c>
      <c r="AD56" s="13">
        <v>80</v>
      </c>
      <c r="AE56" s="15">
        <v>0</v>
      </c>
    </row>
    <row r="57" spans="1:31">
      <c r="A57" s="28">
        <v>8</v>
      </c>
      <c r="B57" s="29" t="s">
        <v>88</v>
      </c>
      <c r="C57" s="12" t="s">
        <v>97</v>
      </c>
      <c r="D57" s="13">
        <v>80</v>
      </c>
      <c r="E57" s="13">
        <v>80</v>
      </c>
      <c r="F57" s="13">
        <v>0</v>
      </c>
      <c r="G57" s="13">
        <v>0</v>
      </c>
      <c r="H57" s="13">
        <v>160</v>
      </c>
      <c r="I57" s="14">
        <v>16</v>
      </c>
      <c r="J57" s="13">
        <v>5</v>
      </c>
      <c r="K57" s="13">
        <v>3</v>
      </c>
      <c r="L57" s="13">
        <v>5</v>
      </c>
      <c r="M57" s="13">
        <v>3</v>
      </c>
      <c r="N57" s="13">
        <v>5</v>
      </c>
      <c r="O57" s="13">
        <v>5</v>
      </c>
      <c r="P57" s="13">
        <v>3</v>
      </c>
      <c r="Q57" s="13">
        <v>4</v>
      </c>
      <c r="R57" s="13">
        <v>6</v>
      </c>
      <c r="S57" s="13">
        <v>4</v>
      </c>
      <c r="T57" s="13">
        <v>4</v>
      </c>
      <c r="U57" s="13">
        <v>6</v>
      </c>
      <c r="V57" s="13">
        <v>4</v>
      </c>
      <c r="W57" s="13">
        <v>5</v>
      </c>
      <c r="X57" s="13">
        <v>6</v>
      </c>
      <c r="Y57" s="13">
        <v>3</v>
      </c>
      <c r="Z57" s="13">
        <v>4</v>
      </c>
      <c r="AA57" s="13">
        <v>5</v>
      </c>
      <c r="AB57" s="13">
        <v>39</v>
      </c>
      <c r="AC57" s="13">
        <v>41</v>
      </c>
      <c r="AD57" s="13">
        <v>80</v>
      </c>
      <c r="AE57" s="15">
        <v>0</v>
      </c>
    </row>
    <row r="58" spans="1:31">
      <c r="A58" s="28">
        <v>9</v>
      </c>
      <c r="B58" s="29" t="s">
        <v>88</v>
      </c>
      <c r="C58" s="12" t="s">
        <v>99</v>
      </c>
      <c r="D58" s="13">
        <v>81</v>
      </c>
      <c r="E58" s="13">
        <v>83</v>
      </c>
      <c r="F58" s="13">
        <v>0</v>
      </c>
      <c r="G58" s="13">
        <v>0</v>
      </c>
      <c r="H58" s="13">
        <v>164</v>
      </c>
      <c r="I58" s="14">
        <v>20</v>
      </c>
      <c r="J58" s="13">
        <v>5</v>
      </c>
      <c r="K58" s="13">
        <v>3</v>
      </c>
      <c r="L58" s="13">
        <v>4</v>
      </c>
      <c r="M58" s="13">
        <v>3</v>
      </c>
      <c r="N58" s="13">
        <v>4</v>
      </c>
      <c r="O58" s="13">
        <v>5</v>
      </c>
      <c r="P58" s="13">
        <v>5</v>
      </c>
      <c r="Q58" s="13">
        <v>5</v>
      </c>
      <c r="R58" s="13">
        <v>5</v>
      </c>
      <c r="S58" s="13">
        <v>6</v>
      </c>
      <c r="T58" s="13">
        <v>3</v>
      </c>
      <c r="U58" s="13">
        <v>5</v>
      </c>
      <c r="V58" s="13">
        <v>5</v>
      </c>
      <c r="W58" s="13">
        <v>6</v>
      </c>
      <c r="X58" s="13">
        <v>5</v>
      </c>
      <c r="Y58" s="13">
        <v>4</v>
      </c>
      <c r="Z58" s="13">
        <v>5</v>
      </c>
      <c r="AA58" s="13">
        <v>5</v>
      </c>
      <c r="AB58" s="13">
        <v>39</v>
      </c>
      <c r="AC58" s="13">
        <v>44</v>
      </c>
      <c r="AD58" s="13">
        <v>83</v>
      </c>
      <c r="AE58" s="15">
        <v>0</v>
      </c>
    </row>
    <row r="59" spans="1:31">
      <c r="A59" s="28">
        <v>10</v>
      </c>
      <c r="B59" s="29" t="s">
        <v>88</v>
      </c>
      <c r="C59" s="12" t="s">
        <v>100</v>
      </c>
      <c r="D59" s="13">
        <v>81</v>
      </c>
      <c r="E59" s="13">
        <v>84</v>
      </c>
      <c r="F59" s="13">
        <v>0</v>
      </c>
      <c r="G59" s="13">
        <v>0</v>
      </c>
      <c r="H59" s="13">
        <v>165</v>
      </c>
      <c r="I59" s="14">
        <v>21</v>
      </c>
      <c r="J59" s="13">
        <v>6</v>
      </c>
      <c r="K59" s="13">
        <v>3</v>
      </c>
      <c r="L59" s="13">
        <v>3</v>
      </c>
      <c r="M59" s="13">
        <v>5</v>
      </c>
      <c r="N59" s="13">
        <v>5</v>
      </c>
      <c r="O59" s="13">
        <v>5</v>
      </c>
      <c r="P59" s="13">
        <v>5</v>
      </c>
      <c r="Q59" s="13">
        <v>5</v>
      </c>
      <c r="R59" s="13">
        <v>6</v>
      </c>
      <c r="S59" s="13">
        <v>5</v>
      </c>
      <c r="T59" s="13">
        <v>3</v>
      </c>
      <c r="U59" s="13">
        <v>5</v>
      </c>
      <c r="V59" s="13">
        <v>5</v>
      </c>
      <c r="W59" s="13">
        <v>5</v>
      </c>
      <c r="X59" s="13">
        <v>6</v>
      </c>
      <c r="Y59" s="13">
        <v>2</v>
      </c>
      <c r="Z59" s="13">
        <v>5</v>
      </c>
      <c r="AA59" s="13">
        <v>5</v>
      </c>
      <c r="AB59" s="13">
        <v>43</v>
      </c>
      <c r="AC59" s="13">
        <v>41</v>
      </c>
      <c r="AD59" s="13">
        <v>84</v>
      </c>
      <c r="AE59" s="15">
        <v>0</v>
      </c>
    </row>
    <row r="60" spans="1:31">
      <c r="A60" s="28">
        <v>11</v>
      </c>
      <c r="B60" s="29" t="s">
        <v>88</v>
      </c>
      <c r="C60" s="12" t="s">
        <v>103</v>
      </c>
      <c r="D60" s="13">
        <v>84</v>
      </c>
      <c r="E60" s="13">
        <v>82</v>
      </c>
      <c r="F60" s="13">
        <v>0</v>
      </c>
      <c r="G60" s="13">
        <v>0</v>
      </c>
      <c r="H60" s="13">
        <v>166</v>
      </c>
      <c r="I60" s="14">
        <v>22</v>
      </c>
      <c r="J60" s="13">
        <v>7</v>
      </c>
      <c r="K60" s="13">
        <v>3</v>
      </c>
      <c r="L60" s="13">
        <v>4</v>
      </c>
      <c r="M60" s="13">
        <v>6</v>
      </c>
      <c r="N60" s="13">
        <v>4</v>
      </c>
      <c r="O60" s="13">
        <v>5</v>
      </c>
      <c r="P60" s="13">
        <v>4</v>
      </c>
      <c r="Q60" s="13">
        <v>4</v>
      </c>
      <c r="R60" s="13">
        <v>6</v>
      </c>
      <c r="S60" s="13">
        <v>4</v>
      </c>
      <c r="T60" s="13">
        <v>3</v>
      </c>
      <c r="U60" s="13">
        <v>5</v>
      </c>
      <c r="V60" s="13">
        <v>5</v>
      </c>
      <c r="W60" s="13">
        <v>4</v>
      </c>
      <c r="X60" s="13">
        <v>3</v>
      </c>
      <c r="Y60" s="13">
        <v>3</v>
      </c>
      <c r="Z60" s="13">
        <v>7</v>
      </c>
      <c r="AA60" s="13">
        <v>5</v>
      </c>
      <c r="AB60" s="13">
        <v>43</v>
      </c>
      <c r="AC60" s="13">
        <v>39</v>
      </c>
      <c r="AD60" s="13">
        <v>82</v>
      </c>
      <c r="AE60" s="15">
        <v>0</v>
      </c>
    </row>
    <row r="61" spans="1:31">
      <c r="A61" s="28">
        <v>12</v>
      </c>
      <c r="B61" s="29" t="s">
        <v>88</v>
      </c>
      <c r="C61" s="12" t="s">
        <v>101</v>
      </c>
      <c r="D61" s="13">
        <v>82</v>
      </c>
      <c r="E61" s="13">
        <v>84</v>
      </c>
      <c r="F61" s="13">
        <v>0</v>
      </c>
      <c r="G61" s="13">
        <v>0</v>
      </c>
      <c r="H61" s="13">
        <v>166</v>
      </c>
      <c r="I61" s="14">
        <v>22</v>
      </c>
      <c r="J61" s="13">
        <v>5</v>
      </c>
      <c r="K61" s="13">
        <v>3</v>
      </c>
      <c r="L61" s="13">
        <v>5</v>
      </c>
      <c r="M61" s="13">
        <v>5</v>
      </c>
      <c r="N61" s="13">
        <v>6</v>
      </c>
      <c r="O61" s="13">
        <v>5</v>
      </c>
      <c r="P61" s="13">
        <v>4</v>
      </c>
      <c r="Q61" s="13">
        <v>6</v>
      </c>
      <c r="R61" s="13">
        <v>6</v>
      </c>
      <c r="S61" s="13">
        <v>3</v>
      </c>
      <c r="T61" s="13">
        <v>3</v>
      </c>
      <c r="U61" s="13">
        <v>4</v>
      </c>
      <c r="V61" s="13">
        <v>6</v>
      </c>
      <c r="W61" s="13">
        <v>5</v>
      </c>
      <c r="X61" s="13">
        <v>5</v>
      </c>
      <c r="Y61" s="13">
        <v>3</v>
      </c>
      <c r="Z61" s="13">
        <v>4</v>
      </c>
      <c r="AA61" s="13">
        <v>6</v>
      </c>
      <c r="AB61" s="13">
        <v>45</v>
      </c>
      <c r="AC61" s="13">
        <v>39</v>
      </c>
      <c r="AD61" s="13">
        <v>84</v>
      </c>
      <c r="AE61" s="15">
        <v>0</v>
      </c>
    </row>
    <row r="62" spans="1:31">
      <c r="A62" s="28">
        <v>13</v>
      </c>
      <c r="B62" s="29" t="s">
        <v>88</v>
      </c>
      <c r="C62" s="12" t="s">
        <v>98</v>
      </c>
      <c r="D62" s="13">
        <v>81</v>
      </c>
      <c r="E62" s="13">
        <v>87</v>
      </c>
      <c r="F62" s="13">
        <v>0</v>
      </c>
      <c r="G62" s="13">
        <v>0</v>
      </c>
      <c r="H62" s="13">
        <v>168</v>
      </c>
      <c r="I62" s="14">
        <v>24</v>
      </c>
      <c r="J62" s="13">
        <v>6</v>
      </c>
      <c r="K62" s="13">
        <v>4</v>
      </c>
      <c r="L62" s="13">
        <v>4</v>
      </c>
      <c r="M62" s="13">
        <v>3</v>
      </c>
      <c r="N62" s="13">
        <v>5</v>
      </c>
      <c r="O62" s="13">
        <v>5</v>
      </c>
      <c r="P62" s="13">
        <v>4</v>
      </c>
      <c r="Q62" s="13">
        <v>5</v>
      </c>
      <c r="R62" s="13">
        <v>5</v>
      </c>
      <c r="S62" s="13">
        <v>5</v>
      </c>
      <c r="T62" s="13">
        <v>4</v>
      </c>
      <c r="U62" s="13">
        <v>5</v>
      </c>
      <c r="V62" s="13">
        <v>6</v>
      </c>
      <c r="W62" s="13">
        <v>4</v>
      </c>
      <c r="X62" s="13">
        <v>6</v>
      </c>
      <c r="Y62" s="13">
        <v>3</v>
      </c>
      <c r="Z62" s="13">
        <v>6</v>
      </c>
      <c r="AA62" s="13">
        <v>7</v>
      </c>
      <c r="AB62" s="13">
        <v>41</v>
      </c>
      <c r="AC62" s="13">
        <v>46</v>
      </c>
      <c r="AD62" s="13">
        <v>87</v>
      </c>
      <c r="AE62" s="15">
        <v>0</v>
      </c>
    </row>
    <row r="63" spans="1:31">
      <c r="A63" s="28">
        <v>14</v>
      </c>
      <c r="B63" s="29" t="s">
        <v>88</v>
      </c>
      <c r="C63" s="12" t="s">
        <v>94</v>
      </c>
      <c r="D63" s="13">
        <v>78</v>
      </c>
      <c r="E63" s="13">
        <v>90</v>
      </c>
      <c r="F63" s="13">
        <v>0</v>
      </c>
      <c r="G63" s="13">
        <v>0</v>
      </c>
      <c r="H63" s="13">
        <v>168</v>
      </c>
      <c r="I63" s="14">
        <v>24</v>
      </c>
      <c r="J63" s="13">
        <v>5</v>
      </c>
      <c r="K63" s="13">
        <v>4</v>
      </c>
      <c r="L63" s="13">
        <v>5</v>
      </c>
      <c r="M63" s="13">
        <v>5</v>
      </c>
      <c r="N63" s="13">
        <v>4</v>
      </c>
      <c r="O63" s="13">
        <v>5</v>
      </c>
      <c r="P63" s="13">
        <v>5</v>
      </c>
      <c r="Q63" s="13">
        <v>5</v>
      </c>
      <c r="R63" s="13">
        <v>5</v>
      </c>
      <c r="S63" s="13">
        <v>4</v>
      </c>
      <c r="T63" s="13">
        <v>7</v>
      </c>
      <c r="U63" s="13">
        <v>6</v>
      </c>
      <c r="V63" s="13">
        <v>5</v>
      </c>
      <c r="W63" s="13">
        <v>4</v>
      </c>
      <c r="X63" s="13">
        <v>6</v>
      </c>
      <c r="Y63" s="13">
        <v>4</v>
      </c>
      <c r="Z63" s="13">
        <v>5</v>
      </c>
      <c r="AA63" s="13">
        <v>6</v>
      </c>
      <c r="AB63" s="13">
        <v>43</v>
      </c>
      <c r="AC63" s="13">
        <v>47</v>
      </c>
      <c r="AD63" s="13">
        <v>90</v>
      </c>
      <c r="AE63" s="15">
        <v>0</v>
      </c>
    </row>
    <row r="64" spans="1:31">
      <c r="A64" s="28">
        <v>15</v>
      </c>
      <c r="B64" s="29" t="s">
        <v>88</v>
      </c>
      <c r="C64" s="12" t="s">
        <v>104</v>
      </c>
      <c r="D64" s="13">
        <v>85</v>
      </c>
      <c r="E64" s="13">
        <v>84</v>
      </c>
      <c r="F64" s="13">
        <v>0</v>
      </c>
      <c r="G64" s="13">
        <v>0</v>
      </c>
      <c r="H64" s="13">
        <v>169</v>
      </c>
      <c r="I64" s="14">
        <v>25</v>
      </c>
      <c r="J64" s="13">
        <v>6</v>
      </c>
      <c r="K64" s="13">
        <v>4</v>
      </c>
      <c r="L64" s="13">
        <v>4</v>
      </c>
      <c r="M64" s="13">
        <v>5</v>
      </c>
      <c r="N64" s="13">
        <v>4</v>
      </c>
      <c r="O64" s="13">
        <v>5</v>
      </c>
      <c r="P64" s="13">
        <v>7</v>
      </c>
      <c r="Q64" s="13">
        <v>5</v>
      </c>
      <c r="R64" s="13">
        <v>6</v>
      </c>
      <c r="S64" s="13">
        <v>4</v>
      </c>
      <c r="T64" s="13">
        <v>3</v>
      </c>
      <c r="U64" s="13">
        <v>4</v>
      </c>
      <c r="V64" s="13">
        <v>5</v>
      </c>
      <c r="W64" s="13">
        <v>4</v>
      </c>
      <c r="X64" s="13">
        <v>6</v>
      </c>
      <c r="Y64" s="13">
        <v>3</v>
      </c>
      <c r="Z64" s="13">
        <v>4</v>
      </c>
      <c r="AA64" s="13">
        <v>5</v>
      </c>
      <c r="AB64" s="13">
        <v>46</v>
      </c>
      <c r="AC64" s="13">
        <v>38</v>
      </c>
      <c r="AD64" s="13">
        <v>84</v>
      </c>
      <c r="AE64" s="15" t="s">
        <v>190</v>
      </c>
    </row>
    <row r="65" spans="1:31">
      <c r="A65" s="28">
        <v>16</v>
      </c>
      <c r="B65" s="29" t="s">
        <v>88</v>
      </c>
      <c r="C65" s="12" t="s">
        <v>105</v>
      </c>
      <c r="D65" s="13">
        <v>86</v>
      </c>
      <c r="E65" s="13">
        <v>85</v>
      </c>
      <c r="F65" s="13">
        <v>0</v>
      </c>
      <c r="G65" s="13">
        <v>0</v>
      </c>
      <c r="H65" s="13">
        <v>171</v>
      </c>
      <c r="I65" s="14">
        <v>27</v>
      </c>
      <c r="J65" s="13">
        <v>4</v>
      </c>
      <c r="K65" s="13">
        <v>3</v>
      </c>
      <c r="L65" s="13">
        <v>6</v>
      </c>
      <c r="M65" s="13">
        <v>3</v>
      </c>
      <c r="N65" s="13">
        <v>4</v>
      </c>
      <c r="O65" s="13">
        <v>5</v>
      </c>
      <c r="P65" s="13">
        <v>4</v>
      </c>
      <c r="Q65" s="13">
        <v>5</v>
      </c>
      <c r="R65" s="13">
        <v>5</v>
      </c>
      <c r="S65" s="13">
        <v>4</v>
      </c>
      <c r="T65" s="13">
        <v>4</v>
      </c>
      <c r="U65" s="13">
        <v>5</v>
      </c>
      <c r="V65" s="13">
        <v>5</v>
      </c>
      <c r="W65" s="13">
        <v>6</v>
      </c>
      <c r="X65" s="13">
        <v>6</v>
      </c>
      <c r="Y65" s="13">
        <v>6</v>
      </c>
      <c r="Z65" s="13">
        <v>4</v>
      </c>
      <c r="AA65" s="13">
        <v>6</v>
      </c>
      <c r="AB65" s="13">
        <v>39</v>
      </c>
      <c r="AC65" s="13">
        <v>46</v>
      </c>
      <c r="AD65" s="13">
        <v>85</v>
      </c>
      <c r="AE65" s="15" t="s">
        <v>190</v>
      </c>
    </row>
    <row r="66" spans="1:31">
      <c r="A66" s="28">
        <v>17</v>
      </c>
      <c r="B66" s="29" t="s">
        <v>88</v>
      </c>
      <c r="C66" s="12" t="s">
        <v>107</v>
      </c>
      <c r="D66" s="13">
        <v>88</v>
      </c>
      <c r="E66" s="13">
        <v>85</v>
      </c>
      <c r="F66" s="13">
        <v>0</v>
      </c>
      <c r="G66" s="13">
        <v>0</v>
      </c>
      <c r="H66" s="13">
        <v>173</v>
      </c>
      <c r="I66" s="14">
        <v>29</v>
      </c>
      <c r="J66" s="13">
        <v>4</v>
      </c>
      <c r="K66" s="13">
        <v>4</v>
      </c>
      <c r="L66" s="13">
        <v>4</v>
      </c>
      <c r="M66" s="13">
        <v>4</v>
      </c>
      <c r="N66" s="13">
        <v>5</v>
      </c>
      <c r="O66" s="13">
        <v>6</v>
      </c>
      <c r="P66" s="13">
        <v>4</v>
      </c>
      <c r="Q66" s="13">
        <v>5</v>
      </c>
      <c r="R66" s="13">
        <v>6</v>
      </c>
      <c r="S66" s="13">
        <v>4</v>
      </c>
      <c r="T66" s="13">
        <v>3</v>
      </c>
      <c r="U66" s="13">
        <v>6</v>
      </c>
      <c r="V66" s="13">
        <v>6</v>
      </c>
      <c r="W66" s="13">
        <v>4</v>
      </c>
      <c r="X66" s="13">
        <v>5</v>
      </c>
      <c r="Y66" s="13">
        <v>3</v>
      </c>
      <c r="Z66" s="13">
        <v>5</v>
      </c>
      <c r="AA66" s="13">
        <v>7</v>
      </c>
      <c r="AB66" s="13">
        <v>42</v>
      </c>
      <c r="AC66" s="13">
        <v>43</v>
      </c>
      <c r="AD66" s="13">
        <v>85</v>
      </c>
      <c r="AE66" s="15" t="s">
        <v>190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88</v>
      </c>
      <c r="F67" s="13">
        <v>0</v>
      </c>
      <c r="G67" s="13">
        <v>0</v>
      </c>
      <c r="H67" s="13">
        <v>175</v>
      </c>
      <c r="I67" s="14">
        <v>31</v>
      </c>
      <c r="J67" s="13">
        <v>5</v>
      </c>
      <c r="K67" s="13">
        <v>6</v>
      </c>
      <c r="L67" s="13">
        <v>5</v>
      </c>
      <c r="M67" s="13">
        <v>4</v>
      </c>
      <c r="N67" s="13">
        <v>5</v>
      </c>
      <c r="O67" s="13">
        <v>6</v>
      </c>
      <c r="P67" s="13">
        <v>5</v>
      </c>
      <c r="Q67" s="13">
        <v>5</v>
      </c>
      <c r="R67" s="13">
        <v>8</v>
      </c>
      <c r="S67" s="13">
        <v>4</v>
      </c>
      <c r="T67" s="13">
        <v>3</v>
      </c>
      <c r="U67" s="13">
        <v>4</v>
      </c>
      <c r="V67" s="13">
        <v>4</v>
      </c>
      <c r="W67" s="13">
        <v>4</v>
      </c>
      <c r="X67" s="13">
        <v>4</v>
      </c>
      <c r="Y67" s="13">
        <v>4</v>
      </c>
      <c r="Z67" s="13">
        <v>5</v>
      </c>
      <c r="AA67" s="13">
        <v>7</v>
      </c>
      <c r="AB67" s="13">
        <v>49</v>
      </c>
      <c r="AC67" s="13">
        <v>39</v>
      </c>
      <c r="AD67" s="13">
        <v>88</v>
      </c>
      <c r="AE67" s="15" t="s">
        <v>190</v>
      </c>
    </row>
    <row r="68" spans="1:31">
      <c r="A68" s="28">
        <v>19</v>
      </c>
      <c r="B68" s="29" t="s">
        <v>88</v>
      </c>
      <c r="C68" s="12" t="s">
        <v>102</v>
      </c>
      <c r="D68" s="13">
        <v>83</v>
      </c>
      <c r="E68" s="13">
        <v>92</v>
      </c>
      <c r="F68" s="13">
        <v>0</v>
      </c>
      <c r="G68" s="13">
        <v>0</v>
      </c>
      <c r="H68" s="13">
        <v>175</v>
      </c>
      <c r="I68" s="14">
        <v>31</v>
      </c>
      <c r="J68" s="13">
        <v>5</v>
      </c>
      <c r="K68" s="13">
        <v>4</v>
      </c>
      <c r="L68" s="13">
        <v>6</v>
      </c>
      <c r="M68" s="13">
        <v>5</v>
      </c>
      <c r="N68" s="13">
        <v>5</v>
      </c>
      <c r="O68" s="13">
        <v>6</v>
      </c>
      <c r="P68" s="13">
        <v>5</v>
      </c>
      <c r="Q68" s="13">
        <v>5</v>
      </c>
      <c r="R68" s="13">
        <v>5</v>
      </c>
      <c r="S68" s="13">
        <v>6</v>
      </c>
      <c r="T68" s="13">
        <v>4</v>
      </c>
      <c r="U68" s="13">
        <v>5</v>
      </c>
      <c r="V68" s="13">
        <v>5</v>
      </c>
      <c r="W68" s="13">
        <v>4</v>
      </c>
      <c r="X68" s="13">
        <v>5</v>
      </c>
      <c r="Y68" s="13">
        <v>4</v>
      </c>
      <c r="Z68" s="13">
        <v>8</v>
      </c>
      <c r="AA68" s="13">
        <v>5</v>
      </c>
      <c r="AB68" s="13">
        <v>46</v>
      </c>
      <c r="AC68" s="13">
        <v>46</v>
      </c>
      <c r="AD68" s="13">
        <v>92</v>
      </c>
      <c r="AE68" s="15" t="s">
        <v>190</v>
      </c>
    </row>
    <row r="69" spans="1:31">
      <c r="A69" s="28">
        <v>20</v>
      </c>
      <c r="B69" s="29" t="s">
        <v>88</v>
      </c>
      <c r="C69" s="12" t="s">
        <v>110</v>
      </c>
      <c r="D69" s="13">
        <v>98</v>
      </c>
      <c r="E69" s="13">
        <v>80</v>
      </c>
      <c r="F69" s="13">
        <v>0</v>
      </c>
      <c r="G69" s="13">
        <v>0</v>
      </c>
      <c r="H69" s="13">
        <v>178</v>
      </c>
      <c r="I69" s="14">
        <v>34</v>
      </c>
      <c r="J69" s="13">
        <v>5</v>
      </c>
      <c r="K69" s="13">
        <v>4</v>
      </c>
      <c r="L69" s="13">
        <v>4</v>
      </c>
      <c r="M69" s="13">
        <v>4</v>
      </c>
      <c r="N69" s="13">
        <v>4</v>
      </c>
      <c r="O69" s="13">
        <v>5</v>
      </c>
      <c r="P69" s="13">
        <v>3</v>
      </c>
      <c r="Q69" s="13">
        <v>6</v>
      </c>
      <c r="R69" s="13">
        <v>6</v>
      </c>
      <c r="S69" s="13">
        <v>4</v>
      </c>
      <c r="T69" s="13">
        <v>3</v>
      </c>
      <c r="U69" s="13">
        <v>4</v>
      </c>
      <c r="V69" s="13">
        <v>6</v>
      </c>
      <c r="W69" s="13">
        <v>4</v>
      </c>
      <c r="X69" s="13">
        <v>4</v>
      </c>
      <c r="Y69" s="13">
        <v>4</v>
      </c>
      <c r="Z69" s="13">
        <v>5</v>
      </c>
      <c r="AA69" s="13">
        <v>5</v>
      </c>
      <c r="AB69" s="13">
        <v>41</v>
      </c>
      <c r="AC69" s="13">
        <v>39</v>
      </c>
      <c r="AD69" s="13">
        <v>80</v>
      </c>
      <c r="AE69" s="15" t="s">
        <v>190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88</v>
      </c>
      <c r="F70" s="13">
        <v>0</v>
      </c>
      <c r="G70" s="13">
        <v>0</v>
      </c>
      <c r="H70" s="13">
        <v>183</v>
      </c>
      <c r="I70" s="14">
        <v>39</v>
      </c>
      <c r="J70" s="13">
        <v>6</v>
      </c>
      <c r="K70" s="13">
        <v>3</v>
      </c>
      <c r="L70" s="13">
        <v>5</v>
      </c>
      <c r="M70" s="13">
        <v>3</v>
      </c>
      <c r="N70" s="13">
        <v>5</v>
      </c>
      <c r="O70" s="13">
        <v>5</v>
      </c>
      <c r="P70" s="13">
        <v>4</v>
      </c>
      <c r="Q70" s="13">
        <v>5</v>
      </c>
      <c r="R70" s="13">
        <v>6</v>
      </c>
      <c r="S70" s="13">
        <v>5</v>
      </c>
      <c r="T70" s="13">
        <v>5</v>
      </c>
      <c r="U70" s="13">
        <v>5</v>
      </c>
      <c r="V70" s="13">
        <v>6</v>
      </c>
      <c r="W70" s="13">
        <v>4</v>
      </c>
      <c r="X70" s="13">
        <v>7</v>
      </c>
      <c r="Y70" s="13">
        <v>3</v>
      </c>
      <c r="Z70" s="13">
        <v>5</v>
      </c>
      <c r="AA70" s="13">
        <v>6</v>
      </c>
      <c r="AB70" s="13">
        <v>42</v>
      </c>
      <c r="AC70" s="13">
        <v>46</v>
      </c>
      <c r="AD70" s="13">
        <v>88</v>
      </c>
      <c r="AE70" s="15" t="s">
        <v>190</v>
      </c>
    </row>
    <row r="71" spans="1:31">
      <c r="A71" s="28">
        <v>22</v>
      </c>
      <c r="B71" s="29" t="s">
        <v>88</v>
      </c>
      <c r="C71" s="12" t="s">
        <v>108</v>
      </c>
      <c r="D71" s="13">
        <v>90</v>
      </c>
      <c r="E71" s="13">
        <v>99</v>
      </c>
      <c r="F71" s="13">
        <v>0</v>
      </c>
      <c r="G71" s="13">
        <v>0</v>
      </c>
      <c r="H71" s="13">
        <v>189</v>
      </c>
      <c r="I71" s="14">
        <v>45</v>
      </c>
      <c r="J71" s="13">
        <v>4</v>
      </c>
      <c r="K71" s="13">
        <v>4</v>
      </c>
      <c r="L71" s="13">
        <v>7</v>
      </c>
      <c r="M71" s="13">
        <v>3</v>
      </c>
      <c r="N71" s="13">
        <v>5</v>
      </c>
      <c r="O71" s="13">
        <v>6</v>
      </c>
      <c r="P71" s="13">
        <v>6</v>
      </c>
      <c r="Q71" s="13">
        <v>9</v>
      </c>
      <c r="R71" s="13">
        <v>6</v>
      </c>
      <c r="S71" s="13">
        <v>7</v>
      </c>
      <c r="T71" s="13">
        <v>4</v>
      </c>
      <c r="U71" s="13">
        <v>5</v>
      </c>
      <c r="V71" s="13">
        <v>6</v>
      </c>
      <c r="W71" s="13">
        <v>4</v>
      </c>
      <c r="X71" s="13">
        <v>5</v>
      </c>
      <c r="Y71" s="13">
        <v>4</v>
      </c>
      <c r="Z71" s="13">
        <v>7</v>
      </c>
      <c r="AA71" s="13">
        <v>7</v>
      </c>
      <c r="AB71" s="13">
        <v>50</v>
      </c>
      <c r="AC71" s="13">
        <v>49</v>
      </c>
      <c r="AD71" s="13">
        <v>99</v>
      </c>
      <c r="AE71" s="15" t="s">
        <v>190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98</v>
      </c>
      <c r="F72" s="13">
        <v>0</v>
      </c>
      <c r="G72" s="13">
        <v>0</v>
      </c>
      <c r="H72" s="13">
        <v>198</v>
      </c>
      <c r="I72" s="14">
        <v>54</v>
      </c>
      <c r="J72" s="13">
        <v>4</v>
      </c>
      <c r="K72" s="13">
        <v>5</v>
      </c>
      <c r="L72" s="13">
        <v>5</v>
      </c>
      <c r="M72" s="13">
        <v>3</v>
      </c>
      <c r="N72" s="13">
        <v>6</v>
      </c>
      <c r="O72" s="13">
        <v>5</v>
      </c>
      <c r="P72" s="13">
        <v>4</v>
      </c>
      <c r="Q72" s="13">
        <v>5</v>
      </c>
      <c r="R72" s="13">
        <v>9</v>
      </c>
      <c r="S72" s="13">
        <v>4</v>
      </c>
      <c r="T72" s="13">
        <v>4</v>
      </c>
      <c r="U72" s="13">
        <v>5</v>
      </c>
      <c r="V72" s="13">
        <v>8</v>
      </c>
      <c r="W72" s="13">
        <v>7</v>
      </c>
      <c r="X72" s="13">
        <v>5</v>
      </c>
      <c r="Y72" s="13">
        <v>7</v>
      </c>
      <c r="Z72" s="13">
        <v>5</v>
      </c>
      <c r="AA72" s="13">
        <v>7</v>
      </c>
      <c r="AB72" s="13">
        <v>46</v>
      </c>
      <c r="AC72" s="13">
        <v>52</v>
      </c>
      <c r="AD72" s="13">
        <v>98</v>
      </c>
      <c r="AE72" s="15" t="s">
        <v>190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95</v>
      </c>
      <c r="F73" s="13">
        <v>0</v>
      </c>
      <c r="G73" s="13">
        <v>0</v>
      </c>
      <c r="H73" s="13">
        <v>199</v>
      </c>
      <c r="I73" s="14">
        <v>55</v>
      </c>
      <c r="J73" s="13">
        <v>6</v>
      </c>
      <c r="K73" s="13">
        <v>5</v>
      </c>
      <c r="L73" s="13">
        <v>4</v>
      </c>
      <c r="M73" s="13">
        <v>6</v>
      </c>
      <c r="N73" s="13">
        <v>5</v>
      </c>
      <c r="O73" s="13">
        <v>6</v>
      </c>
      <c r="P73" s="13">
        <v>4</v>
      </c>
      <c r="Q73" s="13">
        <v>8</v>
      </c>
      <c r="R73" s="13">
        <v>6</v>
      </c>
      <c r="S73" s="13">
        <v>4</v>
      </c>
      <c r="T73" s="13">
        <v>3</v>
      </c>
      <c r="U73" s="13">
        <v>6</v>
      </c>
      <c r="V73" s="13">
        <v>6</v>
      </c>
      <c r="W73" s="13">
        <v>5</v>
      </c>
      <c r="X73" s="13">
        <v>5</v>
      </c>
      <c r="Y73" s="13">
        <v>4</v>
      </c>
      <c r="Z73" s="13">
        <v>4</v>
      </c>
      <c r="AA73" s="13">
        <v>8</v>
      </c>
      <c r="AB73" s="13">
        <v>50</v>
      </c>
      <c r="AC73" s="13">
        <v>45</v>
      </c>
      <c r="AD73" s="13">
        <v>95</v>
      </c>
      <c r="AE73" s="15" t="s">
        <v>190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96</v>
      </c>
      <c r="F74" s="13">
        <v>0</v>
      </c>
      <c r="G74" s="13">
        <v>0</v>
      </c>
      <c r="H74" s="13">
        <v>203</v>
      </c>
      <c r="I74" s="14">
        <v>59</v>
      </c>
      <c r="J74" s="13">
        <v>5</v>
      </c>
      <c r="K74" s="13">
        <v>4</v>
      </c>
      <c r="L74" s="13">
        <v>7</v>
      </c>
      <c r="M74" s="13">
        <v>5</v>
      </c>
      <c r="N74" s="13">
        <v>5</v>
      </c>
      <c r="O74" s="13">
        <v>6</v>
      </c>
      <c r="P74" s="13">
        <v>7</v>
      </c>
      <c r="Q74" s="13">
        <v>4</v>
      </c>
      <c r="R74" s="13">
        <v>5</v>
      </c>
      <c r="S74" s="13">
        <v>7</v>
      </c>
      <c r="T74" s="13">
        <v>4</v>
      </c>
      <c r="U74" s="13">
        <v>5</v>
      </c>
      <c r="V74" s="13">
        <v>6</v>
      </c>
      <c r="W74" s="13">
        <v>6</v>
      </c>
      <c r="X74" s="13">
        <v>6</v>
      </c>
      <c r="Y74" s="13">
        <v>3</v>
      </c>
      <c r="Z74" s="13">
        <v>5</v>
      </c>
      <c r="AA74" s="13">
        <v>6</v>
      </c>
      <c r="AB74" s="13">
        <v>48</v>
      </c>
      <c r="AC74" s="13">
        <v>48</v>
      </c>
      <c r="AD74" s="13">
        <v>96</v>
      </c>
      <c r="AE74" s="15" t="s">
        <v>190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74</v>
      </c>
      <c r="F75" s="13">
        <v>0</v>
      </c>
      <c r="G75" s="13">
        <v>0</v>
      </c>
      <c r="H75" s="13">
        <v>149</v>
      </c>
      <c r="I75" s="14">
        <v>5</v>
      </c>
      <c r="J75" s="13">
        <v>4</v>
      </c>
      <c r="K75" s="13">
        <v>2</v>
      </c>
      <c r="L75" s="13">
        <v>5</v>
      </c>
      <c r="M75" s="13">
        <v>3</v>
      </c>
      <c r="N75" s="13">
        <v>5</v>
      </c>
      <c r="O75" s="13">
        <v>5</v>
      </c>
      <c r="P75" s="13">
        <v>3</v>
      </c>
      <c r="Q75" s="13">
        <v>5</v>
      </c>
      <c r="R75" s="13">
        <v>5</v>
      </c>
      <c r="S75" s="13">
        <v>4</v>
      </c>
      <c r="T75" s="13">
        <v>3</v>
      </c>
      <c r="U75" s="13">
        <v>4</v>
      </c>
      <c r="V75" s="13">
        <v>5</v>
      </c>
      <c r="W75" s="13">
        <v>4</v>
      </c>
      <c r="X75" s="13">
        <v>4</v>
      </c>
      <c r="Y75" s="13">
        <v>3</v>
      </c>
      <c r="Z75" s="13">
        <v>5</v>
      </c>
      <c r="AA75" s="13">
        <v>5</v>
      </c>
      <c r="AB75" s="13">
        <v>37</v>
      </c>
      <c r="AC75" s="13">
        <v>37</v>
      </c>
      <c r="AD75" s="13">
        <v>74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75</v>
      </c>
      <c r="F76" s="13">
        <v>0</v>
      </c>
      <c r="G76" s="13">
        <v>0</v>
      </c>
      <c r="H76" s="13">
        <v>151</v>
      </c>
      <c r="I76" s="14">
        <v>7</v>
      </c>
      <c r="J76" s="13">
        <v>4</v>
      </c>
      <c r="K76" s="13">
        <v>3</v>
      </c>
      <c r="L76" s="13">
        <v>3</v>
      </c>
      <c r="M76" s="13">
        <v>3</v>
      </c>
      <c r="N76" s="13">
        <v>4</v>
      </c>
      <c r="O76" s="13">
        <v>5</v>
      </c>
      <c r="P76" s="13">
        <v>4</v>
      </c>
      <c r="Q76" s="13">
        <v>5</v>
      </c>
      <c r="R76" s="13">
        <v>6</v>
      </c>
      <c r="S76" s="13">
        <v>4</v>
      </c>
      <c r="T76" s="13">
        <v>2</v>
      </c>
      <c r="U76" s="13">
        <v>4</v>
      </c>
      <c r="V76" s="13">
        <v>4</v>
      </c>
      <c r="W76" s="13">
        <v>4</v>
      </c>
      <c r="X76" s="13">
        <v>6</v>
      </c>
      <c r="Y76" s="13">
        <v>4</v>
      </c>
      <c r="Z76" s="13">
        <v>5</v>
      </c>
      <c r="AA76" s="13">
        <v>5</v>
      </c>
      <c r="AB76" s="13">
        <v>37</v>
      </c>
      <c r="AC76" s="13">
        <v>38</v>
      </c>
      <c r="AD76" s="13">
        <v>75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75</v>
      </c>
      <c r="F77" s="13">
        <v>0</v>
      </c>
      <c r="G77" s="13">
        <v>0</v>
      </c>
      <c r="H77" s="13">
        <v>152</v>
      </c>
      <c r="I77" s="14">
        <v>8</v>
      </c>
      <c r="J77" s="13">
        <v>5</v>
      </c>
      <c r="K77" s="13">
        <v>3</v>
      </c>
      <c r="L77" s="13">
        <v>5</v>
      </c>
      <c r="M77" s="13">
        <v>4</v>
      </c>
      <c r="N77" s="13">
        <v>4</v>
      </c>
      <c r="O77" s="13">
        <v>6</v>
      </c>
      <c r="P77" s="13">
        <v>3</v>
      </c>
      <c r="Q77" s="13">
        <v>4</v>
      </c>
      <c r="R77" s="13">
        <v>4</v>
      </c>
      <c r="S77" s="13">
        <v>4</v>
      </c>
      <c r="T77" s="13">
        <v>3</v>
      </c>
      <c r="U77" s="13">
        <v>4</v>
      </c>
      <c r="V77" s="13">
        <v>5</v>
      </c>
      <c r="W77" s="13">
        <v>3</v>
      </c>
      <c r="X77" s="13">
        <v>4</v>
      </c>
      <c r="Y77" s="13">
        <v>3</v>
      </c>
      <c r="Z77" s="13">
        <v>5</v>
      </c>
      <c r="AA77" s="13">
        <v>6</v>
      </c>
      <c r="AB77" s="13">
        <v>38</v>
      </c>
      <c r="AC77" s="13">
        <v>37</v>
      </c>
      <c r="AD77" s="13">
        <v>75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74</v>
      </c>
      <c r="F78" s="13">
        <v>0</v>
      </c>
      <c r="G78" s="13">
        <v>0</v>
      </c>
      <c r="H78" s="13">
        <v>153</v>
      </c>
      <c r="I78" s="14">
        <v>9</v>
      </c>
      <c r="J78" s="13">
        <v>5</v>
      </c>
      <c r="K78" s="13">
        <v>3</v>
      </c>
      <c r="L78" s="13">
        <v>4</v>
      </c>
      <c r="M78" s="13">
        <v>3</v>
      </c>
      <c r="N78" s="13">
        <v>4</v>
      </c>
      <c r="O78" s="13">
        <v>5</v>
      </c>
      <c r="P78" s="13">
        <v>4</v>
      </c>
      <c r="Q78" s="13">
        <v>4</v>
      </c>
      <c r="R78" s="13">
        <v>4</v>
      </c>
      <c r="S78" s="13">
        <v>5</v>
      </c>
      <c r="T78" s="13">
        <v>3</v>
      </c>
      <c r="U78" s="13">
        <v>4</v>
      </c>
      <c r="V78" s="13">
        <v>5</v>
      </c>
      <c r="W78" s="13">
        <v>4</v>
      </c>
      <c r="X78" s="13">
        <v>4</v>
      </c>
      <c r="Y78" s="13">
        <v>4</v>
      </c>
      <c r="Z78" s="13">
        <v>4</v>
      </c>
      <c r="AA78" s="13">
        <v>5</v>
      </c>
      <c r="AB78" s="13">
        <v>36</v>
      </c>
      <c r="AC78" s="13">
        <v>38</v>
      </c>
      <c r="AD78" s="13">
        <v>74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78</v>
      </c>
      <c r="F79" s="13">
        <v>0</v>
      </c>
      <c r="G79" s="13">
        <v>0</v>
      </c>
      <c r="H79" s="13">
        <v>157</v>
      </c>
      <c r="I79" s="14">
        <v>13</v>
      </c>
      <c r="J79" s="13">
        <v>4</v>
      </c>
      <c r="K79" s="13">
        <v>3</v>
      </c>
      <c r="L79" s="13">
        <v>4</v>
      </c>
      <c r="M79" s="13">
        <v>4</v>
      </c>
      <c r="N79" s="13">
        <v>5</v>
      </c>
      <c r="O79" s="13">
        <v>7</v>
      </c>
      <c r="P79" s="13">
        <v>4</v>
      </c>
      <c r="Q79" s="13">
        <v>4</v>
      </c>
      <c r="R79" s="13">
        <v>5</v>
      </c>
      <c r="S79" s="13">
        <v>5</v>
      </c>
      <c r="T79" s="13">
        <v>4</v>
      </c>
      <c r="U79" s="13">
        <v>5</v>
      </c>
      <c r="V79" s="13">
        <v>4</v>
      </c>
      <c r="W79" s="13">
        <v>4</v>
      </c>
      <c r="X79" s="13">
        <v>4</v>
      </c>
      <c r="Y79" s="13">
        <v>3</v>
      </c>
      <c r="Z79" s="13">
        <v>5</v>
      </c>
      <c r="AA79" s="13">
        <v>4</v>
      </c>
      <c r="AB79" s="13">
        <v>40</v>
      </c>
      <c r="AC79" s="13">
        <v>38</v>
      </c>
      <c r="AD79" s="13">
        <v>78</v>
      </c>
      <c r="AE79" s="15">
        <v>0</v>
      </c>
    </row>
    <row r="80" spans="1:31">
      <c r="A80" s="28">
        <v>6</v>
      </c>
      <c r="B80" s="29" t="s">
        <v>114</v>
      </c>
      <c r="C80" s="12" t="s">
        <v>121</v>
      </c>
      <c r="D80" s="13">
        <v>80</v>
      </c>
      <c r="E80" s="13">
        <v>78</v>
      </c>
      <c r="F80" s="13">
        <v>0</v>
      </c>
      <c r="G80" s="13">
        <v>0</v>
      </c>
      <c r="H80" s="13">
        <v>158</v>
      </c>
      <c r="I80" s="14">
        <v>14</v>
      </c>
      <c r="J80" s="13">
        <v>5</v>
      </c>
      <c r="K80" s="13">
        <v>4</v>
      </c>
      <c r="L80" s="13">
        <v>3</v>
      </c>
      <c r="M80" s="13">
        <v>3</v>
      </c>
      <c r="N80" s="13">
        <v>5</v>
      </c>
      <c r="O80" s="13">
        <v>5</v>
      </c>
      <c r="P80" s="13">
        <v>6</v>
      </c>
      <c r="Q80" s="13">
        <v>5</v>
      </c>
      <c r="R80" s="13">
        <v>6</v>
      </c>
      <c r="S80" s="13">
        <v>4</v>
      </c>
      <c r="T80" s="13">
        <v>3</v>
      </c>
      <c r="U80" s="13">
        <v>4</v>
      </c>
      <c r="V80" s="13">
        <v>5</v>
      </c>
      <c r="W80" s="13">
        <v>4</v>
      </c>
      <c r="X80" s="13">
        <v>4</v>
      </c>
      <c r="Y80" s="13">
        <v>3</v>
      </c>
      <c r="Z80" s="13">
        <v>5</v>
      </c>
      <c r="AA80" s="13">
        <v>4</v>
      </c>
      <c r="AB80" s="13">
        <v>42</v>
      </c>
      <c r="AC80" s="13">
        <v>36</v>
      </c>
      <c r="AD80" s="13">
        <v>78</v>
      </c>
      <c r="AE80" s="15" t="s">
        <v>190</v>
      </c>
    </row>
    <row r="81" spans="1:31">
      <c r="A81" s="28">
        <v>7</v>
      </c>
      <c r="B81" s="29" t="s">
        <v>114</v>
      </c>
      <c r="C81" s="12" t="s">
        <v>123</v>
      </c>
      <c r="D81" s="13">
        <v>81</v>
      </c>
      <c r="E81" s="13">
        <v>80</v>
      </c>
      <c r="F81" s="13">
        <v>0</v>
      </c>
      <c r="G81" s="13">
        <v>0</v>
      </c>
      <c r="H81" s="13">
        <v>161</v>
      </c>
      <c r="I81" s="14">
        <v>17</v>
      </c>
      <c r="J81" s="13">
        <v>6</v>
      </c>
      <c r="K81" s="13">
        <v>3</v>
      </c>
      <c r="L81" s="13">
        <v>4</v>
      </c>
      <c r="M81" s="13">
        <v>3</v>
      </c>
      <c r="N81" s="13">
        <v>3</v>
      </c>
      <c r="O81" s="13">
        <v>7</v>
      </c>
      <c r="P81" s="13">
        <v>4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4</v>
      </c>
      <c r="W81" s="13">
        <v>4</v>
      </c>
      <c r="X81" s="13">
        <v>5</v>
      </c>
      <c r="Y81" s="13">
        <v>7</v>
      </c>
      <c r="Z81" s="13">
        <v>4</v>
      </c>
      <c r="AA81" s="13">
        <v>5</v>
      </c>
      <c r="AB81" s="13">
        <v>40</v>
      </c>
      <c r="AC81" s="13">
        <v>40</v>
      </c>
      <c r="AD81" s="13">
        <v>80</v>
      </c>
      <c r="AE81" s="15" t="s">
        <v>190</v>
      </c>
    </row>
    <row r="82" spans="1:31">
      <c r="A82" s="28">
        <v>8</v>
      </c>
      <c r="B82" s="29" t="s">
        <v>114</v>
      </c>
      <c r="C82" s="12" t="s">
        <v>120</v>
      </c>
      <c r="D82" s="13">
        <v>80</v>
      </c>
      <c r="E82" s="13">
        <v>81</v>
      </c>
      <c r="F82" s="13">
        <v>0</v>
      </c>
      <c r="G82" s="13">
        <v>0</v>
      </c>
      <c r="H82" s="13">
        <v>161</v>
      </c>
      <c r="I82" s="14">
        <v>17</v>
      </c>
      <c r="J82" s="13">
        <v>4</v>
      </c>
      <c r="K82" s="13">
        <v>4</v>
      </c>
      <c r="L82" s="13">
        <v>5</v>
      </c>
      <c r="M82" s="13">
        <v>3</v>
      </c>
      <c r="N82" s="13">
        <v>5</v>
      </c>
      <c r="O82" s="13">
        <v>5</v>
      </c>
      <c r="P82" s="13">
        <v>4</v>
      </c>
      <c r="Q82" s="13">
        <v>4</v>
      </c>
      <c r="R82" s="13">
        <v>7</v>
      </c>
      <c r="S82" s="13">
        <v>4</v>
      </c>
      <c r="T82" s="13">
        <v>4</v>
      </c>
      <c r="U82" s="13">
        <v>5</v>
      </c>
      <c r="V82" s="13">
        <v>7</v>
      </c>
      <c r="W82" s="13">
        <v>4</v>
      </c>
      <c r="X82" s="13">
        <v>4</v>
      </c>
      <c r="Y82" s="13">
        <v>3</v>
      </c>
      <c r="Z82" s="13">
        <v>4</v>
      </c>
      <c r="AA82" s="13">
        <v>5</v>
      </c>
      <c r="AB82" s="13">
        <v>41</v>
      </c>
      <c r="AC82" s="13">
        <v>40</v>
      </c>
      <c r="AD82" s="13">
        <v>81</v>
      </c>
      <c r="AE82" s="15" t="s">
        <v>190</v>
      </c>
    </row>
    <row r="83" spans="1:31">
      <c r="A83" s="28">
        <v>9</v>
      </c>
      <c r="B83" s="29" t="s">
        <v>114</v>
      </c>
      <c r="C83" s="12" t="s">
        <v>122</v>
      </c>
      <c r="D83" s="13">
        <v>81</v>
      </c>
      <c r="E83" s="13">
        <v>83</v>
      </c>
      <c r="F83" s="13">
        <v>0</v>
      </c>
      <c r="G83" s="13">
        <v>0</v>
      </c>
      <c r="H83" s="13">
        <v>164</v>
      </c>
      <c r="I83" s="14">
        <v>20</v>
      </c>
      <c r="J83" s="13">
        <v>4</v>
      </c>
      <c r="K83" s="13">
        <v>4</v>
      </c>
      <c r="L83" s="13">
        <v>6</v>
      </c>
      <c r="M83" s="13">
        <v>3</v>
      </c>
      <c r="N83" s="13">
        <v>6</v>
      </c>
      <c r="O83" s="13">
        <v>6</v>
      </c>
      <c r="P83" s="13">
        <v>3</v>
      </c>
      <c r="Q83" s="13">
        <v>5</v>
      </c>
      <c r="R83" s="13">
        <v>5</v>
      </c>
      <c r="S83" s="13">
        <v>4</v>
      </c>
      <c r="T83" s="13">
        <v>2</v>
      </c>
      <c r="U83" s="13">
        <v>5</v>
      </c>
      <c r="V83" s="13">
        <v>6</v>
      </c>
      <c r="W83" s="13">
        <v>5</v>
      </c>
      <c r="X83" s="13">
        <v>4</v>
      </c>
      <c r="Y83" s="13">
        <v>4</v>
      </c>
      <c r="Z83" s="13">
        <v>6</v>
      </c>
      <c r="AA83" s="13">
        <v>5</v>
      </c>
      <c r="AB83" s="13">
        <v>42</v>
      </c>
      <c r="AC83" s="13">
        <v>41</v>
      </c>
      <c r="AD83" s="13">
        <v>83</v>
      </c>
      <c r="AE83" s="15" t="s">
        <v>190</v>
      </c>
    </row>
    <row r="84" spans="1:31">
      <c r="A84" s="28">
        <v>1</v>
      </c>
      <c r="B84" s="29" t="s">
        <v>127</v>
      </c>
      <c r="C84" s="12" t="s">
        <v>135</v>
      </c>
      <c r="D84" s="13">
        <v>77</v>
      </c>
      <c r="E84" s="13">
        <v>67</v>
      </c>
      <c r="F84" s="13">
        <v>0</v>
      </c>
      <c r="G84" s="13">
        <v>0</v>
      </c>
      <c r="H84" s="13">
        <v>144</v>
      </c>
      <c r="I84" s="14">
        <v>0</v>
      </c>
      <c r="J84" s="13">
        <v>4</v>
      </c>
      <c r="K84" s="13">
        <v>3</v>
      </c>
      <c r="L84" s="13">
        <v>4</v>
      </c>
      <c r="M84" s="13">
        <v>2</v>
      </c>
      <c r="N84" s="13">
        <v>5</v>
      </c>
      <c r="O84" s="13">
        <v>5</v>
      </c>
      <c r="P84" s="13">
        <v>3</v>
      </c>
      <c r="Q84" s="13">
        <v>4</v>
      </c>
      <c r="R84" s="13">
        <v>4</v>
      </c>
      <c r="S84" s="13">
        <v>4</v>
      </c>
      <c r="T84" s="13">
        <v>3</v>
      </c>
      <c r="U84" s="13">
        <v>4</v>
      </c>
      <c r="V84" s="13">
        <v>4</v>
      </c>
      <c r="W84" s="13">
        <v>3</v>
      </c>
      <c r="X84" s="13">
        <v>5</v>
      </c>
      <c r="Y84" s="13">
        <v>2</v>
      </c>
      <c r="Z84" s="13">
        <v>4</v>
      </c>
      <c r="AA84" s="13">
        <v>4</v>
      </c>
      <c r="AB84" s="13">
        <v>34</v>
      </c>
      <c r="AC84" s="13">
        <v>33</v>
      </c>
      <c r="AD84" s="13">
        <v>67</v>
      </c>
      <c r="AE84" s="15">
        <v>0</v>
      </c>
    </row>
    <row r="85" spans="1:31">
      <c r="A85" s="28">
        <v>2</v>
      </c>
      <c r="B85" s="29" t="s">
        <v>127</v>
      </c>
      <c r="C85" s="12" t="s">
        <v>129</v>
      </c>
      <c r="D85" s="13">
        <v>73</v>
      </c>
      <c r="E85" s="13">
        <v>71</v>
      </c>
      <c r="F85" s="13">
        <v>0</v>
      </c>
      <c r="G85" s="13">
        <v>0</v>
      </c>
      <c r="H85" s="13">
        <v>144</v>
      </c>
      <c r="I85" s="14">
        <v>0</v>
      </c>
      <c r="J85" s="13">
        <v>5</v>
      </c>
      <c r="K85" s="13">
        <v>3</v>
      </c>
      <c r="L85" s="13">
        <v>4</v>
      </c>
      <c r="M85" s="13">
        <v>2</v>
      </c>
      <c r="N85" s="13">
        <v>4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3</v>
      </c>
      <c r="U85" s="13">
        <v>3</v>
      </c>
      <c r="V85" s="13">
        <v>5</v>
      </c>
      <c r="W85" s="13">
        <v>4</v>
      </c>
      <c r="X85" s="13">
        <v>4</v>
      </c>
      <c r="Y85" s="13">
        <v>4</v>
      </c>
      <c r="Z85" s="13">
        <v>5</v>
      </c>
      <c r="AA85" s="13">
        <v>4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3</v>
      </c>
      <c r="B86" s="29" t="s">
        <v>127</v>
      </c>
      <c r="C86" s="12" t="s">
        <v>131</v>
      </c>
      <c r="D86" s="13">
        <v>74</v>
      </c>
      <c r="E86" s="13">
        <v>71</v>
      </c>
      <c r="F86" s="13">
        <v>0</v>
      </c>
      <c r="G86" s="13">
        <v>0</v>
      </c>
      <c r="H86" s="13">
        <v>145</v>
      </c>
      <c r="I86" s="14">
        <v>1</v>
      </c>
      <c r="J86" s="13">
        <v>4</v>
      </c>
      <c r="K86" s="13">
        <v>2</v>
      </c>
      <c r="L86" s="13">
        <v>4</v>
      </c>
      <c r="M86" s="13">
        <v>3</v>
      </c>
      <c r="N86" s="13">
        <v>4</v>
      </c>
      <c r="O86" s="13">
        <v>5</v>
      </c>
      <c r="P86" s="13">
        <v>4</v>
      </c>
      <c r="Q86" s="13">
        <v>4</v>
      </c>
      <c r="R86" s="13">
        <v>5</v>
      </c>
      <c r="S86" s="13">
        <v>5</v>
      </c>
      <c r="T86" s="13">
        <v>3</v>
      </c>
      <c r="U86" s="13">
        <v>5</v>
      </c>
      <c r="V86" s="13">
        <v>4</v>
      </c>
      <c r="W86" s="13">
        <v>4</v>
      </c>
      <c r="X86" s="13">
        <v>4</v>
      </c>
      <c r="Y86" s="13">
        <v>2</v>
      </c>
      <c r="Z86" s="13">
        <v>4</v>
      </c>
      <c r="AA86" s="13">
        <v>5</v>
      </c>
      <c r="AB86" s="13">
        <v>35</v>
      </c>
      <c r="AC86" s="13">
        <v>36</v>
      </c>
      <c r="AD86" s="13">
        <v>71</v>
      </c>
      <c r="AE86" s="15">
        <v>0</v>
      </c>
    </row>
    <row r="87" spans="1:31">
      <c r="A87" s="28">
        <v>4</v>
      </c>
      <c r="B87" s="29" t="s">
        <v>127</v>
      </c>
      <c r="C87" s="12" t="s">
        <v>130</v>
      </c>
      <c r="D87" s="13">
        <v>73</v>
      </c>
      <c r="E87" s="13">
        <v>72</v>
      </c>
      <c r="F87" s="13">
        <v>0</v>
      </c>
      <c r="G87" s="13">
        <v>0</v>
      </c>
      <c r="H87" s="13">
        <v>145</v>
      </c>
      <c r="I87" s="14">
        <v>1</v>
      </c>
      <c r="J87" s="13">
        <v>4</v>
      </c>
      <c r="K87" s="13">
        <v>3</v>
      </c>
      <c r="L87" s="13">
        <v>3</v>
      </c>
      <c r="M87" s="13">
        <v>4</v>
      </c>
      <c r="N87" s="13">
        <v>4</v>
      </c>
      <c r="O87" s="13">
        <v>5</v>
      </c>
      <c r="P87" s="13">
        <v>5</v>
      </c>
      <c r="Q87" s="13">
        <v>4</v>
      </c>
      <c r="R87" s="13">
        <v>4</v>
      </c>
      <c r="S87" s="13">
        <v>6</v>
      </c>
      <c r="T87" s="13">
        <v>2</v>
      </c>
      <c r="U87" s="13">
        <v>4</v>
      </c>
      <c r="V87" s="13">
        <v>4</v>
      </c>
      <c r="W87" s="13">
        <v>3</v>
      </c>
      <c r="X87" s="13">
        <v>3</v>
      </c>
      <c r="Y87" s="13">
        <v>5</v>
      </c>
      <c r="Z87" s="13">
        <v>4</v>
      </c>
      <c r="AA87" s="13">
        <v>5</v>
      </c>
      <c r="AB87" s="13">
        <v>36</v>
      </c>
      <c r="AC87" s="13">
        <v>36</v>
      </c>
      <c r="AD87" s="13">
        <v>72</v>
      </c>
      <c r="AE87" s="15">
        <v>0</v>
      </c>
    </row>
    <row r="88" spans="1:31">
      <c r="A88" s="28">
        <v>5</v>
      </c>
      <c r="B88" s="29" t="s">
        <v>127</v>
      </c>
      <c r="C88" s="12" t="s">
        <v>134</v>
      </c>
      <c r="D88" s="13">
        <v>75</v>
      </c>
      <c r="E88" s="13">
        <v>71</v>
      </c>
      <c r="F88" s="13">
        <v>0</v>
      </c>
      <c r="G88" s="13">
        <v>0</v>
      </c>
      <c r="H88" s="13">
        <v>146</v>
      </c>
      <c r="I88" s="14">
        <v>2</v>
      </c>
      <c r="J88" s="13">
        <v>4</v>
      </c>
      <c r="K88" s="13">
        <v>3</v>
      </c>
      <c r="L88" s="13">
        <v>4</v>
      </c>
      <c r="M88" s="13">
        <v>4</v>
      </c>
      <c r="N88" s="13">
        <v>4</v>
      </c>
      <c r="O88" s="13">
        <v>4</v>
      </c>
      <c r="P88" s="13">
        <v>4</v>
      </c>
      <c r="Q88" s="13">
        <v>3</v>
      </c>
      <c r="R88" s="13">
        <v>5</v>
      </c>
      <c r="S88" s="13">
        <v>4</v>
      </c>
      <c r="T88" s="13">
        <v>2</v>
      </c>
      <c r="U88" s="13">
        <v>4</v>
      </c>
      <c r="V88" s="13">
        <v>5</v>
      </c>
      <c r="W88" s="13">
        <v>4</v>
      </c>
      <c r="X88" s="13">
        <v>5</v>
      </c>
      <c r="Y88" s="13">
        <v>3</v>
      </c>
      <c r="Z88" s="13">
        <v>5</v>
      </c>
      <c r="AA88" s="13">
        <v>4</v>
      </c>
      <c r="AB88" s="13">
        <v>35</v>
      </c>
      <c r="AC88" s="13">
        <v>36</v>
      </c>
      <c r="AD88" s="13">
        <v>71</v>
      </c>
      <c r="AE88" s="15">
        <v>0</v>
      </c>
    </row>
    <row r="89" spans="1:31">
      <c r="A89" s="28">
        <v>6</v>
      </c>
      <c r="B89" s="29" t="s">
        <v>127</v>
      </c>
      <c r="C89" s="12" t="s">
        <v>128</v>
      </c>
      <c r="D89" s="13">
        <v>71</v>
      </c>
      <c r="E89" s="13">
        <v>76</v>
      </c>
      <c r="F89" s="13">
        <v>0</v>
      </c>
      <c r="G89" s="13">
        <v>0</v>
      </c>
      <c r="H89" s="13">
        <v>147</v>
      </c>
      <c r="I89" s="14">
        <v>3</v>
      </c>
      <c r="J89" s="13">
        <v>4</v>
      </c>
      <c r="K89" s="13">
        <v>2</v>
      </c>
      <c r="L89" s="13">
        <v>4</v>
      </c>
      <c r="M89" s="13">
        <v>3</v>
      </c>
      <c r="N89" s="13">
        <v>5</v>
      </c>
      <c r="O89" s="13">
        <v>6</v>
      </c>
      <c r="P89" s="13">
        <v>4</v>
      </c>
      <c r="Q89" s="13">
        <v>4</v>
      </c>
      <c r="R89" s="13">
        <v>7</v>
      </c>
      <c r="S89" s="13">
        <v>4</v>
      </c>
      <c r="T89" s="13">
        <v>3</v>
      </c>
      <c r="U89" s="13">
        <v>4</v>
      </c>
      <c r="V89" s="13">
        <v>5</v>
      </c>
      <c r="W89" s="13">
        <v>4</v>
      </c>
      <c r="X89" s="13">
        <v>4</v>
      </c>
      <c r="Y89" s="13">
        <v>3</v>
      </c>
      <c r="Z89" s="13">
        <v>5</v>
      </c>
      <c r="AA89" s="13">
        <v>5</v>
      </c>
      <c r="AB89" s="13">
        <v>39</v>
      </c>
      <c r="AC89" s="13">
        <v>37</v>
      </c>
      <c r="AD89" s="13">
        <v>76</v>
      </c>
      <c r="AE89" s="15">
        <v>0</v>
      </c>
    </row>
    <row r="90" spans="1:31">
      <c r="A90" s="28">
        <v>7</v>
      </c>
      <c r="B90" s="29" t="s">
        <v>127</v>
      </c>
      <c r="C90" s="12" t="s">
        <v>132</v>
      </c>
      <c r="D90" s="13">
        <v>74</v>
      </c>
      <c r="E90" s="13">
        <v>76</v>
      </c>
      <c r="F90" s="13">
        <v>0</v>
      </c>
      <c r="G90" s="13">
        <v>0</v>
      </c>
      <c r="H90" s="13">
        <v>150</v>
      </c>
      <c r="I90" s="14">
        <v>6</v>
      </c>
      <c r="J90" s="13">
        <v>4</v>
      </c>
      <c r="K90" s="13">
        <v>3</v>
      </c>
      <c r="L90" s="13">
        <v>4</v>
      </c>
      <c r="M90" s="13">
        <v>4</v>
      </c>
      <c r="N90" s="13">
        <v>5</v>
      </c>
      <c r="O90" s="13">
        <v>6</v>
      </c>
      <c r="P90" s="13">
        <v>3</v>
      </c>
      <c r="Q90" s="13">
        <v>5</v>
      </c>
      <c r="R90" s="13">
        <v>5</v>
      </c>
      <c r="S90" s="13">
        <v>5</v>
      </c>
      <c r="T90" s="13">
        <v>4</v>
      </c>
      <c r="U90" s="13">
        <v>4</v>
      </c>
      <c r="V90" s="13">
        <v>4</v>
      </c>
      <c r="W90" s="13">
        <v>5</v>
      </c>
      <c r="X90" s="13">
        <v>4</v>
      </c>
      <c r="Y90" s="13">
        <v>3</v>
      </c>
      <c r="Z90" s="13">
        <v>4</v>
      </c>
      <c r="AA90" s="13">
        <v>4</v>
      </c>
      <c r="AB90" s="13">
        <v>39</v>
      </c>
      <c r="AC90" s="13">
        <v>37</v>
      </c>
      <c r="AD90" s="13">
        <v>76</v>
      </c>
      <c r="AE90" s="15">
        <v>0</v>
      </c>
    </row>
    <row r="91" spans="1:31">
      <c r="A91" s="28">
        <v>8</v>
      </c>
      <c r="B91" s="29" t="s">
        <v>127</v>
      </c>
      <c r="C91" s="12" t="s">
        <v>144</v>
      </c>
      <c r="D91" s="13">
        <v>83</v>
      </c>
      <c r="E91" s="13">
        <v>71</v>
      </c>
      <c r="F91" s="13">
        <v>0</v>
      </c>
      <c r="G91" s="13">
        <v>0</v>
      </c>
      <c r="H91" s="13">
        <v>154</v>
      </c>
      <c r="I91" s="14">
        <v>10</v>
      </c>
      <c r="J91" s="13">
        <v>4</v>
      </c>
      <c r="K91" s="13">
        <v>4</v>
      </c>
      <c r="L91" s="13">
        <v>3</v>
      </c>
      <c r="M91" s="13">
        <v>3</v>
      </c>
      <c r="N91" s="13">
        <v>4</v>
      </c>
      <c r="O91" s="13">
        <v>5</v>
      </c>
      <c r="P91" s="13">
        <v>5</v>
      </c>
      <c r="Q91" s="13">
        <v>4</v>
      </c>
      <c r="R91" s="13">
        <v>5</v>
      </c>
      <c r="S91" s="13">
        <v>4</v>
      </c>
      <c r="T91" s="13">
        <v>3</v>
      </c>
      <c r="U91" s="13">
        <v>4</v>
      </c>
      <c r="V91" s="13">
        <v>4</v>
      </c>
      <c r="W91" s="13">
        <v>4</v>
      </c>
      <c r="X91" s="13">
        <v>4</v>
      </c>
      <c r="Y91" s="13">
        <v>3</v>
      </c>
      <c r="Z91" s="13">
        <v>3</v>
      </c>
      <c r="AA91" s="13">
        <v>5</v>
      </c>
      <c r="AB91" s="13">
        <v>37</v>
      </c>
      <c r="AC91" s="13">
        <v>34</v>
      </c>
      <c r="AD91" s="13">
        <v>71</v>
      </c>
      <c r="AE91" s="15">
        <v>0</v>
      </c>
    </row>
    <row r="92" spans="1:31" ht="17.25" thickBot="1">
      <c r="A92" s="107">
        <v>9</v>
      </c>
      <c r="B92" s="106" t="s">
        <v>127</v>
      </c>
      <c r="C92" s="16" t="s">
        <v>136</v>
      </c>
      <c r="D92" s="17">
        <v>78</v>
      </c>
      <c r="E92" s="17">
        <v>76</v>
      </c>
      <c r="F92" s="17">
        <v>0</v>
      </c>
      <c r="G92" s="17">
        <v>0</v>
      </c>
      <c r="H92" s="17">
        <v>154</v>
      </c>
      <c r="I92" s="18">
        <v>10</v>
      </c>
      <c r="J92" s="17">
        <v>5</v>
      </c>
      <c r="K92" s="17">
        <v>4</v>
      </c>
      <c r="L92" s="17">
        <v>4</v>
      </c>
      <c r="M92" s="17">
        <v>3</v>
      </c>
      <c r="N92" s="17">
        <v>4</v>
      </c>
      <c r="O92" s="17">
        <v>6</v>
      </c>
      <c r="P92" s="17">
        <v>3</v>
      </c>
      <c r="Q92" s="17">
        <v>4</v>
      </c>
      <c r="R92" s="17">
        <v>4</v>
      </c>
      <c r="S92" s="17">
        <v>5</v>
      </c>
      <c r="T92" s="17">
        <v>3</v>
      </c>
      <c r="U92" s="17">
        <v>3</v>
      </c>
      <c r="V92" s="17">
        <v>5</v>
      </c>
      <c r="W92" s="17">
        <v>5</v>
      </c>
      <c r="X92" s="17">
        <v>5</v>
      </c>
      <c r="Y92" s="17">
        <v>4</v>
      </c>
      <c r="Z92" s="17">
        <v>5</v>
      </c>
      <c r="AA92" s="17">
        <v>4</v>
      </c>
      <c r="AB92" s="17">
        <v>37</v>
      </c>
      <c r="AC92" s="17">
        <v>39</v>
      </c>
      <c r="AD92" s="17">
        <v>76</v>
      </c>
      <c r="AE92" s="19">
        <v>0</v>
      </c>
    </row>
    <row r="93" spans="1:31" ht="17.25" thickTop="1">
      <c r="A93" s="28">
        <v>10</v>
      </c>
      <c r="B93" s="29" t="s">
        <v>127</v>
      </c>
      <c r="C93" s="12" t="s">
        <v>137</v>
      </c>
      <c r="D93" s="13">
        <v>78</v>
      </c>
      <c r="E93" s="13">
        <v>77</v>
      </c>
      <c r="F93" s="13">
        <v>0</v>
      </c>
      <c r="G93" s="13">
        <v>0</v>
      </c>
      <c r="H93" s="13">
        <v>155</v>
      </c>
      <c r="I93" s="14">
        <v>11</v>
      </c>
      <c r="J93" s="13">
        <v>6</v>
      </c>
      <c r="K93" s="13">
        <v>3</v>
      </c>
      <c r="L93" s="13">
        <v>5</v>
      </c>
      <c r="M93" s="13">
        <v>4</v>
      </c>
      <c r="N93" s="13">
        <v>5</v>
      </c>
      <c r="O93" s="13">
        <v>6</v>
      </c>
      <c r="P93" s="13">
        <v>3</v>
      </c>
      <c r="Q93" s="13">
        <v>4</v>
      </c>
      <c r="R93" s="13">
        <v>4</v>
      </c>
      <c r="S93" s="13">
        <v>4</v>
      </c>
      <c r="T93" s="13">
        <v>3</v>
      </c>
      <c r="U93" s="13">
        <v>3</v>
      </c>
      <c r="V93" s="13">
        <v>5</v>
      </c>
      <c r="W93" s="13">
        <v>4</v>
      </c>
      <c r="X93" s="13">
        <v>4</v>
      </c>
      <c r="Y93" s="13">
        <v>3</v>
      </c>
      <c r="Z93" s="13">
        <v>6</v>
      </c>
      <c r="AA93" s="13">
        <v>5</v>
      </c>
      <c r="AB93" s="13">
        <v>40</v>
      </c>
      <c r="AC93" s="13">
        <v>37</v>
      </c>
      <c r="AD93" s="13">
        <v>77</v>
      </c>
      <c r="AE93" s="15">
        <v>0</v>
      </c>
    </row>
    <row r="94" spans="1:31">
      <c r="A94" s="28">
        <v>11</v>
      </c>
      <c r="B94" s="29" t="s">
        <v>127</v>
      </c>
      <c r="C94" s="12" t="s">
        <v>133</v>
      </c>
      <c r="D94" s="13">
        <v>75</v>
      </c>
      <c r="E94" s="13">
        <v>80</v>
      </c>
      <c r="F94" s="13">
        <v>0</v>
      </c>
      <c r="G94" s="13">
        <v>0</v>
      </c>
      <c r="H94" s="13">
        <v>155</v>
      </c>
      <c r="I94" s="14">
        <v>11</v>
      </c>
      <c r="J94" s="13">
        <v>4</v>
      </c>
      <c r="K94" s="13">
        <v>3</v>
      </c>
      <c r="L94" s="13">
        <v>4</v>
      </c>
      <c r="M94" s="13">
        <v>3</v>
      </c>
      <c r="N94" s="13">
        <v>4</v>
      </c>
      <c r="O94" s="13">
        <v>7</v>
      </c>
      <c r="P94" s="13">
        <v>3</v>
      </c>
      <c r="Q94" s="13">
        <v>6</v>
      </c>
      <c r="R94" s="13">
        <v>6</v>
      </c>
      <c r="S94" s="13">
        <v>4</v>
      </c>
      <c r="T94" s="13">
        <v>3</v>
      </c>
      <c r="U94" s="13">
        <v>4</v>
      </c>
      <c r="V94" s="13">
        <v>5</v>
      </c>
      <c r="W94" s="13">
        <v>5</v>
      </c>
      <c r="X94" s="13">
        <v>5</v>
      </c>
      <c r="Y94" s="13">
        <v>3</v>
      </c>
      <c r="Z94" s="13">
        <v>5</v>
      </c>
      <c r="AA94" s="13">
        <v>6</v>
      </c>
      <c r="AB94" s="13">
        <v>40</v>
      </c>
      <c r="AC94" s="13">
        <v>40</v>
      </c>
      <c r="AD94" s="13">
        <v>80</v>
      </c>
      <c r="AE94" s="15">
        <v>0</v>
      </c>
    </row>
    <row r="95" spans="1:31">
      <c r="A95" s="28">
        <v>12</v>
      </c>
      <c r="B95" s="29" t="s">
        <v>127</v>
      </c>
      <c r="C95" s="12" t="s">
        <v>143</v>
      </c>
      <c r="D95" s="13">
        <v>80</v>
      </c>
      <c r="E95" s="13">
        <v>76</v>
      </c>
      <c r="F95" s="13">
        <v>0</v>
      </c>
      <c r="G95" s="13">
        <v>0</v>
      </c>
      <c r="H95" s="13">
        <v>156</v>
      </c>
      <c r="I95" s="14">
        <v>12</v>
      </c>
      <c r="J95" s="13">
        <v>4</v>
      </c>
      <c r="K95" s="13">
        <v>3</v>
      </c>
      <c r="L95" s="13">
        <v>4</v>
      </c>
      <c r="M95" s="13">
        <v>3</v>
      </c>
      <c r="N95" s="13">
        <v>4</v>
      </c>
      <c r="O95" s="13">
        <v>5</v>
      </c>
      <c r="P95" s="13">
        <v>4</v>
      </c>
      <c r="Q95" s="13">
        <v>4</v>
      </c>
      <c r="R95" s="13">
        <v>6</v>
      </c>
      <c r="S95" s="13">
        <v>4</v>
      </c>
      <c r="T95" s="13">
        <v>4</v>
      </c>
      <c r="U95" s="13">
        <v>4</v>
      </c>
      <c r="V95" s="13">
        <v>5</v>
      </c>
      <c r="W95" s="13">
        <v>5</v>
      </c>
      <c r="X95" s="13">
        <v>5</v>
      </c>
      <c r="Y95" s="13">
        <v>3</v>
      </c>
      <c r="Z95" s="13">
        <v>5</v>
      </c>
      <c r="AA95" s="13">
        <v>4</v>
      </c>
      <c r="AB95" s="13">
        <v>37</v>
      </c>
      <c r="AC95" s="13">
        <v>39</v>
      </c>
      <c r="AD95" s="13">
        <v>76</v>
      </c>
      <c r="AE95" s="15" t="s">
        <v>190</v>
      </c>
    </row>
    <row r="96" spans="1:31">
      <c r="A96" s="28">
        <v>13</v>
      </c>
      <c r="B96" s="29" t="s">
        <v>127</v>
      </c>
      <c r="C96" s="12" t="s">
        <v>139</v>
      </c>
      <c r="D96" s="13">
        <v>79</v>
      </c>
      <c r="E96" s="13">
        <v>78</v>
      </c>
      <c r="F96" s="13">
        <v>0</v>
      </c>
      <c r="G96" s="13">
        <v>0</v>
      </c>
      <c r="H96" s="13">
        <v>157</v>
      </c>
      <c r="I96" s="14">
        <v>13</v>
      </c>
      <c r="J96" s="13">
        <v>5</v>
      </c>
      <c r="K96" s="13">
        <v>3</v>
      </c>
      <c r="L96" s="13">
        <v>6</v>
      </c>
      <c r="M96" s="13">
        <v>3</v>
      </c>
      <c r="N96" s="13">
        <v>4</v>
      </c>
      <c r="O96" s="13">
        <v>7</v>
      </c>
      <c r="P96" s="13">
        <v>4</v>
      </c>
      <c r="Q96" s="13">
        <v>4</v>
      </c>
      <c r="R96" s="13">
        <v>6</v>
      </c>
      <c r="S96" s="13">
        <v>4</v>
      </c>
      <c r="T96" s="13">
        <v>3</v>
      </c>
      <c r="U96" s="13">
        <v>4</v>
      </c>
      <c r="V96" s="13">
        <v>6</v>
      </c>
      <c r="W96" s="13">
        <v>3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36</v>
      </c>
      <c r="AD96" s="13">
        <v>78</v>
      </c>
      <c r="AE96" s="15" t="s">
        <v>190</v>
      </c>
    </row>
    <row r="97" spans="1:31">
      <c r="A97" s="28">
        <v>14</v>
      </c>
      <c r="B97" s="29" t="s">
        <v>127</v>
      </c>
      <c r="C97" s="12" t="s">
        <v>141</v>
      </c>
      <c r="D97" s="13">
        <v>79</v>
      </c>
      <c r="E97" s="13">
        <v>78</v>
      </c>
      <c r="F97" s="13">
        <v>0</v>
      </c>
      <c r="G97" s="13">
        <v>0</v>
      </c>
      <c r="H97" s="13">
        <v>157</v>
      </c>
      <c r="I97" s="14">
        <v>13</v>
      </c>
      <c r="J97" s="13">
        <v>4</v>
      </c>
      <c r="K97" s="13">
        <v>3</v>
      </c>
      <c r="L97" s="13">
        <v>5</v>
      </c>
      <c r="M97" s="13">
        <v>5</v>
      </c>
      <c r="N97" s="13">
        <v>5</v>
      </c>
      <c r="O97" s="13">
        <v>5</v>
      </c>
      <c r="P97" s="13">
        <v>3</v>
      </c>
      <c r="Q97" s="13">
        <v>4</v>
      </c>
      <c r="R97" s="13">
        <v>7</v>
      </c>
      <c r="S97" s="13">
        <v>4</v>
      </c>
      <c r="T97" s="13">
        <v>3</v>
      </c>
      <c r="U97" s="13">
        <v>4</v>
      </c>
      <c r="V97" s="13">
        <v>5</v>
      </c>
      <c r="W97" s="13">
        <v>5</v>
      </c>
      <c r="X97" s="13">
        <v>4</v>
      </c>
      <c r="Y97" s="13">
        <v>3</v>
      </c>
      <c r="Z97" s="13">
        <v>4</v>
      </c>
      <c r="AA97" s="13">
        <v>5</v>
      </c>
      <c r="AB97" s="13">
        <v>41</v>
      </c>
      <c r="AC97" s="13">
        <v>37</v>
      </c>
      <c r="AD97" s="13">
        <v>78</v>
      </c>
      <c r="AE97" s="15" t="s">
        <v>190</v>
      </c>
    </row>
    <row r="98" spans="1:31">
      <c r="A98" s="28">
        <v>15</v>
      </c>
      <c r="B98" s="29" t="s">
        <v>127</v>
      </c>
      <c r="C98" s="12" t="s">
        <v>138</v>
      </c>
      <c r="D98" s="13">
        <v>78</v>
      </c>
      <c r="E98" s="13">
        <v>81</v>
      </c>
      <c r="F98" s="13">
        <v>0</v>
      </c>
      <c r="G98" s="13">
        <v>0</v>
      </c>
      <c r="H98" s="13">
        <v>159</v>
      </c>
      <c r="I98" s="14">
        <v>15</v>
      </c>
      <c r="J98" s="13">
        <v>4</v>
      </c>
      <c r="K98" s="13">
        <v>3</v>
      </c>
      <c r="L98" s="13">
        <v>4</v>
      </c>
      <c r="M98" s="13">
        <v>5</v>
      </c>
      <c r="N98" s="13">
        <v>4</v>
      </c>
      <c r="O98" s="13">
        <v>5</v>
      </c>
      <c r="P98" s="13">
        <v>4</v>
      </c>
      <c r="Q98" s="13">
        <v>4</v>
      </c>
      <c r="R98" s="13">
        <v>5</v>
      </c>
      <c r="S98" s="13">
        <v>6</v>
      </c>
      <c r="T98" s="13">
        <v>4</v>
      </c>
      <c r="U98" s="13">
        <v>5</v>
      </c>
      <c r="V98" s="13">
        <v>5</v>
      </c>
      <c r="W98" s="13">
        <v>5</v>
      </c>
      <c r="X98" s="13">
        <v>5</v>
      </c>
      <c r="Y98" s="13">
        <v>3</v>
      </c>
      <c r="Z98" s="13">
        <v>5</v>
      </c>
      <c r="AA98" s="13">
        <v>5</v>
      </c>
      <c r="AB98" s="13">
        <v>38</v>
      </c>
      <c r="AC98" s="13">
        <v>43</v>
      </c>
      <c r="AD98" s="13">
        <v>81</v>
      </c>
      <c r="AE98" s="15" t="s">
        <v>190</v>
      </c>
    </row>
    <row r="99" spans="1:31">
      <c r="A99" s="28">
        <v>16</v>
      </c>
      <c r="B99" s="29" t="s">
        <v>127</v>
      </c>
      <c r="C99" s="12" t="s">
        <v>142</v>
      </c>
      <c r="D99" s="13">
        <v>80</v>
      </c>
      <c r="E99" s="13">
        <v>81</v>
      </c>
      <c r="F99" s="13">
        <v>0</v>
      </c>
      <c r="G99" s="13">
        <v>0</v>
      </c>
      <c r="H99" s="13">
        <v>161</v>
      </c>
      <c r="I99" s="14">
        <v>17</v>
      </c>
      <c r="J99" s="13">
        <v>4</v>
      </c>
      <c r="K99" s="13">
        <v>4</v>
      </c>
      <c r="L99" s="13">
        <v>4</v>
      </c>
      <c r="M99" s="13">
        <v>3</v>
      </c>
      <c r="N99" s="13">
        <v>5</v>
      </c>
      <c r="O99" s="13">
        <v>5</v>
      </c>
      <c r="P99" s="13">
        <v>3</v>
      </c>
      <c r="Q99" s="13">
        <v>5</v>
      </c>
      <c r="R99" s="13">
        <v>7</v>
      </c>
      <c r="S99" s="13">
        <v>4</v>
      </c>
      <c r="T99" s="13">
        <v>4</v>
      </c>
      <c r="U99" s="13">
        <v>4</v>
      </c>
      <c r="V99" s="13">
        <v>5</v>
      </c>
      <c r="W99" s="13">
        <v>6</v>
      </c>
      <c r="X99" s="13">
        <v>5</v>
      </c>
      <c r="Y99" s="13">
        <v>2</v>
      </c>
      <c r="Z99" s="13">
        <v>6</v>
      </c>
      <c r="AA99" s="13">
        <v>5</v>
      </c>
      <c r="AB99" s="13">
        <v>40</v>
      </c>
      <c r="AC99" s="13">
        <v>41</v>
      </c>
      <c r="AD99" s="13">
        <v>81</v>
      </c>
      <c r="AE99" s="15" t="s">
        <v>190</v>
      </c>
    </row>
    <row r="100" spans="1:31">
      <c r="A100" s="28">
        <v>17</v>
      </c>
      <c r="B100" s="29" t="s">
        <v>127</v>
      </c>
      <c r="C100" s="12" t="s">
        <v>140</v>
      </c>
      <c r="D100" s="13">
        <v>79</v>
      </c>
      <c r="E100" s="13">
        <v>86</v>
      </c>
      <c r="F100" s="13">
        <v>0</v>
      </c>
      <c r="G100" s="13">
        <v>0</v>
      </c>
      <c r="H100" s="13">
        <v>165</v>
      </c>
      <c r="I100" s="14">
        <v>21</v>
      </c>
      <c r="J100" s="13">
        <v>5</v>
      </c>
      <c r="K100" s="13">
        <v>3</v>
      </c>
      <c r="L100" s="13">
        <v>4</v>
      </c>
      <c r="M100" s="13">
        <v>5</v>
      </c>
      <c r="N100" s="13">
        <v>5</v>
      </c>
      <c r="O100" s="13">
        <v>6</v>
      </c>
      <c r="P100" s="13">
        <v>5</v>
      </c>
      <c r="Q100" s="13">
        <v>5</v>
      </c>
      <c r="R100" s="13">
        <v>6</v>
      </c>
      <c r="S100" s="13">
        <v>5</v>
      </c>
      <c r="T100" s="13">
        <v>3</v>
      </c>
      <c r="U100" s="13">
        <v>5</v>
      </c>
      <c r="V100" s="13">
        <v>6</v>
      </c>
      <c r="W100" s="13">
        <v>5</v>
      </c>
      <c r="X100" s="13">
        <v>5</v>
      </c>
      <c r="Y100" s="13">
        <v>3</v>
      </c>
      <c r="Z100" s="13">
        <v>4</v>
      </c>
      <c r="AA100" s="13">
        <v>6</v>
      </c>
      <c r="AB100" s="13">
        <v>44</v>
      </c>
      <c r="AC100" s="13">
        <v>42</v>
      </c>
      <c r="AD100" s="13">
        <v>86</v>
      </c>
      <c r="AE100" s="15" t="s">
        <v>190</v>
      </c>
    </row>
    <row r="101" spans="1:31">
      <c r="A101" s="28">
        <v>18</v>
      </c>
      <c r="B101" s="29" t="s">
        <v>127</v>
      </c>
      <c r="C101" s="12" t="s">
        <v>145</v>
      </c>
      <c r="D101" s="13">
        <v>85</v>
      </c>
      <c r="E101" s="13">
        <v>81</v>
      </c>
      <c r="F101" s="13">
        <v>0</v>
      </c>
      <c r="G101" s="13">
        <v>0</v>
      </c>
      <c r="H101" s="13">
        <v>166</v>
      </c>
      <c r="I101" s="14">
        <v>22</v>
      </c>
      <c r="J101" s="13">
        <v>5</v>
      </c>
      <c r="K101" s="13">
        <v>3</v>
      </c>
      <c r="L101" s="13">
        <v>4</v>
      </c>
      <c r="M101" s="13">
        <v>3</v>
      </c>
      <c r="N101" s="13">
        <v>6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4</v>
      </c>
      <c r="U101" s="13">
        <v>4</v>
      </c>
      <c r="V101" s="13">
        <v>5</v>
      </c>
      <c r="W101" s="13">
        <v>4</v>
      </c>
      <c r="X101" s="13">
        <v>5</v>
      </c>
      <c r="Y101" s="13">
        <v>4</v>
      </c>
      <c r="Z101" s="13">
        <v>5</v>
      </c>
      <c r="AA101" s="13">
        <v>5</v>
      </c>
      <c r="AB101" s="13">
        <v>41</v>
      </c>
      <c r="AC101" s="13">
        <v>40</v>
      </c>
      <c r="AD101" s="13">
        <v>81</v>
      </c>
      <c r="AE101" s="15" t="s">
        <v>190</v>
      </c>
    </row>
    <row r="102" spans="1:31">
      <c r="A102" s="28">
        <v>19</v>
      </c>
      <c r="B102" s="29" t="s">
        <v>127</v>
      </c>
      <c r="C102" s="12" t="s">
        <v>147</v>
      </c>
      <c r="D102" s="13">
        <v>91</v>
      </c>
      <c r="E102" s="13">
        <v>83</v>
      </c>
      <c r="F102" s="13">
        <v>0</v>
      </c>
      <c r="G102" s="13">
        <v>0</v>
      </c>
      <c r="H102" s="13">
        <v>174</v>
      </c>
      <c r="I102" s="14">
        <v>30</v>
      </c>
      <c r="J102" s="13">
        <v>5</v>
      </c>
      <c r="K102" s="13">
        <v>4</v>
      </c>
      <c r="L102" s="13">
        <v>4</v>
      </c>
      <c r="M102" s="13">
        <v>4</v>
      </c>
      <c r="N102" s="13">
        <v>4</v>
      </c>
      <c r="O102" s="13">
        <v>6</v>
      </c>
      <c r="P102" s="13">
        <v>4</v>
      </c>
      <c r="Q102" s="13">
        <v>4</v>
      </c>
      <c r="R102" s="13">
        <v>8</v>
      </c>
      <c r="S102" s="13">
        <v>4</v>
      </c>
      <c r="T102" s="13">
        <v>4</v>
      </c>
      <c r="U102" s="13">
        <v>3</v>
      </c>
      <c r="V102" s="13">
        <v>5</v>
      </c>
      <c r="W102" s="13">
        <v>5</v>
      </c>
      <c r="X102" s="13">
        <v>5</v>
      </c>
      <c r="Y102" s="13">
        <v>3</v>
      </c>
      <c r="Z102" s="13">
        <v>6</v>
      </c>
      <c r="AA102" s="13">
        <v>5</v>
      </c>
      <c r="AB102" s="13">
        <v>43</v>
      </c>
      <c r="AC102" s="13">
        <v>40</v>
      </c>
      <c r="AD102" s="13">
        <v>83</v>
      </c>
      <c r="AE102" s="15" t="s">
        <v>190</v>
      </c>
    </row>
    <row r="103" spans="1:31">
      <c r="A103" s="28">
        <v>20</v>
      </c>
      <c r="B103" s="29" t="s">
        <v>127</v>
      </c>
      <c r="C103" s="12" t="s">
        <v>146</v>
      </c>
      <c r="D103" s="13">
        <v>89</v>
      </c>
      <c r="E103" s="13">
        <v>87</v>
      </c>
      <c r="F103" s="13">
        <v>0</v>
      </c>
      <c r="G103" s="13">
        <v>0</v>
      </c>
      <c r="H103" s="13">
        <v>176</v>
      </c>
      <c r="I103" s="14">
        <v>32</v>
      </c>
      <c r="J103" s="13">
        <v>6</v>
      </c>
      <c r="K103" s="13">
        <v>3</v>
      </c>
      <c r="L103" s="13">
        <v>5</v>
      </c>
      <c r="M103" s="13">
        <v>4</v>
      </c>
      <c r="N103" s="13">
        <v>4</v>
      </c>
      <c r="O103" s="13">
        <v>6</v>
      </c>
      <c r="P103" s="13">
        <v>4</v>
      </c>
      <c r="Q103" s="13">
        <v>4</v>
      </c>
      <c r="R103" s="13">
        <v>5</v>
      </c>
      <c r="S103" s="13">
        <v>3</v>
      </c>
      <c r="T103" s="13">
        <v>3</v>
      </c>
      <c r="U103" s="13">
        <v>5</v>
      </c>
      <c r="V103" s="13">
        <v>5</v>
      </c>
      <c r="W103" s="13">
        <v>5</v>
      </c>
      <c r="X103" s="13">
        <v>6</v>
      </c>
      <c r="Y103" s="13">
        <v>6</v>
      </c>
      <c r="Z103" s="13">
        <v>8</v>
      </c>
      <c r="AA103" s="13">
        <v>5</v>
      </c>
      <c r="AB103" s="13">
        <v>41</v>
      </c>
      <c r="AC103" s="13">
        <v>46</v>
      </c>
      <c r="AD103" s="13">
        <v>87</v>
      </c>
      <c r="AE103" s="15" t="s">
        <v>190</v>
      </c>
    </row>
    <row r="104" spans="1:31">
      <c r="A104" s="28">
        <v>1</v>
      </c>
      <c r="B104" s="29" t="s">
        <v>148</v>
      </c>
      <c r="C104" s="12" t="s">
        <v>149</v>
      </c>
      <c r="D104" s="13">
        <v>69</v>
      </c>
      <c r="E104" s="13">
        <v>75</v>
      </c>
      <c r="F104" s="13">
        <v>0</v>
      </c>
      <c r="G104" s="13">
        <v>0</v>
      </c>
      <c r="H104" s="13">
        <v>144</v>
      </c>
      <c r="I104" s="14">
        <v>0</v>
      </c>
      <c r="J104" s="13">
        <v>4</v>
      </c>
      <c r="K104" s="13">
        <v>3</v>
      </c>
      <c r="L104" s="13">
        <v>5</v>
      </c>
      <c r="M104" s="13">
        <v>3</v>
      </c>
      <c r="N104" s="13">
        <v>5</v>
      </c>
      <c r="O104" s="13">
        <v>5</v>
      </c>
      <c r="P104" s="13">
        <v>4</v>
      </c>
      <c r="Q104" s="13">
        <v>4</v>
      </c>
      <c r="R104" s="13">
        <v>5</v>
      </c>
      <c r="S104" s="13">
        <v>3</v>
      </c>
      <c r="T104" s="13">
        <v>3</v>
      </c>
      <c r="U104" s="13">
        <v>4</v>
      </c>
      <c r="V104" s="13">
        <v>5</v>
      </c>
      <c r="W104" s="13">
        <v>4</v>
      </c>
      <c r="X104" s="13">
        <v>4</v>
      </c>
      <c r="Y104" s="13">
        <v>5</v>
      </c>
      <c r="Z104" s="13">
        <v>4</v>
      </c>
      <c r="AA104" s="13">
        <v>5</v>
      </c>
      <c r="AB104" s="13">
        <v>38</v>
      </c>
      <c r="AC104" s="13">
        <v>37</v>
      </c>
      <c r="AD104" s="13">
        <v>75</v>
      </c>
      <c r="AE104" s="15">
        <v>0</v>
      </c>
    </row>
    <row r="105" spans="1:31">
      <c r="A105" s="28">
        <v>2</v>
      </c>
      <c r="B105" s="29" t="s">
        <v>148</v>
      </c>
      <c r="C105" s="12" t="s">
        <v>150</v>
      </c>
      <c r="D105" s="13">
        <v>74</v>
      </c>
      <c r="E105" s="13">
        <v>81</v>
      </c>
      <c r="F105" s="13">
        <v>0</v>
      </c>
      <c r="G105" s="13">
        <v>0</v>
      </c>
      <c r="H105" s="13">
        <v>155</v>
      </c>
      <c r="I105" s="14">
        <v>11</v>
      </c>
      <c r="J105" s="13">
        <v>5</v>
      </c>
      <c r="K105" s="13">
        <v>3</v>
      </c>
      <c r="L105" s="13">
        <v>4</v>
      </c>
      <c r="M105" s="13">
        <v>3</v>
      </c>
      <c r="N105" s="13">
        <v>5</v>
      </c>
      <c r="O105" s="13">
        <v>6</v>
      </c>
      <c r="P105" s="13">
        <v>5</v>
      </c>
      <c r="Q105" s="13">
        <v>5</v>
      </c>
      <c r="R105" s="13">
        <v>5</v>
      </c>
      <c r="S105" s="13">
        <v>4</v>
      </c>
      <c r="T105" s="13">
        <v>5</v>
      </c>
      <c r="U105" s="13">
        <v>5</v>
      </c>
      <c r="V105" s="13">
        <v>5</v>
      </c>
      <c r="W105" s="13">
        <v>4</v>
      </c>
      <c r="X105" s="13">
        <v>5</v>
      </c>
      <c r="Y105" s="13">
        <v>3</v>
      </c>
      <c r="Z105" s="13">
        <v>4</v>
      </c>
      <c r="AA105" s="13">
        <v>5</v>
      </c>
      <c r="AB105" s="13">
        <v>41</v>
      </c>
      <c r="AC105" s="13">
        <v>40</v>
      </c>
      <c r="AD105" s="13">
        <v>81</v>
      </c>
      <c r="AE105" s="15">
        <v>0</v>
      </c>
    </row>
    <row r="106" spans="1:31">
      <c r="A106" s="28">
        <v>3</v>
      </c>
      <c r="B106" s="29" t="s">
        <v>148</v>
      </c>
      <c r="C106" s="12" t="s">
        <v>152</v>
      </c>
      <c r="D106" s="13">
        <v>79</v>
      </c>
      <c r="E106" s="13">
        <v>77</v>
      </c>
      <c r="F106" s="13">
        <v>0</v>
      </c>
      <c r="G106" s="13">
        <v>0</v>
      </c>
      <c r="H106" s="13">
        <v>156</v>
      </c>
      <c r="I106" s="14">
        <v>12</v>
      </c>
      <c r="J106" s="13">
        <v>5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4</v>
      </c>
      <c r="R106" s="13">
        <v>5</v>
      </c>
      <c r="S106" s="13">
        <v>4</v>
      </c>
      <c r="T106" s="13">
        <v>4</v>
      </c>
      <c r="U106" s="13">
        <v>4</v>
      </c>
      <c r="V106" s="13">
        <v>6</v>
      </c>
      <c r="W106" s="13">
        <v>5</v>
      </c>
      <c r="X106" s="13">
        <v>4</v>
      </c>
      <c r="Y106" s="13">
        <v>4</v>
      </c>
      <c r="Z106" s="13">
        <v>4</v>
      </c>
      <c r="AA106" s="13">
        <v>5</v>
      </c>
      <c r="AB106" s="13">
        <v>37</v>
      </c>
      <c r="AC106" s="13">
        <v>40</v>
      </c>
      <c r="AD106" s="13">
        <v>77</v>
      </c>
      <c r="AE106" s="15">
        <v>0</v>
      </c>
    </row>
    <row r="107" spans="1:31">
      <c r="A107" s="28">
        <v>4</v>
      </c>
      <c r="B107" s="29" t="s">
        <v>148</v>
      </c>
      <c r="C107" s="12" t="s">
        <v>151</v>
      </c>
      <c r="D107" s="13">
        <v>77</v>
      </c>
      <c r="E107" s="13">
        <v>79</v>
      </c>
      <c r="F107" s="13">
        <v>0</v>
      </c>
      <c r="G107" s="13">
        <v>0</v>
      </c>
      <c r="H107" s="13">
        <v>156</v>
      </c>
      <c r="I107" s="14">
        <v>12</v>
      </c>
      <c r="J107" s="13">
        <v>4</v>
      </c>
      <c r="K107" s="13">
        <v>2</v>
      </c>
      <c r="L107" s="13">
        <v>5</v>
      </c>
      <c r="M107" s="13">
        <v>3</v>
      </c>
      <c r="N107" s="13">
        <v>5</v>
      </c>
      <c r="O107" s="13">
        <v>5</v>
      </c>
      <c r="P107" s="13">
        <v>5</v>
      </c>
      <c r="Q107" s="13">
        <v>6</v>
      </c>
      <c r="R107" s="13">
        <v>6</v>
      </c>
      <c r="S107" s="13">
        <v>4</v>
      </c>
      <c r="T107" s="13">
        <v>3</v>
      </c>
      <c r="U107" s="13">
        <v>4</v>
      </c>
      <c r="V107" s="13">
        <v>4</v>
      </c>
      <c r="W107" s="13">
        <v>4</v>
      </c>
      <c r="X107" s="13">
        <v>5</v>
      </c>
      <c r="Y107" s="13">
        <v>4</v>
      </c>
      <c r="Z107" s="13">
        <v>5</v>
      </c>
      <c r="AA107" s="13">
        <v>5</v>
      </c>
      <c r="AB107" s="13">
        <v>41</v>
      </c>
      <c r="AC107" s="13">
        <v>38</v>
      </c>
      <c r="AD107" s="13">
        <v>79</v>
      </c>
      <c r="AE107" s="15">
        <v>0</v>
      </c>
    </row>
    <row r="108" spans="1:31">
      <c r="A108" s="28">
        <v>5</v>
      </c>
      <c r="B108" s="29" t="s">
        <v>148</v>
      </c>
      <c r="C108" s="12" t="s">
        <v>156</v>
      </c>
      <c r="D108" s="13">
        <v>83</v>
      </c>
      <c r="E108" s="13">
        <v>78</v>
      </c>
      <c r="F108" s="13">
        <v>0</v>
      </c>
      <c r="G108" s="13">
        <v>0</v>
      </c>
      <c r="H108" s="13">
        <v>161</v>
      </c>
      <c r="I108" s="14">
        <v>17</v>
      </c>
      <c r="J108" s="13">
        <v>5</v>
      </c>
      <c r="K108" s="13">
        <v>2</v>
      </c>
      <c r="L108" s="13">
        <v>4</v>
      </c>
      <c r="M108" s="13">
        <v>5</v>
      </c>
      <c r="N108" s="13">
        <v>4</v>
      </c>
      <c r="O108" s="13">
        <v>5</v>
      </c>
      <c r="P108" s="13">
        <v>5</v>
      </c>
      <c r="Q108" s="13">
        <v>5</v>
      </c>
      <c r="R108" s="13">
        <v>6</v>
      </c>
      <c r="S108" s="13">
        <v>3</v>
      </c>
      <c r="T108" s="13">
        <v>3</v>
      </c>
      <c r="U108" s="13">
        <v>3</v>
      </c>
      <c r="V108" s="13">
        <v>5</v>
      </c>
      <c r="W108" s="13">
        <v>4</v>
      </c>
      <c r="X108" s="13">
        <v>5</v>
      </c>
      <c r="Y108" s="13">
        <v>4</v>
      </c>
      <c r="Z108" s="13">
        <v>5</v>
      </c>
      <c r="AA108" s="13">
        <v>5</v>
      </c>
      <c r="AB108" s="13">
        <v>41</v>
      </c>
      <c r="AC108" s="13">
        <v>37</v>
      </c>
      <c r="AD108" s="13">
        <v>78</v>
      </c>
      <c r="AE108" s="15">
        <v>0</v>
      </c>
    </row>
    <row r="109" spans="1:31">
      <c r="A109" s="28">
        <v>6</v>
      </c>
      <c r="B109" s="29" t="s">
        <v>148</v>
      </c>
      <c r="C109" s="12" t="s">
        <v>153</v>
      </c>
      <c r="D109" s="13">
        <v>80</v>
      </c>
      <c r="E109" s="13">
        <v>81</v>
      </c>
      <c r="F109" s="13">
        <v>0</v>
      </c>
      <c r="G109" s="13">
        <v>0</v>
      </c>
      <c r="H109" s="13">
        <v>161</v>
      </c>
      <c r="I109" s="14">
        <v>17</v>
      </c>
      <c r="J109" s="13">
        <v>5</v>
      </c>
      <c r="K109" s="13">
        <v>2</v>
      </c>
      <c r="L109" s="13">
        <v>5</v>
      </c>
      <c r="M109" s="13">
        <v>3</v>
      </c>
      <c r="N109" s="13">
        <v>5</v>
      </c>
      <c r="O109" s="13">
        <v>5</v>
      </c>
      <c r="P109" s="13">
        <v>4</v>
      </c>
      <c r="Q109" s="13">
        <v>5</v>
      </c>
      <c r="R109" s="13">
        <v>5</v>
      </c>
      <c r="S109" s="13">
        <v>5</v>
      </c>
      <c r="T109" s="13">
        <v>3</v>
      </c>
      <c r="U109" s="13">
        <v>5</v>
      </c>
      <c r="V109" s="13">
        <v>5</v>
      </c>
      <c r="W109" s="13">
        <v>6</v>
      </c>
      <c r="X109" s="13">
        <v>4</v>
      </c>
      <c r="Y109" s="13">
        <v>4</v>
      </c>
      <c r="Z109" s="13">
        <v>5</v>
      </c>
      <c r="AA109" s="13">
        <v>5</v>
      </c>
      <c r="AB109" s="13">
        <v>39</v>
      </c>
      <c r="AC109" s="13">
        <v>42</v>
      </c>
      <c r="AD109" s="13">
        <v>81</v>
      </c>
      <c r="AE109" s="15">
        <v>0</v>
      </c>
    </row>
    <row r="110" spans="1:31">
      <c r="A110" s="28">
        <v>7</v>
      </c>
      <c r="B110" s="29" t="s">
        <v>148</v>
      </c>
      <c r="C110" s="12" t="s">
        <v>154</v>
      </c>
      <c r="D110" s="13">
        <v>80</v>
      </c>
      <c r="E110" s="13">
        <v>82</v>
      </c>
      <c r="F110" s="13">
        <v>0</v>
      </c>
      <c r="G110" s="13">
        <v>0</v>
      </c>
      <c r="H110" s="13">
        <v>162</v>
      </c>
      <c r="I110" s="14">
        <v>18</v>
      </c>
      <c r="J110" s="13">
        <v>5</v>
      </c>
      <c r="K110" s="13">
        <v>4</v>
      </c>
      <c r="L110" s="13">
        <v>5</v>
      </c>
      <c r="M110" s="13">
        <v>3</v>
      </c>
      <c r="N110" s="13">
        <v>5</v>
      </c>
      <c r="O110" s="13">
        <v>6</v>
      </c>
      <c r="P110" s="13">
        <v>4</v>
      </c>
      <c r="Q110" s="13">
        <v>5</v>
      </c>
      <c r="R110" s="13">
        <v>5</v>
      </c>
      <c r="S110" s="13">
        <v>5</v>
      </c>
      <c r="T110" s="13">
        <v>3</v>
      </c>
      <c r="U110" s="13">
        <v>5</v>
      </c>
      <c r="V110" s="13">
        <v>5</v>
      </c>
      <c r="W110" s="13">
        <v>4</v>
      </c>
      <c r="X110" s="13">
        <v>5</v>
      </c>
      <c r="Y110" s="13">
        <v>4</v>
      </c>
      <c r="Z110" s="13">
        <v>4</v>
      </c>
      <c r="AA110" s="13">
        <v>5</v>
      </c>
      <c r="AB110" s="13">
        <v>42</v>
      </c>
      <c r="AC110" s="13">
        <v>40</v>
      </c>
      <c r="AD110" s="13">
        <v>82</v>
      </c>
      <c r="AE110" s="15">
        <v>0</v>
      </c>
    </row>
    <row r="111" spans="1:31">
      <c r="A111" s="28">
        <v>8</v>
      </c>
      <c r="B111" s="29" t="s">
        <v>148</v>
      </c>
      <c r="C111" s="12" t="s">
        <v>155</v>
      </c>
      <c r="D111" s="13">
        <v>81</v>
      </c>
      <c r="E111" s="13">
        <v>82</v>
      </c>
      <c r="F111" s="13">
        <v>0</v>
      </c>
      <c r="G111" s="13">
        <v>0</v>
      </c>
      <c r="H111" s="13">
        <v>163</v>
      </c>
      <c r="I111" s="14">
        <v>19</v>
      </c>
      <c r="J111" s="13">
        <v>5</v>
      </c>
      <c r="K111" s="13">
        <v>6</v>
      </c>
      <c r="L111" s="13">
        <v>4</v>
      </c>
      <c r="M111" s="13">
        <v>3</v>
      </c>
      <c r="N111" s="13">
        <v>4</v>
      </c>
      <c r="O111" s="13">
        <v>4</v>
      </c>
      <c r="P111" s="13">
        <v>4</v>
      </c>
      <c r="Q111" s="13">
        <v>4</v>
      </c>
      <c r="R111" s="13">
        <v>7</v>
      </c>
      <c r="S111" s="13">
        <v>5</v>
      </c>
      <c r="T111" s="13">
        <v>3</v>
      </c>
      <c r="U111" s="13">
        <v>4</v>
      </c>
      <c r="V111" s="13">
        <v>5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41</v>
      </c>
      <c r="AD111" s="13">
        <v>82</v>
      </c>
      <c r="AE111" s="15">
        <v>0</v>
      </c>
    </row>
    <row r="112" spans="1:31">
      <c r="A112" s="28">
        <v>9</v>
      </c>
      <c r="B112" s="29" t="s">
        <v>148</v>
      </c>
      <c r="C112" s="12" t="s">
        <v>159</v>
      </c>
      <c r="D112" s="13">
        <v>86</v>
      </c>
      <c r="E112" s="13">
        <v>80</v>
      </c>
      <c r="F112" s="13">
        <v>0</v>
      </c>
      <c r="G112" s="13">
        <v>0</v>
      </c>
      <c r="H112" s="13">
        <v>166</v>
      </c>
      <c r="I112" s="14">
        <v>22</v>
      </c>
      <c r="J112" s="13">
        <v>4</v>
      </c>
      <c r="K112" s="13">
        <v>4</v>
      </c>
      <c r="L112" s="13">
        <v>4</v>
      </c>
      <c r="M112" s="13">
        <v>3</v>
      </c>
      <c r="N112" s="13">
        <v>4</v>
      </c>
      <c r="O112" s="13">
        <v>5</v>
      </c>
      <c r="P112" s="13">
        <v>4</v>
      </c>
      <c r="Q112" s="13">
        <v>4</v>
      </c>
      <c r="R112" s="13">
        <v>5</v>
      </c>
      <c r="S112" s="13">
        <v>6</v>
      </c>
      <c r="T112" s="13">
        <v>4</v>
      </c>
      <c r="U112" s="13">
        <v>4</v>
      </c>
      <c r="V112" s="13">
        <v>5</v>
      </c>
      <c r="W112" s="13">
        <v>5</v>
      </c>
      <c r="X112" s="13">
        <v>5</v>
      </c>
      <c r="Y112" s="13">
        <v>5</v>
      </c>
      <c r="Z112" s="13">
        <v>4</v>
      </c>
      <c r="AA112" s="13">
        <v>5</v>
      </c>
      <c r="AB112" s="13">
        <v>37</v>
      </c>
      <c r="AC112" s="13">
        <v>43</v>
      </c>
      <c r="AD112" s="13">
        <v>80</v>
      </c>
      <c r="AE112" s="15">
        <v>0</v>
      </c>
    </row>
    <row r="113" spans="1:31">
      <c r="A113" s="28">
        <v>10</v>
      </c>
      <c r="B113" s="29" t="s">
        <v>148</v>
      </c>
      <c r="C113" s="12" t="s">
        <v>160</v>
      </c>
      <c r="D113" s="13">
        <v>87</v>
      </c>
      <c r="E113" s="13">
        <v>80</v>
      </c>
      <c r="F113" s="13">
        <v>0</v>
      </c>
      <c r="G113" s="13">
        <v>0</v>
      </c>
      <c r="H113" s="13">
        <v>167</v>
      </c>
      <c r="I113" s="14">
        <v>23</v>
      </c>
      <c r="J113" s="13">
        <v>5</v>
      </c>
      <c r="K113" s="13">
        <v>3</v>
      </c>
      <c r="L113" s="13">
        <v>4</v>
      </c>
      <c r="M113" s="13">
        <v>4</v>
      </c>
      <c r="N113" s="13">
        <v>4</v>
      </c>
      <c r="O113" s="13">
        <v>5</v>
      </c>
      <c r="P113" s="13">
        <v>5</v>
      </c>
      <c r="Q113" s="13">
        <v>4</v>
      </c>
      <c r="R113" s="13">
        <v>5</v>
      </c>
      <c r="S113" s="13">
        <v>5</v>
      </c>
      <c r="T113" s="13">
        <v>3</v>
      </c>
      <c r="U113" s="13">
        <v>5</v>
      </c>
      <c r="V113" s="13">
        <v>5</v>
      </c>
      <c r="W113" s="13">
        <v>5</v>
      </c>
      <c r="X113" s="13">
        <v>5</v>
      </c>
      <c r="Y113" s="13">
        <v>4</v>
      </c>
      <c r="Z113" s="13">
        <v>4</v>
      </c>
      <c r="AA113" s="13">
        <v>5</v>
      </c>
      <c r="AB113" s="13">
        <v>39</v>
      </c>
      <c r="AC113" s="13">
        <v>41</v>
      </c>
      <c r="AD113" s="13">
        <v>80</v>
      </c>
      <c r="AE113" s="15">
        <v>0</v>
      </c>
    </row>
    <row r="114" spans="1:31">
      <c r="A114" s="28">
        <v>11</v>
      </c>
      <c r="B114" s="29" t="s">
        <v>148</v>
      </c>
      <c r="C114" s="12" t="s">
        <v>157</v>
      </c>
      <c r="D114" s="13">
        <v>84</v>
      </c>
      <c r="E114" s="13">
        <v>83</v>
      </c>
      <c r="F114" s="13">
        <v>0</v>
      </c>
      <c r="G114" s="13">
        <v>0</v>
      </c>
      <c r="H114" s="13">
        <v>167</v>
      </c>
      <c r="I114" s="14">
        <v>23</v>
      </c>
      <c r="J114" s="13">
        <v>6</v>
      </c>
      <c r="K114" s="13">
        <v>4</v>
      </c>
      <c r="L114" s="13">
        <v>4</v>
      </c>
      <c r="M114" s="13">
        <v>2</v>
      </c>
      <c r="N114" s="13">
        <v>5</v>
      </c>
      <c r="O114" s="13">
        <v>6</v>
      </c>
      <c r="P114" s="13">
        <v>4</v>
      </c>
      <c r="Q114" s="13">
        <v>5</v>
      </c>
      <c r="R114" s="13">
        <v>5</v>
      </c>
      <c r="S114" s="13">
        <v>4</v>
      </c>
      <c r="T114" s="13">
        <v>2</v>
      </c>
      <c r="U114" s="13">
        <v>4</v>
      </c>
      <c r="V114" s="13">
        <v>6</v>
      </c>
      <c r="W114" s="13">
        <v>6</v>
      </c>
      <c r="X114" s="13">
        <v>4</v>
      </c>
      <c r="Y114" s="13">
        <v>3</v>
      </c>
      <c r="Z114" s="13">
        <v>7</v>
      </c>
      <c r="AA114" s="13">
        <v>6</v>
      </c>
      <c r="AB114" s="13">
        <v>41</v>
      </c>
      <c r="AC114" s="13">
        <v>42</v>
      </c>
      <c r="AD114" s="13">
        <v>83</v>
      </c>
      <c r="AE114" s="15">
        <v>0</v>
      </c>
    </row>
    <row r="115" spans="1:31">
      <c r="A115" s="28">
        <v>12</v>
      </c>
      <c r="B115" s="29" t="s">
        <v>148</v>
      </c>
      <c r="C115" s="12" t="s">
        <v>162</v>
      </c>
      <c r="D115" s="13">
        <v>88</v>
      </c>
      <c r="E115" s="13">
        <v>83</v>
      </c>
      <c r="F115" s="13">
        <v>0</v>
      </c>
      <c r="G115" s="13">
        <v>0</v>
      </c>
      <c r="H115" s="13">
        <v>171</v>
      </c>
      <c r="I115" s="14">
        <v>27</v>
      </c>
      <c r="J115" s="13">
        <v>4</v>
      </c>
      <c r="K115" s="13">
        <v>3</v>
      </c>
      <c r="L115" s="13">
        <v>5</v>
      </c>
      <c r="M115" s="13">
        <v>4</v>
      </c>
      <c r="N115" s="13">
        <v>5</v>
      </c>
      <c r="O115" s="13">
        <v>5</v>
      </c>
      <c r="P115" s="13">
        <v>5</v>
      </c>
      <c r="Q115" s="13">
        <v>5</v>
      </c>
      <c r="R115" s="13">
        <v>5</v>
      </c>
      <c r="S115" s="13">
        <v>5</v>
      </c>
      <c r="T115" s="13">
        <v>3</v>
      </c>
      <c r="U115" s="13">
        <v>4</v>
      </c>
      <c r="V115" s="13">
        <v>5</v>
      </c>
      <c r="W115" s="13">
        <v>5</v>
      </c>
      <c r="X115" s="13">
        <v>6</v>
      </c>
      <c r="Y115" s="13">
        <v>4</v>
      </c>
      <c r="Z115" s="13">
        <v>5</v>
      </c>
      <c r="AA115" s="13">
        <v>5</v>
      </c>
      <c r="AB115" s="13">
        <v>41</v>
      </c>
      <c r="AC115" s="13">
        <v>42</v>
      </c>
      <c r="AD115" s="13">
        <v>83</v>
      </c>
      <c r="AE115" s="15" t="s">
        <v>190</v>
      </c>
    </row>
    <row r="116" spans="1:31">
      <c r="A116" s="28">
        <v>13</v>
      </c>
      <c r="B116" s="29" t="s">
        <v>148</v>
      </c>
      <c r="C116" s="12" t="s">
        <v>158</v>
      </c>
      <c r="D116" s="13">
        <v>86</v>
      </c>
      <c r="E116" s="13">
        <v>85</v>
      </c>
      <c r="F116" s="13">
        <v>0</v>
      </c>
      <c r="G116" s="13">
        <v>0</v>
      </c>
      <c r="H116" s="13">
        <v>171</v>
      </c>
      <c r="I116" s="14">
        <v>27</v>
      </c>
      <c r="J116" s="13">
        <v>5</v>
      </c>
      <c r="K116" s="13">
        <v>3</v>
      </c>
      <c r="L116" s="13">
        <v>4</v>
      </c>
      <c r="M116" s="13">
        <v>4</v>
      </c>
      <c r="N116" s="13">
        <v>6</v>
      </c>
      <c r="O116" s="13">
        <v>5</v>
      </c>
      <c r="P116" s="13">
        <v>5</v>
      </c>
      <c r="Q116" s="13">
        <v>5</v>
      </c>
      <c r="R116" s="13">
        <v>6</v>
      </c>
      <c r="S116" s="13">
        <v>6</v>
      </c>
      <c r="T116" s="13">
        <v>3</v>
      </c>
      <c r="U116" s="13">
        <v>4</v>
      </c>
      <c r="V116" s="13">
        <v>6</v>
      </c>
      <c r="W116" s="13">
        <v>5</v>
      </c>
      <c r="X116" s="13">
        <v>4</v>
      </c>
      <c r="Y116" s="13">
        <v>3</v>
      </c>
      <c r="Z116" s="13">
        <v>6</v>
      </c>
      <c r="AA116" s="13">
        <v>5</v>
      </c>
      <c r="AB116" s="13">
        <v>43</v>
      </c>
      <c r="AC116" s="13">
        <v>42</v>
      </c>
      <c r="AD116" s="13">
        <v>85</v>
      </c>
      <c r="AE116" s="15" t="s">
        <v>190</v>
      </c>
    </row>
    <row r="117" spans="1:31">
      <c r="A117" s="28">
        <v>14</v>
      </c>
      <c r="B117" s="29" t="s">
        <v>148</v>
      </c>
      <c r="C117" s="12" t="s">
        <v>161</v>
      </c>
      <c r="D117" s="13">
        <v>87</v>
      </c>
      <c r="E117" s="13">
        <v>88</v>
      </c>
      <c r="F117" s="13">
        <v>0</v>
      </c>
      <c r="G117" s="13">
        <v>0</v>
      </c>
      <c r="H117" s="13">
        <v>175</v>
      </c>
      <c r="I117" s="14">
        <v>31</v>
      </c>
      <c r="J117" s="13">
        <v>6</v>
      </c>
      <c r="K117" s="13">
        <v>5</v>
      </c>
      <c r="L117" s="13">
        <v>3</v>
      </c>
      <c r="M117" s="13">
        <v>3</v>
      </c>
      <c r="N117" s="13">
        <v>5</v>
      </c>
      <c r="O117" s="13">
        <v>5</v>
      </c>
      <c r="P117" s="13">
        <v>5</v>
      </c>
      <c r="Q117" s="13">
        <v>5</v>
      </c>
      <c r="R117" s="13">
        <v>6</v>
      </c>
      <c r="S117" s="13">
        <v>4</v>
      </c>
      <c r="T117" s="13">
        <v>4</v>
      </c>
      <c r="U117" s="13">
        <v>4</v>
      </c>
      <c r="V117" s="13">
        <v>5</v>
      </c>
      <c r="W117" s="13">
        <v>6</v>
      </c>
      <c r="X117" s="13">
        <v>6</v>
      </c>
      <c r="Y117" s="13">
        <v>3</v>
      </c>
      <c r="Z117" s="13">
        <v>5</v>
      </c>
      <c r="AA117" s="13">
        <v>8</v>
      </c>
      <c r="AB117" s="13">
        <v>43</v>
      </c>
      <c r="AC117" s="13">
        <v>45</v>
      </c>
      <c r="AD117" s="13">
        <v>88</v>
      </c>
      <c r="AE117" s="15" t="s">
        <v>190</v>
      </c>
    </row>
    <row r="118" spans="1:31">
      <c r="A118" s="28">
        <v>15</v>
      </c>
      <c r="B118" s="29" t="s">
        <v>148</v>
      </c>
      <c r="C118" s="12" t="s">
        <v>163</v>
      </c>
      <c r="D118" s="13">
        <v>95</v>
      </c>
      <c r="E118" s="13">
        <v>90</v>
      </c>
      <c r="F118" s="13">
        <v>0</v>
      </c>
      <c r="G118" s="13">
        <v>0</v>
      </c>
      <c r="H118" s="13">
        <v>185</v>
      </c>
      <c r="I118" s="14">
        <v>41</v>
      </c>
      <c r="J118" s="13">
        <v>4</v>
      </c>
      <c r="K118" s="13">
        <v>3</v>
      </c>
      <c r="L118" s="13">
        <v>7</v>
      </c>
      <c r="M118" s="13">
        <v>3</v>
      </c>
      <c r="N118" s="13">
        <v>5</v>
      </c>
      <c r="O118" s="13">
        <v>6</v>
      </c>
      <c r="P118" s="13">
        <v>4</v>
      </c>
      <c r="Q118" s="13">
        <v>6</v>
      </c>
      <c r="R118" s="13">
        <v>7</v>
      </c>
      <c r="S118" s="13">
        <v>4</v>
      </c>
      <c r="T118" s="13">
        <v>3</v>
      </c>
      <c r="U118" s="13">
        <v>5</v>
      </c>
      <c r="V118" s="13">
        <v>7</v>
      </c>
      <c r="W118" s="13">
        <v>5</v>
      </c>
      <c r="X118" s="13">
        <v>5</v>
      </c>
      <c r="Y118" s="13">
        <v>4</v>
      </c>
      <c r="Z118" s="13">
        <v>5</v>
      </c>
      <c r="AA118" s="13">
        <v>7</v>
      </c>
      <c r="AB118" s="13">
        <v>45</v>
      </c>
      <c r="AC118" s="13">
        <v>45</v>
      </c>
      <c r="AD118" s="13">
        <v>90</v>
      </c>
      <c r="AE118" s="15" t="s">
        <v>190</v>
      </c>
    </row>
    <row r="119" spans="1:31">
      <c r="A119" s="28">
        <v>16</v>
      </c>
      <c r="B119" s="29" t="s">
        <v>148</v>
      </c>
      <c r="C119" s="12" t="s">
        <v>165</v>
      </c>
      <c r="D119" s="13">
        <v>114</v>
      </c>
      <c r="E119" s="13">
        <v>102</v>
      </c>
      <c r="F119" s="13">
        <v>0</v>
      </c>
      <c r="G119" s="13">
        <v>0</v>
      </c>
      <c r="H119" s="13">
        <v>216</v>
      </c>
      <c r="I119" s="14">
        <v>72</v>
      </c>
      <c r="J119" s="13">
        <v>7</v>
      </c>
      <c r="K119" s="13">
        <v>4</v>
      </c>
      <c r="L119" s="13">
        <v>9</v>
      </c>
      <c r="M119" s="13">
        <v>5</v>
      </c>
      <c r="N119" s="13">
        <v>5</v>
      </c>
      <c r="O119" s="13">
        <v>6</v>
      </c>
      <c r="P119" s="13">
        <v>6</v>
      </c>
      <c r="Q119" s="13">
        <v>5</v>
      </c>
      <c r="R119" s="13">
        <v>7</v>
      </c>
      <c r="S119" s="13">
        <v>5</v>
      </c>
      <c r="T119" s="13">
        <v>4</v>
      </c>
      <c r="U119" s="13">
        <v>5</v>
      </c>
      <c r="V119" s="13">
        <v>6</v>
      </c>
      <c r="W119" s="13">
        <v>5</v>
      </c>
      <c r="X119" s="13">
        <v>6</v>
      </c>
      <c r="Y119" s="13">
        <v>3</v>
      </c>
      <c r="Z119" s="13">
        <v>5</v>
      </c>
      <c r="AA119" s="13">
        <v>9</v>
      </c>
      <c r="AB119" s="13">
        <v>54</v>
      </c>
      <c r="AC119" s="13">
        <v>48</v>
      </c>
      <c r="AD119" s="13">
        <v>102</v>
      </c>
      <c r="AE119" s="15" t="s">
        <v>190</v>
      </c>
    </row>
    <row r="120" spans="1:31">
      <c r="A120" s="28">
        <v>17</v>
      </c>
      <c r="B120" s="29" t="s">
        <v>148</v>
      </c>
      <c r="C120" s="12" t="s">
        <v>164</v>
      </c>
      <c r="D120" s="13">
        <v>112</v>
      </c>
      <c r="E120" s="13">
        <v>114</v>
      </c>
      <c r="F120" s="13">
        <v>0</v>
      </c>
      <c r="G120" s="13">
        <v>0</v>
      </c>
      <c r="H120" s="13">
        <v>226</v>
      </c>
      <c r="I120" s="14">
        <v>82</v>
      </c>
      <c r="J120" s="13">
        <v>6</v>
      </c>
      <c r="K120" s="13">
        <v>5</v>
      </c>
      <c r="L120" s="13">
        <v>6</v>
      </c>
      <c r="M120" s="13">
        <v>6</v>
      </c>
      <c r="N120" s="13">
        <v>8</v>
      </c>
      <c r="O120" s="13">
        <v>8</v>
      </c>
      <c r="P120" s="13">
        <v>7</v>
      </c>
      <c r="Q120" s="13">
        <v>7</v>
      </c>
      <c r="R120" s="13">
        <v>7</v>
      </c>
      <c r="S120" s="13">
        <v>8</v>
      </c>
      <c r="T120" s="13">
        <v>4</v>
      </c>
      <c r="U120" s="13">
        <v>5</v>
      </c>
      <c r="V120" s="13">
        <v>7</v>
      </c>
      <c r="W120" s="13">
        <v>8</v>
      </c>
      <c r="X120" s="13">
        <v>8</v>
      </c>
      <c r="Y120" s="13">
        <v>3</v>
      </c>
      <c r="Z120" s="13">
        <v>5</v>
      </c>
      <c r="AA120" s="13">
        <v>6</v>
      </c>
      <c r="AB120" s="13">
        <v>60</v>
      </c>
      <c r="AC120" s="13">
        <v>54</v>
      </c>
      <c r="AD120" s="13">
        <v>114</v>
      </c>
      <c r="AE120" s="15" t="s">
        <v>190</v>
      </c>
    </row>
    <row r="121" spans="1:31" ht="17.25" thickBot="1">
      <c r="A121" s="107"/>
      <c r="B121" s="106"/>
      <c r="C121" s="16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9"/>
    </row>
    <row r="122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 B109:B121">
    <cfRule type="expression" dxfId="484" priority="121">
      <formula>AND(XFC5=0,XFD5&lt;&gt;"")</formula>
    </cfRule>
  </conditionalFormatting>
  <conditionalFormatting sqref="A5:A92 A109:A121">
    <cfRule type="expression" dxfId="483" priority="120">
      <formula>AND(XFC5=0,XFD5&lt;&gt;"")</formula>
    </cfRule>
  </conditionalFormatting>
  <conditionalFormatting sqref="B5:B27">
    <cfRule type="expression" dxfId="482" priority="115">
      <formula>AND(XFC5=0,XFD5&lt;&gt;"")</formula>
    </cfRule>
  </conditionalFormatting>
  <conditionalFormatting sqref="A5:A27">
    <cfRule type="expression" dxfId="481" priority="114">
      <formula>AND(XFC5=0,XFD5&lt;&gt;"")</formula>
    </cfRule>
  </conditionalFormatting>
  <conditionalFormatting sqref="I5:I121">
    <cfRule type="cellIs" dxfId="480" priority="42" operator="lessThan">
      <formula>0</formula>
    </cfRule>
    <cfRule type="cellIs" dxfId="479" priority="43" operator="equal">
      <formula>0</formula>
    </cfRule>
  </conditionalFormatting>
  <conditionalFormatting sqref="D5:G121">
    <cfRule type="cellIs" dxfId="478" priority="34" operator="lessThan">
      <formula>$AD$4</formula>
    </cfRule>
    <cfRule type="cellIs" dxfId="477" priority="35" operator="equal">
      <formula>$AD$4</formula>
    </cfRule>
  </conditionalFormatting>
  <conditionalFormatting sqref="H5:H92 H109:H121">
    <cfRule type="cellIs" dxfId="476" priority="32" operator="lessThan">
      <formula>$AD$4*COUNTIF(D5:G5,"&gt;0")</formula>
    </cfRule>
    <cfRule type="cellIs" dxfId="475" priority="33" operator="equal">
      <formula>$AD$4*COUNTIF(D5:G5,"&gt;0")</formula>
    </cfRule>
  </conditionalFormatting>
  <conditionalFormatting sqref="J5:AA92">
    <cfRule type="cellIs" dxfId="474" priority="29" operator="equal">
      <formula>J$4-2</formula>
    </cfRule>
    <cfRule type="cellIs" dxfId="473" priority="30" operator="equal">
      <formula>J$4-1</formula>
    </cfRule>
    <cfRule type="cellIs" dxfId="472" priority="31" operator="equal">
      <formula>J$4</formula>
    </cfRule>
  </conditionalFormatting>
  <conditionalFormatting sqref="AB5:AD92">
    <cfRule type="cellIs" dxfId="471" priority="27" operator="lessThan">
      <formula>AB$4</formula>
    </cfRule>
    <cfRule type="cellIs" dxfId="470" priority="28" operator="equal">
      <formula>AB$4</formula>
    </cfRule>
  </conditionalFormatting>
  <conditionalFormatting sqref="B93:B108">
    <cfRule type="expression" dxfId="469" priority="26">
      <formula>AND(XFC93=0,XFD93&lt;&gt;"")</formula>
    </cfRule>
  </conditionalFormatting>
  <conditionalFormatting sqref="A93:A108">
    <cfRule type="expression" dxfId="468" priority="25">
      <formula>AND(XFC93=0,XFD93&lt;&gt;"")</formula>
    </cfRule>
  </conditionalFormatting>
  <conditionalFormatting sqref="H93:H108">
    <cfRule type="cellIs" dxfId="467" priority="19" operator="lessThan">
      <formula>$AD$4*COUNTIF(D93:G93,"&gt;0")</formula>
    </cfRule>
    <cfRule type="cellIs" dxfId="466" priority="20" operator="equal">
      <formula>$AD$4*COUNTIF(D93:G93,"&gt;0")</formula>
    </cfRule>
  </conditionalFormatting>
  <conditionalFormatting sqref="J93:AA108">
    <cfRule type="cellIs" dxfId="465" priority="16" operator="equal">
      <formula>J$4-2</formula>
    </cfRule>
    <cfRule type="cellIs" dxfId="464" priority="17" operator="equal">
      <formula>J$4-1</formula>
    </cfRule>
    <cfRule type="cellIs" dxfId="463" priority="18" operator="equal">
      <formula>J$4</formula>
    </cfRule>
  </conditionalFormatting>
  <conditionalFormatting sqref="AB93:AD108">
    <cfRule type="cellIs" dxfId="462" priority="14" operator="lessThan">
      <formula>AB$4</formula>
    </cfRule>
    <cfRule type="cellIs" dxfId="461" priority="15" operator="equal">
      <formula>AB$4</formula>
    </cfRule>
  </conditionalFormatting>
  <conditionalFormatting sqref="J109:AA121">
    <cfRule type="cellIs" dxfId="460" priority="3" operator="equal">
      <formula>J$4-2</formula>
    </cfRule>
    <cfRule type="cellIs" dxfId="459" priority="4" operator="equal">
      <formula>J$4-1</formula>
    </cfRule>
    <cfRule type="cellIs" dxfId="458" priority="5" operator="equal">
      <formula>J$4</formula>
    </cfRule>
  </conditionalFormatting>
  <conditionalFormatting sqref="AB109:AD121">
    <cfRule type="cellIs" dxfId="457" priority="1" operator="lessThan">
      <formula>AB$4</formula>
    </cfRule>
    <cfRule type="cellIs" dxfId="456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5" fitToHeight="0" orientation="landscape" horizontalDpi="1200" verticalDpi="1200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3"/>
  <sheetViews>
    <sheetView topLeftCell="A76" workbookViewId="0">
      <selection activeCell="F12" sqref="F1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09" t="str">
        <f>LEFT(資格賽成績!A1,22)</f>
        <v>中華民國106年渣打全國業餘高爾夫春季排名賽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</row>
    <row r="2" spans="1:31" ht="20.25" thickBot="1">
      <c r="A2" s="210" t="str">
        <f>資格賽成績!A2</f>
        <v>地點：揚昇高爾夫鄉村俱樂部</v>
      </c>
      <c r="B2" s="210"/>
      <c r="C2" s="210"/>
      <c r="D2" s="210"/>
      <c r="E2" s="210"/>
      <c r="F2" s="210"/>
      <c r="G2" s="210"/>
      <c r="H2" s="21"/>
      <c r="I2" s="21"/>
      <c r="J2" s="211">
        <v>3</v>
      </c>
      <c r="K2" s="211"/>
      <c r="L2" s="211"/>
      <c r="M2" s="211"/>
      <c r="N2" s="211"/>
      <c r="O2" s="211"/>
      <c r="P2" s="211"/>
      <c r="Q2" s="211"/>
      <c r="R2" s="211"/>
      <c r="S2" s="22"/>
      <c r="T2" s="23"/>
      <c r="U2" s="23"/>
      <c r="V2" s="23"/>
      <c r="W2" s="23"/>
      <c r="X2" s="23"/>
      <c r="Y2" s="23"/>
      <c r="Z2" s="212">
        <f>資格賽成績!X2+J2</f>
        <v>42824</v>
      </c>
      <c r="AA2" s="212"/>
      <c r="AB2" s="212"/>
      <c r="AC2" s="212"/>
      <c r="AD2" s="212"/>
      <c r="AE2" s="212"/>
    </row>
    <row r="3" spans="1:31" ht="17.25" thickTop="1">
      <c r="A3" s="223" t="s">
        <v>14</v>
      </c>
      <c r="B3" s="225" t="s">
        <v>21</v>
      </c>
      <c r="C3" s="225" t="s">
        <v>0</v>
      </c>
      <c r="D3" s="217" t="s">
        <v>16</v>
      </c>
      <c r="E3" s="217" t="s">
        <v>17</v>
      </c>
      <c r="F3" s="217" t="s">
        <v>1</v>
      </c>
      <c r="G3" s="217" t="s">
        <v>2</v>
      </c>
      <c r="H3" s="219" t="s">
        <v>3</v>
      </c>
      <c r="I3" s="2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24" t="s">
        <v>4</v>
      </c>
      <c r="AC3" s="25" t="s">
        <v>5</v>
      </c>
      <c r="AD3" s="25" t="s">
        <v>6</v>
      </c>
      <c r="AE3" s="221" t="s">
        <v>19</v>
      </c>
    </row>
    <row r="4" spans="1:31" ht="17.25" thickBot="1">
      <c r="A4" s="224"/>
      <c r="B4" s="226"/>
      <c r="C4" s="226"/>
      <c r="D4" s="218"/>
      <c r="E4" s="218"/>
      <c r="F4" s="218"/>
      <c r="G4" s="218"/>
      <c r="H4" s="220"/>
      <c r="I4" s="26" t="s">
        <v>22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222"/>
    </row>
    <row r="5" spans="1:31" ht="17.25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13">
        <v>66</v>
      </c>
      <c r="G5" s="45">
        <v>0</v>
      </c>
      <c r="H5" s="9">
        <v>206</v>
      </c>
      <c r="I5" s="10">
        <v>-10</v>
      </c>
      <c r="J5" s="9">
        <v>4</v>
      </c>
      <c r="K5" s="9">
        <v>3</v>
      </c>
      <c r="L5" s="9">
        <v>3</v>
      </c>
      <c r="M5" s="9">
        <v>3</v>
      </c>
      <c r="N5" s="9">
        <v>3</v>
      </c>
      <c r="O5" s="9">
        <v>3</v>
      </c>
      <c r="P5" s="9">
        <v>4</v>
      </c>
      <c r="Q5" s="9">
        <v>4</v>
      </c>
      <c r="R5" s="9">
        <v>5</v>
      </c>
      <c r="S5" s="9">
        <v>4</v>
      </c>
      <c r="T5" s="9">
        <v>4</v>
      </c>
      <c r="U5" s="9">
        <v>4</v>
      </c>
      <c r="V5" s="9">
        <v>4</v>
      </c>
      <c r="W5" s="9">
        <v>4</v>
      </c>
      <c r="X5" s="9">
        <v>4</v>
      </c>
      <c r="Y5" s="9">
        <v>2</v>
      </c>
      <c r="Z5" s="9">
        <v>4</v>
      </c>
      <c r="AA5" s="9">
        <v>4</v>
      </c>
      <c r="AB5" s="9">
        <v>32</v>
      </c>
      <c r="AC5" s="9">
        <v>34</v>
      </c>
      <c r="AD5" s="9">
        <v>66</v>
      </c>
      <c r="AE5" s="11">
        <v>0</v>
      </c>
    </row>
    <row r="6" spans="1:31">
      <c r="A6" s="28">
        <v>2</v>
      </c>
      <c r="B6" s="29" t="s">
        <v>41</v>
      </c>
      <c r="C6" s="12" t="s">
        <v>53</v>
      </c>
      <c r="D6" s="46">
        <v>73</v>
      </c>
      <c r="E6" s="13">
        <v>71</v>
      </c>
      <c r="F6" s="46">
        <v>73</v>
      </c>
      <c r="G6" s="46">
        <v>0</v>
      </c>
      <c r="H6" s="13">
        <v>217</v>
      </c>
      <c r="I6" s="14">
        <v>1</v>
      </c>
      <c r="J6" s="13">
        <v>4</v>
      </c>
      <c r="K6" s="13">
        <v>3</v>
      </c>
      <c r="L6" s="13">
        <v>4</v>
      </c>
      <c r="M6" s="13">
        <v>3</v>
      </c>
      <c r="N6" s="13">
        <v>4</v>
      </c>
      <c r="O6" s="13">
        <v>4</v>
      </c>
      <c r="P6" s="13">
        <v>5</v>
      </c>
      <c r="Q6" s="13">
        <v>5</v>
      </c>
      <c r="R6" s="13">
        <v>6</v>
      </c>
      <c r="S6" s="13">
        <v>4</v>
      </c>
      <c r="T6" s="13">
        <v>4</v>
      </c>
      <c r="U6" s="13">
        <v>3</v>
      </c>
      <c r="V6" s="13">
        <v>4</v>
      </c>
      <c r="W6" s="13">
        <v>3</v>
      </c>
      <c r="X6" s="13">
        <v>5</v>
      </c>
      <c r="Y6" s="13">
        <v>4</v>
      </c>
      <c r="Z6" s="13">
        <v>4</v>
      </c>
      <c r="AA6" s="13">
        <v>4</v>
      </c>
      <c r="AB6" s="13">
        <v>38</v>
      </c>
      <c r="AC6" s="13">
        <v>35</v>
      </c>
      <c r="AD6" s="13">
        <v>73</v>
      </c>
      <c r="AE6" s="15">
        <v>0</v>
      </c>
    </row>
    <row r="7" spans="1:31">
      <c r="A7" s="28">
        <v>3</v>
      </c>
      <c r="B7" s="29" t="s">
        <v>41</v>
      </c>
      <c r="C7" s="12" t="s">
        <v>43</v>
      </c>
      <c r="D7" s="13">
        <v>71</v>
      </c>
      <c r="E7" s="13">
        <v>76</v>
      </c>
      <c r="F7" s="13">
        <v>72</v>
      </c>
      <c r="G7" s="13">
        <v>0</v>
      </c>
      <c r="H7" s="13">
        <v>219</v>
      </c>
      <c r="I7" s="14">
        <v>3</v>
      </c>
      <c r="J7" s="13">
        <v>5</v>
      </c>
      <c r="K7" s="13">
        <v>3</v>
      </c>
      <c r="L7" s="13">
        <v>3</v>
      </c>
      <c r="M7" s="13">
        <v>4</v>
      </c>
      <c r="N7" s="13">
        <v>4</v>
      </c>
      <c r="O7" s="13">
        <v>5</v>
      </c>
      <c r="P7" s="13">
        <v>5</v>
      </c>
      <c r="Q7" s="13">
        <v>4</v>
      </c>
      <c r="R7" s="13">
        <v>5</v>
      </c>
      <c r="S7" s="13">
        <v>3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38</v>
      </c>
      <c r="AC7" s="13">
        <v>34</v>
      </c>
      <c r="AD7" s="13">
        <v>72</v>
      </c>
      <c r="AE7" s="15">
        <v>0</v>
      </c>
    </row>
    <row r="8" spans="1:31">
      <c r="A8" s="28">
        <v>4</v>
      </c>
      <c r="B8" s="29" t="s">
        <v>41</v>
      </c>
      <c r="C8" s="12" t="s">
        <v>46</v>
      </c>
      <c r="D8" s="13">
        <v>73</v>
      </c>
      <c r="E8" s="13">
        <v>70</v>
      </c>
      <c r="F8" s="13">
        <v>76</v>
      </c>
      <c r="G8" s="13">
        <v>0</v>
      </c>
      <c r="H8" s="13">
        <v>219</v>
      </c>
      <c r="I8" s="14">
        <v>3</v>
      </c>
      <c r="J8" s="13">
        <v>4</v>
      </c>
      <c r="K8" s="13">
        <v>3</v>
      </c>
      <c r="L8" s="13">
        <v>5</v>
      </c>
      <c r="M8" s="13">
        <v>4</v>
      </c>
      <c r="N8" s="13">
        <v>4</v>
      </c>
      <c r="O8" s="13">
        <v>5</v>
      </c>
      <c r="P8" s="13">
        <v>4</v>
      </c>
      <c r="Q8" s="13">
        <v>5</v>
      </c>
      <c r="R8" s="13">
        <v>6</v>
      </c>
      <c r="S8" s="13">
        <v>5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4</v>
      </c>
      <c r="AA8" s="13">
        <v>5</v>
      </c>
      <c r="AB8" s="13">
        <v>40</v>
      </c>
      <c r="AC8" s="13">
        <v>36</v>
      </c>
      <c r="AD8" s="13">
        <v>76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73</v>
      </c>
      <c r="G9" s="13">
        <v>0</v>
      </c>
      <c r="H9" s="13">
        <v>220</v>
      </c>
      <c r="I9" s="14">
        <v>4</v>
      </c>
      <c r="J9" s="13">
        <v>4</v>
      </c>
      <c r="K9" s="13">
        <v>3</v>
      </c>
      <c r="L9" s="13">
        <v>4</v>
      </c>
      <c r="M9" s="13">
        <v>3</v>
      </c>
      <c r="N9" s="13">
        <v>5</v>
      </c>
      <c r="O9" s="13">
        <v>4</v>
      </c>
      <c r="P9" s="13">
        <v>4</v>
      </c>
      <c r="Q9" s="13">
        <v>5</v>
      </c>
      <c r="R9" s="13">
        <v>5</v>
      </c>
      <c r="S9" s="13">
        <v>3</v>
      </c>
      <c r="T9" s="13">
        <v>3</v>
      </c>
      <c r="U9" s="13">
        <v>4</v>
      </c>
      <c r="V9" s="13">
        <v>6</v>
      </c>
      <c r="W9" s="13">
        <v>4</v>
      </c>
      <c r="X9" s="13">
        <v>4</v>
      </c>
      <c r="Y9" s="13">
        <v>3</v>
      </c>
      <c r="Z9" s="13">
        <v>4</v>
      </c>
      <c r="AA9" s="13">
        <v>5</v>
      </c>
      <c r="AB9" s="13">
        <v>37</v>
      </c>
      <c r="AC9" s="13">
        <v>36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44</v>
      </c>
      <c r="D10" s="13">
        <v>71</v>
      </c>
      <c r="E10" s="13">
        <v>71</v>
      </c>
      <c r="F10" s="13">
        <v>79</v>
      </c>
      <c r="G10" s="13">
        <v>0</v>
      </c>
      <c r="H10" s="13">
        <v>221</v>
      </c>
      <c r="I10" s="14">
        <v>5</v>
      </c>
      <c r="J10" s="13">
        <v>6</v>
      </c>
      <c r="K10" s="13">
        <v>4</v>
      </c>
      <c r="L10" s="13">
        <v>3</v>
      </c>
      <c r="M10" s="13">
        <v>3</v>
      </c>
      <c r="N10" s="13">
        <v>6</v>
      </c>
      <c r="O10" s="13">
        <v>4</v>
      </c>
      <c r="P10" s="13">
        <v>5</v>
      </c>
      <c r="Q10" s="13">
        <v>4</v>
      </c>
      <c r="R10" s="13">
        <v>5</v>
      </c>
      <c r="S10" s="13">
        <v>5</v>
      </c>
      <c r="T10" s="13">
        <v>4</v>
      </c>
      <c r="U10" s="13">
        <v>4</v>
      </c>
      <c r="V10" s="13">
        <v>5</v>
      </c>
      <c r="W10" s="13">
        <v>3</v>
      </c>
      <c r="X10" s="13">
        <v>6</v>
      </c>
      <c r="Y10" s="13">
        <v>2</v>
      </c>
      <c r="Z10" s="13">
        <v>5</v>
      </c>
      <c r="AA10" s="13">
        <v>5</v>
      </c>
      <c r="AB10" s="13">
        <v>40</v>
      </c>
      <c r="AC10" s="13">
        <v>39</v>
      </c>
      <c r="AD10" s="13">
        <v>79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76</v>
      </c>
      <c r="F11" s="13">
        <v>71</v>
      </c>
      <c r="G11" s="13">
        <v>0</v>
      </c>
      <c r="H11" s="13">
        <v>222</v>
      </c>
      <c r="I11" s="14">
        <v>6</v>
      </c>
      <c r="J11" s="13">
        <v>4</v>
      </c>
      <c r="K11" s="13">
        <v>3</v>
      </c>
      <c r="L11" s="13">
        <v>4</v>
      </c>
      <c r="M11" s="13">
        <v>3</v>
      </c>
      <c r="N11" s="13">
        <v>4</v>
      </c>
      <c r="O11" s="13">
        <v>5</v>
      </c>
      <c r="P11" s="13">
        <v>4</v>
      </c>
      <c r="Q11" s="13">
        <v>4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5</v>
      </c>
      <c r="Y11" s="13">
        <v>3</v>
      </c>
      <c r="Z11" s="13">
        <v>3</v>
      </c>
      <c r="AA11" s="13">
        <v>4</v>
      </c>
      <c r="AB11" s="13">
        <v>37</v>
      </c>
      <c r="AC11" s="13">
        <v>34</v>
      </c>
      <c r="AD11" s="13">
        <v>71</v>
      </c>
      <c r="AE11" s="15">
        <v>0</v>
      </c>
    </row>
    <row r="12" spans="1:31">
      <c r="A12" s="28">
        <v>8</v>
      </c>
      <c r="B12" s="29" t="s">
        <v>41</v>
      </c>
      <c r="C12" s="12" t="s">
        <v>59</v>
      </c>
      <c r="D12" s="13">
        <v>80</v>
      </c>
      <c r="E12" s="13">
        <v>74</v>
      </c>
      <c r="F12" s="13">
        <v>70</v>
      </c>
      <c r="G12" s="13">
        <v>0</v>
      </c>
      <c r="H12" s="13">
        <v>224</v>
      </c>
      <c r="I12" s="14">
        <v>8</v>
      </c>
      <c r="J12" s="13">
        <v>4</v>
      </c>
      <c r="K12" s="13">
        <v>3</v>
      </c>
      <c r="L12" s="13">
        <v>3</v>
      </c>
      <c r="M12" s="13">
        <v>2</v>
      </c>
      <c r="N12" s="13">
        <v>4</v>
      </c>
      <c r="O12" s="13">
        <v>3</v>
      </c>
      <c r="P12" s="13">
        <v>4</v>
      </c>
      <c r="Q12" s="13">
        <v>4</v>
      </c>
      <c r="R12" s="13">
        <v>6</v>
      </c>
      <c r="S12" s="13">
        <v>4</v>
      </c>
      <c r="T12" s="13">
        <v>3</v>
      </c>
      <c r="U12" s="13">
        <v>4</v>
      </c>
      <c r="V12" s="13">
        <v>5</v>
      </c>
      <c r="W12" s="13">
        <v>5</v>
      </c>
      <c r="X12" s="13">
        <v>4</v>
      </c>
      <c r="Y12" s="13">
        <v>3</v>
      </c>
      <c r="Z12" s="13">
        <v>4</v>
      </c>
      <c r="AA12" s="13">
        <v>5</v>
      </c>
      <c r="AB12" s="13">
        <v>33</v>
      </c>
      <c r="AC12" s="13">
        <v>37</v>
      </c>
      <c r="AD12" s="13">
        <v>70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73</v>
      </c>
      <c r="G13" s="13">
        <v>0</v>
      </c>
      <c r="H13" s="13">
        <v>224</v>
      </c>
      <c r="I13" s="14">
        <v>8</v>
      </c>
      <c r="J13" s="13">
        <v>5</v>
      </c>
      <c r="K13" s="13">
        <v>3</v>
      </c>
      <c r="L13" s="13">
        <v>4</v>
      </c>
      <c r="M13" s="13">
        <v>3</v>
      </c>
      <c r="N13" s="13">
        <v>4</v>
      </c>
      <c r="O13" s="13">
        <v>4</v>
      </c>
      <c r="P13" s="13">
        <v>4</v>
      </c>
      <c r="Q13" s="13">
        <v>4</v>
      </c>
      <c r="R13" s="13">
        <v>8</v>
      </c>
      <c r="S13" s="13">
        <v>5</v>
      </c>
      <c r="T13" s="13">
        <v>3</v>
      </c>
      <c r="U13" s="13">
        <v>3</v>
      </c>
      <c r="V13" s="13">
        <v>4</v>
      </c>
      <c r="W13" s="13">
        <v>3</v>
      </c>
      <c r="X13" s="13">
        <v>4</v>
      </c>
      <c r="Y13" s="13">
        <v>3</v>
      </c>
      <c r="Z13" s="13">
        <v>4</v>
      </c>
      <c r="AA13" s="13">
        <v>5</v>
      </c>
      <c r="AB13" s="13">
        <v>39</v>
      </c>
      <c r="AC13" s="13">
        <v>34</v>
      </c>
      <c r="AD13" s="13">
        <v>73</v>
      </c>
      <c r="AE13" s="15">
        <v>0</v>
      </c>
    </row>
    <row r="14" spans="1:31">
      <c r="A14" s="28">
        <v>10</v>
      </c>
      <c r="B14" s="29" t="s">
        <v>41</v>
      </c>
      <c r="C14" s="12" t="s">
        <v>52</v>
      </c>
      <c r="D14" s="13">
        <v>76</v>
      </c>
      <c r="E14" s="13">
        <v>74</v>
      </c>
      <c r="F14" s="13">
        <v>74</v>
      </c>
      <c r="G14" s="13">
        <v>0</v>
      </c>
      <c r="H14" s="13">
        <v>224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5</v>
      </c>
      <c r="O14" s="13">
        <v>5</v>
      </c>
      <c r="P14" s="13">
        <v>4</v>
      </c>
      <c r="Q14" s="13">
        <v>5</v>
      </c>
      <c r="R14" s="13">
        <v>5</v>
      </c>
      <c r="S14" s="13">
        <v>4</v>
      </c>
      <c r="T14" s="13">
        <v>2</v>
      </c>
      <c r="U14" s="13">
        <v>4</v>
      </c>
      <c r="V14" s="13">
        <v>4</v>
      </c>
      <c r="W14" s="13">
        <v>4</v>
      </c>
      <c r="X14" s="13">
        <v>4</v>
      </c>
      <c r="Y14" s="13">
        <v>3</v>
      </c>
      <c r="Z14" s="13">
        <v>5</v>
      </c>
      <c r="AA14" s="13">
        <v>5</v>
      </c>
      <c r="AB14" s="13">
        <v>39</v>
      </c>
      <c r="AC14" s="13">
        <v>35</v>
      </c>
      <c r="AD14" s="13">
        <v>74</v>
      </c>
      <c r="AE14" s="15">
        <v>0</v>
      </c>
    </row>
    <row r="15" spans="1:31">
      <c r="A15" s="28">
        <v>11</v>
      </c>
      <c r="B15" s="29" t="s">
        <v>41</v>
      </c>
      <c r="C15" s="12" t="s">
        <v>57</v>
      </c>
      <c r="D15" s="13">
        <v>80</v>
      </c>
      <c r="E15" s="13">
        <v>72</v>
      </c>
      <c r="F15" s="13">
        <v>74</v>
      </c>
      <c r="G15" s="13">
        <v>0</v>
      </c>
      <c r="H15" s="13">
        <v>226</v>
      </c>
      <c r="I15" s="14">
        <v>10</v>
      </c>
      <c r="J15" s="13">
        <v>5</v>
      </c>
      <c r="K15" s="13">
        <v>3</v>
      </c>
      <c r="L15" s="13">
        <v>4</v>
      </c>
      <c r="M15" s="13">
        <v>3</v>
      </c>
      <c r="N15" s="13">
        <v>5</v>
      </c>
      <c r="O15" s="13">
        <v>4</v>
      </c>
      <c r="P15" s="13">
        <v>6</v>
      </c>
      <c r="Q15" s="13">
        <v>4</v>
      </c>
      <c r="R15" s="13">
        <v>4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4</v>
      </c>
      <c r="Z15" s="13">
        <v>4</v>
      </c>
      <c r="AA15" s="13">
        <v>4</v>
      </c>
      <c r="AB15" s="13">
        <v>38</v>
      </c>
      <c r="AC15" s="13">
        <v>36</v>
      </c>
      <c r="AD15" s="13">
        <v>74</v>
      </c>
      <c r="AE15" s="15">
        <v>0</v>
      </c>
    </row>
    <row r="16" spans="1:31">
      <c r="A16" s="28">
        <v>12</v>
      </c>
      <c r="B16" s="29" t="s">
        <v>41</v>
      </c>
      <c r="C16" s="12" t="s">
        <v>50</v>
      </c>
      <c r="D16" s="13">
        <v>75</v>
      </c>
      <c r="E16" s="13">
        <v>78</v>
      </c>
      <c r="F16" s="13">
        <v>81</v>
      </c>
      <c r="G16" s="13">
        <v>0</v>
      </c>
      <c r="H16" s="13">
        <v>234</v>
      </c>
      <c r="I16" s="14">
        <v>18</v>
      </c>
      <c r="J16" s="13">
        <v>5</v>
      </c>
      <c r="K16" s="13">
        <v>3</v>
      </c>
      <c r="L16" s="13">
        <v>3</v>
      </c>
      <c r="M16" s="13">
        <v>3</v>
      </c>
      <c r="N16" s="13">
        <v>5</v>
      </c>
      <c r="O16" s="13">
        <v>5</v>
      </c>
      <c r="P16" s="13">
        <v>5</v>
      </c>
      <c r="Q16" s="13">
        <v>5</v>
      </c>
      <c r="R16" s="13">
        <v>5</v>
      </c>
      <c r="S16" s="13">
        <v>5</v>
      </c>
      <c r="T16" s="13">
        <v>3</v>
      </c>
      <c r="U16" s="13">
        <v>5</v>
      </c>
      <c r="V16" s="13">
        <v>4</v>
      </c>
      <c r="W16" s="13">
        <v>4</v>
      </c>
      <c r="X16" s="13">
        <v>6</v>
      </c>
      <c r="Y16" s="13">
        <v>5</v>
      </c>
      <c r="Z16" s="13">
        <v>5</v>
      </c>
      <c r="AA16" s="13">
        <v>5</v>
      </c>
      <c r="AB16" s="13">
        <v>39</v>
      </c>
      <c r="AC16" s="13">
        <v>42</v>
      </c>
      <c r="AD16" s="13">
        <v>81</v>
      </c>
      <c r="AE16" s="15">
        <v>0</v>
      </c>
    </row>
    <row r="17" spans="1:31">
      <c r="A17" s="28">
        <v>1</v>
      </c>
      <c r="B17" s="29" t="s">
        <v>65</v>
      </c>
      <c r="C17" s="12" t="s">
        <v>67</v>
      </c>
      <c r="D17" s="13">
        <v>76</v>
      </c>
      <c r="E17" s="13">
        <v>74</v>
      </c>
      <c r="F17" s="13">
        <v>73</v>
      </c>
      <c r="G17" s="13">
        <v>0</v>
      </c>
      <c r="H17" s="13">
        <v>223</v>
      </c>
      <c r="I17" s="14">
        <v>7</v>
      </c>
      <c r="J17" s="13">
        <v>4</v>
      </c>
      <c r="K17" s="13">
        <v>3</v>
      </c>
      <c r="L17" s="13">
        <v>4</v>
      </c>
      <c r="M17" s="13">
        <v>4</v>
      </c>
      <c r="N17" s="13">
        <v>5</v>
      </c>
      <c r="O17" s="13">
        <v>4</v>
      </c>
      <c r="P17" s="13">
        <v>5</v>
      </c>
      <c r="Q17" s="13">
        <v>4</v>
      </c>
      <c r="R17" s="13">
        <v>6</v>
      </c>
      <c r="S17" s="13">
        <v>5</v>
      </c>
      <c r="T17" s="13">
        <v>3</v>
      </c>
      <c r="U17" s="13">
        <v>4</v>
      </c>
      <c r="V17" s="13">
        <v>4</v>
      </c>
      <c r="W17" s="13">
        <v>3</v>
      </c>
      <c r="X17" s="13">
        <v>4</v>
      </c>
      <c r="Y17" s="13">
        <v>3</v>
      </c>
      <c r="Z17" s="13">
        <v>4</v>
      </c>
      <c r="AA17" s="13">
        <v>4</v>
      </c>
      <c r="AB17" s="13">
        <v>39</v>
      </c>
      <c r="AC17" s="13">
        <v>34</v>
      </c>
      <c r="AD17" s="13">
        <v>73</v>
      </c>
      <c r="AE17" s="15">
        <v>0</v>
      </c>
    </row>
    <row r="18" spans="1:31">
      <c r="A18" s="28">
        <v>2</v>
      </c>
      <c r="B18" s="29" t="s">
        <v>65</v>
      </c>
      <c r="C18" s="12" t="s">
        <v>66</v>
      </c>
      <c r="D18" s="13">
        <v>75</v>
      </c>
      <c r="E18" s="13">
        <v>73</v>
      </c>
      <c r="F18" s="13">
        <v>76</v>
      </c>
      <c r="G18" s="13">
        <v>0</v>
      </c>
      <c r="H18" s="13">
        <v>224</v>
      </c>
      <c r="I18" s="14">
        <v>8</v>
      </c>
      <c r="J18" s="13">
        <v>4</v>
      </c>
      <c r="K18" s="13">
        <v>3</v>
      </c>
      <c r="L18" s="13">
        <v>5</v>
      </c>
      <c r="M18" s="13">
        <v>3</v>
      </c>
      <c r="N18" s="13">
        <v>5</v>
      </c>
      <c r="O18" s="13">
        <v>4</v>
      </c>
      <c r="P18" s="13">
        <v>4</v>
      </c>
      <c r="Q18" s="13">
        <v>4</v>
      </c>
      <c r="R18" s="13">
        <v>7</v>
      </c>
      <c r="S18" s="13">
        <v>4</v>
      </c>
      <c r="T18" s="13">
        <v>3</v>
      </c>
      <c r="U18" s="13">
        <v>4</v>
      </c>
      <c r="V18" s="13">
        <v>5</v>
      </c>
      <c r="W18" s="13">
        <v>4</v>
      </c>
      <c r="X18" s="13">
        <v>5</v>
      </c>
      <c r="Y18" s="13">
        <v>4</v>
      </c>
      <c r="Z18" s="13">
        <v>4</v>
      </c>
      <c r="AA18" s="13">
        <v>4</v>
      </c>
      <c r="AB18" s="13">
        <v>39</v>
      </c>
      <c r="AC18" s="13">
        <v>37</v>
      </c>
      <c r="AD18" s="13">
        <v>76</v>
      </c>
      <c r="AE18" s="15">
        <v>0</v>
      </c>
    </row>
    <row r="19" spans="1:31">
      <c r="A19" s="28">
        <v>3</v>
      </c>
      <c r="B19" s="29" t="s">
        <v>65</v>
      </c>
      <c r="C19" s="12" t="s">
        <v>70</v>
      </c>
      <c r="D19" s="13">
        <v>76</v>
      </c>
      <c r="E19" s="13">
        <v>75</v>
      </c>
      <c r="F19" s="13">
        <v>74</v>
      </c>
      <c r="G19" s="13">
        <v>0</v>
      </c>
      <c r="H19" s="13">
        <v>225</v>
      </c>
      <c r="I19" s="14">
        <v>9</v>
      </c>
      <c r="J19" s="13">
        <v>4</v>
      </c>
      <c r="K19" s="13">
        <v>3</v>
      </c>
      <c r="L19" s="13">
        <v>4</v>
      </c>
      <c r="M19" s="13">
        <v>3</v>
      </c>
      <c r="N19" s="13">
        <v>4</v>
      </c>
      <c r="O19" s="13">
        <v>5</v>
      </c>
      <c r="P19" s="13">
        <v>5</v>
      </c>
      <c r="Q19" s="13">
        <v>4</v>
      </c>
      <c r="R19" s="13">
        <v>5</v>
      </c>
      <c r="S19" s="13">
        <v>4</v>
      </c>
      <c r="T19" s="13">
        <v>3</v>
      </c>
      <c r="U19" s="13">
        <v>4</v>
      </c>
      <c r="V19" s="13">
        <v>4</v>
      </c>
      <c r="W19" s="13">
        <v>4</v>
      </c>
      <c r="X19" s="13">
        <v>4</v>
      </c>
      <c r="Y19" s="13">
        <v>4</v>
      </c>
      <c r="Z19" s="13">
        <v>5</v>
      </c>
      <c r="AA19" s="13">
        <v>5</v>
      </c>
      <c r="AB19" s="13">
        <v>37</v>
      </c>
      <c r="AC19" s="13">
        <v>37</v>
      </c>
      <c r="AD19" s="13">
        <v>74</v>
      </c>
      <c r="AE19" s="15">
        <v>0</v>
      </c>
    </row>
    <row r="20" spans="1:31">
      <c r="A20" s="28">
        <v>4</v>
      </c>
      <c r="B20" s="29" t="s">
        <v>65</v>
      </c>
      <c r="C20" s="12" t="s">
        <v>75</v>
      </c>
      <c r="D20" s="13">
        <v>77</v>
      </c>
      <c r="E20" s="13">
        <v>73</v>
      </c>
      <c r="F20" s="13">
        <v>75</v>
      </c>
      <c r="G20" s="13">
        <v>0</v>
      </c>
      <c r="H20" s="13">
        <v>225</v>
      </c>
      <c r="I20" s="14">
        <v>9</v>
      </c>
      <c r="J20" s="13">
        <v>5</v>
      </c>
      <c r="K20" s="13">
        <v>3</v>
      </c>
      <c r="L20" s="13">
        <v>3</v>
      </c>
      <c r="M20" s="13">
        <v>4</v>
      </c>
      <c r="N20" s="13">
        <v>4</v>
      </c>
      <c r="O20" s="13">
        <v>4</v>
      </c>
      <c r="P20" s="13">
        <v>4</v>
      </c>
      <c r="Q20" s="13">
        <v>4</v>
      </c>
      <c r="R20" s="13">
        <v>5</v>
      </c>
      <c r="S20" s="13">
        <v>4</v>
      </c>
      <c r="T20" s="13">
        <v>3</v>
      </c>
      <c r="U20" s="13">
        <v>4</v>
      </c>
      <c r="V20" s="13">
        <v>6</v>
      </c>
      <c r="W20" s="13">
        <v>4</v>
      </c>
      <c r="X20" s="13">
        <v>4</v>
      </c>
      <c r="Y20" s="13">
        <v>5</v>
      </c>
      <c r="Z20" s="13">
        <v>4</v>
      </c>
      <c r="AA20" s="13">
        <v>5</v>
      </c>
      <c r="AB20" s="13">
        <v>36</v>
      </c>
      <c r="AC20" s="13">
        <v>39</v>
      </c>
      <c r="AD20" s="13">
        <v>75</v>
      </c>
      <c r="AE20" s="15">
        <v>0</v>
      </c>
    </row>
    <row r="21" spans="1:31">
      <c r="A21" s="28">
        <v>5</v>
      </c>
      <c r="B21" s="29" t="s">
        <v>65</v>
      </c>
      <c r="C21" s="12" t="s">
        <v>73</v>
      </c>
      <c r="D21" s="13">
        <v>76</v>
      </c>
      <c r="E21" s="13">
        <v>74</v>
      </c>
      <c r="F21" s="13">
        <v>75</v>
      </c>
      <c r="G21" s="13">
        <v>0</v>
      </c>
      <c r="H21" s="13">
        <v>225</v>
      </c>
      <c r="I21" s="14">
        <v>9</v>
      </c>
      <c r="J21" s="13">
        <v>4</v>
      </c>
      <c r="K21" s="13">
        <v>3</v>
      </c>
      <c r="L21" s="13">
        <v>5</v>
      </c>
      <c r="M21" s="13">
        <v>2</v>
      </c>
      <c r="N21" s="13">
        <v>5</v>
      </c>
      <c r="O21" s="13">
        <v>7</v>
      </c>
      <c r="P21" s="13">
        <v>3</v>
      </c>
      <c r="Q21" s="13">
        <v>3</v>
      </c>
      <c r="R21" s="13">
        <v>4</v>
      </c>
      <c r="S21" s="13">
        <v>3</v>
      </c>
      <c r="T21" s="13">
        <v>3</v>
      </c>
      <c r="U21" s="13">
        <v>3</v>
      </c>
      <c r="V21" s="13">
        <v>5</v>
      </c>
      <c r="W21" s="13">
        <v>4</v>
      </c>
      <c r="X21" s="13">
        <v>5</v>
      </c>
      <c r="Y21" s="13">
        <v>5</v>
      </c>
      <c r="Z21" s="13">
        <v>4</v>
      </c>
      <c r="AA21" s="13">
        <v>7</v>
      </c>
      <c r="AB21" s="13">
        <v>36</v>
      </c>
      <c r="AC21" s="13">
        <v>39</v>
      </c>
      <c r="AD21" s="13">
        <v>75</v>
      </c>
      <c r="AE21" s="15">
        <v>0</v>
      </c>
    </row>
    <row r="22" spans="1:31">
      <c r="A22" s="28">
        <v>6</v>
      </c>
      <c r="B22" s="29" t="s">
        <v>65</v>
      </c>
      <c r="C22" s="12" t="s">
        <v>76</v>
      </c>
      <c r="D22" s="13">
        <v>77</v>
      </c>
      <c r="E22" s="13">
        <v>74</v>
      </c>
      <c r="F22" s="13">
        <v>75</v>
      </c>
      <c r="G22" s="13">
        <v>0</v>
      </c>
      <c r="H22" s="13">
        <v>226</v>
      </c>
      <c r="I22" s="14">
        <v>10</v>
      </c>
      <c r="J22" s="13">
        <v>4</v>
      </c>
      <c r="K22" s="13">
        <v>3</v>
      </c>
      <c r="L22" s="13">
        <v>4</v>
      </c>
      <c r="M22" s="13">
        <v>3</v>
      </c>
      <c r="N22" s="13">
        <v>4</v>
      </c>
      <c r="O22" s="13">
        <v>5</v>
      </c>
      <c r="P22" s="13">
        <v>3</v>
      </c>
      <c r="Q22" s="13">
        <v>4</v>
      </c>
      <c r="R22" s="13">
        <v>5</v>
      </c>
      <c r="S22" s="13">
        <v>5</v>
      </c>
      <c r="T22" s="13">
        <v>2</v>
      </c>
      <c r="U22" s="13">
        <v>6</v>
      </c>
      <c r="V22" s="13">
        <v>6</v>
      </c>
      <c r="W22" s="13">
        <v>4</v>
      </c>
      <c r="X22" s="13">
        <v>4</v>
      </c>
      <c r="Y22" s="13">
        <v>4</v>
      </c>
      <c r="Z22" s="13">
        <v>5</v>
      </c>
      <c r="AA22" s="13">
        <v>4</v>
      </c>
      <c r="AB22" s="13">
        <v>35</v>
      </c>
      <c r="AC22" s="13">
        <v>40</v>
      </c>
      <c r="AD22" s="13">
        <v>75</v>
      </c>
      <c r="AE22" s="15">
        <v>0</v>
      </c>
    </row>
    <row r="23" spans="1:31">
      <c r="A23" s="28">
        <v>7</v>
      </c>
      <c r="B23" s="29" t="s">
        <v>65</v>
      </c>
      <c r="C23" s="12" t="s">
        <v>72</v>
      </c>
      <c r="D23" s="13">
        <v>76</v>
      </c>
      <c r="E23" s="13">
        <v>73</v>
      </c>
      <c r="F23" s="13">
        <v>77</v>
      </c>
      <c r="G23" s="13">
        <v>0</v>
      </c>
      <c r="H23" s="13">
        <v>226</v>
      </c>
      <c r="I23" s="14">
        <v>10</v>
      </c>
      <c r="J23" s="13">
        <v>5</v>
      </c>
      <c r="K23" s="13">
        <v>4</v>
      </c>
      <c r="L23" s="13">
        <v>4</v>
      </c>
      <c r="M23" s="13">
        <v>4</v>
      </c>
      <c r="N23" s="13">
        <v>6</v>
      </c>
      <c r="O23" s="13">
        <v>4</v>
      </c>
      <c r="P23" s="13">
        <v>4</v>
      </c>
      <c r="Q23" s="13">
        <v>5</v>
      </c>
      <c r="R23" s="13">
        <v>4</v>
      </c>
      <c r="S23" s="13">
        <v>4</v>
      </c>
      <c r="T23" s="13">
        <v>4</v>
      </c>
      <c r="U23" s="13">
        <v>4</v>
      </c>
      <c r="V23" s="13">
        <v>5</v>
      </c>
      <c r="W23" s="13">
        <v>4</v>
      </c>
      <c r="X23" s="13">
        <v>4</v>
      </c>
      <c r="Y23" s="13">
        <v>3</v>
      </c>
      <c r="Z23" s="13">
        <v>4</v>
      </c>
      <c r="AA23" s="13">
        <v>5</v>
      </c>
      <c r="AB23" s="13">
        <v>40</v>
      </c>
      <c r="AC23" s="13">
        <v>37</v>
      </c>
      <c r="AD23" s="13">
        <v>77</v>
      </c>
      <c r="AE23" s="15">
        <v>0</v>
      </c>
    </row>
    <row r="24" spans="1:31">
      <c r="A24" s="28">
        <v>8</v>
      </c>
      <c r="B24" s="29" t="s">
        <v>65</v>
      </c>
      <c r="C24" s="12" t="s">
        <v>82</v>
      </c>
      <c r="D24" s="13">
        <v>80</v>
      </c>
      <c r="E24" s="13">
        <v>75</v>
      </c>
      <c r="F24" s="13">
        <v>73</v>
      </c>
      <c r="G24" s="13">
        <v>0</v>
      </c>
      <c r="H24" s="13">
        <v>228</v>
      </c>
      <c r="I24" s="14">
        <v>12</v>
      </c>
      <c r="J24" s="13">
        <v>5</v>
      </c>
      <c r="K24" s="13">
        <v>4</v>
      </c>
      <c r="L24" s="13">
        <v>5</v>
      </c>
      <c r="M24" s="13">
        <v>3</v>
      </c>
      <c r="N24" s="13">
        <v>4</v>
      </c>
      <c r="O24" s="13">
        <v>5</v>
      </c>
      <c r="P24" s="13">
        <v>4</v>
      </c>
      <c r="Q24" s="13">
        <v>4</v>
      </c>
      <c r="R24" s="13">
        <v>5</v>
      </c>
      <c r="S24" s="13">
        <v>4</v>
      </c>
      <c r="T24" s="13">
        <v>2</v>
      </c>
      <c r="U24" s="13">
        <v>3</v>
      </c>
      <c r="V24" s="13">
        <v>4</v>
      </c>
      <c r="W24" s="13">
        <v>4</v>
      </c>
      <c r="X24" s="13">
        <v>4</v>
      </c>
      <c r="Y24" s="13">
        <v>4</v>
      </c>
      <c r="Z24" s="13">
        <v>4</v>
      </c>
      <c r="AA24" s="13">
        <v>5</v>
      </c>
      <c r="AB24" s="13">
        <v>39</v>
      </c>
      <c r="AC24" s="13">
        <v>34</v>
      </c>
      <c r="AD24" s="13">
        <v>73</v>
      </c>
      <c r="AE24" s="15">
        <v>0</v>
      </c>
    </row>
    <row r="25" spans="1:31">
      <c r="A25" s="28">
        <v>9</v>
      </c>
      <c r="B25" s="29" t="s">
        <v>65</v>
      </c>
      <c r="C25" s="12" t="s">
        <v>80</v>
      </c>
      <c r="D25" s="13">
        <v>80</v>
      </c>
      <c r="E25" s="13">
        <v>72</v>
      </c>
      <c r="F25" s="13">
        <v>81</v>
      </c>
      <c r="G25" s="13">
        <v>0</v>
      </c>
      <c r="H25" s="13">
        <v>233</v>
      </c>
      <c r="I25" s="14">
        <v>17</v>
      </c>
      <c r="J25" s="13">
        <v>5</v>
      </c>
      <c r="K25" s="13">
        <v>3</v>
      </c>
      <c r="L25" s="13">
        <v>4</v>
      </c>
      <c r="M25" s="13">
        <v>3</v>
      </c>
      <c r="N25" s="13">
        <v>4</v>
      </c>
      <c r="O25" s="13">
        <v>8</v>
      </c>
      <c r="P25" s="13">
        <v>4</v>
      </c>
      <c r="Q25" s="13">
        <v>7</v>
      </c>
      <c r="R25" s="13">
        <v>5</v>
      </c>
      <c r="S25" s="13">
        <v>4</v>
      </c>
      <c r="T25" s="13">
        <v>4</v>
      </c>
      <c r="U25" s="13">
        <v>4</v>
      </c>
      <c r="V25" s="13">
        <v>5</v>
      </c>
      <c r="W25" s="13">
        <v>4</v>
      </c>
      <c r="X25" s="13">
        <v>4</v>
      </c>
      <c r="Y25" s="13">
        <v>4</v>
      </c>
      <c r="Z25" s="13">
        <v>4</v>
      </c>
      <c r="AA25" s="13">
        <v>5</v>
      </c>
      <c r="AB25" s="13">
        <v>43</v>
      </c>
      <c r="AC25" s="13">
        <v>38</v>
      </c>
      <c r="AD25" s="13">
        <v>81</v>
      </c>
      <c r="AE25" s="15">
        <v>0</v>
      </c>
    </row>
    <row r="26" spans="1:31">
      <c r="A26" s="28">
        <v>10</v>
      </c>
      <c r="B26" s="29" t="s">
        <v>65</v>
      </c>
      <c r="C26" s="12" t="s">
        <v>69</v>
      </c>
      <c r="D26" s="13">
        <v>76</v>
      </c>
      <c r="E26" s="13">
        <v>79</v>
      </c>
      <c r="F26" s="13">
        <v>81</v>
      </c>
      <c r="G26" s="13">
        <v>0</v>
      </c>
      <c r="H26" s="13">
        <v>236</v>
      </c>
      <c r="I26" s="14">
        <v>20</v>
      </c>
      <c r="J26" s="13">
        <v>5</v>
      </c>
      <c r="K26" s="13">
        <v>4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5</v>
      </c>
      <c r="R26" s="13">
        <v>5</v>
      </c>
      <c r="S26" s="13">
        <v>5</v>
      </c>
      <c r="T26" s="13">
        <v>3</v>
      </c>
      <c r="U26" s="13">
        <v>4</v>
      </c>
      <c r="V26" s="13">
        <v>6</v>
      </c>
      <c r="W26" s="13">
        <v>4</v>
      </c>
      <c r="X26" s="13">
        <v>4</v>
      </c>
      <c r="Y26" s="13">
        <v>4</v>
      </c>
      <c r="Z26" s="13">
        <v>5</v>
      </c>
      <c r="AA26" s="13">
        <v>5</v>
      </c>
      <c r="AB26" s="13">
        <v>41</v>
      </c>
      <c r="AC26" s="13">
        <v>40</v>
      </c>
      <c r="AD26" s="13">
        <v>81</v>
      </c>
      <c r="AE26" s="15">
        <v>0</v>
      </c>
    </row>
    <row r="27" spans="1:31">
      <c r="A27" s="28">
        <v>11</v>
      </c>
      <c r="B27" s="29" t="s">
        <v>65</v>
      </c>
      <c r="C27" s="12" t="s">
        <v>74</v>
      </c>
      <c r="D27" s="13">
        <v>76</v>
      </c>
      <c r="E27" s="13">
        <v>77</v>
      </c>
      <c r="F27" s="13">
        <v>83</v>
      </c>
      <c r="G27" s="13">
        <v>0</v>
      </c>
      <c r="H27" s="13">
        <v>236</v>
      </c>
      <c r="I27" s="14">
        <v>20</v>
      </c>
      <c r="J27" s="13">
        <v>4</v>
      </c>
      <c r="K27" s="13">
        <v>3</v>
      </c>
      <c r="L27" s="13">
        <v>5</v>
      </c>
      <c r="M27" s="13">
        <v>4</v>
      </c>
      <c r="N27" s="13">
        <v>5</v>
      </c>
      <c r="O27" s="13">
        <v>4</v>
      </c>
      <c r="P27" s="13">
        <v>5</v>
      </c>
      <c r="Q27" s="13">
        <v>5</v>
      </c>
      <c r="R27" s="13">
        <v>7</v>
      </c>
      <c r="S27" s="13">
        <v>6</v>
      </c>
      <c r="T27" s="13">
        <v>3</v>
      </c>
      <c r="U27" s="13">
        <v>4</v>
      </c>
      <c r="V27" s="13">
        <v>5</v>
      </c>
      <c r="W27" s="13">
        <v>4</v>
      </c>
      <c r="X27" s="13">
        <v>6</v>
      </c>
      <c r="Y27" s="13">
        <v>3</v>
      </c>
      <c r="Z27" s="13">
        <v>5</v>
      </c>
      <c r="AA27" s="13">
        <v>5</v>
      </c>
      <c r="AB27" s="13">
        <v>42</v>
      </c>
      <c r="AC27" s="13">
        <v>41</v>
      </c>
      <c r="AD27" s="13">
        <v>83</v>
      </c>
      <c r="AE27" s="15">
        <v>0</v>
      </c>
    </row>
    <row r="28" spans="1:31">
      <c r="A28" s="28">
        <v>12</v>
      </c>
      <c r="B28" s="29" t="s">
        <v>65</v>
      </c>
      <c r="C28" s="12" t="s">
        <v>71</v>
      </c>
      <c r="D28" s="13">
        <v>76</v>
      </c>
      <c r="E28" s="13">
        <v>74</v>
      </c>
      <c r="F28" s="13">
        <v>89</v>
      </c>
      <c r="G28" s="13">
        <v>0</v>
      </c>
      <c r="H28" s="13">
        <v>239</v>
      </c>
      <c r="I28" s="14">
        <v>23</v>
      </c>
      <c r="J28" s="13">
        <v>4</v>
      </c>
      <c r="K28" s="13">
        <v>3</v>
      </c>
      <c r="L28" s="13">
        <v>4</v>
      </c>
      <c r="M28" s="13">
        <v>4</v>
      </c>
      <c r="N28" s="13">
        <v>7</v>
      </c>
      <c r="O28" s="13">
        <v>4</v>
      </c>
      <c r="P28" s="13">
        <v>7</v>
      </c>
      <c r="Q28" s="13">
        <v>9</v>
      </c>
      <c r="R28" s="13">
        <v>5</v>
      </c>
      <c r="S28" s="13">
        <v>6</v>
      </c>
      <c r="T28" s="13">
        <v>3</v>
      </c>
      <c r="U28" s="13">
        <v>5</v>
      </c>
      <c r="V28" s="13">
        <v>6</v>
      </c>
      <c r="W28" s="13">
        <v>4</v>
      </c>
      <c r="X28" s="13">
        <v>6</v>
      </c>
      <c r="Y28" s="13">
        <v>3</v>
      </c>
      <c r="Z28" s="13">
        <v>4</v>
      </c>
      <c r="AA28" s="13">
        <v>5</v>
      </c>
      <c r="AB28" s="13">
        <v>47</v>
      </c>
      <c r="AC28" s="13">
        <v>42</v>
      </c>
      <c r="AD28" s="13">
        <v>89</v>
      </c>
      <c r="AE28" s="15">
        <v>0</v>
      </c>
    </row>
    <row r="29" spans="1:31">
      <c r="A29" s="28">
        <v>13</v>
      </c>
      <c r="B29" s="29" t="s">
        <v>65</v>
      </c>
      <c r="C29" s="12" t="s">
        <v>77</v>
      </c>
      <c r="D29" s="13">
        <v>78</v>
      </c>
      <c r="E29" s="13">
        <v>77</v>
      </c>
      <c r="F29" s="13">
        <v>88</v>
      </c>
      <c r="G29" s="13">
        <v>0</v>
      </c>
      <c r="H29" s="13">
        <v>243</v>
      </c>
      <c r="I29" s="14">
        <v>27</v>
      </c>
      <c r="J29" s="13">
        <v>8</v>
      </c>
      <c r="K29" s="13">
        <v>4</v>
      </c>
      <c r="L29" s="13">
        <v>4</v>
      </c>
      <c r="M29" s="13">
        <v>6</v>
      </c>
      <c r="N29" s="13">
        <v>4</v>
      </c>
      <c r="O29" s="13">
        <v>5</v>
      </c>
      <c r="P29" s="13">
        <v>4</v>
      </c>
      <c r="Q29" s="13">
        <v>5</v>
      </c>
      <c r="R29" s="13">
        <v>5</v>
      </c>
      <c r="S29" s="13">
        <v>4</v>
      </c>
      <c r="T29" s="13">
        <v>3</v>
      </c>
      <c r="U29" s="13">
        <v>4</v>
      </c>
      <c r="V29" s="13">
        <v>5</v>
      </c>
      <c r="W29" s="13">
        <v>5</v>
      </c>
      <c r="X29" s="13">
        <v>6</v>
      </c>
      <c r="Y29" s="13">
        <v>5</v>
      </c>
      <c r="Z29" s="13">
        <v>5</v>
      </c>
      <c r="AA29" s="13">
        <v>6</v>
      </c>
      <c r="AB29" s="13">
        <v>45</v>
      </c>
      <c r="AC29" s="13">
        <v>43</v>
      </c>
      <c r="AD29" s="13">
        <v>88</v>
      </c>
      <c r="AE29" s="15">
        <v>0</v>
      </c>
    </row>
    <row r="30" spans="1:31">
      <c r="A30" s="28">
        <v>1</v>
      </c>
      <c r="B30" s="29" t="s">
        <v>88</v>
      </c>
      <c r="C30" s="12" t="s">
        <v>89</v>
      </c>
      <c r="D30" s="13">
        <v>71</v>
      </c>
      <c r="E30" s="13">
        <v>76</v>
      </c>
      <c r="F30" s="13">
        <v>69</v>
      </c>
      <c r="G30" s="13">
        <v>0</v>
      </c>
      <c r="H30" s="13">
        <v>216</v>
      </c>
      <c r="I30" s="14">
        <v>0</v>
      </c>
      <c r="J30" s="13">
        <v>4</v>
      </c>
      <c r="K30" s="13">
        <v>3</v>
      </c>
      <c r="L30" s="13">
        <v>3</v>
      </c>
      <c r="M30" s="13">
        <v>3</v>
      </c>
      <c r="N30" s="13">
        <v>4</v>
      </c>
      <c r="O30" s="13">
        <v>4</v>
      </c>
      <c r="P30" s="13">
        <v>4</v>
      </c>
      <c r="Q30" s="13">
        <v>4</v>
      </c>
      <c r="R30" s="13">
        <v>4</v>
      </c>
      <c r="S30" s="13">
        <v>4</v>
      </c>
      <c r="T30" s="13">
        <v>3</v>
      </c>
      <c r="U30" s="13">
        <v>4</v>
      </c>
      <c r="V30" s="13">
        <v>3</v>
      </c>
      <c r="W30" s="13">
        <v>4</v>
      </c>
      <c r="X30" s="13">
        <v>4</v>
      </c>
      <c r="Y30" s="13">
        <v>5</v>
      </c>
      <c r="Z30" s="13">
        <v>4</v>
      </c>
      <c r="AA30" s="13">
        <v>5</v>
      </c>
      <c r="AB30" s="13">
        <v>33</v>
      </c>
      <c r="AC30" s="13">
        <v>36</v>
      </c>
      <c r="AD30" s="13">
        <v>69</v>
      </c>
      <c r="AE30" s="15">
        <v>0</v>
      </c>
    </row>
    <row r="31" spans="1:31">
      <c r="A31" s="28">
        <v>2</v>
      </c>
      <c r="B31" s="29" t="s">
        <v>88</v>
      </c>
      <c r="C31" s="12" t="s">
        <v>90</v>
      </c>
      <c r="D31" s="13">
        <v>76</v>
      </c>
      <c r="E31" s="13">
        <v>71</v>
      </c>
      <c r="F31" s="13">
        <v>74</v>
      </c>
      <c r="G31" s="13">
        <v>0</v>
      </c>
      <c r="H31" s="13">
        <v>221</v>
      </c>
      <c r="I31" s="14">
        <v>5</v>
      </c>
      <c r="J31" s="13">
        <v>4</v>
      </c>
      <c r="K31" s="13">
        <v>3</v>
      </c>
      <c r="L31" s="13">
        <v>3</v>
      </c>
      <c r="M31" s="13">
        <v>4</v>
      </c>
      <c r="N31" s="13">
        <v>4</v>
      </c>
      <c r="O31" s="13">
        <v>5</v>
      </c>
      <c r="P31" s="13">
        <v>4</v>
      </c>
      <c r="Q31" s="13">
        <v>5</v>
      </c>
      <c r="R31" s="13">
        <v>4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5</v>
      </c>
      <c r="Z31" s="13">
        <v>4</v>
      </c>
      <c r="AA31" s="13">
        <v>5</v>
      </c>
      <c r="AB31" s="13">
        <v>36</v>
      </c>
      <c r="AC31" s="13">
        <v>38</v>
      </c>
      <c r="AD31" s="13">
        <v>74</v>
      </c>
      <c r="AE31" s="15">
        <v>0</v>
      </c>
    </row>
    <row r="32" spans="1:31">
      <c r="A32" s="28">
        <v>3</v>
      </c>
      <c r="B32" s="29" t="s">
        <v>88</v>
      </c>
      <c r="C32" s="12" t="s">
        <v>96</v>
      </c>
      <c r="D32" s="13">
        <v>79</v>
      </c>
      <c r="E32" s="13">
        <v>78</v>
      </c>
      <c r="F32" s="13">
        <v>74</v>
      </c>
      <c r="G32" s="13">
        <v>0</v>
      </c>
      <c r="H32" s="13">
        <v>231</v>
      </c>
      <c r="I32" s="14">
        <v>15</v>
      </c>
      <c r="J32" s="13">
        <v>4</v>
      </c>
      <c r="K32" s="13">
        <v>4</v>
      </c>
      <c r="L32" s="13">
        <v>4</v>
      </c>
      <c r="M32" s="13">
        <v>3</v>
      </c>
      <c r="N32" s="13">
        <v>5</v>
      </c>
      <c r="O32" s="13">
        <v>5</v>
      </c>
      <c r="P32" s="13">
        <v>4</v>
      </c>
      <c r="Q32" s="13">
        <v>4</v>
      </c>
      <c r="R32" s="13">
        <v>4</v>
      </c>
      <c r="S32" s="13">
        <v>4</v>
      </c>
      <c r="T32" s="13">
        <v>4</v>
      </c>
      <c r="U32" s="13">
        <v>4</v>
      </c>
      <c r="V32" s="13">
        <v>4</v>
      </c>
      <c r="W32" s="13">
        <v>4</v>
      </c>
      <c r="X32" s="13">
        <v>4</v>
      </c>
      <c r="Y32" s="13">
        <v>4</v>
      </c>
      <c r="Z32" s="13">
        <v>4</v>
      </c>
      <c r="AA32" s="13">
        <v>5</v>
      </c>
      <c r="AB32" s="13">
        <v>37</v>
      </c>
      <c r="AC32" s="13">
        <v>37</v>
      </c>
      <c r="AD32" s="13">
        <v>74</v>
      </c>
      <c r="AE32" s="15">
        <v>0</v>
      </c>
    </row>
    <row r="33" spans="1:31">
      <c r="A33" s="28">
        <v>4</v>
      </c>
      <c r="B33" s="29" t="s">
        <v>88</v>
      </c>
      <c r="C33" s="12" t="s">
        <v>91</v>
      </c>
      <c r="D33" s="13">
        <v>77</v>
      </c>
      <c r="E33" s="13">
        <v>80</v>
      </c>
      <c r="F33" s="13">
        <v>76</v>
      </c>
      <c r="G33" s="13">
        <v>0</v>
      </c>
      <c r="H33" s="13">
        <v>233</v>
      </c>
      <c r="I33" s="14">
        <v>17</v>
      </c>
      <c r="J33" s="13">
        <v>4</v>
      </c>
      <c r="K33" s="13">
        <v>3</v>
      </c>
      <c r="L33" s="13">
        <v>5</v>
      </c>
      <c r="M33" s="13">
        <v>3</v>
      </c>
      <c r="N33" s="13">
        <v>4</v>
      </c>
      <c r="O33" s="13">
        <v>4</v>
      </c>
      <c r="P33" s="13">
        <v>4</v>
      </c>
      <c r="Q33" s="13">
        <v>5</v>
      </c>
      <c r="R33" s="13">
        <v>5</v>
      </c>
      <c r="S33" s="13">
        <v>3</v>
      </c>
      <c r="T33" s="13">
        <v>3</v>
      </c>
      <c r="U33" s="13">
        <v>4</v>
      </c>
      <c r="V33" s="13">
        <v>5</v>
      </c>
      <c r="W33" s="13">
        <v>4</v>
      </c>
      <c r="X33" s="13">
        <v>4</v>
      </c>
      <c r="Y33" s="13">
        <v>4</v>
      </c>
      <c r="Z33" s="13">
        <v>4</v>
      </c>
      <c r="AA33" s="13">
        <v>8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5</v>
      </c>
      <c r="B34" s="29" t="s">
        <v>88</v>
      </c>
      <c r="C34" s="12" t="s">
        <v>97</v>
      </c>
      <c r="D34" s="13">
        <v>80</v>
      </c>
      <c r="E34" s="13">
        <v>80</v>
      </c>
      <c r="F34" s="13">
        <v>74</v>
      </c>
      <c r="G34" s="13">
        <v>0</v>
      </c>
      <c r="H34" s="13">
        <v>234</v>
      </c>
      <c r="I34" s="14">
        <v>18</v>
      </c>
      <c r="J34" s="13">
        <v>4</v>
      </c>
      <c r="K34" s="13">
        <v>4</v>
      </c>
      <c r="L34" s="13">
        <v>4</v>
      </c>
      <c r="M34" s="13">
        <v>4</v>
      </c>
      <c r="N34" s="13">
        <v>4</v>
      </c>
      <c r="O34" s="13">
        <v>5</v>
      </c>
      <c r="P34" s="13">
        <v>4</v>
      </c>
      <c r="Q34" s="13">
        <v>5</v>
      </c>
      <c r="R34" s="13">
        <v>5</v>
      </c>
      <c r="S34" s="13">
        <v>4</v>
      </c>
      <c r="T34" s="13">
        <v>3</v>
      </c>
      <c r="U34" s="13">
        <v>3</v>
      </c>
      <c r="V34" s="13">
        <v>5</v>
      </c>
      <c r="W34" s="13">
        <v>4</v>
      </c>
      <c r="X34" s="13">
        <v>3</v>
      </c>
      <c r="Y34" s="13">
        <v>3</v>
      </c>
      <c r="Z34" s="13">
        <v>4</v>
      </c>
      <c r="AA34" s="13">
        <v>6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6</v>
      </c>
      <c r="B35" s="29" t="s">
        <v>88</v>
      </c>
      <c r="C35" s="12" t="s">
        <v>95</v>
      </c>
      <c r="D35" s="13">
        <v>78</v>
      </c>
      <c r="E35" s="13">
        <v>78</v>
      </c>
      <c r="F35" s="13">
        <v>78</v>
      </c>
      <c r="G35" s="13">
        <v>0</v>
      </c>
      <c r="H35" s="13">
        <v>234</v>
      </c>
      <c r="I35" s="14">
        <v>18</v>
      </c>
      <c r="J35" s="13">
        <v>4</v>
      </c>
      <c r="K35" s="13">
        <v>3</v>
      </c>
      <c r="L35" s="13">
        <v>3</v>
      </c>
      <c r="M35" s="13">
        <v>3</v>
      </c>
      <c r="N35" s="13">
        <v>4</v>
      </c>
      <c r="O35" s="13">
        <v>4</v>
      </c>
      <c r="P35" s="13">
        <v>6</v>
      </c>
      <c r="Q35" s="13">
        <v>5</v>
      </c>
      <c r="R35" s="13">
        <v>5</v>
      </c>
      <c r="S35" s="13">
        <v>5</v>
      </c>
      <c r="T35" s="13">
        <v>3</v>
      </c>
      <c r="U35" s="13">
        <v>4</v>
      </c>
      <c r="V35" s="13">
        <v>6</v>
      </c>
      <c r="W35" s="13">
        <v>4</v>
      </c>
      <c r="X35" s="13">
        <v>4</v>
      </c>
      <c r="Y35" s="13">
        <v>4</v>
      </c>
      <c r="Z35" s="13">
        <v>5</v>
      </c>
      <c r="AA35" s="13">
        <v>6</v>
      </c>
      <c r="AB35" s="13">
        <v>37</v>
      </c>
      <c r="AC35" s="13">
        <v>41</v>
      </c>
      <c r="AD35" s="13">
        <v>78</v>
      </c>
      <c r="AE35" s="15">
        <v>0</v>
      </c>
    </row>
    <row r="36" spans="1:31">
      <c r="A36" s="28">
        <v>7</v>
      </c>
      <c r="B36" s="29" t="s">
        <v>88</v>
      </c>
      <c r="C36" s="12" t="s">
        <v>92</v>
      </c>
      <c r="D36" s="13">
        <v>78</v>
      </c>
      <c r="E36" s="13">
        <v>78</v>
      </c>
      <c r="F36" s="13">
        <v>79</v>
      </c>
      <c r="G36" s="13">
        <v>0</v>
      </c>
      <c r="H36" s="13">
        <v>235</v>
      </c>
      <c r="I36" s="14">
        <v>19</v>
      </c>
      <c r="J36" s="13">
        <v>5</v>
      </c>
      <c r="K36" s="13">
        <v>4</v>
      </c>
      <c r="L36" s="13">
        <v>4</v>
      </c>
      <c r="M36" s="13">
        <v>3</v>
      </c>
      <c r="N36" s="13">
        <v>4</v>
      </c>
      <c r="O36" s="13">
        <v>5</v>
      </c>
      <c r="P36" s="13">
        <v>5</v>
      </c>
      <c r="Q36" s="13">
        <v>5</v>
      </c>
      <c r="R36" s="13">
        <v>6</v>
      </c>
      <c r="S36" s="13">
        <v>5</v>
      </c>
      <c r="T36" s="13">
        <v>3</v>
      </c>
      <c r="U36" s="13">
        <v>5</v>
      </c>
      <c r="V36" s="13">
        <v>4</v>
      </c>
      <c r="W36" s="13">
        <v>4</v>
      </c>
      <c r="X36" s="13">
        <v>4</v>
      </c>
      <c r="Y36" s="13">
        <v>4</v>
      </c>
      <c r="Z36" s="13">
        <v>4</v>
      </c>
      <c r="AA36" s="13">
        <v>5</v>
      </c>
      <c r="AB36" s="13">
        <v>41</v>
      </c>
      <c r="AC36" s="13">
        <v>38</v>
      </c>
      <c r="AD36" s="13">
        <v>79</v>
      </c>
      <c r="AE36" s="15">
        <v>0</v>
      </c>
    </row>
    <row r="37" spans="1:31">
      <c r="A37" s="28">
        <v>8</v>
      </c>
      <c r="B37" s="29" t="s">
        <v>88</v>
      </c>
      <c r="C37" s="12" t="s">
        <v>93</v>
      </c>
      <c r="D37" s="13">
        <v>78</v>
      </c>
      <c r="E37" s="13">
        <v>78</v>
      </c>
      <c r="F37" s="13">
        <v>87</v>
      </c>
      <c r="G37" s="13">
        <v>0</v>
      </c>
      <c r="H37" s="13">
        <v>243</v>
      </c>
      <c r="I37" s="14">
        <v>27</v>
      </c>
      <c r="J37" s="13">
        <v>7</v>
      </c>
      <c r="K37" s="13">
        <v>3</v>
      </c>
      <c r="L37" s="13">
        <v>6</v>
      </c>
      <c r="M37" s="13">
        <v>3</v>
      </c>
      <c r="N37" s="13">
        <v>8</v>
      </c>
      <c r="O37" s="13">
        <v>5</v>
      </c>
      <c r="P37" s="13">
        <v>4</v>
      </c>
      <c r="Q37" s="13">
        <v>6</v>
      </c>
      <c r="R37" s="13">
        <v>5</v>
      </c>
      <c r="S37" s="13">
        <v>4</v>
      </c>
      <c r="T37" s="13">
        <v>3</v>
      </c>
      <c r="U37" s="13">
        <v>3</v>
      </c>
      <c r="V37" s="13">
        <v>7</v>
      </c>
      <c r="W37" s="13">
        <v>5</v>
      </c>
      <c r="X37" s="13">
        <v>4</v>
      </c>
      <c r="Y37" s="13">
        <v>5</v>
      </c>
      <c r="Z37" s="13">
        <v>4</v>
      </c>
      <c r="AA37" s="13">
        <v>5</v>
      </c>
      <c r="AB37" s="13">
        <v>47</v>
      </c>
      <c r="AC37" s="13">
        <v>40</v>
      </c>
      <c r="AD37" s="13">
        <v>87</v>
      </c>
      <c r="AE37" s="15">
        <v>0</v>
      </c>
    </row>
    <row r="38" spans="1:31">
      <c r="A38" s="28">
        <v>9</v>
      </c>
      <c r="B38" s="29" t="s">
        <v>88</v>
      </c>
      <c r="C38" s="12" t="s">
        <v>103</v>
      </c>
      <c r="D38" s="13">
        <v>84</v>
      </c>
      <c r="E38" s="13">
        <v>82</v>
      </c>
      <c r="F38" s="13">
        <v>81</v>
      </c>
      <c r="G38" s="13">
        <v>0</v>
      </c>
      <c r="H38" s="13">
        <v>247</v>
      </c>
      <c r="I38" s="14">
        <v>31</v>
      </c>
      <c r="J38" s="13">
        <v>5</v>
      </c>
      <c r="K38" s="13">
        <v>4</v>
      </c>
      <c r="L38" s="13">
        <v>3</v>
      </c>
      <c r="M38" s="13">
        <v>3</v>
      </c>
      <c r="N38" s="13">
        <v>5</v>
      </c>
      <c r="O38" s="13">
        <v>5</v>
      </c>
      <c r="P38" s="13">
        <v>5</v>
      </c>
      <c r="Q38" s="13">
        <v>5</v>
      </c>
      <c r="R38" s="13">
        <v>5</v>
      </c>
      <c r="S38" s="13">
        <v>4</v>
      </c>
      <c r="T38" s="13">
        <v>3</v>
      </c>
      <c r="U38" s="13">
        <v>4</v>
      </c>
      <c r="V38" s="13">
        <v>6</v>
      </c>
      <c r="W38" s="13">
        <v>5</v>
      </c>
      <c r="X38" s="13">
        <v>4</v>
      </c>
      <c r="Y38" s="13">
        <v>4</v>
      </c>
      <c r="Z38" s="13">
        <v>5</v>
      </c>
      <c r="AA38" s="13">
        <v>6</v>
      </c>
      <c r="AB38" s="13">
        <v>40</v>
      </c>
      <c r="AC38" s="13">
        <v>41</v>
      </c>
      <c r="AD38" s="13">
        <v>81</v>
      </c>
      <c r="AE38" s="15">
        <v>0</v>
      </c>
    </row>
    <row r="39" spans="1:31">
      <c r="A39" s="28">
        <v>10</v>
      </c>
      <c r="B39" s="29" t="s">
        <v>88</v>
      </c>
      <c r="C39" s="12" t="s">
        <v>99</v>
      </c>
      <c r="D39" s="13">
        <v>81</v>
      </c>
      <c r="E39" s="13">
        <v>83</v>
      </c>
      <c r="F39" s="13">
        <v>83</v>
      </c>
      <c r="G39" s="13">
        <v>0</v>
      </c>
      <c r="H39" s="13">
        <v>247</v>
      </c>
      <c r="I39" s="14">
        <v>31</v>
      </c>
      <c r="J39" s="13">
        <v>5</v>
      </c>
      <c r="K39" s="13">
        <v>4</v>
      </c>
      <c r="L39" s="13">
        <v>3</v>
      </c>
      <c r="M39" s="13">
        <v>3</v>
      </c>
      <c r="N39" s="13">
        <v>6</v>
      </c>
      <c r="O39" s="13">
        <v>6</v>
      </c>
      <c r="P39" s="13">
        <v>6</v>
      </c>
      <c r="Q39" s="13">
        <v>5</v>
      </c>
      <c r="R39" s="13">
        <v>5</v>
      </c>
      <c r="S39" s="13">
        <v>4</v>
      </c>
      <c r="T39" s="13">
        <v>3</v>
      </c>
      <c r="U39" s="13">
        <v>5</v>
      </c>
      <c r="V39" s="13">
        <v>5</v>
      </c>
      <c r="W39" s="13">
        <v>4</v>
      </c>
      <c r="X39" s="13">
        <v>5</v>
      </c>
      <c r="Y39" s="13">
        <v>4</v>
      </c>
      <c r="Z39" s="13">
        <v>5</v>
      </c>
      <c r="AA39" s="13">
        <v>5</v>
      </c>
      <c r="AB39" s="13">
        <v>43</v>
      </c>
      <c r="AC39" s="13">
        <v>40</v>
      </c>
      <c r="AD39" s="13">
        <v>83</v>
      </c>
      <c r="AE39" s="15">
        <v>0</v>
      </c>
    </row>
    <row r="40" spans="1:31">
      <c r="A40" s="28">
        <v>11</v>
      </c>
      <c r="B40" s="29" t="s">
        <v>88</v>
      </c>
      <c r="C40" s="12" t="s">
        <v>101</v>
      </c>
      <c r="D40" s="13">
        <v>82</v>
      </c>
      <c r="E40" s="13">
        <v>84</v>
      </c>
      <c r="F40" s="13">
        <v>83</v>
      </c>
      <c r="G40" s="13">
        <v>0</v>
      </c>
      <c r="H40" s="13">
        <v>249</v>
      </c>
      <c r="I40" s="14">
        <v>33</v>
      </c>
      <c r="J40" s="13">
        <v>6</v>
      </c>
      <c r="K40" s="13">
        <v>3</v>
      </c>
      <c r="L40" s="13">
        <v>4</v>
      </c>
      <c r="M40" s="13">
        <v>3</v>
      </c>
      <c r="N40" s="13">
        <v>5</v>
      </c>
      <c r="O40" s="13">
        <v>4</v>
      </c>
      <c r="P40" s="13">
        <v>4</v>
      </c>
      <c r="Q40" s="13">
        <v>5</v>
      </c>
      <c r="R40" s="13">
        <v>5</v>
      </c>
      <c r="S40" s="13">
        <v>4</v>
      </c>
      <c r="T40" s="13">
        <v>2</v>
      </c>
      <c r="U40" s="13">
        <v>6</v>
      </c>
      <c r="V40" s="13">
        <v>6</v>
      </c>
      <c r="W40" s="13">
        <v>4</v>
      </c>
      <c r="X40" s="13">
        <v>5</v>
      </c>
      <c r="Y40" s="13">
        <v>4</v>
      </c>
      <c r="Z40" s="13">
        <v>7</v>
      </c>
      <c r="AA40" s="13">
        <v>6</v>
      </c>
      <c r="AB40" s="13">
        <v>39</v>
      </c>
      <c r="AC40" s="13">
        <v>44</v>
      </c>
      <c r="AD40" s="13">
        <v>83</v>
      </c>
      <c r="AE40" s="15">
        <v>0</v>
      </c>
    </row>
    <row r="41" spans="1:31">
      <c r="A41" s="28">
        <v>12</v>
      </c>
      <c r="B41" s="29" t="s">
        <v>88</v>
      </c>
      <c r="C41" s="12" t="s">
        <v>100</v>
      </c>
      <c r="D41" s="13">
        <v>81</v>
      </c>
      <c r="E41" s="13">
        <v>84</v>
      </c>
      <c r="F41" s="13">
        <v>85</v>
      </c>
      <c r="G41" s="13">
        <v>0</v>
      </c>
      <c r="H41" s="13">
        <v>250</v>
      </c>
      <c r="I41" s="14">
        <v>34</v>
      </c>
      <c r="J41" s="13">
        <v>5</v>
      </c>
      <c r="K41" s="13">
        <v>3</v>
      </c>
      <c r="L41" s="13">
        <v>4</v>
      </c>
      <c r="M41" s="13">
        <v>4</v>
      </c>
      <c r="N41" s="13">
        <v>5</v>
      </c>
      <c r="O41" s="13">
        <v>5</v>
      </c>
      <c r="P41" s="13">
        <v>5</v>
      </c>
      <c r="Q41" s="13">
        <v>6</v>
      </c>
      <c r="R41" s="13">
        <v>5</v>
      </c>
      <c r="S41" s="13">
        <v>4</v>
      </c>
      <c r="T41" s="13">
        <v>4</v>
      </c>
      <c r="U41" s="13">
        <v>5</v>
      </c>
      <c r="V41" s="13">
        <v>8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42</v>
      </c>
      <c r="AC41" s="13">
        <v>43</v>
      </c>
      <c r="AD41" s="13">
        <v>85</v>
      </c>
      <c r="AE41" s="15">
        <v>0</v>
      </c>
    </row>
    <row r="42" spans="1:31">
      <c r="A42" s="28">
        <v>13</v>
      </c>
      <c r="B42" s="29" t="s">
        <v>88</v>
      </c>
      <c r="C42" s="12" t="s">
        <v>98</v>
      </c>
      <c r="D42" s="13">
        <v>81</v>
      </c>
      <c r="E42" s="13">
        <v>87</v>
      </c>
      <c r="F42" s="13">
        <v>84</v>
      </c>
      <c r="G42" s="13">
        <v>0</v>
      </c>
      <c r="H42" s="13">
        <v>252</v>
      </c>
      <c r="I42" s="14">
        <v>36</v>
      </c>
      <c r="J42" s="13">
        <v>5</v>
      </c>
      <c r="K42" s="13">
        <v>4</v>
      </c>
      <c r="L42" s="13">
        <v>4</v>
      </c>
      <c r="M42" s="13">
        <v>3</v>
      </c>
      <c r="N42" s="13">
        <v>7</v>
      </c>
      <c r="O42" s="13">
        <v>4</v>
      </c>
      <c r="P42" s="13">
        <v>7</v>
      </c>
      <c r="Q42" s="13">
        <v>4</v>
      </c>
      <c r="R42" s="13">
        <v>4</v>
      </c>
      <c r="S42" s="13">
        <v>4</v>
      </c>
      <c r="T42" s="13">
        <v>5</v>
      </c>
      <c r="U42" s="13">
        <v>3</v>
      </c>
      <c r="V42" s="13">
        <v>6</v>
      </c>
      <c r="W42" s="13">
        <v>4</v>
      </c>
      <c r="X42" s="13">
        <v>5</v>
      </c>
      <c r="Y42" s="13">
        <v>4</v>
      </c>
      <c r="Z42" s="13">
        <v>5</v>
      </c>
      <c r="AA42" s="13">
        <v>6</v>
      </c>
      <c r="AB42" s="13">
        <v>42</v>
      </c>
      <c r="AC42" s="13">
        <v>42</v>
      </c>
      <c r="AD42" s="13">
        <v>84</v>
      </c>
      <c r="AE42" s="15">
        <v>0</v>
      </c>
    </row>
    <row r="43" spans="1:31">
      <c r="A43" s="28">
        <v>14</v>
      </c>
      <c r="B43" s="29" t="s">
        <v>88</v>
      </c>
      <c r="C43" s="12" t="s">
        <v>94</v>
      </c>
      <c r="D43" s="13">
        <v>78</v>
      </c>
      <c r="E43" s="13">
        <v>90</v>
      </c>
      <c r="F43" s="13">
        <v>84</v>
      </c>
      <c r="G43" s="13">
        <v>0</v>
      </c>
      <c r="H43" s="13">
        <v>252</v>
      </c>
      <c r="I43" s="14">
        <v>36</v>
      </c>
      <c r="J43" s="13">
        <v>5</v>
      </c>
      <c r="K43" s="13">
        <v>2</v>
      </c>
      <c r="L43" s="13">
        <v>4</v>
      </c>
      <c r="M43" s="13">
        <v>4</v>
      </c>
      <c r="N43" s="13">
        <v>5</v>
      </c>
      <c r="O43" s="13">
        <v>4</v>
      </c>
      <c r="P43" s="13">
        <v>6</v>
      </c>
      <c r="Q43" s="13">
        <v>4</v>
      </c>
      <c r="R43" s="13">
        <v>6</v>
      </c>
      <c r="S43" s="13">
        <v>5</v>
      </c>
      <c r="T43" s="13">
        <v>4</v>
      </c>
      <c r="U43" s="13">
        <v>6</v>
      </c>
      <c r="V43" s="13">
        <v>7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40</v>
      </c>
      <c r="AC43" s="13">
        <v>44</v>
      </c>
      <c r="AD43" s="13">
        <v>84</v>
      </c>
      <c r="AE43" s="15">
        <v>0</v>
      </c>
    </row>
    <row r="44" spans="1:31">
      <c r="A44" s="28">
        <v>1</v>
      </c>
      <c r="B44" s="29" t="s">
        <v>114</v>
      </c>
      <c r="C44" s="12" t="s">
        <v>115</v>
      </c>
      <c r="D44" s="13">
        <v>75</v>
      </c>
      <c r="E44" s="13">
        <v>74</v>
      </c>
      <c r="F44" s="13">
        <v>70</v>
      </c>
      <c r="G44" s="13">
        <v>0</v>
      </c>
      <c r="H44" s="13">
        <v>219</v>
      </c>
      <c r="I44" s="14">
        <v>3</v>
      </c>
      <c r="J44" s="13">
        <v>5</v>
      </c>
      <c r="K44" s="13">
        <v>3</v>
      </c>
      <c r="L44" s="13">
        <v>4</v>
      </c>
      <c r="M44" s="13">
        <v>2</v>
      </c>
      <c r="N44" s="13">
        <v>4</v>
      </c>
      <c r="O44" s="13">
        <v>5</v>
      </c>
      <c r="P44" s="13">
        <v>4</v>
      </c>
      <c r="Q44" s="13">
        <v>4</v>
      </c>
      <c r="R44" s="13">
        <v>5</v>
      </c>
      <c r="S44" s="13">
        <v>3</v>
      </c>
      <c r="T44" s="13">
        <v>3</v>
      </c>
      <c r="U44" s="13">
        <v>4</v>
      </c>
      <c r="V44" s="13">
        <v>4</v>
      </c>
      <c r="W44" s="13">
        <v>3</v>
      </c>
      <c r="X44" s="13">
        <v>4</v>
      </c>
      <c r="Y44" s="13">
        <v>3</v>
      </c>
      <c r="Z44" s="13">
        <v>6</v>
      </c>
      <c r="AA44" s="13">
        <v>4</v>
      </c>
      <c r="AB44" s="13">
        <v>36</v>
      </c>
      <c r="AC44" s="13">
        <v>34</v>
      </c>
      <c r="AD44" s="13">
        <v>70</v>
      </c>
      <c r="AE44" s="15">
        <v>0</v>
      </c>
    </row>
    <row r="45" spans="1:31">
      <c r="A45" s="28">
        <v>2</v>
      </c>
      <c r="B45" s="29" t="s">
        <v>114</v>
      </c>
      <c r="C45" s="12" t="s">
        <v>116</v>
      </c>
      <c r="D45" s="13">
        <v>76</v>
      </c>
      <c r="E45" s="13">
        <v>75</v>
      </c>
      <c r="F45" s="13">
        <v>75</v>
      </c>
      <c r="G45" s="13">
        <v>0</v>
      </c>
      <c r="H45" s="13">
        <v>226</v>
      </c>
      <c r="I45" s="14">
        <v>10</v>
      </c>
      <c r="J45" s="13">
        <v>4</v>
      </c>
      <c r="K45" s="13">
        <v>3</v>
      </c>
      <c r="L45" s="13">
        <v>4</v>
      </c>
      <c r="M45" s="13">
        <v>3</v>
      </c>
      <c r="N45" s="13">
        <v>5</v>
      </c>
      <c r="O45" s="13">
        <v>5</v>
      </c>
      <c r="P45" s="13">
        <v>3</v>
      </c>
      <c r="Q45" s="13">
        <v>5</v>
      </c>
      <c r="R45" s="13">
        <v>6</v>
      </c>
      <c r="S45" s="13">
        <v>4</v>
      </c>
      <c r="T45" s="13">
        <v>3</v>
      </c>
      <c r="U45" s="13">
        <v>4</v>
      </c>
      <c r="V45" s="13">
        <v>5</v>
      </c>
      <c r="W45" s="13">
        <v>4</v>
      </c>
      <c r="X45" s="13">
        <v>4</v>
      </c>
      <c r="Y45" s="13">
        <v>3</v>
      </c>
      <c r="Z45" s="13">
        <v>6</v>
      </c>
      <c r="AA45" s="13">
        <v>4</v>
      </c>
      <c r="AB45" s="13">
        <v>38</v>
      </c>
      <c r="AC45" s="13">
        <v>37</v>
      </c>
      <c r="AD45" s="13">
        <v>75</v>
      </c>
      <c r="AE45" s="15">
        <v>0</v>
      </c>
    </row>
    <row r="46" spans="1:31">
      <c r="A46" s="28">
        <v>3</v>
      </c>
      <c r="B46" s="29" t="s">
        <v>114</v>
      </c>
      <c r="C46" s="12" t="s">
        <v>118</v>
      </c>
      <c r="D46" s="13">
        <v>79</v>
      </c>
      <c r="E46" s="13">
        <v>74</v>
      </c>
      <c r="F46" s="13">
        <v>76</v>
      </c>
      <c r="G46" s="13">
        <v>0</v>
      </c>
      <c r="H46" s="13">
        <v>229</v>
      </c>
      <c r="I46" s="14">
        <v>13</v>
      </c>
      <c r="J46" s="13">
        <v>5</v>
      </c>
      <c r="K46" s="13">
        <v>3</v>
      </c>
      <c r="L46" s="13">
        <v>4</v>
      </c>
      <c r="M46" s="13">
        <v>3</v>
      </c>
      <c r="N46" s="13">
        <v>3</v>
      </c>
      <c r="O46" s="13">
        <v>6</v>
      </c>
      <c r="P46" s="13">
        <v>4</v>
      </c>
      <c r="Q46" s="13">
        <v>4</v>
      </c>
      <c r="R46" s="13">
        <v>5</v>
      </c>
      <c r="S46" s="13">
        <v>4</v>
      </c>
      <c r="T46" s="13">
        <v>3</v>
      </c>
      <c r="U46" s="13">
        <v>5</v>
      </c>
      <c r="V46" s="13">
        <v>5</v>
      </c>
      <c r="W46" s="13">
        <v>4</v>
      </c>
      <c r="X46" s="13">
        <v>5</v>
      </c>
      <c r="Y46" s="13">
        <v>3</v>
      </c>
      <c r="Z46" s="13">
        <v>4</v>
      </c>
      <c r="AA46" s="13">
        <v>6</v>
      </c>
      <c r="AB46" s="13">
        <v>37</v>
      </c>
      <c r="AC46" s="13">
        <v>39</v>
      </c>
      <c r="AD46" s="13">
        <v>76</v>
      </c>
      <c r="AE46" s="15">
        <v>0</v>
      </c>
    </row>
    <row r="47" spans="1:31">
      <c r="A47" s="28">
        <v>4</v>
      </c>
      <c r="B47" s="29" t="s">
        <v>114</v>
      </c>
      <c r="C47" s="12" t="s">
        <v>117</v>
      </c>
      <c r="D47" s="13">
        <v>77</v>
      </c>
      <c r="E47" s="13">
        <v>75</v>
      </c>
      <c r="F47" s="13">
        <v>77</v>
      </c>
      <c r="G47" s="13">
        <v>0</v>
      </c>
      <c r="H47" s="13">
        <v>229</v>
      </c>
      <c r="I47" s="14">
        <v>13</v>
      </c>
      <c r="J47" s="13">
        <v>4</v>
      </c>
      <c r="K47" s="13">
        <v>4</v>
      </c>
      <c r="L47" s="13">
        <v>5</v>
      </c>
      <c r="M47" s="13">
        <v>3</v>
      </c>
      <c r="N47" s="13">
        <v>4</v>
      </c>
      <c r="O47" s="13">
        <v>5</v>
      </c>
      <c r="P47" s="13">
        <v>4</v>
      </c>
      <c r="Q47" s="13">
        <v>5</v>
      </c>
      <c r="R47" s="13">
        <v>5</v>
      </c>
      <c r="S47" s="13">
        <v>5</v>
      </c>
      <c r="T47" s="13">
        <v>3</v>
      </c>
      <c r="U47" s="13">
        <v>5</v>
      </c>
      <c r="V47" s="13">
        <v>6</v>
      </c>
      <c r="W47" s="13">
        <v>4</v>
      </c>
      <c r="X47" s="13">
        <v>4</v>
      </c>
      <c r="Y47" s="13">
        <v>3</v>
      </c>
      <c r="Z47" s="13">
        <v>4</v>
      </c>
      <c r="AA47" s="13">
        <v>4</v>
      </c>
      <c r="AB47" s="13">
        <v>39</v>
      </c>
      <c r="AC47" s="13">
        <v>38</v>
      </c>
      <c r="AD47" s="13">
        <v>77</v>
      </c>
      <c r="AE47" s="15">
        <v>0</v>
      </c>
    </row>
    <row r="48" spans="1:31">
      <c r="A48" s="28">
        <v>5</v>
      </c>
      <c r="B48" s="29" t="s">
        <v>114</v>
      </c>
      <c r="C48" s="12" t="s">
        <v>119</v>
      </c>
      <c r="D48" s="13">
        <v>79</v>
      </c>
      <c r="E48" s="13">
        <v>78</v>
      </c>
      <c r="F48" s="13">
        <v>73</v>
      </c>
      <c r="G48" s="13">
        <v>0</v>
      </c>
      <c r="H48" s="13">
        <v>230</v>
      </c>
      <c r="I48" s="14">
        <v>14</v>
      </c>
      <c r="J48" s="13">
        <v>4</v>
      </c>
      <c r="K48" s="13">
        <v>3</v>
      </c>
      <c r="L48" s="13">
        <v>5</v>
      </c>
      <c r="M48" s="13">
        <v>2</v>
      </c>
      <c r="N48" s="13">
        <v>5</v>
      </c>
      <c r="O48" s="13">
        <v>4</v>
      </c>
      <c r="P48" s="13">
        <v>4</v>
      </c>
      <c r="Q48" s="13">
        <v>5</v>
      </c>
      <c r="R48" s="13">
        <v>5</v>
      </c>
      <c r="S48" s="13">
        <v>5</v>
      </c>
      <c r="T48" s="13">
        <v>3</v>
      </c>
      <c r="U48" s="13">
        <v>4</v>
      </c>
      <c r="V48" s="13">
        <v>5</v>
      </c>
      <c r="W48" s="13">
        <v>3</v>
      </c>
      <c r="X48" s="13">
        <v>3</v>
      </c>
      <c r="Y48" s="13">
        <v>3</v>
      </c>
      <c r="Z48" s="13">
        <v>4</v>
      </c>
      <c r="AA48" s="13">
        <v>6</v>
      </c>
      <c r="AB48" s="13">
        <v>37</v>
      </c>
      <c r="AC48" s="13">
        <v>36</v>
      </c>
      <c r="AD48" s="13">
        <v>73</v>
      </c>
      <c r="AE48" s="15">
        <v>0</v>
      </c>
    </row>
    <row r="49" spans="1:31">
      <c r="A49" s="28">
        <v>1</v>
      </c>
      <c r="B49" s="29" t="s">
        <v>127</v>
      </c>
      <c r="C49" s="12" t="s">
        <v>129</v>
      </c>
      <c r="D49" s="13">
        <v>73</v>
      </c>
      <c r="E49" s="13">
        <v>71</v>
      </c>
      <c r="F49" s="13">
        <v>69</v>
      </c>
      <c r="G49" s="13">
        <v>0</v>
      </c>
      <c r="H49" s="13">
        <v>213</v>
      </c>
      <c r="I49" s="14">
        <v>-3</v>
      </c>
      <c r="J49" s="13">
        <v>4</v>
      </c>
      <c r="K49" s="13">
        <v>4</v>
      </c>
      <c r="L49" s="13">
        <v>3</v>
      </c>
      <c r="M49" s="13">
        <v>3</v>
      </c>
      <c r="N49" s="13">
        <v>5</v>
      </c>
      <c r="O49" s="13">
        <v>4</v>
      </c>
      <c r="P49" s="13">
        <v>4</v>
      </c>
      <c r="Q49" s="13">
        <v>3</v>
      </c>
      <c r="R49" s="13">
        <v>5</v>
      </c>
      <c r="S49" s="13">
        <v>4</v>
      </c>
      <c r="T49" s="13">
        <v>2</v>
      </c>
      <c r="U49" s="13">
        <v>4</v>
      </c>
      <c r="V49" s="13">
        <v>4</v>
      </c>
      <c r="W49" s="13">
        <v>3</v>
      </c>
      <c r="X49" s="13">
        <v>4</v>
      </c>
      <c r="Y49" s="13">
        <v>4</v>
      </c>
      <c r="Z49" s="13">
        <v>4</v>
      </c>
      <c r="AA49" s="13">
        <v>5</v>
      </c>
      <c r="AB49" s="13">
        <v>35</v>
      </c>
      <c r="AC49" s="13">
        <v>34</v>
      </c>
      <c r="AD49" s="13">
        <v>69</v>
      </c>
      <c r="AE49" s="15">
        <v>0</v>
      </c>
    </row>
    <row r="50" spans="1:31">
      <c r="A50" s="28">
        <v>2</v>
      </c>
      <c r="B50" s="29" t="s">
        <v>127</v>
      </c>
      <c r="C50" s="12" t="s">
        <v>130</v>
      </c>
      <c r="D50" s="13">
        <v>73</v>
      </c>
      <c r="E50" s="13">
        <v>72</v>
      </c>
      <c r="F50" s="13">
        <v>73</v>
      </c>
      <c r="G50" s="13">
        <v>0</v>
      </c>
      <c r="H50" s="13">
        <v>218</v>
      </c>
      <c r="I50" s="14">
        <v>2</v>
      </c>
      <c r="J50" s="13">
        <v>4</v>
      </c>
      <c r="K50" s="13">
        <v>3</v>
      </c>
      <c r="L50" s="13">
        <v>4</v>
      </c>
      <c r="M50" s="13">
        <v>3</v>
      </c>
      <c r="N50" s="13">
        <v>4</v>
      </c>
      <c r="O50" s="13">
        <v>6</v>
      </c>
      <c r="P50" s="13">
        <v>4</v>
      </c>
      <c r="Q50" s="13">
        <v>3</v>
      </c>
      <c r="R50" s="13">
        <v>5</v>
      </c>
      <c r="S50" s="13">
        <v>4</v>
      </c>
      <c r="T50" s="13">
        <v>3</v>
      </c>
      <c r="U50" s="13">
        <v>4</v>
      </c>
      <c r="V50" s="13">
        <v>6</v>
      </c>
      <c r="W50" s="13">
        <v>3</v>
      </c>
      <c r="X50" s="13">
        <v>4</v>
      </c>
      <c r="Y50" s="13">
        <v>3</v>
      </c>
      <c r="Z50" s="13">
        <v>5</v>
      </c>
      <c r="AA50" s="13">
        <v>5</v>
      </c>
      <c r="AB50" s="13">
        <v>36</v>
      </c>
      <c r="AC50" s="13">
        <v>37</v>
      </c>
      <c r="AD50" s="13">
        <v>73</v>
      </c>
      <c r="AE50" s="15">
        <v>0</v>
      </c>
    </row>
    <row r="51" spans="1:31">
      <c r="A51" s="28">
        <v>3</v>
      </c>
      <c r="B51" s="29" t="s">
        <v>127</v>
      </c>
      <c r="C51" s="12" t="s">
        <v>134</v>
      </c>
      <c r="D51" s="13">
        <v>75</v>
      </c>
      <c r="E51" s="13">
        <v>71</v>
      </c>
      <c r="F51" s="13">
        <v>73</v>
      </c>
      <c r="G51" s="13">
        <v>0</v>
      </c>
      <c r="H51" s="13">
        <v>219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4</v>
      </c>
      <c r="O51" s="13">
        <v>5</v>
      </c>
      <c r="P51" s="13">
        <v>3</v>
      </c>
      <c r="Q51" s="13">
        <v>4</v>
      </c>
      <c r="R51" s="13">
        <v>5</v>
      </c>
      <c r="S51" s="13">
        <v>4</v>
      </c>
      <c r="T51" s="13">
        <v>3</v>
      </c>
      <c r="U51" s="13">
        <v>5</v>
      </c>
      <c r="V51" s="13">
        <v>4</v>
      </c>
      <c r="W51" s="13">
        <v>5</v>
      </c>
      <c r="X51" s="13">
        <v>4</v>
      </c>
      <c r="Y51" s="13">
        <v>3</v>
      </c>
      <c r="Z51" s="13">
        <v>5</v>
      </c>
      <c r="AA51" s="13">
        <v>5</v>
      </c>
      <c r="AB51" s="13">
        <v>35</v>
      </c>
      <c r="AC51" s="13">
        <v>38</v>
      </c>
      <c r="AD51" s="13">
        <v>73</v>
      </c>
      <c r="AE51" s="15">
        <v>0</v>
      </c>
    </row>
    <row r="52" spans="1:31">
      <c r="A52" s="28">
        <v>4</v>
      </c>
      <c r="B52" s="29" t="s">
        <v>127</v>
      </c>
      <c r="C52" s="12" t="s">
        <v>131</v>
      </c>
      <c r="D52" s="13">
        <v>74</v>
      </c>
      <c r="E52" s="13">
        <v>71</v>
      </c>
      <c r="F52" s="13">
        <v>74</v>
      </c>
      <c r="G52" s="13">
        <v>0</v>
      </c>
      <c r="H52" s="13">
        <v>219</v>
      </c>
      <c r="I52" s="14">
        <v>3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5</v>
      </c>
      <c r="P52" s="13">
        <v>4</v>
      </c>
      <c r="Q52" s="13">
        <v>4</v>
      </c>
      <c r="R52" s="13">
        <v>6</v>
      </c>
      <c r="S52" s="13">
        <v>4</v>
      </c>
      <c r="T52" s="13">
        <v>3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5</v>
      </c>
      <c r="AB52" s="13">
        <v>37</v>
      </c>
      <c r="AC52" s="13">
        <v>37</v>
      </c>
      <c r="AD52" s="13">
        <v>74</v>
      </c>
      <c r="AE52" s="15">
        <v>0</v>
      </c>
    </row>
    <row r="53" spans="1:31">
      <c r="A53" s="28">
        <v>5</v>
      </c>
      <c r="B53" s="29" t="s">
        <v>127</v>
      </c>
      <c r="C53" s="12" t="s">
        <v>135</v>
      </c>
      <c r="D53" s="13">
        <v>77</v>
      </c>
      <c r="E53" s="13">
        <v>67</v>
      </c>
      <c r="F53" s="13">
        <v>76</v>
      </c>
      <c r="G53" s="13">
        <v>0</v>
      </c>
      <c r="H53" s="13">
        <v>220</v>
      </c>
      <c r="I53" s="14">
        <v>4</v>
      </c>
      <c r="J53" s="13">
        <v>4</v>
      </c>
      <c r="K53" s="13">
        <v>3</v>
      </c>
      <c r="L53" s="13">
        <v>4</v>
      </c>
      <c r="M53" s="13">
        <v>3</v>
      </c>
      <c r="N53" s="13">
        <v>4</v>
      </c>
      <c r="O53" s="13">
        <v>5</v>
      </c>
      <c r="P53" s="13">
        <v>4</v>
      </c>
      <c r="Q53" s="13">
        <v>4</v>
      </c>
      <c r="R53" s="13">
        <v>6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4</v>
      </c>
      <c r="AA53" s="13">
        <v>7</v>
      </c>
      <c r="AB53" s="13">
        <v>37</v>
      </c>
      <c r="AC53" s="13">
        <v>39</v>
      </c>
      <c r="AD53" s="13">
        <v>76</v>
      </c>
      <c r="AE53" s="15">
        <v>0</v>
      </c>
    </row>
    <row r="54" spans="1:31">
      <c r="A54" s="28">
        <v>6</v>
      </c>
      <c r="B54" s="29" t="s">
        <v>127</v>
      </c>
      <c r="C54" s="12" t="s">
        <v>128</v>
      </c>
      <c r="D54" s="13">
        <v>71</v>
      </c>
      <c r="E54" s="13">
        <v>76</v>
      </c>
      <c r="F54" s="13">
        <v>78</v>
      </c>
      <c r="G54" s="13">
        <v>0</v>
      </c>
      <c r="H54" s="13">
        <v>225</v>
      </c>
      <c r="I54" s="14">
        <v>9</v>
      </c>
      <c r="J54" s="13">
        <v>5</v>
      </c>
      <c r="K54" s="13">
        <v>4</v>
      </c>
      <c r="L54" s="13">
        <v>4</v>
      </c>
      <c r="M54" s="13">
        <v>3</v>
      </c>
      <c r="N54" s="13">
        <v>4</v>
      </c>
      <c r="O54" s="13">
        <v>6</v>
      </c>
      <c r="P54" s="13">
        <v>3</v>
      </c>
      <c r="Q54" s="13">
        <v>5</v>
      </c>
      <c r="R54" s="13">
        <v>4</v>
      </c>
      <c r="S54" s="13">
        <v>6</v>
      </c>
      <c r="T54" s="13">
        <v>3</v>
      </c>
      <c r="U54" s="13">
        <v>5</v>
      </c>
      <c r="V54" s="13">
        <v>5</v>
      </c>
      <c r="W54" s="13">
        <v>3</v>
      </c>
      <c r="X54" s="13">
        <v>4</v>
      </c>
      <c r="Y54" s="13">
        <v>3</v>
      </c>
      <c r="Z54" s="13">
        <v>5</v>
      </c>
      <c r="AA54" s="13">
        <v>6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7</v>
      </c>
      <c r="B55" s="29" t="s">
        <v>127</v>
      </c>
      <c r="C55" s="12" t="s">
        <v>144</v>
      </c>
      <c r="D55" s="13">
        <v>83</v>
      </c>
      <c r="E55" s="13">
        <v>71</v>
      </c>
      <c r="F55" s="13">
        <v>72</v>
      </c>
      <c r="G55" s="13">
        <v>0</v>
      </c>
      <c r="H55" s="13">
        <v>226</v>
      </c>
      <c r="I55" s="14">
        <v>10</v>
      </c>
      <c r="J55" s="13">
        <v>4</v>
      </c>
      <c r="K55" s="13">
        <v>3</v>
      </c>
      <c r="L55" s="13">
        <v>4</v>
      </c>
      <c r="M55" s="13">
        <v>3</v>
      </c>
      <c r="N55" s="13">
        <v>4</v>
      </c>
      <c r="O55" s="13">
        <v>4</v>
      </c>
      <c r="P55" s="13">
        <v>4</v>
      </c>
      <c r="Q55" s="13">
        <v>4</v>
      </c>
      <c r="R55" s="13">
        <v>5</v>
      </c>
      <c r="S55" s="13">
        <v>4</v>
      </c>
      <c r="T55" s="13">
        <v>3</v>
      </c>
      <c r="U55" s="13">
        <v>4</v>
      </c>
      <c r="V55" s="13">
        <v>6</v>
      </c>
      <c r="W55" s="13">
        <v>4</v>
      </c>
      <c r="X55" s="13">
        <v>4</v>
      </c>
      <c r="Y55" s="13">
        <v>3</v>
      </c>
      <c r="Z55" s="13">
        <v>4</v>
      </c>
      <c r="AA55" s="13">
        <v>5</v>
      </c>
      <c r="AB55" s="13">
        <v>35</v>
      </c>
      <c r="AC55" s="13">
        <v>37</v>
      </c>
      <c r="AD55" s="13">
        <v>72</v>
      </c>
      <c r="AE55" s="15">
        <v>0</v>
      </c>
    </row>
    <row r="56" spans="1:31">
      <c r="A56" s="28">
        <v>8</v>
      </c>
      <c r="B56" s="29" t="s">
        <v>127</v>
      </c>
      <c r="C56" s="12" t="s">
        <v>132</v>
      </c>
      <c r="D56" s="13">
        <v>74</v>
      </c>
      <c r="E56" s="13">
        <v>76</v>
      </c>
      <c r="F56" s="13">
        <v>76</v>
      </c>
      <c r="G56" s="13">
        <v>0</v>
      </c>
      <c r="H56" s="13">
        <v>226</v>
      </c>
      <c r="I56" s="14">
        <v>10</v>
      </c>
      <c r="J56" s="13">
        <v>4</v>
      </c>
      <c r="K56" s="13">
        <v>4</v>
      </c>
      <c r="L56" s="13">
        <v>4</v>
      </c>
      <c r="M56" s="13">
        <v>4</v>
      </c>
      <c r="N56" s="13">
        <v>5</v>
      </c>
      <c r="O56" s="13">
        <v>5</v>
      </c>
      <c r="P56" s="13">
        <v>3</v>
      </c>
      <c r="Q56" s="13">
        <v>6</v>
      </c>
      <c r="R56" s="13">
        <v>5</v>
      </c>
      <c r="S56" s="13">
        <v>4</v>
      </c>
      <c r="T56" s="13">
        <v>3</v>
      </c>
      <c r="U56" s="13">
        <v>5</v>
      </c>
      <c r="V56" s="13">
        <v>5</v>
      </c>
      <c r="W56" s="13">
        <v>4</v>
      </c>
      <c r="X56" s="13">
        <v>3</v>
      </c>
      <c r="Y56" s="13">
        <v>3</v>
      </c>
      <c r="Z56" s="13">
        <v>4</v>
      </c>
      <c r="AA56" s="13">
        <v>5</v>
      </c>
      <c r="AB56" s="13">
        <v>40</v>
      </c>
      <c r="AC56" s="13">
        <v>36</v>
      </c>
      <c r="AD56" s="13">
        <v>76</v>
      </c>
      <c r="AE56" s="15">
        <v>0</v>
      </c>
    </row>
    <row r="57" spans="1:31">
      <c r="A57" s="28">
        <v>9</v>
      </c>
      <c r="B57" s="29" t="s">
        <v>127</v>
      </c>
      <c r="C57" s="12" t="s">
        <v>136</v>
      </c>
      <c r="D57" s="13">
        <v>78</v>
      </c>
      <c r="E57" s="13">
        <v>76</v>
      </c>
      <c r="F57" s="13">
        <v>77</v>
      </c>
      <c r="G57" s="13">
        <v>0</v>
      </c>
      <c r="H57" s="13">
        <v>231</v>
      </c>
      <c r="I57" s="14">
        <v>15</v>
      </c>
      <c r="J57" s="13">
        <v>5</v>
      </c>
      <c r="K57" s="13">
        <v>3</v>
      </c>
      <c r="L57" s="13">
        <v>4</v>
      </c>
      <c r="M57" s="13">
        <v>3</v>
      </c>
      <c r="N57" s="13">
        <v>4</v>
      </c>
      <c r="O57" s="13">
        <v>4</v>
      </c>
      <c r="P57" s="13">
        <v>4</v>
      </c>
      <c r="Q57" s="13">
        <v>5</v>
      </c>
      <c r="R57" s="13">
        <v>5</v>
      </c>
      <c r="S57" s="13">
        <v>4</v>
      </c>
      <c r="T57" s="13">
        <v>3</v>
      </c>
      <c r="U57" s="13">
        <v>5</v>
      </c>
      <c r="V57" s="13">
        <v>6</v>
      </c>
      <c r="W57" s="13">
        <v>3</v>
      </c>
      <c r="X57" s="13">
        <v>4</v>
      </c>
      <c r="Y57" s="13">
        <v>5</v>
      </c>
      <c r="Z57" s="13">
        <v>4</v>
      </c>
      <c r="AA57" s="13">
        <v>6</v>
      </c>
      <c r="AB57" s="13">
        <v>37</v>
      </c>
      <c r="AC57" s="13">
        <v>40</v>
      </c>
      <c r="AD57" s="13">
        <v>77</v>
      </c>
      <c r="AE57" s="15">
        <v>0</v>
      </c>
    </row>
    <row r="58" spans="1:31">
      <c r="A58" s="28">
        <v>10</v>
      </c>
      <c r="B58" s="29" t="s">
        <v>127</v>
      </c>
      <c r="C58" s="12" t="s">
        <v>137</v>
      </c>
      <c r="D58" s="13">
        <v>78</v>
      </c>
      <c r="E58" s="13">
        <v>77</v>
      </c>
      <c r="F58" s="13">
        <v>79</v>
      </c>
      <c r="G58" s="13">
        <v>0</v>
      </c>
      <c r="H58" s="13">
        <v>234</v>
      </c>
      <c r="I58" s="14">
        <v>18</v>
      </c>
      <c r="J58" s="13">
        <v>6</v>
      </c>
      <c r="K58" s="13">
        <v>4</v>
      </c>
      <c r="L58" s="13">
        <v>4</v>
      </c>
      <c r="M58" s="13">
        <v>4</v>
      </c>
      <c r="N58" s="13">
        <v>4</v>
      </c>
      <c r="O58" s="13">
        <v>5</v>
      </c>
      <c r="P58" s="13">
        <v>4</v>
      </c>
      <c r="Q58" s="13">
        <v>4</v>
      </c>
      <c r="R58" s="13">
        <v>5</v>
      </c>
      <c r="S58" s="13">
        <v>4</v>
      </c>
      <c r="T58" s="13">
        <v>3</v>
      </c>
      <c r="U58" s="13">
        <v>4</v>
      </c>
      <c r="V58" s="13">
        <v>6</v>
      </c>
      <c r="W58" s="13">
        <v>5</v>
      </c>
      <c r="X58" s="13">
        <v>4</v>
      </c>
      <c r="Y58" s="13">
        <v>3</v>
      </c>
      <c r="Z58" s="13">
        <v>4</v>
      </c>
      <c r="AA58" s="13">
        <v>6</v>
      </c>
      <c r="AB58" s="13">
        <v>40</v>
      </c>
      <c r="AC58" s="13">
        <v>39</v>
      </c>
      <c r="AD58" s="13">
        <v>79</v>
      </c>
      <c r="AE58" s="15">
        <v>0</v>
      </c>
    </row>
    <row r="59" spans="1:31">
      <c r="A59" s="28">
        <v>11</v>
      </c>
      <c r="B59" s="29" t="s">
        <v>127</v>
      </c>
      <c r="C59" s="12" t="s">
        <v>133</v>
      </c>
      <c r="D59" s="13">
        <v>75</v>
      </c>
      <c r="E59" s="13">
        <v>80</v>
      </c>
      <c r="F59" s="13">
        <v>82</v>
      </c>
      <c r="G59" s="13">
        <v>0</v>
      </c>
      <c r="H59" s="13">
        <v>237</v>
      </c>
      <c r="I59" s="14">
        <v>21</v>
      </c>
      <c r="J59" s="13">
        <v>5</v>
      </c>
      <c r="K59" s="13">
        <v>3</v>
      </c>
      <c r="L59" s="13">
        <v>4</v>
      </c>
      <c r="M59" s="13">
        <v>3</v>
      </c>
      <c r="N59" s="13">
        <v>4</v>
      </c>
      <c r="O59" s="13">
        <v>6</v>
      </c>
      <c r="P59" s="13">
        <v>5</v>
      </c>
      <c r="Q59" s="13">
        <v>5</v>
      </c>
      <c r="R59" s="13">
        <v>5</v>
      </c>
      <c r="S59" s="13">
        <v>4</v>
      </c>
      <c r="T59" s="13">
        <v>3</v>
      </c>
      <c r="U59" s="13">
        <v>4</v>
      </c>
      <c r="V59" s="13">
        <v>5</v>
      </c>
      <c r="W59" s="13">
        <v>5</v>
      </c>
      <c r="X59" s="13">
        <v>4</v>
      </c>
      <c r="Y59" s="13">
        <v>3</v>
      </c>
      <c r="Z59" s="13">
        <v>9</v>
      </c>
      <c r="AA59" s="13">
        <v>5</v>
      </c>
      <c r="AB59" s="13">
        <v>40</v>
      </c>
      <c r="AC59" s="13">
        <v>42</v>
      </c>
      <c r="AD59" s="13">
        <v>82</v>
      </c>
      <c r="AE59" s="15">
        <v>0</v>
      </c>
    </row>
    <row r="60" spans="1:31">
      <c r="A60" s="28">
        <v>1</v>
      </c>
      <c r="B60" s="29" t="s">
        <v>148</v>
      </c>
      <c r="C60" s="12" t="s">
        <v>149</v>
      </c>
      <c r="D60" s="13">
        <v>69</v>
      </c>
      <c r="E60" s="13">
        <v>75</v>
      </c>
      <c r="F60" s="13">
        <v>71</v>
      </c>
      <c r="G60" s="13">
        <v>0</v>
      </c>
      <c r="H60" s="13">
        <v>215</v>
      </c>
      <c r="I60" s="14">
        <v>-1</v>
      </c>
      <c r="J60" s="13">
        <v>4</v>
      </c>
      <c r="K60" s="13">
        <v>3</v>
      </c>
      <c r="L60" s="13">
        <v>4</v>
      </c>
      <c r="M60" s="13">
        <v>3</v>
      </c>
      <c r="N60" s="13">
        <v>4</v>
      </c>
      <c r="O60" s="13">
        <v>4</v>
      </c>
      <c r="P60" s="13">
        <v>4</v>
      </c>
      <c r="Q60" s="13">
        <v>4</v>
      </c>
      <c r="R60" s="13">
        <v>5</v>
      </c>
      <c r="S60" s="13">
        <v>4</v>
      </c>
      <c r="T60" s="13">
        <v>3</v>
      </c>
      <c r="U60" s="13">
        <v>4</v>
      </c>
      <c r="V60" s="13">
        <v>4</v>
      </c>
      <c r="W60" s="13">
        <v>5</v>
      </c>
      <c r="X60" s="13">
        <v>4</v>
      </c>
      <c r="Y60" s="13">
        <v>4</v>
      </c>
      <c r="Z60" s="13">
        <v>4</v>
      </c>
      <c r="AA60" s="13">
        <v>4</v>
      </c>
      <c r="AB60" s="13">
        <v>35</v>
      </c>
      <c r="AC60" s="13">
        <v>36</v>
      </c>
      <c r="AD60" s="13">
        <v>71</v>
      </c>
      <c r="AE60" s="15">
        <v>0</v>
      </c>
    </row>
    <row r="61" spans="1:31">
      <c r="A61" s="28">
        <v>2</v>
      </c>
      <c r="B61" s="29" t="s">
        <v>148</v>
      </c>
      <c r="C61" s="12" t="s">
        <v>150</v>
      </c>
      <c r="D61" s="13">
        <v>74</v>
      </c>
      <c r="E61" s="13">
        <v>81</v>
      </c>
      <c r="F61" s="13">
        <v>73</v>
      </c>
      <c r="G61" s="13">
        <v>0</v>
      </c>
      <c r="H61" s="13">
        <v>228</v>
      </c>
      <c r="I61" s="14">
        <v>12</v>
      </c>
      <c r="J61" s="13">
        <v>3</v>
      </c>
      <c r="K61" s="13">
        <v>3</v>
      </c>
      <c r="L61" s="13">
        <v>4</v>
      </c>
      <c r="M61" s="13">
        <v>4</v>
      </c>
      <c r="N61" s="13">
        <v>6</v>
      </c>
      <c r="O61" s="13">
        <v>4</v>
      </c>
      <c r="P61" s="13">
        <v>3</v>
      </c>
      <c r="Q61" s="13">
        <v>5</v>
      </c>
      <c r="R61" s="13">
        <v>5</v>
      </c>
      <c r="S61" s="13">
        <v>4</v>
      </c>
      <c r="T61" s="13">
        <v>2</v>
      </c>
      <c r="U61" s="13">
        <v>4</v>
      </c>
      <c r="V61" s="13">
        <v>5</v>
      </c>
      <c r="W61" s="13">
        <v>4</v>
      </c>
      <c r="X61" s="13">
        <v>5</v>
      </c>
      <c r="Y61" s="13">
        <v>3</v>
      </c>
      <c r="Z61" s="13">
        <v>4</v>
      </c>
      <c r="AA61" s="13">
        <v>5</v>
      </c>
      <c r="AB61" s="13">
        <v>37</v>
      </c>
      <c r="AC61" s="13">
        <v>36</v>
      </c>
      <c r="AD61" s="13">
        <v>73</v>
      </c>
      <c r="AE61" s="15">
        <v>0</v>
      </c>
    </row>
    <row r="62" spans="1:31">
      <c r="A62" s="28">
        <v>3</v>
      </c>
      <c r="B62" s="29" t="s">
        <v>148</v>
      </c>
      <c r="C62" s="12" t="s">
        <v>152</v>
      </c>
      <c r="D62" s="13">
        <v>79</v>
      </c>
      <c r="E62" s="13">
        <v>77</v>
      </c>
      <c r="F62" s="13">
        <v>75</v>
      </c>
      <c r="G62" s="13">
        <v>0</v>
      </c>
      <c r="H62" s="13">
        <v>231</v>
      </c>
      <c r="I62" s="14">
        <v>15</v>
      </c>
      <c r="J62" s="13">
        <v>4</v>
      </c>
      <c r="K62" s="13">
        <v>4</v>
      </c>
      <c r="L62" s="13">
        <v>4</v>
      </c>
      <c r="M62" s="13">
        <v>2</v>
      </c>
      <c r="N62" s="13">
        <v>4</v>
      </c>
      <c r="O62" s="13">
        <v>4</v>
      </c>
      <c r="P62" s="13">
        <v>5</v>
      </c>
      <c r="Q62" s="13">
        <v>4</v>
      </c>
      <c r="R62" s="13">
        <v>5</v>
      </c>
      <c r="S62" s="13">
        <v>4</v>
      </c>
      <c r="T62" s="13">
        <v>3</v>
      </c>
      <c r="U62" s="13">
        <v>5</v>
      </c>
      <c r="V62" s="13">
        <v>6</v>
      </c>
      <c r="W62" s="13">
        <v>4</v>
      </c>
      <c r="X62" s="13">
        <v>4</v>
      </c>
      <c r="Y62" s="13">
        <v>4</v>
      </c>
      <c r="Z62" s="13">
        <v>4</v>
      </c>
      <c r="AA62" s="13">
        <v>5</v>
      </c>
      <c r="AB62" s="13">
        <v>36</v>
      </c>
      <c r="AC62" s="13">
        <v>39</v>
      </c>
      <c r="AD62" s="13">
        <v>75</v>
      </c>
      <c r="AE62" s="15">
        <v>0</v>
      </c>
    </row>
    <row r="63" spans="1:31">
      <c r="A63" s="28">
        <v>4</v>
      </c>
      <c r="B63" s="29" t="s">
        <v>148</v>
      </c>
      <c r="C63" s="12" t="s">
        <v>159</v>
      </c>
      <c r="D63" s="13">
        <v>86</v>
      </c>
      <c r="E63" s="13">
        <v>80</v>
      </c>
      <c r="F63" s="13">
        <v>73</v>
      </c>
      <c r="G63" s="13">
        <v>0</v>
      </c>
      <c r="H63" s="13">
        <v>239</v>
      </c>
      <c r="I63" s="14">
        <v>23</v>
      </c>
      <c r="J63" s="13">
        <v>4</v>
      </c>
      <c r="K63" s="13">
        <v>3</v>
      </c>
      <c r="L63" s="13">
        <v>4</v>
      </c>
      <c r="M63" s="13">
        <v>2</v>
      </c>
      <c r="N63" s="13">
        <v>4</v>
      </c>
      <c r="O63" s="13">
        <v>5</v>
      </c>
      <c r="P63" s="13">
        <v>4</v>
      </c>
      <c r="Q63" s="13">
        <v>4</v>
      </c>
      <c r="R63" s="13">
        <v>5</v>
      </c>
      <c r="S63" s="13">
        <v>4</v>
      </c>
      <c r="T63" s="13">
        <v>3</v>
      </c>
      <c r="U63" s="13">
        <v>4</v>
      </c>
      <c r="V63" s="13">
        <v>5</v>
      </c>
      <c r="W63" s="13">
        <v>5</v>
      </c>
      <c r="X63" s="13">
        <v>5</v>
      </c>
      <c r="Y63" s="13">
        <v>3</v>
      </c>
      <c r="Z63" s="13">
        <v>4</v>
      </c>
      <c r="AA63" s="13">
        <v>5</v>
      </c>
      <c r="AB63" s="13">
        <v>35</v>
      </c>
      <c r="AC63" s="13">
        <v>38</v>
      </c>
      <c r="AD63" s="13">
        <v>73</v>
      </c>
      <c r="AE63" s="15">
        <v>0</v>
      </c>
    </row>
    <row r="64" spans="1:31">
      <c r="A64" s="28">
        <v>5</v>
      </c>
      <c r="B64" s="29" t="s">
        <v>148</v>
      </c>
      <c r="C64" s="12" t="s">
        <v>156</v>
      </c>
      <c r="D64" s="13">
        <v>83</v>
      </c>
      <c r="E64" s="13">
        <v>78</v>
      </c>
      <c r="F64" s="13">
        <v>78</v>
      </c>
      <c r="G64" s="13">
        <v>0</v>
      </c>
      <c r="H64" s="13">
        <v>239</v>
      </c>
      <c r="I64" s="14">
        <v>23</v>
      </c>
      <c r="J64" s="13">
        <v>5</v>
      </c>
      <c r="K64" s="13">
        <v>2</v>
      </c>
      <c r="L64" s="13">
        <v>6</v>
      </c>
      <c r="M64" s="13">
        <v>4</v>
      </c>
      <c r="N64" s="13">
        <v>5</v>
      </c>
      <c r="O64" s="13">
        <v>5</v>
      </c>
      <c r="P64" s="13">
        <v>5</v>
      </c>
      <c r="Q64" s="13">
        <v>4</v>
      </c>
      <c r="R64" s="13">
        <v>5</v>
      </c>
      <c r="S64" s="13">
        <v>4</v>
      </c>
      <c r="T64" s="13">
        <v>3</v>
      </c>
      <c r="U64" s="13">
        <v>4</v>
      </c>
      <c r="V64" s="13">
        <v>5</v>
      </c>
      <c r="W64" s="13">
        <v>3</v>
      </c>
      <c r="X64" s="13">
        <v>4</v>
      </c>
      <c r="Y64" s="13">
        <v>3</v>
      </c>
      <c r="Z64" s="13">
        <v>5</v>
      </c>
      <c r="AA64" s="13">
        <v>6</v>
      </c>
      <c r="AB64" s="13">
        <v>41</v>
      </c>
      <c r="AC64" s="13">
        <v>37</v>
      </c>
      <c r="AD64" s="13">
        <v>78</v>
      </c>
      <c r="AE64" s="15">
        <v>0</v>
      </c>
    </row>
    <row r="65" spans="1:31">
      <c r="A65" s="28">
        <v>6</v>
      </c>
      <c r="B65" s="29" t="s">
        <v>148</v>
      </c>
      <c r="C65" s="12" t="s">
        <v>151</v>
      </c>
      <c r="D65" s="13">
        <v>77</v>
      </c>
      <c r="E65" s="13">
        <v>79</v>
      </c>
      <c r="F65" s="13">
        <v>83</v>
      </c>
      <c r="G65" s="13">
        <v>0</v>
      </c>
      <c r="H65" s="13">
        <v>239</v>
      </c>
      <c r="I65" s="14">
        <v>23</v>
      </c>
      <c r="J65" s="13">
        <v>5</v>
      </c>
      <c r="K65" s="13">
        <v>3</v>
      </c>
      <c r="L65" s="13">
        <v>4</v>
      </c>
      <c r="M65" s="13">
        <v>4</v>
      </c>
      <c r="N65" s="13">
        <v>5</v>
      </c>
      <c r="O65" s="13">
        <v>6</v>
      </c>
      <c r="P65" s="13">
        <v>4</v>
      </c>
      <c r="Q65" s="13">
        <v>5</v>
      </c>
      <c r="R65" s="13">
        <v>5</v>
      </c>
      <c r="S65" s="13">
        <v>5</v>
      </c>
      <c r="T65" s="13">
        <v>4</v>
      </c>
      <c r="U65" s="13">
        <v>6</v>
      </c>
      <c r="V65" s="13">
        <v>4</v>
      </c>
      <c r="W65" s="13">
        <v>5</v>
      </c>
      <c r="X65" s="13">
        <v>4</v>
      </c>
      <c r="Y65" s="13">
        <v>3</v>
      </c>
      <c r="Z65" s="13">
        <v>6</v>
      </c>
      <c r="AA65" s="13">
        <v>5</v>
      </c>
      <c r="AB65" s="13">
        <v>41</v>
      </c>
      <c r="AC65" s="13">
        <v>42</v>
      </c>
      <c r="AD65" s="13">
        <v>83</v>
      </c>
      <c r="AE65" s="15">
        <v>0</v>
      </c>
    </row>
    <row r="66" spans="1:31">
      <c r="A66" s="28">
        <v>7</v>
      </c>
      <c r="B66" s="29" t="s">
        <v>148</v>
      </c>
      <c r="C66" s="12" t="s">
        <v>154</v>
      </c>
      <c r="D66" s="13">
        <v>80</v>
      </c>
      <c r="E66" s="13">
        <v>82</v>
      </c>
      <c r="F66" s="13">
        <v>78</v>
      </c>
      <c r="G66" s="13">
        <v>0</v>
      </c>
      <c r="H66" s="13">
        <v>240</v>
      </c>
      <c r="I66" s="14">
        <v>24</v>
      </c>
      <c r="J66" s="13">
        <v>5</v>
      </c>
      <c r="K66" s="13">
        <v>4</v>
      </c>
      <c r="L66" s="13">
        <v>4</v>
      </c>
      <c r="M66" s="13">
        <v>3</v>
      </c>
      <c r="N66" s="13">
        <v>5</v>
      </c>
      <c r="O66" s="13">
        <v>5</v>
      </c>
      <c r="P66" s="13">
        <v>4</v>
      </c>
      <c r="Q66" s="13">
        <v>4</v>
      </c>
      <c r="R66" s="13">
        <v>5</v>
      </c>
      <c r="S66" s="13">
        <v>3</v>
      </c>
      <c r="T66" s="13">
        <v>2</v>
      </c>
      <c r="U66" s="13">
        <v>5</v>
      </c>
      <c r="V66" s="13">
        <v>5</v>
      </c>
      <c r="W66" s="13">
        <v>4</v>
      </c>
      <c r="X66" s="13">
        <v>5</v>
      </c>
      <c r="Y66" s="13">
        <v>5</v>
      </c>
      <c r="Z66" s="13">
        <v>5</v>
      </c>
      <c r="AA66" s="13">
        <v>5</v>
      </c>
      <c r="AB66" s="13">
        <v>39</v>
      </c>
      <c r="AC66" s="13">
        <v>39</v>
      </c>
      <c r="AD66" s="13">
        <v>78</v>
      </c>
      <c r="AE66" s="15">
        <v>0</v>
      </c>
    </row>
    <row r="67" spans="1:31">
      <c r="A67" s="28">
        <v>8</v>
      </c>
      <c r="B67" s="29" t="s">
        <v>148</v>
      </c>
      <c r="C67" s="12" t="s">
        <v>153</v>
      </c>
      <c r="D67" s="13">
        <v>80</v>
      </c>
      <c r="E67" s="13">
        <v>81</v>
      </c>
      <c r="F67" s="13">
        <v>80</v>
      </c>
      <c r="G67" s="13">
        <v>0</v>
      </c>
      <c r="H67" s="13">
        <v>241</v>
      </c>
      <c r="I67" s="14">
        <v>25</v>
      </c>
      <c r="J67" s="13">
        <v>5</v>
      </c>
      <c r="K67" s="13">
        <v>4</v>
      </c>
      <c r="L67" s="13">
        <v>4</v>
      </c>
      <c r="M67" s="13">
        <v>3</v>
      </c>
      <c r="N67" s="13">
        <v>4</v>
      </c>
      <c r="O67" s="13">
        <v>5</v>
      </c>
      <c r="P67" s="13">
        <v>4</v>
      </c>
      <c r="Q67" s="13">
        <v>5</v>
      </c>
      <c r="R67" s="13">
        <v>5</v>
      </c>
      <c r="S67" s="13">
        <v>5</v>
      </c>
      <c r="T67" s="13">
        <v>3</v>
      </c>
      <c r="U67" s="13">
        <v>4</v>
      </c>
      <c r="V67" s="13">
        <v>5</v>
      </c>
      <c r="W67" s="13">
        <v>4</v>
      </c>
      <c r="X67" s="13">
        <v>6</v>
      </c>
      <c r="Y67" s="13">
        <v>3</v>
      </c>
      <c r="Z67" s="13">
        <v>5</v>
      </c>
      <c r="AA67" s="13">
        <v>6</v>
      </c>
      <c r="AB67" s="13">
        <v>39</v>
      </c>
      <c r="AC67" s="13">
        <v>41</v>
      </c>
      <c r="AD67" s="13">
        <v>80</v>
      </c>
      <c r="AE67" s="15">
        <v>0</v>
      </c>
    </row>
    <row r="68" spans="1:31">
      <c r="A68" s="28">
        <v>9</v>
      </c>
      <c r="B68" s="29" t="s">
        <v>148</v>
      </c>
      <c r="C68" s="12" t="s">
        <v>160</v>
      </c>
      <c r="D68" s="13">
        <v>87</v>
      </c>
      <c r="E68" s="13">
        <v>80</v>
      </c>
      <c r="F68" s="13">
        <v>75</v>
      </c>
      <c r="G68" s="13">
        <v>0</v>
      </c>
      <c r="H68" s="13">
        <v>242</v>
      </c>
      <c r="I68" s="14">
        <v>26</v>
      </c>
      <c r="J68" s="13">
        <v>5</v>
      </c>
      <c r="K68" s="13">
        <v>4</v>
      </c>
      <c r="L68" s="13">
        <v>3</v>
      </c>
      <c r="M68" s="13">
        <v>3</v>
      </c>
      <c r="N68" s="13">
        <v>5</v>
      </c>
      <c r="O68" s="13">
        <v>5</v>
      </c>
      <c r="P68" s="13">
        <v>4</v>
      </c>
      <c r="Q68" s="13">
        <v>4</v>
      </c>
      <c r="R68" s="13">
        <v>6</v>
      </c>
      <c r="S68" s="13">
        <v>3</v>
      </c>
      <c r="T68" s="13">
        <v>3</v>
      </c>
      <c r="U68" s="13">
        <v>4</v>
      </c>
      <c r="V68" s="13">
        <v>5</v>
      </c>
      <c r="W68" s="13">
        <v>4</v>
      </c>
      <c r="X68" s="13">
        <v>4</v>
      </c>
      <c r="Y68" s="13">
        <v>3</v>
      </c>
      <c r="Z68" s="13">
        <v>3</v>
      </c>
      <c r="AA68" s="13">
        <v>7</v>
      </c>
      <c r="AB68" s="13">
        <v>39</v>
      </c>
      <c r="AC68" s="13">
        <v>36</v>
      </c>
      <c r="AD68" s="13">
        <v>75</v>
      </c>
      <c r="AE68" s="15">
        <v>0</v>
      </c>
    </row>
    <row r="69" spans="1:31">
      <c r="A69" s="28">
        <v>10</v>
      </c>
      <c r="B69" s="29" t="s">
        <v>148</v>
      </c>
      <c r="C69" s="12" t="s">
        <v>155</v>
      </c>
      <c r="D69" s="13">
        <v>81</v>
      </c>
      <c r="E69" s="13">
        <v>82</v>
      </c>
      <c r="F69" s="13">
        <v>81</v>
      </c>
      <c r="G69" s="13">
        <v>0</v>
      </c>
      <c r="H69" s="13">
        <v>244</v>
      </c>
      <c r="I69" s="14">
        <v>28</v>
      </c>
      <c r="J69" s="13">
        <v>5</v>
      </c>
      <c r="K69" s="13">
        <v>3</v>
      </c>
      <c r="L69" s="13">
        <v>5</v>
      </c>
      <c r="M69" s="13">
        <v>3</v>
      </c>
      <c r="N69" s="13">
        <v>4</v>
      </c>
      <c r="O69" s="13">
        <v>5</v>
      </c>
      <c r="P69" s="13">
        <v>4</v>
      </c>
      <c r="Q69" s="13">
        <v>5</v>
      </c>
      <c r="R69" s="13">
        <v>5</v>
      </c>
      <c r="S69" s="13">
        <v>5</v>
      </c>
      <c r="T69" s="13">
        <v>3</v>
      </c>
      <c r="U69" s="13">
        <v>4</v>
      </c>
      <c r="V69" s="13">
        <v>6</v>
      </c>
      <c r="W69" s="13">
        <v>5</v>
      </c>
      <c r="X69" s="13">
        <v>5</v>
      </c>
      <c r="Y69" s="13">
        <v>3</v>
      </c>
      <c r="Z69" s="13">
        <v>6</v>
      </c>
      <c r="AA69" s="13">
        <v>5</v>
      </c>
      <c r="AB69" s="13">
        <v>39</v>
      </c>
      <c r="AC69" s="13">
        <v>42</v>
      </c>
      <c r="AD69" s="13">
        <v>81</v>
      </c>
      <c r="AE69" s="15">
        <v>0</v>
      </c>
    </row>
    <row r="70" spans="1:31">
      <c r="A70" s="28">
        <v>11</v>
      </c>
      <c r="B70" s="29" t="s">
        <v>148</v>
      </c>
      <c r="C70" s="12" t="s">
        <v>157</v>
      </c>
      <c r="D70" s="13">
        <v>84</v>
      </c>
      <c r="E70" s="13">
        <v>83</v>
      </c>
      <c r="F70" s="13">
        <v>88</v>
      </c>
      <c r="G70" s="13">
        <v>0</v>
      </c>
      <c r="H70" s="13">
        <v>255</v>
      </c>
      <c r="I70" s="14">
        <v>39</v>
      </c>
      <c r="J70" s="13">
        <v>4</v>
      </c>
      <c r="K70" s="13">
        <v>4</v>
      </c>
      <c r="L70" s="13">
        <v>6</v>
      </c>
      <c r="M70" s="13">
        <v>4</v>
      </c>
      <c r="N70" s="13">
        <v>5</v>
      </c>
      <c r="O70" s="13">
        <v>7</v>
      </c>
      <c r="P70" s="13">
        <v>6</v>
      </c>
      <c r="Q70" s="13">
        <v>4</v>
      </c>
      <c r="R70" s="13">
        <v>6</v>
      </c>
      <c r="S70" s="13">
        <v>4</v>
      </c>
      <c r="T70" s="13">
        <v>3</v>
      </c>
      <c r="U70" s="13">
        <v>5</v>
      </c>
      <c r="V70" s="13">
        <v>6</v>
      </c>
      <c r="W70" s="13">
        <v>4</v>
      </c>
      <c r="X70" s="13">
        <v>5</v>
      </c>
      <c r="Y70" s="13">
        <v>4</v>
      </c>
      <c r="Z70" s="13">
        <v>5</v>
      </c>
      <c r="AA70" s="13">
        <v>6</v>
      </c>
      <c r="AB70" s="13">
        <v>46</v>
      </c>
      <c r="AC70" s="13">
        <v>42</v>
      </c>
      <c r="AD70" s="13">
        <v>88</v>
      </c>
      <c r="AE70" s="15">
        <v>0</v>
      </c>
    </row>
    <row r="71" spans="1:31">
      <c r="A71" s="28">
        <v>1</v>
      </c>
      <c r="B71" s="29" t="s">
        <v>172</v>
      </c>
      <c r="C71" s="12" t="s">
        <v>173</v>
      </c>
      <c r="D71" s="13">
        <v>0</v>
      </c>
      <c r="E71" s="13">
        <v>0</v>
      </c>
      <c r="F71" s="13">
        <v>84</v>
      </c>
      <c r="G71" s="13">
        <v>0</v>
      </c>
      <c r="H71" s="13">
        <v>84</v>
      </c>
      <c r="I71" s="14">
        <v>12</v>
      </c>
      <c r="J71" s="13">
        <v>6</v>
      </c>
      <c r="K71" s="13">
        <v>4</v>
      </c>
      <c r="L71" s="13">
        <v>6</v>
      </c>
      <c r="M71" s="13">
        <v>3</v>
      </c>
      <c r="N71" s="13">
        <v>5</v>
      </c>
      <c r="O71" s="13">
        <v>6</v>
      </c>
      <c r="P71" s="13">
        <v>5</v>
      </c>
      <c r="Q71" s="13">
        <v>5</v>
      </c>
      <c r="R71" s="13">
        <v>5</v>
      </c>
      <c r="S71" s="13">
        <v>4</v>
      </c>
      <c r="T71" s="13">
        <v>3</v>
      </c>
      <c r="U71" s="13">
        <v>4</v>
      </c>
      <c r="V71" s="13">
        <v>6</v>
      </c>
      <c r="W71" s="13">
        <v>5</v>
      </c>
      <c r="X71" s="13">
        <v>4</v>
      </c>
      <c r="Y71" s="13">
        <v>3</v>
      </c>
      <c r="Z71" s="13">
        <v>4</v>
      </c>
      <c r="AA71" s="13">
        <v>6</v>
      </c>
      <c r="AB71" s="13">
        <v>45</v>
      </c>
      <c r="AC71" s="13">
        <v>39</v>
      </c>
      <c r="AD71" s="13">
        <v>84</v>
      </c>
      <c r="AE71" s="15">
        <v>0</v>
      </c>
    </row>
    <row r="72" spans="1:31">
      <c r="A72" s="28">
        <v>2</v>
      </c>
      <c r="B72" s="29" t="s">
        <v>172</v>
      </c>
      <c r="C72" s="12" t="s">
        <v>174</v>
      </c>
      <c r="D72" s="13">
        <v>0</v>
      </c>
      <c r="E72" s="13">
        <v>0</v>
      </c>
      <c r="F72" s="13">
        <v>85</v>
      </c>
      <c r="G72" s="13">
        <v>0</v>
      </c>
      <c r="H72" s="13">
        <v>85</v>
      </c>
      <c r="I72" s="14">
        <v>13</v>
      </c>
      <c r="J72" s="13">
        <v>5</v>
      </c>
      <c r="K72" s="13">
        <v>3</v>
      </c>
      <c r="L72" s="13">
        <v>4</v>
      </c>
      <c r="M72" s="13">
        <v>3</v>
      </c>
      <c r="N72" s="13">
        <v>4</v>
      </c>
      <c r="O72" s="13">
        <v>6</v>
      </c>
      <c r="P72" s="13">
        <v>5</v>
      </c>
      <c r="Q72" s="13">
        <v>5</v>
      </c>
      <c r="R72" s="13">
        <v>5</v>
      </c>
      <c r="S72" s="13">
        <v>5</v>
      </c>
      <c r="T72" s="13">
        <v>4</v>
      </c>
      <c r="U72" s="13">
        <v>5</v>
      </c>
      <c r="V72" s="13">
        <v>6</v>
      </c>
      <c r="W72" s="13">
        <v>5</v>
      </c>
      <c r="X72" s="13">
        <v>6</v>
      </c>
      <c r="Y72" s="13">
        <v>3</v>
      </c>
      <c r="Z72" s="13">
        <v>5</v>
      </c>
      <c r="AA72" s="13">
        <v>6</v>
      </c>
      <c r="AB72" s="13">
        <v>40</v>
      </c>
      <c r="AC72" s="13">
        <v>45</v>
      </c>
      <c r="AD72" s="13">
        <v>85</v>
      </c>
      <c r="AE72" s="15">
        <v>0</v>
      </c>
    </row>
    <row r="73" spans="1:31">
      <c r="A73" s="28">
        <v>3</v>
      </c>
      <c r="B73" s="29" t="s">
        <v>172</v>
      </c>
      <c r="C73" s="12" t="s">
        <v>175</v>
      </c>
      <c r="D73" s="13">
        <v>0</v>
      </c>
      <c r="E73" s="13">
        <v>0</v>
      </c>
      <c r="F73" s="13">
        <v>86</v>
      </c>
      <c r="G73" s="13">
        <v>0</v>
      </c>
      <c r="H73" s="13">
        <v>86</v>
      </c>
      <c r="I73" s="14">
        <v>14</v>
      </c>
      <c r="J73" s="13">
        <v>5</v>
      </c>
      <c r="K73" s="13">
        <v>4</v>
      </c>
      <c r="L73" s="13">
        <v>6</v>
      </c>
      <c r="M73" s="13">
        <v>2</v>
      </c>
      <c r="N73" s="13">
        <v>5</v>
      </c>
      <c r="O73" s="13">
        <v>5</v>
      </c>
      <c r="P73" s="13">
        <v>5</v>
      </c>
      <c r="Q73" s="13">
        <v>5</v>
      </c>
      <c r="R73" s="13">
        <v>8</v>
      </c>
      <c r="S73" s="13">
        <v>7</v>
      </c>
      <c r="T73" s="13">
        <v>3</v>
      </c>
      <c r="U73" s="13">
        <v>5</v>
      </c>
      <c r="V73" s="13">
        <v>5</v>
      </c>
      <c r="W73" s="13">
        <v>4</v>
      </c>
      <c r="X73" s="13">
        <v>4</v>
      </c>
      <c r="Y73" s="13">
        <v>3</v>
      </c>
      <c r="Z73" s="13">
        <v>3</v>
      </c>
      <c r="AA73" s="13">
        <v>7</v>
      </c>
      <c r="AB73" s="13">
        <v>45</v>
      </c>
      <c r="AC73" s="13">
        <v>41</v>
      </c>
      <c r="AD73" s="13">
        <v>86</v>
      </c>
      <c r="AE73" s="15">
        <v>0</v>
      </c>
    </row>
    <row r="74" spans="1:31">
      <c r="A74" s="28">
        <v>4</v>
      </c>
      <c r="B74" s="29" t="s">
        <v>172</v>
      </c>
      <c r="C74" s="12" t="s">
        <v>176</v>
      </c>
      <c r="D74" s="13">
        <v>0</v>
      </c>
      <c r="E74" s="13">
        <v>0</v>
      </c>
      <c r="F74" s="13">
        <v>89</v>
      </c>
      <c r="G74" s="13">
        <v>0</v>
      </c>
      <c r="H74" s="13">
        <v>89</v>
      </c>
      <c r="I74" s="14">
        <v>17</v>
      </c>
      <c r="J74" s="13">
        <v>5</v>
      </c>
      <c r="K74" s="13">
        <v>4</v>
      </c>
      <c r="L74" s="13">
        <v>4</v>
      </c>
      <c r="M74" s="13">
        <v>3</v>
      </c>
      <c r="N74" s="13">
        <v>6</v>
      </c>
      <c r="O74" s="13">
        <v>5</v>
      </c>
      <c r="P74" s="13">
        <v>5</v>
      </c>
      <c r="Q74" s="13">
        <v>6</v>
      </c>
      <c r="R74" s="13">
        <v>6</v>
      </c>
      <c r="S74" s="13">
        <v>4</v>
      </c>
      <c r="T74" s="13">
        <v>4</v>
      </c>
      <c r="U74" s="13">
        <v>5</v>
      </c>
      <c r="V74" s="13">
        <v>7</v>
      </c>
      <c r="W74" s="13">
        <v>6</v>
      </c>
      <c r="X74" s="13">
        <v>5</v>
      </c>
      <c r="Y74" s="13">
        <v>4</v>
      </c>
      <c r="Z74" s="13">
        <v>5</v>
      </c>
      <c r="AA74" s="13">
        <v>5</v>
      </c>
      <c r="AB74" s="13">
        <v>44</v>
      </c>
      <c r="AC74" s="13">
        <v>45</v>
      </c>
      <c r="AD74" s="13">
        <v>89</v>
      </c>
      <c r="AE74" s="15">
        <v>0</v>
      </c>
    </row>
    <row r="75" spans="1:31">
      <c r="A75" s="28">
        <v>5</v>
      </c>
      <c r="B75" s="29" t="s">
        <v>172</v>
      </c>
      <c r="C75" s="12" t="s">
        <v>177</v>
      </c>
      <c r="D75" s="13">
        <v>0</v>
      </c>
      <c r="E75" s="13">
        <v>0</v>
      </c>
      <c r="F75" s="13">
        <v>92</v>
      </c>
      <c r="G75" s="13">
        <v>0</v>
      </c>
      <c r="H75" s="13">
        <v>92</v>
      </c>
      <c r="I75" s="14">
        <v>20</v>
      </c>
      <c r="J75" s="13">
        <v>5</v>
      </c>
      <c r="K75" s="13">
        <v>4</v>
      </c>
      <c r="L75" s="13">
        <v>6</v>
      </c>
      <c r="M75" s="13">
        <v>5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6</v>
      </c>
      <c r="T75" s="13">
        <v>4</v>
      </c>
      <c r="U75" s="13">
        <v>4</v>
      </c>
      <c r="V75" s="13">
        <v>6</v>
      </c>
      <c r="W75" s="13">
        <v>5</v>
      </c>
      <c r="X75" s="13">
        <v>5</v>
      </c>
      <c r="Y75" s="13">
        <v>5</v>
      </c>
      <c r="Z75" s="13">
        <v>5</v>
      </c>
      <c r="AA75" s="13">
        <v>7</v>
      </c>
      <c r="AB75" s="13">
        <v>45</v>
      </c>
      <c r="AC75" s="13">
        <v>47</v>
      </c>
      <c r="AD75" s="13">
        <v>92</v>
      </c>
      <c r="AE75" s="15">
        <v>0</v>
      </c>
    </row>
    <row r="76" spans="1:31">
      <c r="A76" s="28">
        <v>6</v>
      </c>
      <c r="B76" s="29" t="s">
        <v>172</v>
      </c>
      <c r="C76" s="12" t="s">
        <v>178</v>
      </c>
      <c r="D76" s="13">
        <v>0</v>
      </c>
      <c r="E76" s="13">
        <v>0</v>
      </c>
      <c r="F76" s="13">
        <v>92</v>
      </c>
      <c r="G76" s="13">
        <v>0</v>
      </c>
      <c r="H76" s="13">
        <v>92</v>
      </c>
      <c r="I76" s="14">
        <v>20</v>
      </c>
      <c r="J76" s="13">
        <v>5</v>
      </c>
      <c r="K76" s="13">
        <v>4</v>
      </c>
      <c r="L76" s="13">
        <v>4</v>
      </c>
      <c r="M76" s="13">
        <v>4</v>
      </c>
      <c r="N76" s="13">
        <v>4</v>
      </c>
      <c r="O76" s="13">
        <v>5</v>
      </c>
      <c r="P76" s="13">
        <v>5</v>
      </c>
      <c r="Q76" s="13">
        <v>5</v>
      </c>
      <c r="R76" s="13">
        <v>5</v>
      </c>
      <c r="S76" s="13">
        <v>8</v>
      </c>
      <c r="T76" s="13">
        <v>4</v>
      </c>
      <c r="U76" s="13">
        <v>6</v>
      </c>
      <c r="V76" s="13">
        <v>6</v>
      </c>
      <c r="W76" s="13">
        <v>6</v>
      </c>
      <c r="X76" s="13">
        <v>5</v>
      </c>
      <c r="Y76" s="13">
        <v>5</v>
      </c>
      <c r="Z76" s="13">
        <v>5</v>
      </c>
      <c r="AA76" s="13">
        <v>6</v>
      </c>
      <c r="AB76" s="13">
        <v>41</v>
      </c>
      <c r="AC76" s="13">
        <v>51</v>
      </c>
      <c r="AD76" s="13">
        <v>92</v>
      </c>
      <c r="AE76" s="15">
        <v>0</v>
      </c>
    </row>
    <row r="77" spans="1:31">
      <c r="A77" s="28">
        <v>7</v>
      </c>
      <c r="B77" s="29" t="s">
        <v>172</v>
      </c>
      <c r="C77" s="12" t="s">
        <v>179</v>
      </c>
      <c r="D77" s="13">
        <v>0</v>
      </c>
      <c r="E77" s="13">
        <v>0</v>
      </c>
      <c r="F77" s="13">
        <v>93</v>
      </c>
      <c r="G77" s="13">
        <v>0</v>
      </c>
      <c r="H77" s="13">
        <v>93</v>
      </c>
      <c r="I77" s="14">
        <v>21</v>
      </c>
      <c r="J77" s="13">
        <v>5</v>
      </c>
      <c r="K77" s="13">
        <v>3</v>
      </c>
      <c r="L77" s="13">
        <v>5</v>
      </c>
      <c r="M77" s="13">
        <v>4</v>
      </c>
      <c r="N77" s="13">
        <v>5</v>
      </c>
      <c r="O77" s="13">
        <v>10</v>
      </c>
      <c r="P77" s="13">
        <v>5</v>
      </c>
      <c r="Q77" s="13">
        <v>7</v>
      </c>
      <c r="R77" s="13">
        <v>6</v>
      </c>
      <c r="S77" s="13">
        <v>5</v>
      </c>
      <c r="T77" s="13">
        <v>3</v>
      </c>
      <c r="U77" s="13">
        <v>4</v>
      </c>
      <c r="V77" s="13">
        <v>5</v>
      </c>
      <c r="W77" s="13">
        <v>5</v>
      </c>
      <c r="X77" s="13">
        <v>5</v>
      </c>
      <c r="Y77" s="13">
        <v>3</v>
      </c>
      <c r="Z77" s="13">
        <v>7</v>
      </c>
      <c r="AA77" s="13">
        <v>6</v>
      </c>
      <c r="AB77" s="13">
        <v>50</v>
      </c>
      <c r="AC77" s="13">
        <v>43</v>
      </c>
      <c r="AD77" s="13">
        <v>93</v>
      </c>
      <c r="AE77" s="15">
        <v>0</v>
      </c>
    </row>
    <row r="78" spans="1:31">
      <c r="A78" s="28">
        <v>8</v>
      </c>
      <c r="B78" s="29" t="s">
        <v>172</v>
      </c>
      <c r="C78" s="12" t="s">
        <v>180</v>
      </c>
      <c r="D78" s="13">
        <v>0</v>
      </c>
      <c r="E78" s="13">
        <v>0</v>
      </c>
      <c r="F78" s="13">
        <v>97</v>
      </c>
      <c r="G78" s="13">
        <v>0</v>
      </c>
      <c r="H78" s="13">
        <v>97</v>
      </c>
      <c r="I78" s="14">
        <v>25</v>
      </c>
      <c r="J78" s="13">
        <v>6</v>
      </c>
      <c r="K78" s="13">
        <v>4</v>
      </c>
      <c r="L78" s="13">
        <v>7</v>
      </c>
      <c r="M78" s="13">
        <v>3</v>
      </c>
      <c r="N78" s="13">
        <v>5</v>
      </c>
      <c r="O78" s="13">
        <v>8</v>
      </c>
      <c r="P78" s="13">
        <v>5</v>
      </c>
      <c r="Q78" s="13">
        <v>5</v>
      </c>
      <c r="R78" s="13">
        <v>5</v>
      </c>
      <c r="S78" s="13">
        <v>6</v>
      </c>
      <c r="T78" s="13">
        <v>3</v>
      </c>
      <c r="U78" s="13">
        <v>5</v>
      </c>
      <c r="V78" s="13">
        <v>8</v>
      </c>
      <c r="W78" s="13">
        <v>4</v>
      </c>
      <c r="X78" s="13">
        <v>5</v>
      </c>
      <c r="Y78" s="13">
        <v>4</v>
      </c>
      <c r="Z78" s="13">
        <v>4</v>
      </c>
      <c r="AA78" s="13">
        <v>10</v>
      </c>
      <c r="AB78" s="13">
        <v>48</v>
      </c>
      <c r="AC78" s="13">
        <v>49</v>
      </c>
      <c r="AD78" s="13">
        <v>97</v>
      </c>
      <c r="AE78" s="15">
        <v>0</v>
      </c>
    </row>
    <row r="79" spans="1:31">
      <c r="A79" s="28">
        <v>9</v>
      </c>
      <c r="B79" s="29" t="s">
        <v>172</v>
      </c>
      <c r="C79" s="12" t="s">
        <v>181</v>
      </c>
      <c r="D79" s="13">
        <v>0</v>
      </c>
      <c r="E79" s="13">
        <v>0</v>
      </c>
      <c r="F79" s="13">
        <v>99</v>
      </c>
      <c r="G79" s="13">
        <v>0</v>
      </c>
      <c r="H79" s="13">
        <v>99</v>
      </c>
      <c r="I79" s="14">
        <v>27</v>
      </c>
      <c r="J79" s="13">
        <v>6</v>
      </c>
      <c r="K79" s="13">
        <v>4</v>
      </c>
      <c r="L79" s="13">
        <v>5</v>
      </c>
      <c r="M79" s="13">
        <v>4</v>
      </c>
      <c r="N79" s="13">
        <v>6</v>
      </c>
      <c r="O79" s="13">
        <v>6</v>
      </c>
      <c r="P79" s="13">
        <v>8</v>
      </c>
      <c r="Q79" s="13">
        <v>6</v>
      </c>
      <c r="R79" s="13">
        <v>8</v>
      </c>
      <c r="S79" s="13">
        <v>4</v>
      </c>
      <c r="T79" s="13">
        <v>7</v>
      </c>
      <c r="U79" s="13">
        <v>6</v>
      </c>
      <c r="V79" s="13">
        <v>7</v>
      </c>
      <c r="W79" s="13">
        <v>4</v>
      </c>
      <c r="X79" s="13">
        <v>4</v>
      </c>
      <c r="Y79" s="13">
        <v>3</v>
      </c>
      <c r="Z79" s="13">
        <v>5</v>
      </c>
      <c r="AA79" s="13">
        <v>6</v>
      </c>
      <c r="AB79" s="13">
        <v>53</v>
      </c>
      <c r="AC79" s="13">
        <v>46</v>
      </c>
      <c r="AD79" s="13">
        <v>99</v>
      </c>
      <c r="AE79" s="15">
        <v>0</v>
      </c>
    </row>
    <row r="80" spans="1:31">
      <c r="A80" s="28">
        <v>10</v>
      </c>
      <c r="B80" s="29" t="s">
        <v>172</v>
      </c>
      <c r="C80" s="12" t="s">
        <v>182</v>
      </c>
      <c r="D80" s="13">
        <v>0</v>
      </c>
      <c r="E80" s="13">
        <v>0</v>
      </c>
      <c r="F80" s="13">
        <v>100</v>
      </c>
      <c r="G80" s="13">
        <v>0</v>
      </c>
      <c r="H80" s="13">
        <v>100</v>
      </c>
      <c r="I80" s="14">
        <v>28</v>
      </c>
      <c r="J80" s="13">
        <v>6</v>
      </c>
      <c r="K80" s="13">
        <v>4</v>
      </c>
      <c r="L80" s="13">
        <v>5</v>
      </c>
      <c r="M80" s="13">
        <v>5</v>
      </c>
      <c r="N80" s="13">
        <v>5</v>
      </c>
      <c r="O80" s="13">
        <v>6</v>
      </c>
      <c r="P80" s="13">
        <v>5</v>
      </c>
      <c r="Q80" s="13">
        <v>5</v>
      </c>
      <c r="R80" s="13">
        <v>6</v>
      </c>
      <c r="S80" s="13">
        <v>8</v>
      </c>
      <c r="T80" s="13">
        <v>3</v>
      </c>
      <c r="U80" s="13">
        <v>5</v>
      </c>
      <c r="V80" s="13">
        <v>7</v>
      </c>
      <c r="W80" s="13">
        <v>7</v>
      </c>
      <c r="X80" s="13">
        <v>6</v>
      </c>
      <c r="Y80" s="13">
        <v>5</v>
      </c>
      <c r="Z80" s="13">
        <v>6</v>
      </c>
      <c r="AA80" s="13">
        <v>6</v>
      </c>
      <c r="AB80" s="13">
        <v>47</v>
      </c>
      <c r="AC80" s="13">
        <v>53</v>
      </c>
      <c r="AD80" s="13">
        <v>100</v>
      </c>
      <c r="AE80" s="15">
        <v>0</v>
      </c>
    </row>
    <row r="81" spans="1:31">
      <c r="A81" s="28">
        <v>11</v>
      </c>
      <c r="B81" s="29" t="s">
        <v>172</v>
      </c>
      <c r="C81" s="12" t="s">
        <v>183</v>
      </c>
      <c r="D81" s="13">
        <v>0</v>
      </c>
      <c r="E81" s="13">
        <v>0</v>
      </c>
      <c r="F81" s="13">
        <v>109</v>
      </c>
      <c r="G81" s="13">
        <v>0</v>
      </c>
      <c r="H81" s="13">
        <v>109</v>
      </c>
      <c r="I81" s="14">
        <v>37</v>
      </c>
      <c r="J81" s="13">
        <v>6</v>
      </c>
      <c r="K81" s="13">
        <v>4</v>
      </c>
      <c r="L81" s="13">
        <v>6</v>
      </c>
      <c r="M81" s="13">
        <v>4</v>
      </c>
      <c r="N81" s="13">
        <v>6</v>
      </c>
      <c r="O81" s="13">
        <v>6</v>
      </c>
      <c r="P81" s="13">
        <v>6</v>
      </c>
      <c r="Q81" s="13">
        <v>7</v>
      </c>
      <c r="R81" s="13">
        <v>6</v>
      </c>
      <c r="S81" s="13">
        <v>10</v>
      </c>
      <c r="T81" s="13">
        <v>6</v>
      </c>
      <c r="U81" s="13">
        <v>7</v>
      </c>
      <c r="V81" s="13">
        <v>5</v>
      </c>
      <c r="W81" s="13">
        <v>7</v>
      </c>
      <c r="X81" s="13">
        <v>6</v>
      </c>
      <c r="Y81" s="13">
        <v>6</v>
      </c>
      <c r="Z81" s="13">
        <v>5</v>
      </c>
      <c r="AA81" s="13">
        <v>6</v>
      </c>
      <c r="AB81" s="13">
        <v>51</v>
      </c>
      <c r="AC81" s="13">
        <v>58</v>
      </c>
      <c r="AD81" s="13">
        <v>109</v>
      </c>
      <c r="AE81" s="15">
        <v>0</v>
      </c>
    </row>
    <row r="82" spans="1:31">
      <c r="A82" s="28">
        <v>1</v>
      </c>
      <c r="B82" s="29" t="s">
        <v>23</v>
      </c>
      <c r="C82" s="12" t="s">
        <v>184</v>
      </c>
      <c r="D82" s="13">
        <v>0</v>
      </c>
      <c r="E82" s="13">
        <v>0</v>
      </c>
      <c r="F82" s="13">
        <v>87</v>
      </c>
      <c r="G82" s="13">
        <v>0</v>
      </c>
      <c r="H82" s="13">
        <v>87</v>
      </c>
      <c r="I82" s="14">
        <v>15</v>
      </c>
      <c r="J82" s="13">
        <v>5</v>
      </c>
      <c r="K82" s="13">
        <v>3</v>
      </c>
      <c r="L82" s="13">
        <v>6</v>
      </c>
      <c r="M82" s="13">
        <v>4</v>
      </c>
      <c r="N82" s="13">
        <v>7</v>
      </c>
      <c r="O82" s="13">
        <v>5</v>
      </c>
      <c r="P82" s="13">
        <v>4</v>
      </c>
      <c r="Q82" s="13">
        <v>4</v>
      </c>
      <c r="R82" s="13">
        <v>6</v>
      </c>
      <c r="S82" s="13">
        <v>4</v>
      </c>
      <c r="T82" s="13">
        <v>3</v>
      </c>
      <c r="U82" s="13">
        <v>5</v>
      </c>
      <c r="V82" s="13">
        <v>7</v>
      </c>
      <c r="W82" s="13">
        <v>5</v>
      </c>
      <c r="X82" s="13">
        <v>4</v>
      </c>
      <c r="Y82" s="13">
        <v>3</v>
      </c>
      <c r="Z82" s="13">
        <v>6</v>
      </c>
      <c r="AA82" s="13">
        <v>6</v>
      </c>
      <c r="AB82" s="13">
        <v>44</v>
      </c>
      <c r="AC82" s="13">
        <v>43</v>
      </c>
      <c r="AD82" s="13">
        <v>87</v>
      </c>
      <c r="AE82" s="15">
        <v>0</v>
      </c>
    </row>
    <row r="83" spans="1:31">
      <c r="A83" s="28">
        <v>2</v>
      </c>
      <c r="B83" s="29" t="s">
        <v>23</v>
      </c>
      <c r="C83" s="12" t="s">
        <v>24</v>
      </c>
      <c r="D83" s="13">
        <v>0</v>
      </c>
      <c r="E83" s="13">
        <v>0</v>
      </c>
      <c r="F83" s="13">
        <v>89</v>
      </c>
      <c r="G83" s="13">
        <v>0</v>
      </c>
      <c r="H83" s="13">
        <v>89</v>
      </c>
      <c r="I83" s="14">
        <v>17</v>
      </c>
      <c r="J83" s="13">
        <v>5</v>
      </c>
      <c r="K83" s="13">
        <v>3</v>
      </c>
      <c r="L83" s="13">
        <v>5</v>
      </c>
      <c r="M83" s="13">
        <v>4</v>
      </c>
      <c r="N83" s="13">
        <v>5</v>
      </c>
      <c r="O83" s="13">
        <v>5</v>
      </c>
      <c r="P83" s="13">
        <v>6</v>
      </c>
      <c r="Q83" s="13">
        <v>4</v>
      </c>
      <c r="R83" s="13">
        <v>6</v>
      </c>
      <c r="S83" s="13">
        <v>3</v>
      </c>
      <c r="T83" s="13">
        <v>3</v>
      </c>
      <c r="U83" s="13">
        <v>6</v>
      </c>
      <c r="V83" s="13">
        <v>8</v>
      </c>
      <c r="W83" s="13">
        <v>4</v>
      </c>
      <c r="X83" s="13">
        <v>5</v>
      </c>
      <c r="Y83" s="13">
        <v>3</v>
      </c>
      <c r="Z83" s="13">
        <v>8</v>
      </c>
      <c r="AA83" s="13">
        <v>6</v>
      </c>
      <c r="AB83" s="13">
        <v>43</v>
      </c>
      <c r="AC83" s="13">
        <v>46</v>
      </c>
      <c r="AD83" s="13">
        <v>89</v>
      </c>
      <c r="AE83" s="15">
        <v>0</v>
      </c>
    </row>
    <row r="84" spans="1:31">
      <c r="A84" s="28">
        <v>3</v>
      </c>
      <c r="B84" s="29" t="s">
        <v>23</v>
      </c>
      <c r="C84" s="12" t="s">
        <v>34</v>
      </c>
      <c r="D84" s="13">
        <v>0</v>
      </c>
      <c r="E84" s="13">
        <v>0</v>
      </c>
      <c r="F84" s="13">
        <v>90</v>
      </c>
      <c r="G84" s="13">
        <v>0</v>
      </c>
      <c r="H84" s="13">
        <v>90</v>
      </c>
      <c r="I84" s="14">
        <v>18</v>
      </c>
      <c r="J84" s="13">
        <v>6</v>
      </c>
      <c r="K84" s="13">
        <v>3</v>
      </c>
      <c r="L84" s="13">
        <v>5</v>
      </c>
      <c r="M84" s="13">
        <v>4</v>
      </c>
      <c r="N84" s="13">
        <v>5</v>
      </c>
      <c r="O84" s="13">
        <v>5</v>
      </c>
      <c r="P84" s="13">
        <v>5</v>
      </c>
      <c r="Q84" s="13">
        <v>5</v>
      </c>
      <c r="R84" s="13">
        <v>7</v>
      </c>
      <c r="S84" s="13">
        <v>4</v>
      </c>
      <c r="T84" s="13">
        <v>3</v>
      </c>
      <c r="U84" s="13">
        <v>5</v>
      </c>
      <c r="V84" s="13">
        <v>7</v>
      </c>
      <c r="W84" s="13">
        <v>5</v>
      </c>
      <c r="X84" s="13">
        <v>5</v>
      </c>
      <c r="Y84" s="13">
        <v>5</v>
      </c>
      <c r="Z84" s="13">
        <v>5</v>
      </c>
      <c r="AA84" s="13">
        <v>6</v>
      </c>
      <c r="AB84" s="13">
        <v>45</v>
      </c>
      <c r="AC84" s="13">
        <v>45</v>
      </c>
      <c r="AD84" s="13">
        <v>90</v>
      </c>
      <c r="AE84" s="15">
        <v>0</v>
      </c>
    </row>
    <row r="85" spans="1:31">
      <c r="A85" s="28">
        <v>4</v>
      </c>
      <c r="B85" s="29" t="s">
        <v>23</v>
      </c>
      <c r="C85" s="12" t="s">
        <v>36</v>
      </c>
      <c r="D85" s="13">
        <v>0</v>
      </c>
      <c r="E85" s="13">
        <v>0</v>
      </c>
      <c r="F85" s="13">
        <v>94</v>
      </c>
      <c r="G85" s="13">
        <v>0</v>
      </c>
      <c r="H85" s="13">
        <v>94</v>
      </c>
      <c r="I85" s="14">
        <v>22</v>
      </c>
      <c r="J85" s="13">
        <v>6</v>
      </c>
      <c r="K85" s="13">
        <v>4</v>
      </c>
      <c r="L85" s="13">
        <v>7</v>
      </c>
      <c r="M85" s="13">
        <v>3</v>
      </c>
      <c r="N85" s="13">
        <v>6</v>
      </c>
      <c r="O85" s="13">
        <v>4</v>
      </c>
      <c r="P85" s="13">
        <v>5</v>
      </c>
      <c r="Q85" s="13">
        <v>7</v>
      </c>
      <c r="R85" s="13">
        <v>7</v>
      </c>
      <c r="S85" s="13">
        <v>4</v>
      </c>
      <c r="T85" s="13">
        <v>4</v>
      </c>
      <c r="U85" s="13">
        <v>6</v>
      </c>
      <c r="V85" s="13">
        <v>7</v>
      </c>
      <c r="W85" s="13">
        <v>4</v>
      </c>
      <c r="X85" s="13">
        <v>5</v>
      </c>
      <c r="Y85" s="13">
        <v>4</v>
      </c>
      <c r="Z85" s="13">
        <v>6</v>
      </c>
      <c r="AA85" s="13">
        <v>5</v>
      </c>
      <c r="AB85" s="13">
        <v>49</v>
      </c>
      <c r="AC85" s="13">
        <v>45</v>
      </c>
      <c r="AD85" s="13">
        <v>94</v>
      </c>
      <c r="AE85" s="15">
        <v>0</v>
      </c>
    </row>
    <row r="86" spans="1:31">
      <c r="A86" s="28">
        <v>5</v>
      </c>
      <c r="B86" s="29" t="s">
        <v>23</v>
      </c>
      <c r="C86" s="12" t="s">
        <v>35</v>
      </c>
      <c r="D86" s="13">
        <v>0</v>
      </c>
      <c r="E86" s="13">
        <v>0</v>
      </c>
      <c r="F86" s="13">
        <v>98</v>
      </c>
      <c r="G86" s="13">
        <v>0</v>
      </c>
      <c r="H86" s="13">
        <v>98</v>
      </c>
      <c r="I86" s="14">
        <v>26</v>
      </c>
      <c r="J86" s="13">
        <v>5</v>
      </c>
      <c r="K86" s="13">
        <v>5</v>
      </c>
      <c r="L86" s="13">
        <v>7</v>
      </c>
      <c r="M86" s="13">
        <v>5</v>
      </c>
      <c r="N86" s="13">
        <v>6</v>
      </c>
      <c r="O86" s="13">
        <v>5</v>
      </c>
      <c r="P86" s="13">
        <v>4</v>
      </c>
      <c r="Q86" s="13">
        <v>6</v>
      </c>
      <c r="R86" s="13">
        <v>8</v>
      </c>
      <c r="S86" s="13">
        <v>7</v>
      </c>
      <c r="T86" s="13">
        <v>3</v>
      </c>
      <c r="U86" s="13">
        <v>5</v>
      </c>
      <c r="V86" s="13">
        <v>8</v>
      </c>
      <c r="W86" s="13">
        <v>4</v>
      </c>
      <c r="X86" s="13">
        <v>5</v>
      </c>
      <c r="Y86" s="13">
        <v>3</v>
      </c>
      <c r="Z86" s="13">
        <v>6</v>
      </c>
      <c r="AA86" s="13">
        <v>6</v>
      </c>
      <c r="AB86" s="13">
        <v>51</v>
      </c>
      <c r="AC86" s="13">
        <v>47</v>
      </c>
      <c r="AD86" s="13">
        <v>98</v>
      </c>
      <c r="AE86" s="15">
        <v>0</v>
      </c>
    </row>
    <row r="87" spans="1:31">
      <c r="A87" s="28">
        <v>6</v>
      </c>
      <c r="B87" s="29" t="s">
        <v>23</v>
      </c>
      <c r="C87" s="12" t="s">
        <v>185</v>
      </c>
      <c r="D87" s="13">
        <v>0</v>
      </c>
      <c r="E87" s="13">
        <v>0</v>
      </c>
      <c r="F87" s="13">
        <v>100</v>
      </c>
      <c r="G87" s="13">
        <v>0</v>
      </c>
      <c r="H87" s="13">
        <v>100</v>
      </c>
      <c r="I87" s="14">
        <v>28</v>
      </c>
      <c r="J87" s="13">
        <v>6</v>
      </c>
      <c r="K87" s="13">
        <v>4</v>
      </c>
      <c r="L87" s="13">
        <v>5</v>
      </c>
      <c r="M87" s="13">
        <v>4</v>
      </c>
      <c r="N87" s="13">
        <v>8</v>
      </c>
      <c r="O87" s="13">
        <v>7</v>
      </c>
      <c r="P87" s="13">
        <v>4</v>
      </c>
      <c r="Q87" s="13">
        <v>6</v>
      </c>
      <c r="R87" s="13">
        <v>7</v>
      </c>
      <c r="S87" s="13">
        <v>4</v>
      </c>
      <c r="T87" s="13">
        <v>3</v>
      </c>
      <c r="U87" s="13">
        <v>6</v>
      </c>
      <c r="V87" s="13">
        <v>5</v>
      </c>
      <c r="W87" s="13">
        <v>5</v>
      </c>
      <c r="X87" s="13">
        <v>7</v>
      </c>
      <c r="Y87" s="13">
        <v>4</v>
      </c>
      <c r="Z87" s="13">
        <v>6</v>
      </c>
      <c r="AA87" s="13">
        <v>9</v>
      </c>
      <c r="AB87" s="13">
        <v>51</v>
      </c>
      <c r="AC87" s="13">
        <v>49</v>
      </c>
      <c r="AD87" s="13">
        <v>100</v>
      </c>
      <c r="AE87" s="15">
        <v>0</v>
      </c>
    </row>
    <row r="88" spans="1:31">
      <c r="A88" s="28">
        <v>7</v>
      </c>
      <c r="B88" s="29" t="s">
        <v>23</v>
      </c>
      <c r="C88" s="12" t="s">
        <v>186</v>
      </c>
      <c r="D88" s="13">
        <v>0</v>
      </c>
      <c r="E88" s="13">
        <v>0</v>
      </c>
      <c r="F88" s="13">
        <v>108</v>
      </c>
      <c r="G88" s="13">
        <v>0</v>
      </c>
      <c r="H88" s="13">
        <v>108</v>
      </c>
      <c r="I88" s="14">
        <v>36</v>
      </c>
      <c r="J88" s="13">
        <v>6</v>
      </c>
      <c r="K88" s="13">
        <v>4</v>
      </c>
      <c r="L88" s="13">
        <v>6</v>
      </c>
      <c r="M88" s="13">
        <v>3</v>
      </c>
      <c r="N88" s="13">
        <v>9</v>
      </c>
      <c r="O88" s="13">
        <v>8</v>
      </c>
      <c r="P88" s="13">
        <v>8</v>
      </c>
      <c r="Q88" s="13">
        <v>9</v>
      </c>
      <c r="R88" s="13">
        <v>6</v>
      </c>
      <c r="S88" s="13">
        <v>5</v>
      </c>
      <c r="T88" s="13">
        <v>4</v>
      </c>
      <c r="U88" s="13">
        <v>7</v>
      </c>
      <c r="V88" s="13">
        <v>6</v>
      </c>
      <c r="W88" s="13">
        <v>5</v>
      </c>
      <c r="X88" s="13">
        <v>5</v>
      </c>
      <c r="Y88" s="13">
        <v>5</v>
      </c>
      <c r="Z88" s="13">
        <v>5</v>
      </c>
      <c r="AA88" s="13">
        <v>7</v>
      </c>
      <c r="AB88" s="13">
        <v>59</v>
      </c>
      <c r="AC88" s="13">
        <v>49</v>
      </c>
      <c r="AD88" s="13">
        <v>108</v>
      </c>
      <c r="AE88" s="15">
        <v>0</v>
      </c>
    </row>
    <row r="89" spans="1:31">
      <c r="A89" s="28">
        <v>1</v>
      </c>
      <c r="B89" s="29" t="s">
        <v>25</v>
      </c>
      <c r="C89" s="12" t="s">
        <v>26</v>
      </c>
      <c r="D89" s="13">
        <v>0</v>
      </c>
      <c r="E89" s="13">
        <v>0</v>
      </c>
      <c r="F89" s="13">
        <v>87</v>
      </c>
      <c r="G89" s="13">
        <v>0</v>
      </c>
      <c r="H89" s="13">
        <v>87</v>
      </c>
      <c r="I89" s="14">
        <v>15</v>
      </c>
      <c r="J89" s="13">
        <v>5</v>
      </c>
      <c r="K89" s="13">
        <v>4</v>
      </c>
      <c r="L89" s="13">
        <v>5</v>
      </c>
      <c r="M89" s="13">
        <v>3</v>
      </c>
      <c r="N89" s="13">
        <v>5</v>
      </c>
      <c r="O89" s="13">
        <v>5</v>
      </c>
      <c r="P89" s="13">
        <v>5</v>
      </c>
      <c r="Q89" s="13">
        <v>4</v>
      </c>
      <c r="R89" s="13">
        <v>7</v>
      </c>
      <c r="S89" s="13">
        <v>4</v>
      </c>
      <c r="T89" s="13">
        <v>3</v>
      </c>
      <c r="U89" s="13">
        <v>5</v>
      </c>
      <c r="V89" s="13">
        <v>8</v>
      </c>
      <c r="W89" s="13">
        <v>4</v>
      </c>
      <c r="X89" s="13">
        <v>5</v>
      </c>
      <c r="Y89" s="13">
        <v>4</v>
      </c>
      <c r="Z89" s="13">
        <v>5</v>
      </c>
      <c r="AA89" s="13">
        <v>6</v>
      </c>
      <c r="AB89" s="13">
        <v>43</v>
      </c>
      <c r="AC89" s="13">
        <v>44</v>
      </c>
      <c r="AD89" s="13">
        <v>87</v>
      </c>
      <c r="AE89" s="15">
        <v>0</v>
      </c>
    </row>
    <row r="90" spans="1:31">
      <c r="A90" s="28">
        <v>2</v>
      </c>
      <c r="B90" s="29" t="s">
        <v>25</v>
      </c>
      <c r="C90" s="12" t="s">
        <v>187</v>
      </c>
      <c r="D90" s="13">
        <v>0</v>
      </c>
      <c r="E90" s="13">
        <v>0</v>
      </c>
      <c r="F90" s="13">
        <v>91</v>
      </c>
      <c r="G90" s="13">
        <v>0</v>
      </c>
      <c r="H90" s="13">
        <v>91</v>
      </c>
      <c r="I90" s="14">
        <v>19</v>
      </c>
      <c r="J90" s="13">
        <v>5</v>
      </c>
      <c r="K90" s="13">
        <v>5</v>
      </c>
      <c r="L90" s="13">
        <v>6</v>
      </c>
      <c r="M90" s="13">
        <v>3</v>
      </c>
      <c r="N90" s="13">
        <v>5</v>
      </c>
      <c r="O90" s="13">
        <v>6</v>
      </c>
      <c r="P90" s="13">
        <v>6</v>
      </c>
      <c r="Q90" s="13">
        <v>5</v>
      </c>
      <c r="R90" s="13">
        <v>5</v>
      </c>
      <c r="S90" s="13">
        <v>4</v>
      </c>
      <c r="T90" s="13">
        <v>4</v>
      </c>
      <c r="U90" s="13">
        <v>5</v>
      </c>
      <c r="V90" s="13">
        <v>8</v>
      </c>
      <c r="W90" s="13">
        <v>5</v>
      </c>
      <c r="X90" s="13">
        <v>5</v>
      </c>
      <c r="Y90" s="13">
        <v>4</v>
      </c>
      <c r="Z90" s="13">
        <v>5</v>
      </c>
      <c r="AA90" s="13">
        <v>5</v>
      </c>
      <c r="AB90" s="13">
        <v>46</v>
      </c>
      <c r="AC90" s="13">
        <v>45</v>
      </c>
      <c r="AD90" s="13">
        <v>91</v>
      </c>
      <c r="AE90" s="15">
        <v>0</v>
      </c>
    </row>
    <row r="91" spans="1:31">
      <c r="A91" s="28">
        <v>3</v>
      </c>
      <c r="B91" s="29" t="s">
        <v>25</v>
      </c>
      <c r="C91" s="12" t="s">
        <v>37</v>
      </c>
      <c r="D91" s="13">
        <v>0</v>
      </c>
      <c r="E91" s="13">
        <v>0</v>
      </c>
      <c r="F91" s="13">
        <v>96</v>
      </c>
      <c r="G91" s="13">
        <v>0</v>
      </c>
      <c r="H91" s="13">
        <v>96</v>
      </c>
      <c r="I91" s="14">
        <v>24</v>
      </c>
      <c r="J91" s="13">
        <v>5</v>
      </c>
      <c r="K91" s="13">
        <v>4</v>
      </c>
      <c r="L91" s="13">
        <v>7</v>
      </c>
      <c r="M91" s="13">
        <v>5</v>
      </c>
      <c r="N91" s="13">
        <v>5</v>
      </c>
      <c r="O91" s="13">
        <v>5</v>
      </c>
      <c r="P91" s="13">
        <v>5</v>
      </c>
      <c r="Q91" s="13">
        <v>8</v>
      </c>
      <c r="R91" s="13">
        <v>6</v>
      </c>
      <c r="S91" s="13">
        <v>5</v>
      </c>
      <c r="T91" s="13">
        <v>4</v>
      </c>
      <c r="U91" s="13">
        <v>6</v>
      </c>
      <c r="V91" s="13">
        <v>6</v>
      </c>
      <c r="W91" s="13">
        <v>5</v>
      </c>
      <c r="X91" s="13">
        <v>5</v>
      </c>
      <c r="Y91" s="13">
        <v>3</v>
      </c>
      <c r="Z91" s="13">
        <v>6</v>
      </c>
      <c r="AA91" s="13">
        <v>6</v>
      </c>
      <c r="AB91" s="13">
        <v>50</v>
      </c>
      <c r="AC91" s="13">
        <v>46</v>
      </c>
      <c r="AD91" s="13">
        <v>96</v>
      </c>
      <c r="AE91" s="15">
        <v>0</v>
      </c>
    </row>
    <row r="92" spans="1:31" ht="17.25" thickBot="1">
      <c r="A92" s="107">
        <v>4</v>
      </c>
      <c r="B92" s="106" t="s">
        <v>25</v>
      </c>
      <c r="C92" s="16" t="s">
        <v>188</v>
      </c>
      <c r="D92" s="17">
        <v>0</v>
      </c>
      <c r="E92" s="17">
        <v>0</v>
      </c>
      <c r="F92" s="17">
        <v>105</v>
      </c>
      <c r="G92" s="17">
        <v>0</v>
      </c>
      <c r="H92" s="17">
        <v>105</v>
      </c>
      <c r="I92" s="18">
        <v>33</v>
      </c>
      <c r="J92" s="17">
        <v>6</v>
      </c>
      <c r="K92" s="17">
        <v>3</v>
      </c>
      <c r="L92" s="17">
        <v>6</v>
      </c>
      <c r="M92" s="17">
        <v>3</v>
      </c>
      <c r="N92" s="17">
        <v>12</v>
      </c>
      <c r="O92" s="17">
        <v>6</v>
      </c>
      <c r="P92" s="17">
        <v>5</v>
      </c>
      <c r="Q92" s="17">
        <v>5</v>
      </c>
      <c r="R92" s="17">
        <v>6</v>
      </c>
      <c r="S92" s="17">
        <v>6</v>
      </c>
      <c r="T92" s="17">
        <v>5</v>
      </c>
      <c r="U92" s="17">
        <v>5</v>
      </c>
      <c r="V92" s="17">
        <v>6</v>
      </c>
      <c r="W92" s="17">
        <v>4</v>
      </c>
      <c r="X92" s="17">
        <v>6</v>
      </c>
      <c r="Y92" s="17">
        <v>6</v>
      </c>
      <c r="Z92" s="17">
        <v>8</v>
      </c>
      <c r="AA92" s="17">
        <v>7</v>
      </c>
      <c r="AB92" s="17">
        <v>52</v>
      </c>
      <c r="AC92" s="17">
        <v>53</v>
      </c>
      <c r="AD92" s="17">
        <v>105</v>
      </c>
      <c r="AE92" s="19">
        <v>0</v>
      </c>
    </row>
    <row r="93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">
    <cfRule type="expression" dxfId="455" priority="59">
      <formula>AND(XFC5=0,XFD5&lt;&gt;"")</formula>
    </cfRule>
  </conditionalFormatting>
  <conditionalFormatting sqref="A5:A92">
    <cfRule type="expression" dxfId="454" priority="58">
      <formula>AND(XFC5=0,XFD5&lt;&gt;"")</formula>
    </cfRule>
  </conditionalFormatting>
  <conditionalFormatting sqref="I5:I92">
    <cfRule type="cellIs" dxfId="453" priority="16" operator="lessThan">
      <formula>0</formula>
    </cfRule>
    <cfRule type="cellIs" dxfId="452" priority="17" operator="equal">
      <formula>0</formula>
    </cfRule>
  </conditionalFormatting>
  <conditionalFormatting sqref="D5:G92">
    <cfRule type="cellIs" dxfId="451" priority="8" operator="lessThan">
      <formula>$AD$4</formula>
    </cfRule>
    <cfRule type="cellIs" dxfId="450" priority="9" operator="equal">
      <formula>$AD$4</formula>
    </cfRule>
  </conditionalFormatting>
  <conditionalFormatting sqref="H5:H92">
    <cfRule type="cellIs" dxfId="449" priority="6" operator="lessThan">
      <formula>$AD$4*COUNTIF(D5:G5,"&gt;0")</formula>
    </cfRule>
    <cfRule type="cellIs" dxfId="448" priority="7" operator="equal">
      <formula>$AD$4*COUNTIF(D5:G5,"&gt;0")</formula>
    </cfRule>
  </conditionalFormatting>
  <conditionalFormatting sqref="J5:AA92">
    <cfRule type="cellIs" dxfId="447" priority="3" operator="equal">
      <formula>J$4-2</formula>
    </cfRule>
    <cfRule type="cellIs" dxfId="446" priority="4" operator="equal">
      <formula>J$4-1</formula>
    </cfRule>
    <cfRule type="cellIs" dxfId="445" priority="5" operator="equal">
      <formula>J$4</formula>
    </cfRule>
  </conditionalFormatting>
  <conditionalFormatting sqref="AB5:AD92">
    <cfRule type="cellIs" dxfId="444" priority="1" operator="lessThan">
      <formula>AB$4</formula>
    </cfRule>
    <cfRule type="cellIs" dxfId="443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101"/>
  <sheetViews>
    <sheetView workbookViewId="0">
      <pane ySplit="1" topLeftCell="A2" activePane="bottomLeft" state="frozen"/>
      <selection pane="bottomLeft" activeCell="E2" sqref="E2"/>
    </sheetView>
  </sheetViews>
  <sheetFormatPr defaultRowHeight="16.5"/>
  <cols>
    <col min="1" max="1" width="6" style="164" bestFit="1" customWidth="1"/>
    <col min="2" max="2" width="7.5" style="164" bestFit="1" customWidth="1"/>
    <col min="3" max="3" width="12.5" style="164" customWidth="1"/>
    <col min="4" max="4" width="5.375" style="164" customWidth="1"/>
    <col min="5" max="16384" width="9" style="164"/>
  </cols>
  <sheetData>
    <row r="1" spans="1:8" ht="17.25" thickBot="1">
      <c r="A1" s="160" t="s">
        <v>7</v>
      </c>
      <c r="B1" s="161" t="s">
        <v>8</v>
      </c>
      <c r="C1" s="161" t="s">
        <v>0</v>
      </c>
      <c r="D1" s="162" t="s">
        <v>282</v>
      </c>
      <c r="E1" s="163" t="s">
        <v>283</v>
      </c>
      <c r="H1" s="164" t="s">
        <v>331</v>
      </c>
    </row>
    <row r="2" spans="1:8" ht="17.25" thickTop="1">
      <c r="A2" s="151"/>
      <c r="B2" s="27" t="s">
        <v>65</v>
      </c>
      <c r="C2" s="47" t="s">
        <v>75</v>
      </c>
      <c r="D2" s="9">
        <v>68</v>
      </c>
      <c r="E2" s="164">
        <f>D2/73*72</f>
        <v>67.06849315068493</v>
      </c>
    </row>
    <row r="3" spans="1:8">
      <c r="A3" s="148"/>
      <c r="B3" s="29" t="s">
        <v>41</v>
      </c>
      <c r="C3" s="12" t="s">
        <v>49</v>
      </c>
      <c r="D3" s="13">
        <v>70</v>
      </c>
      <c r="E3" s="164">
        <f t="shared" ref="E3:E66" si="0">D3/73*72</f>
        <v>69.041095890410958</v>
      </c>
    </row>
    <row r="4" spans="1:8">
      <c r="A4" s="151"/>
      <c r="B4" s="29" t="s">
        <v>41</v>
      </c>
      <c r="C4" s="12" t="s">
        <v>54</v>
      </c>
      <c r="D4" s="13">
        <v>71</v>
      </c>
      <c r="E4" s="164">
        <f t="shared" si="0"/>
        <v>70.027397260273972</v>
      </c>
    </row>
    <row r="5" spans="1:8">
      <c r="A5" s="151"/>
      <c r="B5" s="29" t="s">
        <v>41</v>
      </c>
      <c r="C5" s="12" t="s">
        <v>59</v>
      </c>
      <c r="D5" s="13">
        <v>71</v>
      </c>
      <c r="E5" s="164">
        <f t="shared" si="0"/>
        <v>70.027397260273972</v>
      </c>
    </row>
    <row r="6" spans="1:8">
      <c r="A6" s="148"/>
      <c r="B6" s="29" t="s">
        <v>41</v>
      </c>
      <c r="C6" s="12" t="s">
        <v>44</v>
      </c>
      <c r="D6" s="13">
        <v>72</v>
      </c>
      <c r="E6" s="164">
        <f t="shared" si="0"/>
        <v>71.013698630136986</v>
      </c>
    </row>
    <row r="7" spans="1:8">
      <c r="A7" s="151"/>
      <c r="B7" s="29" t="s">
        <v>65</v>
      </c>
      <c r="C7" s="12" t="s">
        <v>82</v>
      </c>
      <c r="D7" s="13">
        <v>72</v>
      </c>
      <c r="E7" s="164">
        <f t="shared" si="0"/>
        <v>71.013698630136986</v>
      </c>
    </row>
    <row r="8" spans="1:8">
      <c r="A8" s="151"/>
      <c r="B8" s="29" t="s">
        <v>65</v>
      </c>
      <c r="C8" s="12" t="s">
        <v>90</v>
      </c>
      <c r="D8" s="13">
        <v>73</v>
      </c>
      <c r="E8" s="164">
        <f t="shared" si="0"/>
        <v>72</v>
      </c>
    </row>
    <row r="9" spans="1:8">
      <c r="A9" s="151"/>
      <c r="B9" s="29" t="s">
        <v>65</v>
      </c>
      <c r="C9" s="12" t="s">
        <v>69</v>
      </c>
      <c r="D9" s="13">
        <v>73</v>
      </c>
      <c r="E9" s="164">
        <f t="shared" si="0"/>
        <v>72</v>
      </c>
    </row>
    <row r="10" spans="1:8">
      <c r="A10" s="151"/>
      <c r="B10" s="29" t="s">
        <v>65</v>
      </c>
      <c r="C10" s="12" t="s">
        <v>66</v>
      </c>
      <c r="D10" s="13">
        <v>73</v>
      </c>
      <c r="E10" s="164">
        <f t="shared" si="0"/>
        <v>72</v>
      </c>
    </row>
    <row r="11" spans="1:8">
      <c r="A11" s="151"/>
      <c r="B11" s="29" t="s">
        <v>65</v>
      </c>
      <c r="C11" s="12" t="s">
        <v>73</v>
      </c>
      <c r="D11" s="13">
        <v>73</v>
      </c>
      <c r="E11" s="164">
        <f t="shared" si="0"/>
        <v>72</v>
      </c>
    </row>
    <row r="12" spans="1:8">
      <c r="A12" s="151"/>
      <c r="B12" s="29" t="s">
        <v>41</v>
      </c>
      <c r="C12" s="12" t="s">
        <v>46</v>
      </c>
      <c r="D12" s="13">
        <v>74</v>
      </c>
      <c r="E12" s="164">
        <f t="shared" si="0"/>
        <v>72.986301369863014</v>
      </c>
    </row>
    <row r="13" spans="1:8">
      <c r="A13" s="151"/>
      <c r="B13" s="29" t="s">
        <v>65</v>
      </c>
      <c r="C13" s="12" t="s">
        <v>83</v>
      </c>
      <c r="D13" s="13">
        <v>75</v>
      </c>
      <c r="E13" s="164">
        <f t="shared" si="0"/>
        <v>73.972602739726028</v>
      </c>
    </row>
    <row r="14" spans="1:8">
      <c r="A14" s="151"/>
      <c r="B14" s="29" t="s">
        <v>65</v>
      </c>
      <c r="C14" s="12" t="s">
        <v>71</v>
      </c>
      <c r="D14" s="13">
        <v>75</v>
      </c>
      <c r="E14" s="164">
        <f t="shared" si="0"/>
        <v>73.972602739726028</v>
      </c>
    </row>
    <row r="15" spans="1:8">
      <c r="A15" s="151"/>
      <c r="B15" s="29" t="s">
        <v>41</v>
      </c>
      <c r="C15" s="12" t="s">
        <v>56</v>
      </c>
      <c r="D15" s="13">
        <v>76</v>
      </c>
      <c r="E15" s="164">
        <f t="shared" si="0"/>
        <v>74.958904109589042</v>
      </c>
    </row>
    <row r="16" spans="1:8">
      <c r="A16" s="151"/>
      <c r="B16" s="29" t="s">
        <v>41</v>
      </c>
      <c r="C16" s="12" t="s">
        <v>48</v>
      </c>
      <c r="D16" s="13">
        <v>76</v>
      </c>
      <c r="E16" s="164">
        <f t="shared" si="0"/>
        <v>74.958904109589042</v>
      </c>
    </row>
    <row r="17" spans="1:5">
      <c r="A17" s="151"/>
      <c r="B17" s="29" t="s">
        <v>41</v>
      </c>
      <c r="C17" s="12" t="s">
        <v>197</v>
      </c>
      <c r="D17" s="13">
        <v>76</v>
      </c>
      <c r="E17" s="164">
        <f t="shared" si="0"/>
        <v>74.958904109589042</v>
      </c>
    </row>
    <row r="18" spans="1:5">
      <c r="A18" s="151"/>
      <c r="B18" s="29" t="s">
        <v>65</v>
      </c>
      <c r="C18" s="12" t="s">
        <v>226</v>
      </c>
      <c r="D18" s="13">
        <v>76</v>
      </c>
      <c r="E18" s="164">
        <f t="shared" si="0"/>
        <v>74.958904109589042</v>
      </c>
    </row>
    <row r="19" spans="1:5">
      <c r="A19" s="151"/>
      <c r="B19" s="29" t="s">
        <v>88</v>
      </c>
      <c r="C19" s="12" t="s">
        <v>103</v>
      </c>
      <c r="D19" s="13">
        <v>76</v>
      </c>
      <c r="E19" s="164">
        <f t="shared" si="0"/>
        <v>74.958904109589042</v>
      </c>
    </row>
    <row r="20" spans="1:5">
      <c r="A20" s="151"/>
      <c r="B20" s="29" t="s">
        <v>41</v>
      </c>
      <c r="C20" s="12" t="s">
        <v>43</v>
      </c>
      <c r="D20" s="13">
        <v>77</v>
      </c>
      <c r="E20" s="164">
        <f t="shared" si="0"/>
        <v>75.945205479452056</v>
      </c>
    </row>
    <row r="21" spans="1:5">
      <c r="A21" s="151"/>
      <c r="B21" s="29" t="s">
        <v>41</v>
      </c>
      <c r="C21" s="12" t="s">
        <v>198</v>
      </c>
      <c r="D21" s="13">
        <v>77</v>
      </c>
      <c r="E21" s="164">
        <f t="shared" si="0"/>
        <v>75.945205479452056</v>
      </c>
    </row>
    <row r="22" spans="1:5">
      <c r="A22" s="151"/>
      <c r="B22" s="29" t="s">
        <v>41</v>
      </c>
      <c r="C22" s="12" t="s">
        <v>345</v>
      </c>
      <c r="D22" s="13">
        <v>77</v>
      </c>
      <c r="E22" s="164">
        <f t="shared" si="0"/>
        <v>75.945205479452056</v>
      </c>
    </row>
    <row r="23" spans="1:5">
      <c r="A23" s="151"/>
      <c r="B23" s="29" t="s">
        <v>41</v>
      </c>
      <c r="C23" s="12" t="s">
        <v>42</v>
      </c>
      <c r="D23" s="13">
        <v>77</v>
      </c>
      <c r="E23" s="164">
        <f t="shared" si="0"/>
        <v>75.945205479452056</v>
      </c>
    </row>
    <row r="24" spans="1:5">
      <c r="A24" s="151"/>
      <c r="B24" s="29" t="s">
        <v>65</v>
      </c>
      <c r="C24" s="12" t="s">
        <v>67</v>
      </c>
      <c r="D24" s="13">
        <v>77</v>
      </c>
      <c r="E24" s="164">
        <f t="shared" si="0"/>
        <v>75.945205479452056</v>
      </c>
    </row>
    <row r="25" spans="1:5">
      <c r="A25" s="151"/>
      <c r="B25" s="29" t="s">
        <v>65</v>
      </c>
      <c r="C25" s="12" t="s">
        <v>214</v>
      </c>
      <c r="D25" s="13">
        <v>77</v>
      </c>
      <c r="E25" s="164">
        <f t="shared" si="0"/>
        <v>75.945205479452056</v>
      </c>
    </row>
    <row r="26" spans="1:5">
      <c r="A26" s="151"/>
      <c r="B26" s="29" t="s">
        <v>65</v>
      </c>
      <c r="C26" s="12" t="s">
        <v>78</v>
      </c>
      <c r="D26" s="13">
        <v>77</v>
      </c>
      <c r="E26" s="164">
        <f t="shared" si="0"/>
        <v>75.945205479452056</v>
      </c>
    </row>
    <row r="27" spans="1:5">
      <c r="A27" s="151"/>
      <c r="B27" s="29" t="s">
        <v>65</v>
      </c>
      <c r="C27" s="12" t="s">
        <v>348</v>
      </c>
      <c r="D27" s="13">
        <v>77</v>
      </c>
      <c r="E27" s="164">
        <f t="shared" si="0"/>
        <v>75.945205479452056</v>
      </c>
    </row>
    <row r="28" spans="1:5">
      <c r="A28" s="151"/>
      <c r="B28" s="29" t="s">
        <v>88</v>
      </c>
      <c r="C28" s="12" t="s">
        <v>95</v>
      </c>
      <c r="D28" s="13">
        <v>77</v>
      </c>
      <c r="E28" s="164">
        <f t="shared" si="0"/>
        <v>75.945205479452056</v>
      </c>
    </row>
    <row r="29" spans="1:5">
      <c r="A29" s="151"/>
      <c r="B29" s="29" t="s">
        <v>88</v>
      </c>
      <c r="C29" s="12" t="s">
        <v>96</v>
      </c>
      <c r="D29" s="13">
        <v>77</v>
      </c>
      <c r="E29" s="164">
        <f t="shared" si="0"/>
        <v>75.945205479452056</v>
      </c>
    </row>
    <row r="30" spans="1:5">
      <c r="A30" s="151"/>
      <c r="B30" s="29" t="s">
        <v>41</v>
      </c>
      <c r="C30" s="12" t="s">
        <v>70</v>
      </c>
      <c r="D30" s="13">
        <v>78</v>
      </c>
      <c r="E30" s="164">
        <f t="shared" si="0"/>
        <v>76.93150684931507</v>
      </c>
    </row>
    <row r="31" spans="1:5">
      <c r="A31" s="151"/>
      <c r="B31" s="29" t="s">
        <v>41</v>
      </c>
      <c r="C31" s="12" t="s">
        <v>58</v>
      </c>
      <c r="D31" s="13">
        <v>78</v>
      </c>
      <c r="E31" s="164">
        <f t="shared" si="0"/>
        <v>76.93150684931507</v>
      </c>
    </row>
    <row r="32" spans="1:5">
      <c r="A32" s="151"/>
      <c r="B32" s="29" t="s">
        <v>41</v>
      </c>
      <c r="C32" s="12" t="s">
        <v>68</v>
      </c>
      <c r="D32" s="13">
        <v>78</v>
      </c>
      <c r="E32" s="164">
        <f t="shared" si="0"/>
        <v>76.93150684931507</v>
      </c>
    </row>
    <row r="33" spans="1:5">
      <c r="A33" s="151"/>
      <c r="B33" s="29" t="s">
        <v>41</v>
      </c>
      <c r="C33" s="12" t="s">
        <v>194</v>
      </c>
      <c r="D33" s="13">
        <v>78</v>
      </c>
      <c r="E33" s="164">
        <f t="shared" si="0"/>
        <v>76.93150684931507</v>
      </c>
    </row>
    <row r="34" spans="1:5">
      <c r="A34" s="151"/>
      <c r="B34" s="29" t="s">
        <v>65</v>
      </c>
      <c r="C34" s="12" t="s">
        <v>85</v>
      </c>
      <c r="D34" s="13">
        <v>78</v>
      </c>
      <c r="E34" s="164">
        <f t="shared" si="0"/>
        <v>76.93150684931507</v>
      </c>
    </row>
    <row r="35" spans="1:5">
      <c r="A35" s="151"/>
      <c r="B35" s="29" t="s">
        <v>65</v>
      </c>
      <c r="C35" s="12" t="s">
        <v>80</v>
      </c>
      <c r="D35" s="13">
        <v>78</v>
      </c>
      <c r="E35" s="164">
        <f t="shared" si="0"/>
        <v>76.93150684931507</v>
      </c>
    </row>
    <row r="36" spans="1:5">
      <c r="A36" s="151"/>
      <c r="B36" s="29" t="s">
        <v>65</v>
      </c>
      <c r="C36" s="12" t="s">
        <v>349</v>
      </c>
      <c r="D36" s="13">
        <v>78</v>
      </c>
      <c r="E36" s="164">
        <f t="shared" si="0"/>
        <v>76.93150684931507</v>
      </c>
    </row>
    <row r="37" spans="1:5">
      <c r="A37" s="151"/>
      <c r="B37" s="29" t="s">
        <v>41</v>
      </c>
      <c r="C37" s="12" t="s">
        <v>64</v>
      </c>
      <c r="D37" s="13">
        <v>79</v>
      </c>
      <c r="E37" s="164">
        <f t="shared" si="0"/>
        <v>77.917808219178085</v>
      </c>
    </row>
    <row r="38" spans="1:5">
      <c r="A38" s="151"/>
      <c r="B38" s="29" t="s">
        <v>41</v>
      </c>
      <c r="C38" s="12" t="s">
        <v>204</v>
      </c>
      <c r="D38" s="13">
        <v>79</v>
      </c>
      <c r="E38" s="164">
        <f t="shared" si="0"/>
        <v>77.917808219178085</v>
      </c>
    </row>
    <row r="39" spans="1:5">
      <c r="A39" s="151"/>
      <c r="B39" s="29" t="s">
        <v>65</v>
      </c>
      <c r="C39" s="12" t="s">
        <v>77</v>
      </c>
      <c r="D39" s="13">
        <v>79</v>
      </c>
      <c r="E39" s="164">
        <f t="shared" si="0"/>
        <v>77.917808219178085</v>
      </c>
    </row>
    <row r="40" spans="1:5">
      <c r="A40" s="151"/>
      <c r="B40" s="29" t="s">
        <v>65</v>
      </c>
      <c r="C40" s="12" t="s">
        <v>89</v>
      </c>
      <c r="D40" s="13">
        <v>79</v>
      </c>
      <c r="E40" s="164">
        <f t="shared" si="0"/>
        <v>77.917808219178085</v>
      </c>
    </row>
    <row r="41" spans="1:5">
      <c r="A41" s="151"/>
      <c r="B41" s="29" t="s">
        <v>65</v>
      </c>
      <c r="C41" s="12" t="s">
        <v>79</v>
      </c>
      <c r="D41" s="13">
        <v>79</v>
      </c>
      <c r="E41" s="164">
        <f t="shared" si="0"/>
        <v>77.917808219178085</v>
      </c>
    </row>
    <row r="42" spans="1:5">
      <c r="A42" s="151"/>
      <c r="B42" s="29" t="s">
        <v>65</v>
      </c>
      <c r="C42" s="12" t="s">
        <v>350</v>
      </c>
      <c r="D42" s="13">
        <v>79</v>
      </c>
      <c r="E42" s="164">
        <f t="shared" si="0"/>
        <v>77.917808219178085</v>
      </c>
    </row>
    <row r="43" spans="1:5">
      <c r="A43" s="151"/>
      <c r="B43" s="29" t="s">
        <v>41</v>
      </c>
      <c r="C43" s="12" t="s">
        <v>52</v>
      </c>
      <c r="D43" s="13">
        <v>80</v>
      </c>
      <c r="E43" s="164">
        <f t="shared" si="0"/>
        <v>78.904109589041099</v>
      </c>
    </row>
    <row r="44" spans="1:5">
      <c r="A44" s="151"/>
      <c r="B44" s="29" t="s">
        <v>65</v>
      </c>
      <c r="C44" s="12" t="s">
        <v>87</v>
      </c>
      <c r="D44" s="13">
        <v>80</v>
      </c>
      <c r="E44" s="164">
        <f t="shared" si="0"/>
        <v>78.904109589041099</v>
      </c>
    </row>
    <row r="45" spans="1:5">
      <c r="A45" s="151"/>
      <c r="B45" s="29" t="s">
        <v>65</v>
      </c>
      <c r="C45" s="12" t="s">
        <v>105</v>
      </c>
      <c r="D45" s="13">
        <v>80</v>
      </c>
      <c r="E45" s="164">
        <f t="shared" si="0"/>
        <v>78.904109589041099</v>
      </c>
    </row>
    <row r="46" spans="1:5">
      <c r="A46" s="151"/>
      <c r="B46" s="29" t="s">
        <v>88</v>
      </c>
      <c r="C46" s="12" t="s">
        <v>93</v>
      </c>
      <c r="D46" s="13">
        <v>80</v>
      </c>
      <c r="E46" s="164">
        <f t="shared" si="0"/>
        <v>78.904109589041099</v>
      </c>
    </row>
    <row r="47" spans="1:5">
      <c r="A47" s="151"/>
      <c r="B47" s="29" t="s">
        <v>88</v>
      </c>
      <c r="C47" s="12" t="s">
        <v>107</v>
      </c>
      <c r="D47" s="13">
        <v>80</v>
      </c>
      <c r="E47" s="164">
        <f t="shared" si="0"/>
        <v>78.904109589041099</v>
      </c>
    </row>
    <row r="48" spans="1:5">
      <c r="A48" s="151"/>
      <c r="B48" s="29" t="s">
        <v>88</v>
      </c>
      <c r="C48" s="12" t="s">
        <v>111</v>
      </c>
      <c r="D48" s="13">
        <v>80</v>
      </c>
      <c r="E48" s="164">
        <f t="shared" si="0"/>
        <v>78.904109589041099</v>
      </c>
    </row>
    <row r="49" spans="1:5">
      <c r="A49" s="151"/>
      <c r="B49" s="29" t="s">
        <v>41</v>
      </c>
      <c r="C49" s="12" t="s">
        <v>168</v>
      </c>
      <c r="D49" s="13">
        <v>81</v>
      </c>
      <c r="E49" s="164">
        <f t="shared" si="0"/>
        <v>79.890410958904113</v>
      </c>
    </row>
    <row r="50" spans="1:5">
      <c r="A50" s="151"/>
      <c r="B50" s="29" t="s">
        <v>41</v>
      </c>
      <c r="C50" s="12" t="s">
        <v>346</v>
      </c>
      <c r="D50" s="13">
        <v>81</v>
      </c>
      <c r="E50" s="164">
        <f t="shared" si="0"/>
        <v>79.890410958904113</v>
      </c>
    </row>
    <row r="51" spans="1:5">
      <c r="A51" s="151"/>
      <c r="B51" s="29" t="s">
        <v>41</v>
      </c>
      <c r="C51" s="12" t="s">
        <v>347</v>
      </c>
      <c r="D51" s="13">
        <v>81</v>
      </c>
      <c r="E51" s="164">
        <f t="shared" si="0"/>
        <v>79.890410958904113</v>
      </c>
    </row>
    <row r="52" spans="1:5">
      <c r="A52" s="151"/>
      <c r="B52" s="29" t="s">
        <v>65</v>
      </c>
      <c r="C52" s="12" t="s">
        <v>92</v>
      </c>
      <c r="D52" s="13">
        <v>81</v>
      </c>
      <c r="E52" s="164">
        <f t="shared" si="0"/>
        <v>79.890410958904113</v>
      </c>
    </row>
    <row r="53" spans="1:5">
      <c r="A53" s="151"/>
      <c r="B53" s="29" t="s">
        <v>65</v>
      </c>
      <c r="C53" s="12" t="s">
        <v>104</v>
      </c>
      <c r="D53" s="13">
        <v>81</v>
      </c>
      <c r="E53" s="164">
        <f t="shared" si="0"/>
        <v>79.890410958904113</v>
      </c>
    </row>
    <row r="54" spans="1:5">
      <c r="A54" s="151"/>
      <c r="B54" s="29" t="s">
        <v>88</v>
      </c>
      <c r="C54" s="12" t="s">
        <v>228</v>
      </c>
      <c r="D54" s="13">
        <v>81</v>
      </c>
      <c r="E54" s="164">
        <f t="shared" si="0"/>
        <v>79.890410958904113</v>
      </c>
    </row>
    <row r="55" spans="1:5">
      <c r="A55" s="151"/>
      <c r="B55" s="29" t="s">
        <v>88</v>
      </c>
      <c r="C55" s="12" t="s">
        <v>352</v>
      </c>
      <c r="D55" s="13">
        <v>81</v>
      </c>
      <c r="E55" s="164">
        <f t="shared" si="0"/>
        <v>79.890410958904113</v>
      </c>
    </row>
    <row r="56" spans="1:5">
      <c r="A56" s="151"/>
      <c r="B56" s="29" t="s">
        <v>88</v>
      </c>
      <c r="C56" s="12" t="s">
        <v>246</v>
      </c>
      <c r="D56" s="13">
        <v>81</v>
      </c>
      <c r="E56" s="164">
        <f t="shared" si="0"/>
        <v>79.890410958904113</v>
      </c>
    </row>
    <row r="57" spans="1:5">
      <c r="A57" s="151"/>
      <c r="B57" s="29" t="s">
        <v>88</v>
      </c>
      <c r="C57" s="12" t="s">
        <v>229</v>
      </c>
      <c r="D57" s="13">
        <v>81</v>
      </c>
      <c r="E57" s="164">
        <f t="shared" si="0"/>
        <v>79.890410958904113</v>
      </c>
    </row>
    <row r="58" spans="1:5">
      <c r="A58" s="151"/>
      <c r="B58" s="29" t="s">
        <v>41</v>
      </c>
      <c r="C58" s="12" t="s">
        <v>193</v>
      </c>
      <c r="D58" s="13">
        <v>82</v>
      </c>
      <c r="E58" s="164">
        <f t="shared" si="0"/>
        <v>80.876712328767127</v>
      </c>
    </row>
    <row r="59" spans="1:5">
      <c r="A59" s="151"/>
      <c r="B59" s="29" t="s">
        <v>88</v>
      </c>
      <c r="C59" s="12" t="s">
        <v>97</v>
      </c>
      <c r="D59" s="13">
        <v>82</v>
      </c>
      <c r="E59" s="164">
        <f t="shared" si="0"/>
        <v>80.876712328767127</v>
      </c>
    </row>
    <row r="60" spans="1:5">
      <c r="A60" s="151"/>
      <c r="B60" s="29" t="s">
        <v>88</v>
      </c>
      <c r="C60" s="12" t="s">
        <v>108</v>
      </c>
      <c r="D60" s="13">
        <v>82</v>
      </c>
      <c r="E60" s="164">
        <f t="shared" si="0"/>
        <v>80.876712328767127</v>
      </c>
    </row>
    <row r="61" spans="1:5">
      <c r="A61" s="151"/>
      <c r="B61" s="29" t="s">
        <v>41</v>
      </c>
      <c r="C61" s="12" t="s">
        <v>50</v>
      </c>
      <c r="D61" s="13">
        <v>83</v>
      </c>
      <c r="E61" s="164">
        <f t="shared" si="0"/>
        <v>81.863013698630141</v>
      </c>
    </row>
    <row r="62" spans="1:5">
      <c r="A62" s="151"/>
      <c r="B62" s="29" t="s">
        <v>88</v>
      </c>
      <c r="C62" s="12" t="s">
        <v>239</v>
      </c>
      <c r="D62" s="13">
        <v>83</v>
      </c>
      <c r="E62" s="164">
        <f t="shared" si="0"/>
        <v>81.863013698630141</v>
      </c>
    </row>
    <row r="63" spans="1:5">
      <c r="A63" s="151"/>
      <c r="B63" s="29" t="s">
        <v>65</v>
      </c>
      <c r="C63" s="12" t="s">
        <v>91</v>
      </c>
      <c r="D63" s="13">
        <v>84</v>
      </c>
      <c r="E63" s="164">
        <f t="shared" si="0"/>
        <v>82.849315068493141</v>
      </c>
    </row>
    <row r="64" spans="1:5">
      <c r="A64" s="151"/>
      <c r="B64" s="29" t="s">
        <v>65</v>
      </c>
      <c r="C64" s="12" t="s">
        <v>86</v>
      </c>
      <c r="D64" s="13">
        <v>84</v>
      </c>
      <c r="E64" s="164">
        <f t="shared" si="0"/>
        <v>82.849315068493141</v>
      </c>
    </row>
    <row r="65" spans="1:5">
      <c r="A65" s="151"/>
      <c r="B65" s="29" t="s">
        <v>88</v>
      </c>
      <c r="C65" s="12" t="s">
        <v>243</v>
      </c>
      <c r="D65" s="13">
        <v>84</v>
      </c>
      <c r="E65" s="164">
        <f t="shared" si="0"/>
        <v>82.849315068493141</v>
      </c>
    </row>
    <row r="66" spans="1:5">
      <c r="A66" s="151"/>
      <c r="B66" s="29" t="s">
        <v>88</v>
      </c>
      <c r="C66" s="12" t="s">
        <v>100</v>
      </c>
      <c r="D66" s="13">
        <v>84</v>
      </c>
      <c r="E66" s="164">
        <f t="shared" si="0"/>
        <v>82.849315068493141</v>
      </c>
    </row>
    <row r="67" spans="1:5">
      <c r="A67" s="151"/>
      <c r="B67" s="29" t="s">
        <v>88</v>
      </c>
      <c r="C67" s="12" t="s">
        <v>101</v>
      </c>
      <c r="D67" s="13">
        <v>87</v>
      </c>
      <c r="E67" s="164">
        <f t="shared" ref="E67:E74" si="1">D67/73*72</f>
        <v>85.808219178082197</v>
      </c>
    </row>
    <row r="68" spans="1:5">
      <c r="A68" s="151"/>
      <c r="B68" s="29" t="s">
        <v>88</v>
      </c>
      <c r="C68" s="12" t="s">
        <v>242</v>
      </c>
      <c r="D68" s="13">
        <v>87</v>
      </c>
      <c r="E68" s="164">
        <f t="shared" si="1"/>
        <v>85.808219178082197</v>
      </c>
    </row>
    <row r="69" spans="1:5">
      <c r="A69" s="151"/>
      <c r="B69" s="29" t="s">
        <v>65</v>
      </c>
      <c r="C69" s="12" t="s">
        <v>351</v>
      </c>
      <c r="D69" s="13">
        <v>88</v>
      </c>
      <c r="E69" s="164">
        <f t="shared" si="1"/>
        <v>86.794520547945197</v>
      </c>
    </row>
    <row r="70" spans="1:5">
      <c r="A70" s="151"/>
      <c r="B70" s="29" t="s">
        <v>88</v>
      </c>
      <c r="C70" s="12" t="s">
        <v>176</v>
      </c>
      <c r="D70" s="13">
        <v>88</v>
      </c>
      <c r="E70" s="164">
        <f t="shared" si="1"/>
        <v>86.794520547945197</v>
      </c>
    </row>
    <row r="71" spans="1:5">
      <c r="A71" s="151"/>
      <c r="B71" s="29" t="s">
        <v>65</v>
      </c>
      <c r="C71" s="12" t="s">
        <v>240</v>
      </c>
      <c r="D71" s="13">
        <v>89</v>
      </c>
      <c r="E71" s="164">
        <f t="shared" si="1"/>
        <v>87.780821917808225</v>
      </c>
    </row>
    <row r="72" spans="1:5">
      <c r="A72" s="151"/>
      <c r="B72" s="29" t="s">
        <v>88</v>
      </c>
      <c r="C72" s="12" t="s">
        <v>353</v>
      </c>
      <c r="D72" s="13">
        <v>89</v>
      </c>
      <c r="E72" s="164">
        <f t="shared" si="1"/>
        <v>87.780821917808225</v>
      </c>
    </row>
    <row r="73" spans="1:5">
      <c r="A73" s="151"/>
      <c r="B73" s="29" t="s">
        <v>88</v>
      </c>
      <c r="C73" s="12" t="s">
        <v>234</v>
      </c>
      <c r="D73" s="13">
        <v>89</v>
      </c>
      <c r="E73" s="164">
        <f t="shared" si="1"/>
        <v>87.780821917808225</v>
      </c>
    </row>
    <row r="74" spans="1:5">
      <c r="A74" s="151"/>
      <c r="B74" s="29" t="s">
        <v>88</v>
      </c>
      <c r="C74" s="12" t="s">
        <v>354</v>
      </c>
      <c r="D74" s="13">
        <v>92</v>
      </c>
      <c r="E74" s="164">
        <f t="shared" si="1"/>
        <v>90.739726027397253</v>
      </c>
    </row>
    <row r="75" spans="1:5">
      <c r="A75" s="151"/>
      <c r="B75" s="29" t="s">
        <v>88</v>
      </c>
      <c r="C75" s="12" t="s">
        <v>355</v>
      </c>
      <c r="D75" s="13" t="s">
        <v>356</v>
      </c>
    </row>
    <row r="76" spans="1:5">
      <c r="A76" s="151"/>
      <c r="B76" s="29" t="s">
        <v>41</v>
      </c>
      <c r="C76" s="12" t="s">
        <v>47</v>
      </c>
      <c r="D76" s="13" t="s">
        <v>125</v>
      </c>
    </row>
    <row r="77" spans="1:5">
      <c r="A77" s="151"/>
      <c r="B77" s="29" t="s">
        <v>88</v>
      </c>
      <c r="C77" s="12" t="s">
        <v>357</v>
      </c>
      <c r="D77" s="13" t="s">
        <v>125</v>
      </c>
    </row>
    <row r="78" spans="1:5">
      <c r="A78" s="151"/>
      <c r="B78" s="149"/>
      <c r="C78" s="150"/>
      <c r="D78" s="152"/>
    </row>
    <row r="79" spans="1:5">
      <c r="A79" s="151"/>
      <c r="B79" s="149"/>
      <c r="C79" s="150"/>
      <c r="D79" s="152"/>
    </row>
    <row r="80" spans="1:5">
      <c r="A80" s="151"/>
      <c r="B80" s="149"/>
      <c r="C80" s="150"/>
      <c r="D80" s="152"/>
    </row>
    <row r="81" spans="1:4">
      <c r="A81" s="151"/>
      <c r="B81" s="149"/>
      <c r="C81" s="150"/>
      <c r="D81" s="152"/>
    </row>
    <row r="82" spans="1:4">
      <c r="A82" s="151"/>
      <c r="B82" s="149"/>
      <c r="C82" s="150"/>
      <c r="D82" s="152"/>
    </row>
    <row r="83" spans="1:4">
      <c r="A83" s="151"/>
      <c r="B83" s="149"/>
      <c r="C83" s="150"/>
      <c r="D83" s="152"/>
    </row>
    <row r="84" spans="1:4">
      <c r="A84" s="151"/>
      <c r="B84" s="149"/>
      <c r="C84" s="150"/>
      <c r="D84" s="152"/>
    </row>
    <row r="85" spans="1:4">
      <c r="A85" s="151"/>
      <c r="B85" s="149"/>
      <c r="C85" s="150"/>
      <c r="D85" s="152"/>
    </row>
    <row r="86" spans="1:4">
      <c r="A86" s="151"/>
      <c r="B86" s="149"/>
      <c r="C86" s="150"/>
      <c r="D86" s="152"/>
    </row>
    <row r="87" spans="1:4">
      <c r="A87" s="151"/>
      <c r="B87" s="149"/>
      <c r="C87" s="150"/>
      <c r="D87" s="152"/>
    </row>
    <row r="88" spans="1:4">
      <c r="A88" s="151"/>
      <c r="B88" s="149"/>
      <c r="C88" s="150"/>
      <c r="D88" s="152"/>
    </row>
    <row r="89" spans="1:4">
      <c r="A89" s="151"/>
      <c r="B89" s="149"/>
      <c r="C89" s="150"/>
      <c r="D89" s="152"/>
    </row>
    <row r="90" spans="1:4">
      <c r="A90" s="151"/>
      <c r="B90" s="149"/>
      <c r="C90" s="150"/>
      <c r="D90" s="152"/>
    </row>
    <row r="91" spans="1:4">
      <c r="A91" s="151"/>
      <c r="B91" s="149"/>
      <c r="C91" s="150"/>
      <c r="D91" s="152"/>
    </row>
    <row r="92" spans="1:4">
      <c r="A92" s="151"/>
      <c r="B92" s="149"/>
      <c r="C92" s="150"/>
      <c r="D92" s="152"/>
    </row>
    <row r="93" spans="1:4">
      <c r="A93" s="151"/>
      <c r="B93" s="149"/>
      <c r="C93" s="150"/>
      <c r="D93" s="152"/>
    </row>
    <row r="94" spans="1:4">
      <c r="A94" s="151"/>
      <c r="B94" s="149"/>
      <c r="C94" s="150"/>
      <c r="D94" s="152"/>
    </row>
    <row r="95" spans="1:4">
      <c r="A95" s="151"/>
      <c r="B95" s="149"/>
      <c r="C95" s="150"/>
      <c r="D95" s="152"/>
    </row>
    <row r="96" spans="1:4">
      <c r="A96" s="151"/>
      <c r="B96" s="149"/>
      <c r="C96" s="150"/>
      <c r="D96" s="152"/>
    </row>
    <row r="97" spans="1:4">
      <c r="A97" s="151"/>
      <c r="B97" s="149"/>
      <c r="C97" s="150"/>
      <c r="D97" s="152"/>
    </row>
    <row r="98" spans="1:4">
      <c r="A98" s="151"/>
      <c r="B98" s="149"/>
      <c r="C98" s="150"/>
      <c r="D98" s="152"/>
    </row>
    <row r="99" spans="1:4">
      <c r="A99" s="151"/>
      <c r="B99" s="149"/>
      <c r="C99" s="150"/>
      <c r="D99" s="152"/>
    </row>
    <row r="100" spans="1:4">
      <c r="A100" s="151"/>
      <c r="B100" s="149"/>
      <c r="C100" s="150"/>
      <c r="D100" s="152"/>
    </row>
    <row r="101" spans="1:4">
      <c r="A101" s="151"/>
      <c r="B101" s="149"/>
      <c r="C101" s="150"/>
      <c r="D101" s="152"/>
    </row>
  </sheetData>
  <sortState ref="A2:E101">
    <sortCondition ref="D1"/>
  </sortState>
  <phoneticPr fontId="2" type="noConversion"/>
  <conditionalFormatting sqref="B2:B101">
    <cfRule type="expression" dxfId="442" priority="20">
      <formula>AND(XDY2=0,XDZ2&lt;&gt;"")</formula>
    </cfRule>
  </conditionalFormatting>
  <conditionalFormatting sqref="A2:A101">
    <cfRule type="expression" dxfId="441" priority="19">
      <formula>AND(XDY2=0,XDZ2&lt;&gt;"")</formula>
    </cfRule>
  </conditionalFormatting>
  <conditionalFormatting sqref="D2:D101">
    <cfRule type="cellIs" dxfId="440" priority="17" operator="lessThan">
      <formula>#REF!</formula>
    </cfRule>
    <cfRule type="cellIs" dxfId="439" priority="18" operator="equal">
      <formula>#REF!</formula>
    </cfRule>
  </conditionalFormatting>
  <conditionalFormatting sqref="B2:B77">
    <cfRule type="expression" dxfId="438" priority="8">
      <formula>AND(XFC2=0,XFD2&lt;&gt;"")</formula>
    </cfRule>
  </conditionalFormatting>
  <conditionalFormatting sqref="B2:B24">
    <cfRule type="expression" dxfId="437" priority="7">
      <formula>AND(XFC2=0,XFD2&lt;&gt;"")</formula>
    </cfRule>
  </conditionalFormatting>
  <conditionalFormatting sqref="D2:D77">
    <cfRule type="cellIs" dxfId="436" priority="5" operator="lessThan">
      <formula>$AD$4</formula>
    </cfRule>
    <cfRule type="cellIs" dxfId="435" priority="6" operator="equal">
      <formula>$AD$4</formula>
    </cfRule>
  </conditionalFormatting>
  <conditionalFormatting sqref="D2:D77">
    <cfRule type="cellIs" dxfId="434" priority="3" operator="equal">
      <formula>$AD$4</formula>
    </cfRule>
    <cfRule type="cellIs" dxfId="433" priority="4" operator="lessThan">
      <formula>$AD$4</formula>
    </cfRule>
  </conditionalFormatting>
  <conditionalFormatting sqref="B26">
    <cfRule type="expression" dxfId="432" priority="2">
      <formula>AND(XFC26=0,XFD26&lt;&gt;"")</formula>
    </cfRule>
  </conditionalFormatting>
  <conditionalFormatting sqref="B76:B77">
    <cfRule type="expression" dxfId="431" priority="1">
      <formula>AND(XFC76=0,XFD76&lt;&gt;"")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102"/>
  <sheetViews>
    <sheetView tabSelected="1" workbookViewId="0">
      <pane ySplit="2" topLeftCell="A3" activePane="bottomLeft" state="frozen"/>
      <selection activeCell="M19" sqref="M19"/>
      <selection pane="bottomLeft" activeCell="G10" sqref="G10"/>
    </sheetView>
  </sheetViews>
  <sheetFormatPr defaultRowHeight="15"/>
  <cols>
    <col min="1" max="1" width="6.625" style="142" customWidth="1"/>
    <col min="2" max="2" width="5.125" style="142" customWidth="1"/>
    <col min="3" max="3" width="8.5" style="142" customWidth="1"/>
    <col min="4" max="4" width="7.625" style="142" customWidth="1"/>
    <col min="5" max="5" width="7.5" style="142" bestFit="1" customWidth="1"/>
    <col min="6" max="6" width="12.5" style="142" customWidth="1"/>
    <col min="7" max="7" width="10.25" style="142" customWidth="1"/>
    <col min="8" max="8" width="9.75" style="145" customWidth="1"/>
    <col min="9" max="16384" width="9" style="142"/>
  </cols>
  <sheetData>
    <row r="1" spans="1:8" ht="16.5">
      <c r="A1" s="134" t="s">
        <v>271</v>
      </c>
      <c r="B1" s="134" t="s">
        <v>272</v>
      </c>
      <c r="C1" s="134" t="s">
        <v>273</v>
      </c>
      <c r="D1" s="134" t="s">
        <v>274</v>
      </c>
      <c r="E1" s="227" t="s">
        <v>275</v>
      </c>
      <c r="F1" s="228"/>
      <c r="G1" s="228"/>
      <c r="H1" s="229"/>
    </row>
    <row r="2" spans="1:8" ht="17.25" thickBot="1">
      <c r="A2" s="135">
        <f>SUM(A3:A102)</f>
        <v>73</v>
      </c>
      <c r="B2" s="135"/>
      <c r="C2" s="135">
        <f>ROUNDUP(A2/2,0)</f>
        <v>37</v>
      </c>
      <c r="D2" s="136">
        <f>SUM(D3:D102)/C2</f>
        <v>74.479081821547553</v>
      </c>
      <c r="E2" s="158" t="s">
        <v>268</v>
      </c>
      <c r="F2" s="158" t="s">
        <v>269</v>
      </c>
      <c r="G2" s="159" t="s">
        <v>267</v>
      </c>
      <c r="H2" s="139" t="s">
        <v>270</v>
      </c>
    </row>
    <row r="3" spans="1:8" ht="17.25" thickTop="1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C3*G3</f>
        <v>67.06849315068493</v>
      </c>
      <c r="E3" s="27" t="s">
        <v>65</v>
      </c>
      <c r="F3" s="47" t="s">
        <v>75</v>
      </c>
      <c r="G3" s="173">
        <v>67.06849315068493</v>
      </c>
      <c r="H3" s="141">
        <f>IF($D$2-G3+10&gt;0,$D$2-G3+10,0)*A3</f>
        <v>17.410588670862623</v>
      </c>
    </row>
    <row r="4" spans="1:8" ht="16.5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C4*G4</f>
        <v>69.041095890410958</v>
      </c>
      <c r="E4" s="29" t="s">
        <v>41</v>
      </c>
      <c r="F4" s="12" t="s">
        <v>49</v>
      </c>
      <c r="G4" s="173">
        <v>69.041095890410958</v>
      </c>
      <c r="H4" s="141">
        <f t="shared" ref="H4:H67" si="4">IF($D$2-G4+10&gt;0,$D$2-G4+10,0)*A4</f>
        <v>15.437985931136595</v>
      </c>
    </row>
    <row r="5" spans="1:8" ht="16.5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70.027397260273972</v>
      </c>
      <c r="E5" s="29" t="s">
        <v>41</v>
      </c>
      <c r="F5" s="12" t="s">
        <v>54</v>
      </c>
      <c r="G5" s="174">
        <v>70.027397260273972</v>
      </c>
      <c r="H5" s="141">
        <f t="shared" si="4"/>
        <v>14.451684561273581</v>
      </c>
    </row>
    <row r="6" spans="1:8" ht="16.5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70.027397260273972</v>
      </c>
      <c r="E6" s="29" t="s">
        <v>41</v>
      </c>
      <c r="F6" s="12" t="s">
        <v>59</v>
      </c>
      <c r="G6" s="174">
        <v>70.027397260273972</v>
      </c>
      <c r="H6" s="141">
        <f t="shared" si="4"/>
        <v>14.451684561273581</v>
      </c>
    </row>
    <row r="7" spans="1:8" ht="16.5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71.013698630136986</v>
      </c>
      <c r="E7" s="29" t="s">
        <v>41</v>
      </c>
      <c r="F7" s="12" t="s">
        <v>44</v>
      </c>
      <c r="G7" s="174">
        <v>71.013698630136986</v>
      </c>
      <c r="H7" s="141">
        <f t="shared" si="4"/>
        <v>13.465383191410567</v>
      </c>
    </row>
    <row r="8" spans="1:8" ht="16.5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71.013698630136986</v>
      </c>
      <c r="E8" s="29" t="s">
        <v>65</v>
      </c>
      <c r="F8" s="12" t="s">
        <v>82</v>
      </c>
      <c r="G8" s="174">
        <v>71.013698630136986</v>
      </c>
      <c r="H8" s="141">
        <f t="shared" si="4"/>
        <v>13.465383191410567</v>
      </c>
    </row>
    <row r="9" spans="1:8" ht="16.5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72</v>
      </c>
      <c r="E9" s="29" t="s">
        <v>65</v>
      </c>
      <c r="F9" s="12" t="s">
        <v>90</v>
      </c>
      <c r="G9" s="174">
        <v>72</v>
      </c>
      <c r="H9" s="141">
        <f t="shared" si="4"/>
        <v>12.479081821547553</v>
      </c>
    </row>
    <row r="10" spans="1:8" ht="16.5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72</v>
      </c>
      <c r="E10" s="29" t="s">
        <v>65</v>
      </c>
      <c r="F10" s="12" t="s">
        <v>69</v>
      </c>
      <c r="G10" s="174">
        <v>72</v>
      </c>
      <c r="H10" s="141">
        <f t="shared" si="4"/>
        <v>12.479081821547553</v>
      </c>
    </row>
    <row r="11" spans="1:8" ht="16.5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72</v>
      </c>
      <c r="E11" s="29" t="s">
        <v>65</v>
      </c>
      <c r="F11" s="12" t="s">
        <v>66</v>
      </c>
      <c r="G11" s="174">
        <v>72</v>
      </c>
      <c r="H11" s="141">
        <f t="shared" si="4"/>
        <v>12.479081821547553</v>
      </c>
    </row>
    <row r="12" spans="1:8" ht="16.5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72</v>
      </c>
      <c r="E12" s="29" t="s">
        <v>65</v>
      </c>
      <c r="F12" s="12" t="s">
        <v>73</v>
      </c>
      <c r="G12" s="174">
        <v>72</v>
      </c>
      <c r="H12" s="141">
        <f t="shared" si="4"/>
        <v>12.479081821547553</v>
      </c>
    </row>
    <row r="13" spans="1:8" ht="16.5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72.986301369863014</v>
      </c>
      <c r="E13" s="29" t="s">
        <v>41</v>
      </c>
      <c r="F13" s="12" t="s">
        <v>46</v>
      </c>
      <c r="G13" s="174">
        <v>72.986301369863014</v>
      </c>
      <c r="H13" s="141">
        <f t="shared" si="4"/>
        <v>11.492780451684538</v>
      </c>
    </row>
    <row r="14" spans="1:8" ht="16.5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73.972602739726028</v>
      </c>
      <c r="E14" s="29" t="s">
        <v>65</v>
      </c>
      <c r="F14" s="12" t="s">
        <v>83</v>
      </c>
      <c r="G14" s="174">
        <v>73.972602739726028</v>
      </c>
      <c r="H14" s="141">
        <f t="shared" si="4"/>
        <v>10.506479081821524</v>
      </c>
    </row>
    <row r="15" spans="1:8" ht="16.5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73.972602739726028</v>
      </c>
      <c r="E15" s="29" t="s">
        <v>65</v>
      </c>
      <c r="F15" s="12" t="s">
        <v>71</v>
      </c>
      <c r="G15" s="174">
        <v>73.972602739726028</v>
      </c>
      <c r="H15" s="141">
        <f t="shared" si="4"/>
        <v>10.506479081821524</v>
      </c>
    </row>
    <row r="16" spans="1:8" ht="16.5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74.958904109589042</v>
      </c>
      <c r="E16" s="29" t="s">
        <v>41</v>
      </c>
      <c r="F16" s="12" t="s">
        <v>56</v>
      </c>
      <c r="G16" s="174">
        <v>74.958904109589042</v>
      </c>
      <c r="H16" s="141">
        <f t="shared" si="4"/>
        <v>9.5201777119585103</v>
      </c>
    </row>
    <row r="17" spans="1:8" ht="16.5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74.958904109589042</v>
      </c>
      <c r="E17" s="29" t="s">
        <v>41</v>
      </c>
      <c r="F17" s="12" t="s">
        <v>48</v>
      </c>
      <c r="G17" s="174">
        <v>74.958904109589042</v>
      </c>
      <c r="H17" s="141">
        <f t="shared" si="4"/>
        <v>9.5201777119585103</v>
      </c>
    </row>
    <row r="18" spans="1:8" ht="16.5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74.958904109589042</v>
      </c>
      <c r="E18" s="29" t="s">
        <v>41</v>
      </c>
      <c r="F18" s="12" t="s">
        <v>197</v>
      </c>
      <c r="G18" s="174">
        <v>74.958904109589042</v>
      </c>
      <c r="H18" s="141">
        <f t="shared" si="4"/>
        <v>9.5201777119585103</v>
      </c>
    </row>
    <row r="19" spans="1:8" ht="16.5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74.958904109589042</v>
      </c>
      <c r="E19" s="29" t="s">
        <v>65</v>
      </c>
      <c r="F19" s="12" t="s">
        <v>226</v>
      </c>
      <c r="G19" s="174">
        <v>74.958904109589042</v>
      </c>
      <c r="H19" s="141">
        <f t="shared" si="4"/>
        <v>9.5201777119585103</v>
      </c>
    </row>
    <row r="20" spans="1:8" ht="16.5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74.958904109589042</v>
      </c>
      <c r="E20" s="29" t="s">
        <v>88</v>
      </c>
      <c r="F20" s="12" t="s">
        <v>103</v>
      </c>
      <c r="G20" s="174">
        <v>74.958904109589042</v>
      </c>
      <c r="H20" s="141">
        <f t="shared" si="4"/>
        <v>9.5201777119585103</v>
      </c>
    </row>
    <row r="21" spans="1:8" ht="16.5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75.945205479452056</v>
      </c>
      <c r="E21" s="29" t="s">
        <v>41</v>
      </c>
      <c r="F21" s="12" t="s">
        <v>43</v>
      </c>
      <c r="G21" s="174">
        <v>75.945205479452056</v>
      </c>
      <c r="H21" s="141">
        <f t="shared" si="4"/>
        <v>8.5338763420954962</v>
      </c>
    </row>
    <row r="22" spans="1:8" ht="16.5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75.945205479452056</v>
      </c>
      <c r="E22" s="29" t="s">
        <v>41</v>
      </c>
      <c r="F22" s="12" t="s">
        <v>198</v>
      </c>
      <c r="G22" s="174">
        <v>75.945205479452056</v>
      </c>
      <c r="H22" s="141">
        <f t="shared" si="4"/>
        <v>8.5338763420954962</v>
      </c>
    </row>
    <row r="23" spans="1:8" ht="16.5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75.945205479452056</v>
      </c>
      <c r="E23" s="29" t="s">
        <v>41</v>
      </c>
      <c r="F23" s="12" t="s">
        <v>345</v>
      </c>
      <c r="G23" s="174">
        <v>75.945205479452056</v>
      </c>
      <c r="H23" s="141">
        <f t="shared" si="4"/>
        <v>8.5338763420954962</v>
      </c>
    </row>
    <row r="24" spans="1:8" ht="16.5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75.945205479452056</v>
      </c>
      <c r="E24" s="29" t="s">
        <v>41</v>
      </c>
      <c r="F24" s="12" t="s">
        <v>42</v>
      </c>
      <c r="G24" s="174">
        <v>75.945205479452056</v>
      </c>
      <c r="H24" s="141">
        <f t="shared" si="4"/>
        <v>8.5338763420954962</v>
      </c>
    </row>
    <row r="25" spans="1:8" ht="16.5">
      <c r="A25" s="140">
        <f t="shared" si="0"/>
        <v>1</v>
      </c>
      <c r="B25" s="140">
        <f t="shared" si="1"/>
        <v>23</v>
      </c>
      <c r="C25" s="140">
        <f t="shared" si="2"/>
        <v>1</v>
      </c>
      <c r="D25" s="140">
        <f t="shared" si="3"/>
        <v>75.945205479452056</v>
      </c>
      <c r="E25" s="29" t="s">
        <v>65</v>
      </c>
      <c r="F25" s="12" t="s">
        <v>67</v>
      </c>
      <c r="G25" s="174">
        <v>75.945205479452056</v>
      </c>
      <c r="H25" s="141">
        <f t="shared" si="4"/>
        <v>8.5338763420954962</v>
      </c>
    </row>
    <row r="26" spans="1:8" ht="16.5">
      <c r="A26" s="140">
        <f t="shared" si="0"/>
        <v>1</v>
      </c>
      <c r="B26" s="140">
        <f t="shared" si="1"/>
        <v>24</v>
      </c>
      <c r="C26" s="140">
        <f t="shared" si="2"/>
        <v>1</v>
      </c>
      <c r="D26" s="140">
        <f t="shared" si="3"/>
        <v>75.945205479452056</v>
      </c>
      <c r="E26" s="29" t="s">
        <v>65</v>
      </c>
      <c r="F26" s="12" t="s">
        <v>214</v>
      </c>
      <c r="G26" s="174">
        <v>75.945205479452056</v>
      </c>
      <c r="H26" s="141">
        <f t="shared" si="4"/>
        <v>8.5338763420954962</v>
      </c>
    </row>
    <row r="27" spans="1:8" ht="16.5">
      <c r="A27" s="140">
        <f t="shared" si="0"/>
        <v>1</v>
      </c>
      <c r="B27" s="140">
        <f t="shared" si="1"/>
        <v>25</v>
      </c>
      <c r="C27" s="140">
        <f t="shared" si="2"/>
        <v>1</v>
      </c>
      <c r="D27" s="140">
        <f t="shared" si="3"/>
        <v>75.945205479452056</v>
      </c>
      <c r="E27" s="29" t="s">
        <v>65</v>
      </c>
      <c r="F27" s="12" t="s">
        <v>78</v>
      </c>
      <c r="G27" s="174">
        <v>75.945205479452056</v>
      </c>
      <c r="H27" s="141">
        <f t="shared" si="4"/>
        <v>8.5338763420954962</v>
      </c>
    </row>
    <row r="28" spans="1:8" ht="16.5">
      <c r="A28" s="140">
        <f t="shared" si="0"/>
        <v>1</v>
      </c>
      <c r="B28" s="140">
        <f t="shared" si="1"/>
        <v>26</v>
      </c>
      <c r="C28" s="140">
        <f t="shared" si="2"/>
        <v>1</v>
      </c>
      <c r="D28" s="140">
        <f t="shared" si="3"/>
        <v>75.945205479452056</v>
      </c>
      <c r="E28" s="29" t="s">
        <v>65</v>
      </c>
      <c r="F28" s="12" t="s">
        <v>348</v>
      </c>
      <c r="G28" s="174">
        <v>75.945205479452056</v>
      </c>
      <c r="H28" s="141">
        <f t="shared" si="4"/>
        <v>8.5338763420954962</v>
      </c>
    </row>
    <row r="29" spans="1:8" ht="16.5">
      <c r="A29" s="140">
        <f t="shared" si="0"/>
        <v>1</v>
      </c>
      <c r="B29" s="140">
        <f t="shared" si="1"/>
        <v>27</v>
      </c>
      <c r="C29" s="140">
        <f t="shared" si="2"/>
        <v>1</v>
      </c>
      <c r="D29" s="140">
        <f t="shared" si="3"/>
        <v>75.945205479452056</v>
      </c>
      <c r="E29" s="29" t="s">
        <v>88</v>
      </c>
      <c r="F29" s="12" t="s">
        <v>95</v>
      </c>
      <c r="G29" s="174">
        <v>75.945205479452056</v>
      </c>
      <c r="H29" s="141">
        <f t="shared" si="4"/>
        <v>8.5338763420954962</v>
      </c>
    </row>
    <row r="30" spans="1:8" ht="16.5">
      <c r="A30" s="140">
        <f t="shared" si="0"/>
        <v>1</v>
      </c>
      <c r="B30" s="140">
        <f t="shared" si="1"/>
        <v>28</v>
      </c>
      <c r="C30" s="140">
        <f t="shared" si="2"/>
        <v>1</v>
      </c>
      <c r="D30" s="140">
        <f t="shared" si="3"/>
        <v>75.945205479452056</v>
      </c>
      <c r="E30" s="29" t="s">
        <v>88</v>
      </c>
      <c r="F30" s="12" t="s">
        <v>96</v>
      </c>
      <c r="G30" s="174">
        <v>75.945205479452056</v>
      </c>
      <c r="H30" s="141">
        <f t="shared" si="4"/>
        <v>8.5338763420954962</v>
      </c>
    </row>
    <row r="31" spans="1:8" ht="16.5">
      <c r="A31" s="140">
        <f t="shared" si="0"/>
        <v>1</v>
      </c>
      <c r="B31" s="140">
        <f t="shared" si="1"/>
        <v>29</v>
      </c>
      <c r="C31" s="140">
        <f t="shared" si="2"/>
        <v>1</v>
      </c>
      <c r="D31" s="140">
        <f t="shared" si="3"/>
        <v>76.93150684931507</v>
      </c>
      <c r="E31" s="29" t="s">
        <v>41</v>
      </c>
      <c r="F31" s="12" t="s">
        <v>70</v>
      </c>
      <c r="G31" s="174">
        <v>76.93150684931507</v>
      </c>
      <c r="H31" s="141">
        <f t="shared" si="4"/>
        <v>7.5475749722324821</v>
      </c>
    </row>
    <row r="32" spans="1:8" ht="16.5">
      <c r="A32" s="140">
        <f t="shared" si="0"/>
        <v>1</v>
      </c>
      <c r="B32" s="140">
        <f t="shared" si="1"/>
        <v>30</v>
      </c>
      <c r="C32" s="140">
        <f t="shared" si="2"/>
        <v>1</v>
      </c>
      <c r="D32" s="140">
        <f t="shared" si="3"/>
        <v>76.93150684931507</v>
      </c>
      <c r="E32" s="29" t="s">
        <v>41</v>
      </c>
      <c r="F32" s="12" t="s">
        <v>58</v>
      </c>
      <c r="G32" s="174">
        <v>76.93150684931507</v>
      </c>
      <c r="H32" s="141">
        <f t="shared" si="4"/>
        <v>7.5475749722324821</v>
      </c>
    </row>
    <row r="33" spans="1:8" ht="16.5">
      <c r="A33" s="140">
        <f t="shared" si="0"/>
        <v>1</v>
      </c>
      <c r="B33" s="140">
        <f t="shared" si="1"/>
        <v>31</v>
      </c>
      <c r="C33" s="140">
        <f t="shared" si="2"/>
        <v>1</v>
      </c>
      <c r="D33" s="140">
        <f t="shared" si="3"/>
        <v>76.93150684931507</v>
      </c>
      <c r="E33" s="29" t="s">
        <v>41</v>
      </c>
      <c r="F33" s="12" t="s">
        <v>68</v>
      </c>
      <c r="G33" s="174">
        <v>76.93150684931507</v>
      </c>
      <c r="H33" s="141">
        <f t="shared" si="4"/>
        <v>7.5475749722324821</v>
      </c>
    </row>
    <row r="34" spans="1:8" ht="16.5">
      <c r="A34" s="140">
        <f t="shared" si="0"/>
        <v>1</v>
      </c>
      <c r="B34" s="140">
        <f t="shared" si="1"/>
        <v>32</v>
      </c>
      <c r="C34" s="140">
        <f t="shared" si="2"/>
        <v>1</v>
      </c>
      <c r="D34" s="140">
        <f t="shared" si="3"/>
        <v>76.93150684931507</v>
      </c>
      <c r="E34" s="29" t="s">
        <v>41</v>
      </c>
      <c r="F34" s="12" t="s">
        <v>194</v>
      </c>
      <c r="G34" s="174">
        <v>76.93150684931507</v>
      </c>
      <c r="H34" s="141">
        <f t="shared" si="4"/>
        <v>7.5475749722324821</v>
      </c>
    </row>
    <row r="35" spans="1:8" ht="16.5">
      <c r="A35" s="140">
        <f t="shared" si="0"/>
        <v>1</v>
      </c>
      <c r="B35" s="140">
        <f t="shared" si="1"/>
        <v>33</v>
      </c>
      <c r="C35" s="140">
        <f t="shared" si="2"/>
        <v>1</v>
      </c>
      <c r="D35" s="140">
        <f t="shared" si="3"/>
        <v>76.93150684931507</v>
      </c>
      <c r="E35" s="29" t="s">
        <v>65</v>
      </c>
      <c r="F35" s="12" t="s">
        <v>85</v>
      </c>
      <c r="G35" s="174">
        <v>76.93150684931507</v>
      </c>
      <c r="H35" s="141">
        <f t="shared" si="4"/>
        <v>7.5475749722324821</v>
      </c>
    </row>
    <row r="36" spans="1:8" ht="16.5">
      <c r="A36" s="140">
        <f t="shared" si="0"/>
        <v>1</v>
      </c>
      <c r="B36" s="140">
        <f t="shared" si="1"/>
        <v>34</v>
      </c>
      <c r="C36" s="140">
        <f t="shared" si="2"/>
        <v>1</v>
      </c>
      <c r="D36" s="140">
        <f t="shared" si="3"/>
        <v>76.93150684931507</v>
      </c>
      <c r="E36" s="29" t="s">
        <v>65</v>
      </c>
      <c r="F36" s="12" t="s">
        <v>80</v>
      </c>
      <c r="G36" s="174">
        <v>76.93150684931507</v>
      </c>
      <c r="H36" s="141">
        <f t="shared" si="4"/>
        <v>7.5475749722324821</v>
      </c>
    </row>
    <row r="37" spans="1:8" ht="16.5">
      <c r="A37" s="140">
        <f t="shared" si="0"/>
        <v>1</v>
      </c>
      <c r="B37" s="140">
        <f t="shared" si="1"/>
        <v>35</v>
      </c>
      <c r="C37" s="140">
        <f t="shared" si="2"/>
        <v>1</v>
      </c>
      <c r="D37" s="140">
        <f t="shared" si="3"/>
        <v>76.93150684931507</v>
      </c>
      <c r="E37" s="29" t="s">
        <v>65</v>
      </c>
      <c r="F37" s="12" t="s">
        <v>349</v>
      </c>
      <c r="G37" s="174">
        <v>76.93150684931507</v>
      </c>
      <c r="H37" s="141">
        <f t="shared" si="4"/>
        <v>7.5475749722324821</v>
      </c>
    </row>
    <row r="38" spans="1:8" ht="16.5">
      <c r="A38" s="140">
        <f t="shared" si="0"/>
        <v>1</v>
      </c>
      <c r="B38" s="140">
        <f t="shared" si="1"/>
        <v>36</v>
      </c>
      <c r="C38" s="140">
        <f t="shared" si="2"/>
        <v>1</v>
      </c>
      <c r="D38" s="140">
        <f t="shared" si="3"/>
        <v>77.917808219178085</v>
      </c>
      <c r="E38" s="29" t="s">
        <v>41</v>
      </c>
      <c r="F38" s="12" t="s">
        <v>64</v>
      </c>
      <c r="G38" s="174">
        <v>77.917808219178085</v>
      </c>
      <c r="H38" s="141">
        <f t="shared" si="4"/>
        <v>6.561273602369468</v>
      </c>
    </row>
    <row r="39" spans="1:8" ht="16.5">
      <c r="A39" s="140">
        <f t="shared" si="0"/>
        <v>1</v>
      </c>
      <c r="B39" s="140">
        <f t="shared" si="1"/>
        <v>37</v>
      </c>
      <c r="C39" s="140">
        <f t="shared" si="2"/>
        <v>1</v>
      </c>
      <c r="D39" s="140">
        <f t="shared" si="3"/>
        <v>77.917808219178085</v>
      </c>
      <c r="E39" s="29" t="s">
        <v>41</v>
      </c>
      <c r="F39" s="12" t="s">
        <v>204</v>
      </c>
      <c r="G39" s="174">
        <v>77.917808219178085</v>
      </c>
      <c r="H39" s="141">
        <f t="shared" si="4"/>
        <v>6.561273602369468</v>
      </c>
    </row>
    <row r="40" spans="1:8" ht="16.5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29" t="s">
        <v>65</v>
      </c>
      <c r="F40" s="12" t="s">
        <v>77</v>
      </c>
      <c r="G40" s="174">
        <v>77.917808219178085</v>
      </c>
      <c r="H40" s="141">
        <f t="shared" si="4"/>
        <v>6.561273602369468</v>
      </c>
    </row>
    <row r="41" spans="1:8" ht="16.5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29" t="s">
        <v>65</v>
      </c>
      <c r="F41" s="12" t="s">
        <v>89</v>
      </c>
      <c r="G41" s="174">
        <v>77.917808219178085</v>
      </c>
      <c r="H41" s="141">
        <f t="shared" si="4"/>
        <v>6.561273602369468</v>
      </c>
    </row>
    <row r="42" spans="1:8" ht="16.5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29" t="s">
        <v>65</v>
      </c>
      <c r="F42" s="12" t="s">
        <v>79</v>
      </c>
      <c r="G42" s="174">
        <v>77.917808219178085</v>
      </c>
      <c r="H42" s="141">
        <f t="shared" si="4"/>
        <v>6.561273602369468</v>
      </c>
    </row>
    <row r="43" spans="1:8" ht="16.5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29" t="s">
        <v>65</v>
      </c>
      <c r="F43" s="12" t="s">
        <v>350</v>
      </c>
      <c r="G43" s="174">
        <v>77.917808219178085</v>
      </c>
      <c r="H43" s="141">
        <f t="shared" si="4"/>
        <v>6.561273602369468</v>
      </c>
    </row>
    <row r="44" spans="1:8" ht="16.5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29" t="s">
        <v>41</v>
      </c>
      <c r="F44" s="12" t="s">
        <v>52</v>
      </c>
      <c r="G44" s="174">
        <v>78.904109589041099</v>
      </c>
      <c r="H44" s="141">
        <f t="shared" si="4"/>
        <v>5.5749722325064539</v>
      </c>
    </row>
    <row r="45" spans="1:8" ht="16.5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29" t="s">
        <v>65</v>
      </c>
      <c r="F45" s="12" t="s">
        <v>87</v>
      </c>
      <c r="G45" s="174">
        <v>78.904109589041099</v>
      </c>
      <c r="H45" s="141">
        <f t="shared" si="4"/>
        <v>5.5749722325064539</v>
      </c>
    </row>
    <row r="46" spans="1:8" ht="16.5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29" t="s">
        <v>65</v>
      </c>
      <c r="F46" s="12" t="s">
        <v>105</v>
      </c>
      <c r="G46" s="174">
        <v>78.904109589041099</v>
      </c>
      <c r="H46" s="141">
        <f t="shared" si="4"/>
        <v>5.5749722325064539</v>
      </c>
    </row>
    <row r="47" spans="1:8" ht="16.5">
      <c r="A47" s="140">
        <f t="shared" si="0"/>
        <v>1</v>
      </c>
      <c r="B47" s="140">
        <f t="shared" si="1"/>
        <v>45</v>
      </c>
      <c r="C47" s="140">
        <f t="shared" si="2"/>
        <v>0</v>
      </c>
      <c r="D47" s="140">
        <f t="shared" si="3"/>
        <v>0</v>
      </c>
      <c r="E47" s="29" t="s">
        <v>88</v>
      </c>
      <c r="F47" s="12" t="s">
        <v>93</v>
      </c>
      <c r="G47" s="174">
        <v>78.904109589041099</v>
      </c>
      <c r="H47" s="141">
        <f t="shared" si="4"/>
        <v>5.5749722325064539</v>
      </c>
    </row>
    <row r="48" spans="1:8" ht="16.5">
      <c r="A48" s="140">
        <f t="shared" si="0"/>
        <v>1</v>
      </c>
      <c r="B48" s="140">
        <f t="shared" si="1"/>
        <v>46</v>
      </c>
      <c r="C48" s="140">
        <f t="shared" si="2"/>
        <v>0</v>
      </c>
      <c r="D48" s="140">
        <f t="shared" si="3"/>
        <v>0</v>
      </c>
      <c r="E48" s="29" t="s">
        <v>88</v>
      </c>
      <c r="F48" s="12" t="s">
        <v>107</v>
      </c>
      <c r="G48" s="174">
        <v>78.904109589041099</v>
      </c>
      <c r="H48" s="141">
        <f t="shared" si="4"/>
        <v>5.5749722325064539</v>
      </c>
    </row>
    <row r="49" spans="1:8" ht="16.5">
      <c r="A49" s="140">
        <f t="shared" si="0"/>
        <v>1</v>
      </c>
      <c r="B49" s="140">
        <f t="shared" si="1"/>
        <v>47</v>
      </c>
      <c r="C49" s="140">
        <f t="shared" si="2"/>
        <v>0</v>
      </c>
      <c r="D49" s="140">
        <f t="shared" si="3"/>
        <v>0</v>
      </c>
      <c r="E49" s="29" t="s">
        <v>88</v>
      </c>
      <c r="F49" s="12" t="s">
        <v>111</v>
      </c>
      <c r="G49" s="174">
        <v>78.904109589041099</v>
      </c>
      <c r="H49" s="141">
        <f t="shared" si="4"/>
        <v>5.5749722325064539</v>
      </c>
    </row>
    <row r="50" spans="1:8" ht="16.5">
      <c r="A50" s="140">
        <f t="shared" si="0"/>
        <v>1</v>
      </c>
      <c r="B50" s="140">
        <f t="shared" si="1"/>
        <v>48</v>
      </c>
      <c r="C50" s="140">
        <f t="shared" si="2"/>
        <v>0</v>
      </c>
      <c r="D50" s="140">
        <f t="shared" si="3"/>
        <v>0</v>
      </c>
      <c r="E50" s="29" t="s">
        <v>41</v>
      </c>
      <c r="F50" s="12" t="s">
        <v>168</v>
      </c>
      <c r="G50" s="174">
        <v>79.890410958904113</v>
      </c>
      <c r="H50" s="141">
        <f t="shared" si="4"/>
        <v>4.5886708626434398</v>
      </c>
    </row>
    <row r="51" spans="1:8" ht="16.5">
      <c r="A51" s="140">
        <f t="shared" si="0"/>
        <v>1</v>
      </c>
      <c r="B51" s="140">
        <f t="shared" si="1"/>
        <v>49</v>
      </c>
      <c r="C51" s="140">
        <f t="shared" si="2"/>
        <v>0</v>
      </c>
      <c r="D51" s="140">
        <f t="shared" si="3"/>
        <v>0</v>
      </c>
      <c r="E51" s="29" t="s">
        <v>41</v>
      </c>
      <c r="F51" s="12" t="s">
        <v>346</v>
      </c>
      <c r="G51" s="174">
        <v>79.890410958904113</v>
      </c>
      <c r="H51" s="141">
        <f t="shared" si="4"/>
        <v>4.5886708626434398</v>
      </c>
    </row>
    <row r="52" spans="1:8" ht="16.5">
      <c r="A52" s="140">
        <f t="shared" si="0"/>
        <v>1</v>
      </c>
      <c r="B52" s="140">
        <f t="shared" si="1"/>
        <v>50</v>
      </c>
      <c r="C52" s="140">
        <f t="shared" si="2"/>
        <v>0</v>
      </c>
      <c r="D52" s="140">
        <f t="shared" si="3"/>
        <v>0</v>
      </c>
      <c r="E52" s="29" t="s">
        <v>41</v>
      </c>
      <c r="F52" s="12" t="s">
        <v>347</v>
      </c>
      <c r="G52" s="174">
        <v>79.890410958904113</v>
      </c>
      <c r="H52" s="141">
        <f t="shared" si="4"/>
        <v>4.5886708626434398</v>
      </c>
    </row>
    <row r="53" spans="1:8" ht="16.5">
      <c r="A53" s="140">
        <f t="shared" si="0"/>
        <v>1</v>
      </c>
      <c r="B53" s="140">
        <f t="shared" si="1"/>
        <v>51</v>
      </c>
      <c r="C53" s="140">
        <f t="shared" si="2"/>
        <v>0</v>
      </c>
      <c r="D53" s="140">
        <f t="shared" si="3"/>
        <v>0</v>
      </c>
      <c r="E53" s="29" t="s">
        <v>65</v>
      </c>
      <c r="F53" s="12" t="s">
        <v>92</v>
      </c>
      <c r="G53" s="174">
        <v>79.890410958904113</v>
      </c>
      <c r="H53" s="141">
        <f t="shared" si="4"/>
        <v>4.5886708626434398</v>
      </c>
    </row>
    <row r="54" spans="1:8" ht="16.5">
      <c r="A54" s="140">
        <f t="shared" si="0"/>
        <v>1</v>
      </c>
      <c r="B54" s="140">
        <f t="shared" si="1"/>
        <v>52</v>
      </c>
      <c r="C54" s="140">
        <f t="shared" si="2"/>
        <v>0</v>
      </c>
      <c r="D54" s="140">
        <f t="shared" si="3"/>
        <v>0</v>
      </c>
      <c r="E54" s="29" t="s">
        <v>65</v>
      </c>
      <c r="F54" s="12" t="s">
        <v>104</v>
      </c>
      <c r="G54" s="174">
        <v>79.890410958904113</v>
      </c>
      <c r="H54" s="141">
        <f t="shared" si="4"/>
        <v>4.5886708626434398</v>
      </c>
    </row>
    <row r="55" spans="1:8" ht="16.5">
      <c r="A55" s="140">
        <f t="shared" si="0"/>
        <v>1</v>
      </c>
      <c r="B55" s="140">
        <f t="shared" si="1"/>
        <v>53</v>
      </c>
      <c r="C55" s="140">
        <f t="shared" si="2"/>
        <v>0</v>
      </c>
      <c r="D55" s="140">
        <f t="shared" si="3"/>
        <v>0</v>
      </c>
      <c r="E55" s="29" t="s">
        <v>88</v>
      </c>
      <c r="F55" s="12" t="s">
        <v>228</v>
      </c>
      <c r="G55" s="174">
        <v>79.890410958904113</v>
      </c>
      <c r="H55" s="141">
        <f t="shared" si="4"/>
        <v>4.5886708626434398</v>
      </c>
    </row>
    <row r="56" spans="1:8" ht="16.5">
      <c r="A56" s="140">
        <f t="shared" si="0"/>
        <v>1</v>
      </c>
      <c r="B56" s="140">
        <f t="shared" si="1"/>
        <v>54</v>
      </c>
      <c r="C56" s="140">
        <f t="shared" si="2"/>
        <v>0</v>
      </c>
      <c r="D56" s="140">
        <f t="shared" si="3"/>
        <v>0</v>
      </c>
      <c r="E56" s="29" t="s">
        <v>88</v>
      </c>
      <c r="F56" s="12" t="s">
        <v>352</v>
      </c>
      <c r="G56" s="174">
        <v>79.890410958904113</v>
      </c>
      <c r="H56" s="141">
        <f t="shared" si="4"/>
        <v>4.5886708626434398</v>
      </c>
    </row>
    <row r="57" spans="1:8" ht="16.5">
      <c r="A57" s="140">
        <f t="shared" si="0"/>
        <v>1</v>
      </c>
      <c r="B57" s="140">
        <f t="shared" si="1"/>
        <v>55</v>
      </c>
      <c r="C57" s="140">
        <f t="shared" si="2"/>
        <v>0</v>
      </c>
      <c r="D57" s="140">
        <f t="shared" si="3"/>
        <v>0</v>
      </c>
      <c r="E57" s="29" t="s">
        <v>88</v>
      </c>
      <c r="F57" s="12" t="s">
        <v>246</v>
      </c>
      <c r="G57" s="174">
        <v>79.890410958904113</v>
      </c>
      <c r="H57" s="141">
        <f t="shared" si="4"/>
        <v>4.5886708626434398</v>
      </c>
    </row>
    <row r="58" spans="1:8" ht="16.5">
      <c r="A58" s="140">
        <f t="shared" si="0"/>
        <v>1</v>
      </c>
      <c r="B58" s="140">
        <f t="shared" si="1"/>
        <v>56</v>
      </c>
      <c r="C58" s="140">
        <f t="shared" si="2"/>
        <v>0</v>
      </c>
      <c r="D58" s="140">
        <f t="shared" si="3"/>
        <v>0</v>
      </c>
      <c r="E58" s="29" t="s">
        <v>88</v>
      </c>
      <c r="F58" s="12" t="s">
        <v>229</v>
      </c>
      <c r="G58" s="174">
        <v>79.890410958904113</v>
      </c>
      <c r="H58" s="141">
        <f t="shared" si="4"/>
        <v>4.5886708626434398</v>
      </c>
    </row>
    <row r="59" spans="1:8" ht="16.5">
      <c r="A59" s="140">
        <f t="shared" si="0"/>
        <v>1</v>
      </c>
      <c r="B59" s="140">
        <f t="shared" si="1"/>
        <v>57</v>
      </c>
      <c r="C59" s="140">
        <f t="shared" si="2"/>
        <v>0</v>
      </c>
      <c r="D59" s="140">
        <f t="shared" si="3"/>
        <v>0</v>
      </c>
      <c r="E59" s="29" t="s">
        <v>41</v>
      </c>
      <c r="F59" s="12" t="s">
        <v>193</v>
      </c>
      <c r="G59" s="174">
        <v>80.876712328767127</v>
      </c>
      <c r="H59" s="141">
        <f t="shared" si="4"/>
        <v>3.6023694927804257</v>
      </c>
    </row>
    <row r="60" spans="1:8" ht="16.5">
      <c r="A60" s="140">
        <f t="shared" si="0"/>
        <v>1</v>
      </c>
      <c r="B60" s="140">
        <f t="shared" si="1"/>
        <v>58</v>
      </c>
      <c r="C60" s="140">
        <f t="shared" si="2"/>
        <v>0</v>
      </c>
      <c r="D60" s="140">
        <f t="shared" si="3"/>
        <v>0</v>
      </c>
      <c r="E60" s="29" t="s">
        <v>88</v>
      </c>
      <c r="F60" s="12" t="s">
        <v>97</v>
      </c>
      <c r="G60" s="174">
        <v>80.876712328767127</v>
      </c>
      <c r="H60" s="141">
        <f t="shared" si="4"/>
        <v>3.6023694927804257</v>
      </c>
    </row>
    <row r="61" spans="1:8" ht="16.5">
      <c r="A61" s="140">
        <f t="shared" si="0"/>
        <v>1</v>
      </c>
      <c r="B61" s="140">
        <f t="shared" si="1"/>
        <v>59</v>
      </c>
      <c r="C61" s="140">
        <f t="shared" si="2"/>
        <v>0</v>
      </c>
      <c r="D61" s="140">
        <f t="shared" si="3"/>
        <v>0</v>
      </c>
      <c r="E61" s="29" t="s">
        <v>88</v>
      </c>
      <c r="F61" s="12" t="s">
        <v>108</v>
      </c>
      <c r="G61" s="174">
        <v>80.876712328767127</v>
      </c>
      <c r="H61" s="141">
        <f t="shared" si="4"/>
        <v>3.6023694927804257</v>
      </c>
    </row>
    <row r="62" spans="1:8" ht="16.5">
      <c r="A62" s="140">
        <f t="shared" si="0"/>
        <v>1</v>
      </c>
      <c r="B62" s="140">
        <f t="shared" si="1"/>
        <v>60</v>
      </c>
      <c r="C62" s="140">
        <f t="shared" si="2"/>
        <v>0</v>
      </c>
      <c r="D62" s="140">
        <f t="shared" si="3"/>
        <v>0</v>
      </c>
      <c r="E62" s="29" t="s">
        <v>41</v>
      </c>
      <c r="F62" s="12" t="s">
        <v>50</v>
      </c>
      <c r="G62" s="174">
        <v>81.863013698630141</v>
      </c>
      <c r="H62" s="141">
        <f t="shared" si="4"/>
        <v>2.6160681229174116</v>
      </c>
    </row>
    <row r="63" spans="1:8" ht="16.5">
      <c r="A63" s="140">
        <f t="shared" si="0"/>
        <v>1</v>
      </c>
      <c r="B63" s="140">
        <f t="shared" si="1"/>
        <v>61</v>
      </c>
      <c r="C63" s="140">
        <f t="shared" si="2"/>
        <v>0</v>
      </c>
      <c r="D63" s="140">
        <f t="shared" si="3"/>
        <v>0</v>
      </c>
      <c r="E63" s="29" t="s">
        <v>88</v>
      </c>
      <c r="F63" s="12" t="s">
        <v>239</v>
      </c>
      <c r="G63" s="174">
        <v>81.863013698630141</v>
      </c>
      <c r="H63" s="141">
        <f t="shared" si="4"/>
        <v>2.6160681229174116</v>
      </c>
    </row>
    <row r="64" spans="1:8" ht="16.5">
      <c r="A64" s="140">
        <f t="shared" si="0"/>
        <v>1</v>
      </c>
      <c r="B64" s="140">
        <f t="shared" si="1"/>
        <v>62</v>
      </c>
      <c r="C64" s="140">
        <f t="shared" si="2"/>
        <v>0</v>
      </c>
      <c r="D64" s="140">
        <f t="shared" si="3"/>
        <v>0</v>
      </c>
      <c r="E64" s="29" t="s">
        <v>65</v>
      </c>
      <c r="F64" s="12" t="s">
        <v>91</v>
      </c>
      <c r="G64" s="174">
        <v>82.849315068493141</v>
      </c>
      <c r="H64" s="141">
        <f t="shared" si="4"/>
        <v>1.6297667530544118</v>
      </c>
    </row>
    <row r="65" spans="1:8" ht="16.5">
      <c r="A65" s="140">
        <f t="shared" si="0"/>
        <v>1</v>
      </c>
      <c r="B65" s="140">
        <f t="shared" si="1"/>
        <v>63</v>
      </c>
      <c r="C65" s="140">
        <f t="shared" si="2"/>
        <v>0</v>
      </c>
      <c r="D65" s="140">
        <f t="shared" si="3"/>
        <v>0</v>
      </c>
      <c r="E65" s="29" t="s">
        <v>65</v>
      </c>
      <c r="F65" s="12" t="s">
        <v>86</v>
      </c>
      <c r="G65" s="174">
        <v>82.849315068493141</v>
      </c>
      <c r="H65" s="141">
        <f t="shared" si="4"/>
        <v>1.6297667530544118</v>
      </c>
    </row>
    <row r="66" spans="1:8" ht="16.5">
      <c r="A66" s="140">
        <f t="shared" si="0"/>
        <v>1</v>
      </c>
      <c r="B66" s="140">
        <f t="shared" si="1"/>
        <v>64</v>
      </c>
      <c r="C66" s="140">
        <f t="shared" si="2"/>
        <v>0</v>
      </c>
      <c r="D66" s="140">
        <f t="shared" si="3"/>
        <v>0</v>
      </c>
      <c r="E66" s="29" t="s">
        <v>88</v>
      </c>
      <c r="F66" s="12" t="s">
        <v>243</v>
      </c>
      <c r="G66" s="174">
        <v>82.849315068493141</v>
      </c>
      <c r="H66" s="141">
        <f t="shared" si="4"/>
        <v>1.6297667530544118</v>
      </c>
    </row>
    <row r="67" spans="1:8" ht="16.5">
      <c r="A67" s="140">
        <f t="shared" si="0"/>
        <v>1</v>
      </c>
      <c r="B67" s="140">
        <f t="shared" si="1"/>
        <v>65</v>
      </c>
      <c r="C67" s="140">
        <f t="shared" si="2"/>
        <v>0</v>
      </c>
      <c r="D67" s="140">
        <f t="shared" si="3"/>
        <v>0</v>
      </c>
      <c r="E67" s="29" t="s">
        <v>88</v>
      </c>
      <c r="F67" s="12" t="s">
        <v>100</v>
      </c>
      <c r="G67" s="174">
        <v>82.849315068493141</v>
      </c>
      <c r="H67" s="141">
        <f t="shared" si="4"/>
        <v>1.6297667530544118</v>
      </c>
    </row>
    <row r="68" spans="1:8" ht="16.5">
      <c r="A68" s="140">
        <f t="shared" ref="A68:A102" si="5">COUNTA(F68)</f>
        <v>1</v>
      </c>
      <c r="B68" s="140">
        <f t="shared" ref="B68:B102" si="6">B67+A68</f>
        <v>66</v>
      </c>
      <c r="C68" s="140">
        <f t="shared" ref="C68:C102" si="7">IF(B68&lt;=C$2,1,0)</f>
        <v>0</v>
      </c>
      <c r="D68" s="140">
        <f t="shared" ref="D68:D102" si="8">C68*G68</f>
        <v>0</v>
      </c>
      <c r="E68" s="29" t="s">
        <v>88</v>
      </c>
      <c r="F68" s="12" t="s">
        <v>101</v>
      </c>
      <c r="G68" s="174">
        <v>85.808219178082197</v>
      </c>
      <c r="H68" s="141">
        <f t="shared" ref="H68:H102" si="9">IF($D$2-G68+10&gt;0,$D$2-G68+10,0)*A68</f>
        <v>0</v>
      </c>
    </row>
    <row r="69" spans="1:8" ht="16.5">
      <c r="A69" s="140">
        <f t="shared" si="5"/>
        <v>1</v>
      </c>
      <c r="B69" s="140">
        <f t="shared" si="6"/>
        <v>67</v>
      </c>
      <c r="C69" s="140">
        <f t="shared" si="7"/>
        <v>0</v>
      </c>
      <c r="D69" s="140">
        <f t="shared" si="8"/>
        <v>0</v>
      </c>
      <c r="E69" s="29" t="s">
        <v>88</v>
      </c>
      <c r="F69" s="12" t="s">
        <v>242</v>
      </c>
      <c r="G69" s="174">
        <v>85.808219178082197</v>
      </c>
      <c r="H69" s="141">
        <f t="shared" si="9"/>
        <v>0</v>
      </c>
    </row>
    <row r="70" spans="1:8" ht="16.5">
      <c r="A70" s="140">
        <f t="shared" si="5"/>
        <v>1</v>
      </c>
      <c r="B70" s="140">
        <f t="shared" si="6"/>
        <v>68</v>
      </c>
      <c r="C70" s="140">
        <f t="shared" si="7"/>
        <v>0</v>
      </c>
      <c r="D70" s="140">
        <f t="shared" si="8"/>
        <v>0</v>
      </c>
      <c r="E70" s="29" t="s">
        <v>65</v>
      </c>
      <c r="F70" s="12" t="s">
        <v>351</v>
      </c>
      <c r="G70" s="174">
        <v>86.794520547945197</v>
      </c>
      <c r="H70" s="141">
        <f t="shared" si="9"/>
        <v>0</v>
      </c>
    </row>
    <row r="71" spans="1:8" ht="16.5">
      <c r="A71" s="140">
        <f t="shared" si="5"/>
        <v>1</v>
      </c>
      <c r="B71" s="140">
        <f t="shared" si="6"/>
        <v>69</v>
      </c>
      <c r="C71" s="140">
        <f t="shared" si="7"/>
        <v>0</v>
      </c>
      <c r="D71" s="140">
        <f t="shared" si="8"/>
        <v>0</v>
      </c>
      <c r="E71" s="29" t="s">
        <v>88</v>
      </c>
      <c r="F71" s="12" t="s">
        <v>176</v>
      </c>
      <c r="G71" s="174">
        <v>86.794520547945197</v>
      </c>
      <c r="H71" s="141">
        <f t="shared" si="9"/>
        <v>0</v>
      </c>
    </row>
    <row r="72" spans="1:8" ht="16.5">
      <c r="A72" s="140">
        <f t="shared" si="5"/>
        <v>1</v>
      </c>
      <c r="B72" s="140">
        <f t="shared" si="6"/>
        <v>70</v>
      </c>
      <c r="C72" s="140">
        <f t="shared" si="7"/>
        <v>0</v>
      </c>
      <c r="D72" s="140">
        <f t="shared" si="8"/>
        <v>0</v>
      </c>
      <c r="E72" s="29" t="s">
        <v>65</v>
      </c>
      <c r="F72" s="12" t="s">
        <v>240</v>
      </c>
      <c r="G72" s="174">
        <v>87.780821917808225</v>
      </c>
      <c r="H72" s="141">
        <f t="shared" si="9"/>
        <v>0</v>
      </c>
    </row>
    <row r="73" spans="1:8" ht="16.5">
      <c r="A73" s="140">
        <f t="shared" si="5"/>
        <v>1</v>
      </c>
      <c r="B73" s="140">
        <f t="shared" si="6"/>
        <v>71</v>
      </c>
      <c r="C73" s="140">
        <f t="shared" si="7"/>
        <v>0</v>
      </c>
      <c r="D73" s="140">
        <f t="shared" si="8"/>
        <v>0</v>
      </c>
      <c r="E73" s="29" t="s">
        <v>88</v>
      </c>
      <c r="F73" s="12" t="s">
        <v>353</v>
      </c>
      <c r="G73" s="173">
        <v>87.780821917808225</v>
      </c>
      <c r="H73" s="141">
        <f t="shared" si="9"/>
        <v>0</v>
      </c>
    </row>
    <row r="74" spans="1:8" s="143" customFormat="1" ht="16.5">
      <c r="A74" s="140">
        <f t="shared" si="5"/>
        <v>1</v>
      </c>
      <c r="B74" s="140">
        <f t="shared" si="6"/>
        <v>72</v>
      </c>
      <c r="C74" s="140">
        <f t="shared" si="7"/>
        <v>0</v>
      </c>
      <c r="D74" s="140">
        <f t="shared" si="8"/>
        <v>0</v>
      </c>
      <c r="E74" s="29" t="s">
        <v>88</v>
      </c>
      <c r="F74" s="12" t="s">
        <v>234</v>
      </c>
      <c r="G74" s="173">
        <v>87.780821917808225</v>
      </c>
      <c r="H74" s="141">
        <f t="shared" si="9"/>
        <v>0</v>
      </c>
    </row>
    <row r="75" spans="1:8" s="144" customFormat="1" ht="16.5">
      <c r="A75" s="140">
        <f t="shared" si="5"/>
        <v>1</v>
      </c>
      <c r="B75" s="140">
        <f t="shared" si="6"/>
        <v>73</v>
      </c>
      <c r="C75" s="140">
        <f t="shared" si="7"/>
        <v>0</v>
      </c>
      <c r="D75" s="140">
        <f t="shared" si="8"/>
        <v>0</v>
      </c>
      <c r="E75" s="29" t="s">
        <v>88</v>
      </c>
      <c r="F75" s="12" t="s">
        <v>354</v>
      </c>
      <c r="G75" s="173">
        <v>90.739726027397253</v>
      </c>
      <c r="H75" s="141">
        <f t="shared" si="9"/>
        <v>0</v>
      </c>
    </row>
    <row r="76" spans="1:8">
      <c r="A76" s="140">
        <f t="shared" si="5"/>
        <v>0</v>
      </c>
      <c r="B76" s="140">
        <f t="shared" si="6"/>
        <v>73</v>
      </c>
      <c r="C76" s="140">
        <f t="shared" si="7"/>
        <v>0</v>
      </c>
      <c r="D76" s="140">
        <f t="shared" si="8"/>
        <v>0</v>
      </c>
      <c r="E76" s="166"/>
      <c r="F76" s="167"/>
      <c r="G76" s="133"/>
      <c r="H76" s="141">
        <f t="shared" si="9"/>
        <v>0</v>
      </c>
    </row>
    <row r="77" spans="1:8">
      <c r="A77" s="140">
        <f t="shared" si="5"/>
        <v>0</v>
      </c>
      <c r="B77" s="140">
        <f t="shared" si="6"/>
        <v>73</v>
      </c>
      <c r="C77" s="140">
        <f t="shared" si="7"/>
        <v>0</v>
      </c>
      <c r="D77" s="140">
        <f t="shared" si="8"/>
        <v>0</v>
      </c>
      <c r="E77" s="166"/>
      <c r="F77" s="167"/>
      <c r="G77" s="133"/>
      <c r="H77" s="141">
        <f t="shared" si="9"/>
        <v>0</v>
      </c>
    </row>
    <row r="78" spans="1:8">
      <c r="A78" s="140">
        <f t="shared" si="5"/>
        <v>0</v>
      </c>
      <c r="B78" s="140">
        <f t="shared" si="6"/>
        <v>73</v>
      </c>
      <c r="C78" s="140">
        <f t="shared" si="7"/>
        <v>0</v>
      </c>
      <c r="D78" s="140">
        <f t="shared" si="8"/>
        <v>0</v>
      </c>
      <c r="E78" s="166"/>
      <c r="F78" s="167"/>
      <c r="G78" s="133"/>
      <c r="H78" s="141">
        <f t="shared" si="9"/>
        <v>0</v>
      </c>
    </row>
    <row r="79" spans="1:8">
      <c r="A79" s="140">
        <f t="shared" si="5"/>
        <v>0</v>
      </c>
      <c r="B79" s="140">
        <f t="shared" si="6"/>
        <v>73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41">
        <f t="shared" si="9"/>
        <v>0</v>
      </c>
    </row>
    <row r="80" spans="1:8">
      <c r="A80" s="140">
        <f t="shared" si="5"/>
        <v>0</v>
      </c>
      <c r="B80" s="140">
        <f t="shared" si="6"/>
        <v>73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41">
        <f t="shared" si="9"/>
        <v>0</v>
      </c>
    </row>
    <row r="81" spans="1:8">
      <c r="A81" s="140">
        <f t="shared" si="5"/>
        <v>0</v>
      </c>
      <c r="B81" s="140">
        <f t="shared" si="6"/>
        <v>73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41">
        <f t="shared" si="9"/>
        <v>0</v>
      </c>
    </row>
    <row r="82" spans="1:8">
      <c r="A82" s="140">
        <f t="shared" si="5"/>
        <v>0</v>
      </c>
      <c r="B82" s="140">
        <f t="shared" si="6"/>
        <v>73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41">
        <f t="shared" si="9"/>
        <v>0</v>
      </c>
    </row>
    <row r="83" spans="1:8">
      <c r="A83" s="140">
        <f t="shared" si="5"/>
        <v>0</v>
      </c>
      <c r="B83" s="140">
        <f t="shared" si="6"/>
        <v>73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41">
        <f t="shared" si="9"/>
        <v>0</v>
      </c>
    </row>
    <row r="84" spans="1:8">
      <c r="A84" s="140">
        <f t="shared" si="5"/>
        <v>0</v>
      </c>
      <c r="B84" s="140">
        <f t="shared" si="6"/>
        <v>73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41">
        <f t="shared" si="9"/>
        <v>0</v>
      </c>
    </row>
    <row r="85" spans="1:8">
      <c r="A85" s="140">
        <f t="shared" si="5"/>
        <v>0</v>
      </c>
      <c r="B85" s="140">
        <f t="shared" si="6"/>
        <v>73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41">
        <f t="shared" si="9"/>
        <v>0</v>
      </c>
    </row>
    <row r="86" spans="1:8">
      <c r="A86" s="140">
        <f t="shared" si="5"/>
        <v>0</v>
      </c>
      <c r="B86" s="140">
        <f t="shared" si="6"/>
        <v>73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41">
        <f t="shared" si="9"/>
        <v>0</v>
      </c>
    </row>
    <row r="87" spans="1:8">
      <c r="A87" s="140">
        <f t="shared" si="5"/>
        <v>0</v>
      </c>
      <c r="B87" s="140">
        <f t="shared" si="6"/>
        <v>73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41">
        <f t="shared" si="9"/>
        <v>0</v>
      </c>
    </row>
    <row r="88" spans="1:8">
      <c r="A88" s="140">
        <f t="shared" si="5"/>
        <v>0</v>
      </c>
      <c r="B88" s="140">
        <f t="shared" si="6"/>
        <v>73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41">
        <f t="shared" si="9"/>
        <v>0</v>
      </c>
    </row>
    <row r="89" spans="1:8">
      <c r="A89" s="140">
        <f t="shared" si="5"/>
        <v>0</v>
      </c>
      <c r="B89" s="140">
        <f t="shared" si="6"/>
        <v>73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41">
        <f t="shared" si="9"/>
        <v>0</v>
      </c>
    </row>
    <row r="90" spans="1:8">
      <c r="A90" s="140">
        <f t="shared" si="5"/>
        <v>0</v>
      </c>
      <c r="B90" s="140">
        <f t="shared" si="6"/>
        <v>73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41">
        <f t="shared" si="9"/>
        <v>0</v>
      </c>
    </row>
    <row r="91" spans="1:8">
      <c r="A91" s="140">
        <f t="shared" si="5"/>
        <v>0</v>
      </c>
      <c r="B91" s="140">
        <f t="shared" si="6"/>
        <v>73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41">
        <f t="shared" si="9"/>
        <v>0</v>
      </c>
    </row>
    <row r="92" spans="1:8">
      <c r="A92" s="140">
        <f t="shared" si="5"/>
        <v>0</v>
      </c>
      <c r="B92" s="140">
        <f t="shared" si="6"/>
        <v>73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41">
        <f t="shared" si="9"/>
        <v>0</v>
      </c>
    </row>
    <row r="93" spans="1:8">
      <c r="A93" s="140">
        <f t="shared" si="5"/>
        <v>0</v>
      </c>
      <c r="B93" s="140">
        <f t="shared" si="6"/>
        <v>73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41">
        <f t="shared" si="9"/>
        <v>0</v>
      </c>
    </row>
    <row r="94" spans="1:8">
      <c r="A94" s="140">
        <f t="shared" si="5"/>
        <v>0</v>
      </c>
      <c r="B94" s="140">
        <f t="shared" si="6"/>
        <v>73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41">
        <f t="shared" si="9"/>
        <v>0</v>
      </c>
    </row>
    <row r="95" spans="1:8">
      <c r="A95" s="140">
        <f t="shared" si="5"/>
        <v>0</v>
      </c>
      <c r="B95" s="140">
        <f t="shared" si="6"/>
        <v>73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41">
        <f t="shared" si="9"/>
        <v>0</v>
      </c>
    </row>
    <row r="96" spans="1:8">
      <c r="A96" s="140">
        <f t="shared" si="5"/>
        <v>0</v>
      </c>
      <c r="B96" s="140">
        <f t="shared" si="6"/>
        <v>73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41">
        <f t="shared" si="9"/>
        <v>0</v>
      </c>
    </row>
    <row r="97" spans="1:8">
      <c r="A97" s="140">
        <f t="shared" si="5"/>
        <v>0</v>
      </c>
      <c r="B97" s="140">
        <f t="shared" si="6"/>
        <v>73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41">
        <f t="shared" si="9"/>
        <v>0</v>
      </c>
    </row>
    <row r="98" spans="1:8">
      <c r="A98" s="140">
        <f t="shared" si="5"/>
        <v>0</v>
      </c>
      <c r="B98" s="140">
        <f t="shared" si="6"/>
        <v>73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41">
        <f t="shared" si="9"/>
        <v>0</v>
      </c>
    </row>
    <row r="99" spans="1:8">
      <c r="A99" s="140">
        <f t="shared" si="5"/>
        <v>0</v>
      </c>
      <c r="B99" s="140">
        <f t="shared" si="6"/>
        <v>73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41">
        <f t="shared" si="9"/>
        <v>0</v>
      </c>
    </row>
    <row r="100" spans="1:8">
      <c r="A100" s="140">
        <f t="shared" si="5"/>
        <v>0</v>
      </c>
      <c r="B100" s="140">
        <f t="shared" si="6"/>
        <v>73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41">
        <f t="shared" si="9"/>
        <v>0</v>
      </c>
    </row>
    <row r="101" spans="1:8">
      <c r="A101" s="140">
        <f t="shared" si="5"/>
        <v>0</v>
      </c>
      <c r="B101" s="140">
        <f t="shared" si="6"/>
        <v>73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41">
        <f t="shared" si="9"/>
        <v>0</v>
      </c>
    </row>
    <row r="102" spans="1:8">
      <c r="A102" s="140">
        <f t="shared" si="5"/>
        <v>0</v>
      </c>
      <c r="B102" s="140">
        <f t="shared" si="6"/>
        <v>73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41">
        <f t="shared" si="9"/>
        <v>0</v>
      </c>
    </row>
  </sheetData>
  <sortState ref="A2:G96">
    <sortCondition ref="G1"/>
  </sortState>
  <mergeCells count="1">
    <mergeCell ref="E1:H1"/>
  </mergeCells>
  <phoneticPr fontId="2" type="noConversion"/>
  <conditionalFormatting sqref="E3:E94">
    <cfRule type="expression" dxfId="430" priority="15">
      <formula>AND(XEF3=0,XEG3&lt;&gt;"")</formula>
    </cfRule>
  </conditionalFormatting>
  <conditionalFormatting sqref="C3:D102">
    <cfRule type="expression" dxfId="429" priority="14">
      <formula>AND(XEG3=0,XEH3&lt;&gt;"")</formula>
    </cfRule>
  </conditionalFormatting>
  <conditionalFormatting sqref="G3:H94 H4:H102">
    <cfRule type="cellIs" dxfId="428" priority="12" operator="lessThan">
      <formula>#REF!</formula>
    </cfRule>
    <cfRule type="cellIs" dxfId="427" priority="13" operator="equal">
      <formula>#REF!</formula>
    </cfRule>
  </conditionalFormatting>
  <conditionalFormatting sqref="E3:E42">
    <cfRule type="expression" dxfId="426" priority="9">
      <formula>AND(XEF3=0,XEG3&lt;&gt;"")</formula>
    </cfRule>
  </conditionalFormatting>
  <conditionalFormatting sqref="A3:B102">
    <cfRule type="expression" dxfId="425" priority="16">
      <formula>AND(XEF3=0,XEG3&lt;&gt;"")</formula>
    </cfRule>
  </conditionalFormatting>
  <conditionalFormatting sqref="E3:E72">
    <cfRule type="expression" dxfId="424" priority="8">
      <formula>AND(XEJ3=0,XEK3&lt;&gt;"")</formula>
    </cfRule>
  </conditionalFormatting>
  <conditionalFormatting sqref="G3:G72">
    <cfRule type="cellIs" dxfId="423" priority="6" operator="lessThan">
      <formula>#REF!</formula>
    </cfRule>
    <cfRule type="cellIs" dxfId="422" priority="7" operator="equal">
      <formula>#REF!</formula>
    </cfRule>
  </conditionalFormatting>
  <conditionalFormatting sqref="E3">
    <cfRule type="expression" dxfId="421" priority="5">
      <formula>AND(XEJ3=0,XEK3&lt;&gt;"")</formula>
    </cfRule>
  </conditionalFormatting>
  <conditionalFormatting sqref="E3:E75">
    <cfRule type="expression" dxfId="420" priority="4">
      <formula>AND(XEB3=0,XEC3&lt;&gt;"")</formula>
    </cfRule>
  </conditionalFormatting>
  <conditionalFormatting sqref="E3:E75">
    <cfRule type="expression" dxfId="419" priority="3">
      <formula>AND(B3=0,C3&lt;&gt;"")</formula>
    </cfRule>
  </conditionalFormatting>
  <conditionalFormatting sqref="E3:E25">
    <cfRule type="expression" dxfId="418" priority="2">
      <formula>AND(B3=0,C3&lt;&gt;"")</formula>
    </cfRule>
  </conditionalFormatting>
  <conditionalFormatting sqref="E27">
    <cfRule type="expression" dxfId="417" priority="1">
      <formula>AND(B27=0,C27&lt;&gt;"")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101"/>
  <sheetViews>
    <sheetView workbookViewId="0">
      <pane ySplit="1" topLeftCell="A2" activePane="bottomLeft" state="frozen"/>
      <selection activeCell="A2" sqref="A2:D101"/>
      <selection pane="bottomLeft" activeCell="E2" sqref="E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</cols>
  <sheetData>
    <row r="1" spans="1:8">
      <c r="A1" s="124" t="s">
        <v>293</v>
      </c>
      <c r="B1" s="125" t="s">
        <v>294</v>
      </c>
      <c r="C1" s="125" t="s">
        <v>0</v>
      </c>
      <c r="D1" s="147" t="s">
        <v>296</v>
      </c>
      <c r="E1" s="146" t="s">
        <v>297</v>
      </c>
      <c r="H1" t="s">
        <v>335</v>
      </c>
    </row>
    <row r="2" spans="1:8">
      <c r="A2" s="151"/>
      <c r="B2" s="29" t="s">
        <v>127</v>
      </c>
      <c r="C2" s="12" t="s">
        <v>360</v>
      </c>
      <c r="D2" s="13">
        <v>74</v>
      </c>
      <c r="E2">
        <f>D2/73*72</f>
        <v>72.986301369863014</v>
      </c>
    </row>
    <row r="3" spans="1:8">
      <c r="A3" s="151"/>
      <c r="B3" s="29" t="s">
        <v>127</v>
      </c>
      <c r="C3" s="12" t="s">
        <v>136</v>
      </c>
      <c r="D3" s="13">
        <v>76</v>
      </c>
      <c r="E3">
        <f t="shared" ref="E3:E46" si="0">D3/73*72</f>
        <v>74.958904109589042</v>
      </c>
    </row>
    <row r="4" spans="1:8">
      <c r="A4" s="151"/>
      <c r="B4" s="29" t="s">
        <v>127</v>
      </c>
      <c r="C4" s="12" t="s">
        <v>359</v>
      </c>
      <c r="D4" s="13">
        <v>76</v>
      </c>
      <c r="E4">
        <f t="shared" si="0"/>
        <v>74.958904109589042</v>
      </c>
    </row>
    <row r="5" spans="1:8">
      <c r="A5" s="151"/>
      <c r="B5" s="29" t="s">
        <v>148</v>
      </c>
      <c r="C5" s="12" t="s">
        <v>153</v>
      </c>
      <c r="D5" s="13">
        <v>76</v>
      </c>
      <c r="E5">
        <f t="shared" si="0"/>
        <v>74.958904109589042</v>
      </c>
    </row>
    <row r="6" spans="1:8">
      <c r="A6" s="151"/>
      <c r="B6" s="29" t="s">
        <v>127</v>
      </c>
      <c r="C6" s="12" t="s">
        <v>358</v>
      </c>
      <c r="D6" s="13">
        <v>77</v>
      </c>
      <c r="E6">
        <f t="shared" si="0"/>
        <v>75.945205479452056</v>
      </c>
    </row>
    <row r="7" spans="1:8">
      <c r="A7" s="151"/>
      <c r="B7" s="29" t="s">
        <v>127</v>
      </c>
      <c r="C7" s="12" t="s">
        <v>137</v>
      </c>
      <c r="D7" s="13">
        <v>77</v>
      </c>
      <c r="E7">
        <f t="shared" si="0"/>
        <v>75.945205479452056</v>
      </c>
    </row>
    <row r="8" spans="1:8">
      <c r="A8" s="151"/>
      <c r="B8" s="29" t="s">
        <v>114</v>
      </c>
      <c r="C8" s="12" t="s">
        <v>128</v>
      </c>
      <c r="D8" s="13">
        <v>78</v>
      </c>
      <c r="E8">
        <f t="shared" si="0"/>
        <v>76.93150684931507</v>
      </c>
    </row>
    <row r="9" spans="1:8">
      <c r="A9" s="148"/>
      <c r="B9" s="29" t="s">
        <v>114</v>
      </c>
      <c r="C9" s="12" t="s">
        <v>115</v>
      </c>
      <c r="D9" s="13">
        <v>79</v>
      </c>
      <c r="E9">
        <f t="shared" si="0"/>
        <v>77.917808219178085</v>
      </c>
    </row>
    <row r="10" spans="1:8">
      <c r="A10" s="151"/>
      <c r="B10" s="29" t="s">
        <v>127</v>
      </c>
      <c r="C10" s="12" t="s">
        <v>141</v>
      </c>
      <c r="D10" s="13">
        <v>79</v>
      </c>
      <c r="E10">
        <f t="shared" si="0"/>
        <v>77.917808219178085</v>
      </c>
    </row>
    <row r="11" spans="1:8">
      <c r="A11" s="151"/>
      <c r="B11" s="29" t="s">
        <v>127</v>
      </c>
      <c r="C11" s="12" t="s">
        <v>144</v>
      </c>
      <c r="D11" s="13">
        <v>80</v>
      </c>
      <c r="E11">
        <f t="shared" si="0"/>
        <v>78.904109589041099</v>
      </c>
    </row>
    <row r="12" spans="1:8">
      <c r="A12" s="151"/>
      <c r="B12" s="29" t="s">
        <v>127</v>
      </c>
      <c r="C12" s="12" t="s">
        <v>134</v>
      </c>
      <c r="D12" s="13">
        <v>80</v>
      </c>
      <c r="E12">
        <f t="shared" si="0"/>
        <v>78.904109589041099</v>
      </c>
    </row>
    <row r="13" spans="1:8">
      <c r="A13" s="151"/>
      <c r="B13" s="29" t="s">
        <v>148</v>
      </c>
      <c r="C13" s="12" t="s">
        <v>158</v>
      </c>
      <c r="D13" s="13">
        <v>80</v>
      </c>
      <c r="E13">
        <f t="shared" si="0"/>
        <v>78.904109589041099</v>
      </c>
    </row>
    <row r="14" spans="1:8">
      <c r="A14" s="151"/>
      <c r="B14" s="29" t="s">
        <v>127</v>
      </c>
      <c r="C14" s="12" t="s">
        <v>361</v>
      </c>
      <c r="D14" s="13">
        <v>81</v>
      </c>
      <c r="E14">
        <f t="shared" si="0"/>
        <v>79.890410958904113</v>
      </c>
    </row>
    <row r="15" spans="1:8">
      <c r="A15" s="151"/>
      <c r="B15" s="29" t="s">
        <v>127</v>
      </c>
      <c r="C15" s="12" t="s">
        <v>143</v>
      </c>
      <c r="D15" s="13">
        <v>81</v>
      </c>
      <c r="E15">
        <f t="shared" si="0"/>
        <v>79.890410958904113</v>
      </c>
    </row>
    <row r="16" spans="1:8">
      <c r="A16" s="151"/>
      <c r="B16" s="29" t="s">
        <v>148</v>
      </c>
      <c r="C16" s="12" t="s">
        <v>156</v>
      </c>
      <c r="D16" s="13">
        <v>81</v>
      </c>
      <c r="E16">
        <f t="shared" si="0"/>
        <v>79.890410958904113</v>
      </c>
    </row>
    <row r="17" spans="1:5">
      <c r="A17" s="151"/>
      <c r="B17" s="29" t="s">
        <v>148</v>
      </c>
      <c r="C17" s="12" t="s">
        <v>159</v>
      </c>
      <c r="D17" s="13">
        <v>81</v>
      </c>
      <c r="E17">
        <f t="shared" si="0"/>
        <v>79.890410958904113</v>
      </c>
    </row>
    <row r="18" spans="1:5">
      <c r="A18" s="151"/>
      <c r="B18" s="29" t="s">
        <v>148</v>
      </c>
      <c r="C18" s="12" t="s">
        <v>365</v>
      </c>
      <c r="D18" s="13">
        <v>81</v>
      </c>
      <c r="E18">
        <f t="shared" si="0"/>
        <v>79.890410958904113</v>
      </c>
    </row>
    <row r="19" spans="1:5">
      <c r="A19" s="151"/>
      <c r="B19" s="29" t="s">
        <v>114</v>
      </c>
      <c r="C19" s="12" t="s">
        <v>118</v>
      </c>
      <c r="D19" s="13">
        <v>82</v>
      </c>
      <c r="E19">
        <f t="shared" si="0"/>
        <v>80.876712328767127</v>
      </c>
    </row>
    <row r="20" spans="1:5">
      <c r="A20" s="151"/>
      <c r="B20" s="29" t="s">
        <v>114</v>
      </c>
      <c r="C20" s="12" t="s">
        <v>122</v>
      </c>
      <c r="D20" s="13">
        <v>82</v>
      </c>
      <c r="E20">
        <f t="shared" si="0"/>
        <v>80.876712328767127</v>
      </c>
    </row>
    <row r="21" spans="1:5">
      <c r="A21" s="151"/>
      <c r="B21" s="29" t="s">
        <v>148</v>
      </c>
      <c r="C21" s="12" t="s">
        <v>166</v>
      </c>
      <c r="D21" s="13">
        <v>82</v>
      </c>
      <c r="E21">
        <f t="shared" si="0"/>
        <v>80.876712328767127</v>
      </c>
    </row>
    <row r="22" spans="1:5">
      <c r="A22" s="151"/>
      <c r="B22" s="29" t="s">
        <v>148</v>
      </c>
      <c r="C22" s="12" t="s">
        <v>366</v>
      </c>
      <c r="D22" s="13">
        <v>82</v>
      </c>
      <c r="E22">
        <f t="shared" si="0"/>
        <v>80.876712328767127</v>
      </c>
    </row>
    <row r="23" spans="1:5">
      <c r="A23" s="148"/>
      <c r="B23" s="29" t="s">
        <v>114</v>
      </c>
      <c r="C23" s="12" t="s">
        <v>132</v>
      </c>
      <c r="D23" s="13">
        <v>83</v>
      </c>
      <c r="E23">
        <f t="shared" si="0"/>
        <v>81.863013698630141</v>
      </c>
    </row>
    <row r="24" spans="1:5">
      <c r="A24" s="151"/>
      <c r="B24" s="29" t="s">
        <v>127</v>
      </c>
      <c r="C24" s="12" t="s">
        <v>362</v>
      </c>
      <c r="D24" s="13">
        <v>83</v>
      </c>
      <c r="E24">
        <f t="shared" si="0"/>
        <v>81.863013698630141</v>
      </c>
    </row>
    <row r="25" spans="1:5">
      <c r="A25" s="151"/>
      <c r="B25" s="29" t="s">
        <v>127</v>
      </c>
      <c r="C25" s="12" t="s">
        <v>254</v>
      </c>
      <c r="D25" s="13">
        <v>83</v>
      </c>
      <c r="E25">
        <f t="shared" si="0"/>
        <v>81.863013698630141</v>
      </c>
    </row>
    <row r="26" spans="1:5">
      <c r="A26" s="151"/>
      <c r="B26" s="29" t="s">
        <v>148</v>
      </c>
      <c r="C26" s="12" t="s">
        <v>155</v>
      </c>
      <c r="D26" s="13">
        <v>83</v>
      </c>
      <c r="E26">
        <f t="shared" si="0"/>
        <v>81.863013698630141</v>
      </c>
    </row>
    <row r="27" spans="1:5">
      <c r="A27" s="151"/>
      <c r="B27" s="29" t="s">
        <v>127</v>
      </c>
      <c r="C27" s="12" t="s">
        <v>151</v>
      </c>
      <c r="D27" s="13">
        <v>84</v>
      </c>
      <c r="E27">
        <f t="shared" si="0"/>
        <v>82.849315068493141</v>
      </c>
    </row>
    <row r="28" spans="1:5">
      <c r="A28" s="151"/>
      <c r="B28" s="29" t="s">
        <v>148</v>
      </c>
      <c r="C28" s="12" t="s">
        <v>162</v>
      </c>
      <c r="D28" s="13">
        <v>84</v>
      </c>
      <c r="E28">
        <f t="shared" si="0"/>
        <v>82.849315068493141</v>
      </c>
    </row>
    <row r="29" spans="1:5">
      <c r="A29" s="151"/>
      <c r="B29" s="29" t="s">
        <v>114</v>
      </c>
      <c r="C29" s="12" t="s">
        <v>139</v>
      </c>
      <c r="D29" s="13">
        <v>85</v>
      </c>
      <c r="E29">
        <f t="shared" si="0"/>
        <v>83.835616438356169</v>
      </c>
    </row>
    <row r="30" spans="1:5">
      <c r="A30" s="151"/>
      <c r="B30" s="29" t="s">
        <v>127</v>
      </c>
      <c r="C30" s="12" t="s">
        <v>140</v>
      </c>
      <c r="D30" s="13">
        <v>85</v>
      </c>
      <c r="E30">
        <f t="shared" si="0"/>
        <v>83.835616438356169</v>
      </c>
    </row>
    <row r="31" spans="1:5">
      <c r="A31" s="151"/>
      <c r="B31" s="29" t="s">
        <v>127</v>
      </c>
      <c r="C31" s="12" t="s">
        <v>253</v>
      </c>
      <c r="D31" s="13">
        <v>85</v>
      </c>
      <c r="E31">
        <f t="shared" si="0"/>
        <v>83.835616438356169</v>
      </c>
    </row>
    <row r="32" spans="1:5">
      <c r="A32" s="151"/>
      <c r="B32" s="29" t="s">
        <v>148</v>
      </c>
      <c r="C32" s="12" t="s">
        <v>161</v>
      </c>
      <c r="D32" s="13">
        <v>85</v>
      </c>
      <c r="E32">
        <f t="shared" si="0"/>
        <v>83.835616438356169</v>
      </c>
    </row>
    <row r="33" spans="1:5">
      <c r="A33" s="151"/>
      <c r="B33" s="29" t="s">
        <v>148</v>
      </c>
      <c r="C33" s="12" t="s">
        <v>152</v>
      </c>
      <c r="D33" s="13">
        <v>85</v>
      </c>
      <c r="E33">
        <f t="shared" si="0"/>
        <v>83.835616438356169</v>
      </c>
    </row>
    <row r="34" spans="1:5">
      <c r="A34" s="151"/>
      <c r="B34" s="29" t="s">
        <v>114</v>
      </c>
      <c r="C34" s="12" t="s">
        <v>250</v>
      </c>
      <c r="D34" s="13">
        <v>87</v>
      </c>
      <c r="E34">
        <f t="shared" si="0"/>
        <v>85.808219178082197</v>
      </c>
    </row>
    <row r="35" spans="1:5">
      <c r="A35" s="151"/>
      <c r="B35" s="29" t="s">
        <v>127</v>
      </c>
      <c r="C35" s="12" t="s">
        <v>363</v>
      </c>
      <c r="D35" s="13">
        <v>87</v>
      </c>
      <c r="E35">
        <f t="shared" si="0"/>
        <v>85.808219178082197</v>
      </c>
    </row>
    <row r="36" spans="1:5">
      <c r="A36" s="151"/>
      <c r="B36" s="29" t="s">
        <v>127</v>
      </c>
      <c r="C36" s="12" t="s">
        <v>252</v>
      </c>
      <c r="D36" s="13">
        <v>87</v>
      </c>
      <c r="E36">
        <f t="shared" si="0"/>
        <v>85.808219178082197</v>
      </c>
    </row>
    <row r="37" spans="1:5">
      <c r="A37" s="151"/>
      <c r="B37" s="29" t="s">
        <v>148</v>
      </c>
      <c r="C37" s="12" t="s">
        <v>261</v>
      </c>
      <c r="D37" s="13">
        <v>87</v>
      </c>
      <c r="E37">
        <f t="shared" si="0"/>
        <v>85.808219178082197</v>
      </c>
    </row>
    <row r="38" spans="1:5">
      <c r="A38" s="151"/>
      <c r="B38" s="29" t="s">
        <v>148</v>
      </c>
      <c r="C38" s="12" t="s">
        <v>160</v>
      </c>
      <c r="D38" s="13">
        <v>87</v>
      </c>
      <c r="E38">
        <f t="shared" si="0"/>
        <v>85.808219178082197</v>
      </c>
    </row>
    <row r="39" spans="1:5">
      <c r="A39" s="151"/>
      <c r="B39" s="29" t="s">
        <v>148</v>
      </c>
      <c r="C39" s="12" t="s">
        <v>163</v>
      </c>
      <c r="D39" s="13">
        <v>87</v>
      </c>
      <c r="E39">
        <f t="shared" si="0"/>
        <v>85.808219178082197</v>
      </c>
    </row>
    <row r="40" spans="1:5">
      <c r="A40" s="151"/>
      <c r="B40" s="29" t="s">
        <v>148</v>
      </c>
      <c r="C40" s="12" t="s">
        <v>260</v>
      </c>
      <c r="D40" s="13">
        <v>87</v>
      </c>
      <c r="E40">
        <f t="shared" si="0"/>
        <v>85.808219178082197</v>
      </c>
    </row>
    <row r="41" spans="1:5">
      <c r="A41" s="151"/>
      <c r="B41" s="29" t="s">
        <v>127</v>
      </c>
      <c r="C41" s="12" t="s">
        <v>364</v>
      </c>
      <c r="D41" s="13">
        <v>89</v>
      </c>
      <c r="E41">
        <f t="shared" si="0"/>
        <v>87.780821917808225</v>
      </c>
    </row>
    <row r="42" spans="1:5">
      <c r="A42" s="151"/>
      <c r="B42" s="29" t="s">
        <v>148</v>
      </c>
      <c r="C42" s="12" t="s">
        <v>262</v>
      </c>
      <c r="D42" s="13">
        <v>89</v>
      </c>
      <c r="E42">
        <f t="shared" si="0"/>
        <v>87.780821917808225</v>
      </c>
    </row>
    <row r="43" spans="1:5">
      <c r="A43" s="151"/>
      <c r="B43" s="29" t="s">
        <v>127</v>
      </c>
      <c r="C43" s="12" t="s">
        <v>259</v>
      </c>
      <c r="D43" s="13">
        <v>91</v>
      </c>
      <c r="E43">
        <f t="shared" si="0"/>
        <v>89.753424657534254</v>
      </c>
    </row>
    <row r="44" spans="1:5">
      <c r="A44" s="151"/>
      <c r="B44" s="29" t="s">
        <v>148</v>
      </c>
      <c r="C44" s="12" t="s">
        <v>157</v>
      </c>
      <c r="D44" s="13">
        <v>95</v>
      </c>
      <c r="E44">
        <f t="shared" si="0"/>
        <v>93.69863013698631</v>
      </c>
    </row>
    <row r="45" spans="1:5">
      <c r="A45" s="151"/>
      <c r="B45" s="29" t="s">
        <v>148</v>
      </c>
      <c r="C45" s="12" t="s">
        <v>37</v>
      </c>
      <c r="D45" s="13">
        <v>103</v>
      </c>
      <c r="E45">
        <f t="shared" si="0"/>
        <v>101.58904109589042</v>
      </c>
    </row>
    <row r="46" spans="1:5">
      <c r="A46" s="151"/>
      <c r="B46" s="29" t="s">
        <v>148</v>
      </c>
      <c r="C46" s="12" t="s">
        <v>367</v>
      </c>
      <c r="D46" s="13">
        <v>104</v>
      </c>
      <c r="E46">
        <f t="shared" si="0"/>
        <v>102.57534246575342</v>
      </c>
    </row>
    <row r="47" spans="1:5" ht="17.25" thickBot="1">
      <c r="A47" s="151"/>
      <c r="B47" s="106" t="s">
        <v>114</v>
      </c>
      <c r="C47" s="16" t="s">
        <v>251</v>
      </c>
      <c r="D47" s="17" t="s">
        <v>212</v>
      </c>
    </row>
    <row r="48" spans="1:5" ht="17.25" thickTop="1">
      <c r="A48" s="151"/>
      <c r="B48" s="149"/>
      <c r="C48" s="150"/>
      <c r="D48" s="152"/>
    </row>
    <row r="49" spans="1:4">
      <c r="A49" s="151"/>
      <c r="B49" s="149"/>
      <c r="C49" s="150"/>
      <c r="D49" s="152"/>
    </row>
    <row r="50" spans="1:4">
      <c r="A50" s="151"/>
      <c r="B50" s="149"/>
      <c r="C50" s="150"/>
      <c r="D50" s="152"/>
    </row>
    <row r="51" spans="1:4">
      <c r="A51" s="151"/>
      <c r="B51" s="149"/>
      <c r="C51" s="150"/>
      <c r="D51" s="152"/>
    </row>
    <row r="52" spans="1:4">
      <c r="A52" s="151"/>
      <c r="B52" s="149"/>
      <c r="C52" s="150"/>
      <c r="D52" s="152"/>
    </row>
    <row r="53" spans="1:4">
      <c r="A53" s="151"/>
      <c r="B53" s="149"/>
      <c r="C53" s="150"/>
      <c r="D53" s="152"/>
    </row>
    <row r="54" spans="1:4">
      <c r="A54" s="151"/>
      <c r="B54" s="149"/>
      <c r="C54" s="150"/>
      <c r="D54" s="152"/>
    </row>
    <row r="55" spans="1:4">
      <c r="A55" s="151"/>
      <c r="B55" s="149"/>
      <c r="C55" s="150"/>
      <c r="D55" s="152"/>
    </row>
    <row r="56" spans="1:4">
      <c r="A56" s="151"/>
      <c r="B56" s="149"/>
      <c r="C56" s="150"/>
      <c r="D56" s="152"/>
    </row>
    <row r="57" spans="1:4">
      <c r="A57" s="151"/>
      <c r="B57" s="149"/>
      <c r="C57" s="150"/>
      <c r="D57" s="152"/>
    </row>
    <row r="58" spans="1:4">
      <c r="A58" s="151"/>
      <c r="B58" s="149"/>
      <c r="C58" s="150"/>
      <c r="D58" s="152"/>
    </row>
    <row r="59" spans="1:4">
      <c r="A59" s="151"/>
      <c r="B59" s="149"/>
      <c r="C59" s="150"/>
      <c r="D59" s="152"/>
    </row>
    <row r="60" spans="1:4">
      <c r="A60" s="151"/>
      <c r="B60" s="149"/>
      <c r="C60" s="150"/>
      <c r="D60" s="152"/>
    </row>
    <row r="61" spans="1:4">
      <c r="A61" s="151"/>
      <c r="B61" s="149"/>
      <c r="C61" s="150"/>
      <c r="D61" s="152"/>
    </row>
    <row r="62" spans="1:4">
      <c r="A62" s="151"/>
      <c r="B62" s="149"/>
      <c r="C62" s="150"/>
      <c r="D62" s="152"/>
    </row>
    <row r="63" spans="1:4">
      <c r="A63" s="151"/>
      <c r="B63" s="149"/>
      <c r="C63" s="150"/>
      <c r="D63" s="152"/>
    </row>
    <row r="64" spans="1:4">
      <c r="A64" s="151"/>
      <c r="B64" s="149"/>
      <c r="C64" s="150"/>
      <c r="D64" s="152"/>
    </row>
    <row r="65" spans="1:4">
      <c r="A65" s="151"/>
      <c r="B65" s="149"/>
      <c r="C65" s="150"/>
      <c r="D65" s="152"/>
    </row>
    <row r="66" spans="1:4">
      <c r="A66" s="151"/>
      <c r="B66" s="149"/>
      <c r="C66" s="150"/>
      <c r="D66" s="152"/>
    </row>
    <row r="67" spans="1:4">
      <c r="A67" s="151"/>
      <c r="B67" s="149"/>
      <c r="C67" s="150"/>
      <c r="D67" s="152"/>
    </row>
    <row r="68" spans="1:4">
      <c r="A68" s="151"/>
      <c r="B68" s="149"/>
      <c r="C68" s="150"/>
      <c r="D68" s="152"/>
    </row>
    <row r="69" spans="1:4">
      <c r="A69" s="151"/>
      <c r="B69" s="149"/>
      <c r="C69" s="150"/>
      <c r="D69" s="152"/>
    </row>
    <row r="70" spans="1:4">
      <c r="A70" s="151"/>
      <c r="B70" s="149"/>
      <c r="C70" s="150"/>
      <c r="D70" s="152"/>
    </row>
    <row r="71" spans="1:4">
      <c r="A71" s="151"/>
      <c r="B71" s="149"/>
      <c r="C71" s="150"/>
      <c r="D71" s="152"/>
    </row>
    <row r="72" spans="1:4">
      <c r="A72" s="151"/>
      <c r="B72" s="149"/>
      <c r="C72" s="150"/>
      <c r="D72" s="152"/>
    </row>
    <row r="73" spans="1:4">
      <c r="A73" s="151"/>
      <c r="B73" s="149"/>
      <c r="C73" s="150"/>
      <c r="D73" s="152"/>
    </row>
    <row r="74" spans="1:4">
      <c r="A74" s="151"/>
      <c r="B74" s="149"/>
      <c r="C74" s="150"/>
      <c r="D74" s="152"/>
    </row>
    <row r="75" spans="1:4">
      <c r="A75" s="151"/>
      <c r="B75" s="149"/>
      <c r="C75" s="150"/>
      <c r="D75" s="152"/>
    </row>
    <row r="76" spans="1:4">
      <c r="A76" s="151"/>
      <c r="B76" s="149"/>
      <c r="C76" s="150"/>
      <c r="D76" s="152"/>
    </row>
    <row r="77" spans="1:4">
      <c r="A77" s="151"/>
      <c r="B77" s="149"/>
      <c r="C77" s="150"/>
      <c r="D77" s="152"/>
    </row>
    <row r="78" spans="1:4">
      <c r="A78" s="151"/>
      <c r="B78" s="149"/>
      <c r="C78" s="150"/>
      <c r="D78" s="152"/>
    </row>
    <row r="79" spans="1:4">
      <c r="A79" s="151"/>
      <c r="B79" s="149"/>
      <c r="C79" s="150"/>
      <c r="D79" s="152"/>
    </row>
    <row r="80" spans="1:4">
      <c r="A80" s="151"/>
      <c r="B80" s="149"/>
      <c r="C80" s="150"/>
      <c r="D80" s="152"/>
    </row>
    <row r="81" spans="1:4">
      <c r="A81" s="151"/>
      <c r="B81" s="149"/>
      <c r="C81" s="150"/>
      <c r="D81" s="152"/>
    </row>
    <row r="82" spans="1:4">
      <c r="A82" s="151"/>
      <c r="B82" s="149"/>
      <c r="C82" s="150"/>
      <c r="D82" s="152"/>
    </row>
    <row r="83" spans="1:4">
      <c r="A83" s="151"/>
      <c r="B83" s="149"/>
      <c r="C83" s="150"/>
      <c r="D83" s="152"/>
    </row>
    <row r="84" spans="1:4">
      <c r="A84" s="151"/>
      <c r="B84" s="149"/>
      <c r="C84" s="150"/>
      <c r="D84" s="152"/>
    </row>
    <row r="85" spans="1:4">
      <c r="A85" s="151"/>
      <c r="B85" s="149"/>
      <c r="C85" s="150"/>
      <c r="D85" s="152"/>
    </row>
    <row r="86" spans="1:4">
      <c r="A86" s="151"/>
      <c r="B86" s="149"/>
      <c r="C86" s="150"/>
      <c r="D86" s="152"/>
    </row>
    <row r="87" spans="1:4">
      <c r="A87" s="151"/>
      <c r="B87" s="149"/>
      <c r="C87" s="150"/>
      <c r="D87" s="152"/>
    </row>
    <row r="88" spans="1:4">
      <c r="A88" s="151"/>
      <c r="B88" s="149"/>
      <c r="C88" s="150"/>
      <c r="D88" s="152"/>
    </row>
    <row r="89" spans="1:4">
      <c r="A89" s="151"/>
      <c r="B89" s="149"/>
      <c r="C89" s="150"/>
      <c r="D89" s="152"/>
    </row>
    <row r="90" spans="1:4">
      <c r="A90" s="151"/>
      <c r="B90" s="149"/>
      <c r="C90" s="150"/>
      <c r="D90" s="152"/>
    </row>
    <row r="91" spans="1:4">
      <c r="A91" s="151"/>
      <c r="B91" s="149"/>
      <c r="C91" s="150"/>
      <c r="D91" s="152"/>
    </row>
    <row r="92" spans="1:4">
      <c r="A92" s="151"/>
      <c r="B92" s="149"/>
      <c r="C92" s="150"/>
      <c r="D92" s="152"/>
    </row>
    <row r="93" spans="1:4">
      <c r="A93" s="151"/>
      <c r="B93" s="149"/>
      <c r="C93" s="150"/>
      <c r="D93" s="152"/>
    </row>
    <row r="94" spans="1:4">
      <c r="A94" s="151"/>
      <c r="B94" s="149"/>
      <c r="C94" s="150"/>
      <c r="D94" s="152"/>
    </row>
    <row r="95" spans="1:4">
      <c r="A95" s="151"/>
      <c r="B95" s="149"/>
      <c r="C95" s="150"/>
      <c r="D95" s="152"/>
    </row>
    <row r="96" spans="1:4">
      <c r="A96" s="151"/>
      <c r="B96" s="149"/>
      <c r="C96" s="150"/>
      <c r="D96" s="152"/>
    </row>
    <row r="97" spans="1:4">
      <c r="A97" s="151"/>
      <c r="B97" s="149"/>
      <c r="C97" s="150"/>
      <c r="D97" s="152"/>
    </row>
    <row r="98" spans="1:4">
      <c r="A98" s="151"/>
      <c r="B98" s="149"/>
      <c r="C98" s="150"/>
      <c r="D98" s="152"/>
    </row>
    <row r="99" spans="1:4">
      <c r="A99" s="151"/>
      <c r="B99" s="149"/>
      <c r="C99" s="150"/>
      <c r="D99" s="152"/>
    </row>
    <row r="100" spans="1:4">
      <c r="A100" s="151"/>
      <c r="B100" s="149"/>
      <c r="C100" s="150"/>
      <c r="D100" s="152"/>
    </row>
    <row r="101" spans="1:4">
      <c r="A101" s="151"/>
      <c r="B101" s="149"/>
      <c r="C101" s="150"/>
      <c r="D101" s="152"/>
    </row>
  </sheetData>
  <sortState ref="A2:E101">
    <sortCondition ref="D1"/>
  </sortState>
  <phoneticPr fontId="2" type="noConversion"/>
  <conditionalFormatting sqref="B2:B101">
    <cfRule type="expression" dxfId="416" priority="13">
      <formula>AND(XDY2=0,XDZ2&lt;&gt;"")</formula>
    </cfRule>
  </conditionalFormatting>
  <conditionalFormatting sqref="A2:A101">
    <cfRule type="expression" dxfId="415" priority="12">
      <formula>AND(XDY2=0,XDZ2&lt;&gt;"")</formula>
    </cfRule>
  </conditionalFormatting>
  <conditionalFormatting sqref="D2:D101">
    <cfRule type="cellIs" dxfId="414" priority="10" operator="lessThan">
      <formula>#REF!</formula>
    </cfRule>
    <cfRule type="cellIs" dxfId="413" priority="11" operator="equal">
      <formula>#REF!</formula>
    </cfRule>
  </conditionalFormatting>
  <conditionalFormatting sqref="B2:B47">
    <cfRule type="expression" dxfId="412" priority="9">
      <formula>AND(XFC2=0,XFD2&lt;&gt;"")</formula>
    </cfRule>
  </conditionalFormatting>
  <conditionalFormatting sqref="D2:D46">
    <cfRule type="cellIs" dxfId="411" priority="7" operator="lessThan">
      <formula>$AD$4</formula>
    </cfRule>
    <cfRule type="cellIs" dxfId="410" priority="8" operator="equal">
      <formula>$AD$4</formula>
    </cfRule>
  </conditionalFormatting>
  <conditionalFormatting sqref="D2:D47">
    <cfRule type="cellIs" dxfId="409" priority="5" operator="equal">
      <formula>$AD$4</formula>
    </cfRule>
    <cfRule type="cellIs" dxfId="408" priority="6" operator="lessThan">
      <formula>$AD$4</formula>
    </cfRule>
  </conditionalFormatting>
  <conditionalFormatting sqref="B9">
    <cfRule type="expression" dxfId="407" priority="4">
      <formula>AND(XFC9=0,XFD9&lt;&gt;"")</formula>
    </cfRule>
  </conditionalFormatting>
  <conditionalFormatting sqref="B47">
    <cfRule type="expression" dxfId="406" priority="3">
      <formula>AND(XFC47=0,XFD47&lt;&gt;"")</formula>
    </cfRule>
  </conditionalFormatting>
  <conditionalFormatting sqref="D47">
    <cfRule type="cellIs" dxfId="405" priority="1" operator="equal">
      <formula>$AD$4</formula>
    </cfRule>
    <cfRule type="cellIs" dxfId="404" priority="2" operator="lessThan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102"/>
  <sheetViews>
    <sheetView workbookViewId="0">
      <pane ySplit="2" topLeftCell="A3" activePane="bottomLeft" state="frozen"/>
      <selection activeCell="A2" sqref="A2:D101"/>
      <selection pane="bottomLeft" activeCell="L42" sqref="L42"/>
    </sheetView>
  </sheetViews>
  <sheetFormatPr defaultRowHeight="15"/>
  <cols>
    <col min="1" max="1" width="6.625" style="142" customWidth="1"/>
    <col min="2" max="2" width="5.125" style="142" customWidth="1"/>
    <col min="3" max="3" width="8.5" style="142" customWidth="1"/>
    <col min="4" max="4" width="7.625" style="142" customWidth="1"/>
    <col min="5" max="5" width="7.5" style="142" bestFit="1" customWidth="1"/>
    <col min="6" max="6" width="12.5" style="142" customWidth="1"/>
    <col min="7" max="7" width="10.625" style="142" customWidth="1"/>
    <col min="8" max="8" width="7.375" style="145" customWidth="1"/>
    <col min="9" max="16384" width="9" style="142"/>
  </cols>
  <sheetData>
    <row r="1" spans="1:8" ht="16.5">
      <c r="A1" s="134" t="s">
        <v>301</v>
      </c>
      <c r="B1" s="134" t="s">
        <v>302</v>
      </c>
      <c r="C1" s="134" t="s">
        <v>303</v>
      </c>
      <c r="D1" s="134" t="s">
        <v>304</v>
      </c>
      <c r="E1" s="227" t="s">
        <v>305</v>
      </c>
      <c r="F1" s="228"/>
      <c r="G1" s="228"/>
      <c r="H1" s="229"/>
    </row>
    <row r="2" spans="1:8" ht="16.5">
      <c r="A2" s="135">
        <f>SUM(A3:A102)</f>
        <v>45</v>
      </c>
      <c r="B2" s="135"/>
      <c r="C2" s="135">
        <f>ROUNDUP(A2/2,0)</f>
        <v>23</v>
      </c>
      <c r="D2" s="136">
        <f>SUM(D3:D102)/C2</f>
        <v>78.518165574746874</v>
      </c>
      <c r="E2" s="158" t="s">
        <v>306</v>
      </c>
      <c r="F2" s="158" t="s">
        <v>269</v>
      </c>
      <c r="G2" s="159" t="s">
        <v>296</v>
      </c>
      <c r="H2" s="139" t="s">
        <v>307</v>
      </c>
    </row>
    <row r="3" spans="1:8" ht="16.5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C3*G3</f>
        <v>72.986301369863014</v>
      </c>
      <c r="E3" s="171" t="s">
        <v>127</v>
      </c>
      <c r="F3" s="172" t="s">
        <v>360</v>
      </c>
      <c r="G3" s="173">
        <v>72.986301369863014</v>
      </c>
      <c r="H3" s="141">
        <f>IF($D$2-G3+10&gt;0,$D$2-G3+10,0)*A3</f>
        <v>15.53186420488386</v>
      </c>
    </row>
    <row r="4" spans="1:8" ht="16.5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C4*G4</f>
        <v>74.958904109589042</v>
      </c>
      <c r="E4" s="171" t="s">
        <v>127</v>
      </c>
      <c r="F4" s="172" t="s">
        <v>136</v>
      </c>
      <c r="G4" s="173">
        <v>74.958904109589042</v>
      </c>
      <c r="H4" s="141">
        <f t="shared" ref="H4:H67" si="4">IF($D$2-G4+10&gt;0,$D$2-G4+10,0)*A4</f>
        <v>13.559261465157832</v>
      </c>
    </row>
    <row r="5" spans="1:8" ht="16.5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74.958904109589042</v>
      </c>
      <c r="E5" s="171" t="s">
        <v>127</v>
      </c>
      <c r="F5" s="172" t="s">
        <v>359</v>
      </c>
      <c r="G5" s="174">
        <v>74.958904109589042</v>
      </c>
      <c r="H5" s="141">
        <f t="shared" si="4"/>
        <v>13.559261465157832</v>
      </c>
    </row>
    <row r="6" spans="1:8" ht="16.5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74.958904109589042</v>
      </c>
      <c r="E6" s="171" t="s">
        <v>148</v>
      </c>
      <c r="F6" s="172" t="s">
        <v>153</v>
      </c>
      <c r="G6" s="174">
        <v>74.958904109589042</v>
      </c>
      <c r="H6" s="141">
        <f t="shared" si="4"/>
        <v>13.559261465157832</v>
      </c>
    </row>
    <row r="7" spans="1:8" ht="16.5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75.945205479452056</v>
      </c>
      <c r="E7" s="171" t="s">
        <v>127</v>
      </c>
      <c r="F7" s="172" t="s">
        <v>358</v>
      </c>
      <c r="G7" s="174">
        <v>75.945205479452056</v>
      </c>
      <c r="H7" s="141">
        <f t="shared" si="4"/>
        <v>12.572960095294818</v>
      </c>
    </row>
    <row r="8" spans="1:8" ht="16.5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75.945205479452056</v>
      </c>
      <c r="E8" s="171" t="s">
        <v>127</v>
      </c>
      <c r="F8" s="172" t="s">
        <v>137</v>
      </c>
      <c r="G8" s="174">
        <v>75.945205479452056</v>
      </c>
      <c r="H8" s="141">
        <f t="shared" si="4"/>
        <v>12.572960095294818</v>
      </c>
    </row>
    <row r="9" spans="1:8" ht="16.5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76.93150684931507</v>
      </c>
      <c r="E9" s="171" t="s">
        <v>114</v>
      </c>
      <c r="F9" s="172" t="s">
        <v>128</v>
      </c>
      <c r="G9" s="174">
        <v>76.93150684931507</v>
      </c>
      <c r="H9" s="141">
        <f t="shared" si="4"/>
        <v>11.586658725431803</v>
      </c>
    </row>
    <row r="10" spans="1:8" ht="16.5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77.917808219178085</v>
      </c>
      <c r="E10" s="171" t="s">
        <v>114</v>
      </c>
      <c r="F10" s="172" t="s">
        <v>115</v>
      </c>
      <c r="G10" s="174">
        <v>77.917808219178085</v>
      </c>
      <c r="H10" s="141">
        <f t="shared" si="4"/>
        <v>10.600357355568789</v>
      </c>
    </row>
    <row r="11" spans="1:8" ht="16.5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77.917808219178085</v>
      </c>
      <c r="E11" s="171" t="s">
        <v>127</v>
      </c>
      <c r="F11" s="172" t="s">
        <v>141</v>
      </c>
      <c r="G11" s="174">
        <v>77.917808219178085</v>
      </c>
      <c r="H11" s="141">
        <f t="shared" si="4"/>
        <v>10.600357355568789</v>
      </c>
    </row>
    <row r="12" spans="1:8" ht="16.5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78.904109589041099</v>
      </c>
      <c r="E12" s="171" t="s">
        <v>127</v>
      </c>
      <c r="F12" s="172" t="s">
        <v>144</v>
      </c>
      <c r="G12" s="174">
        <v>78.904109589041099</v>
      </c>
      <c r="H12" s="141">
        <f t="shared" si="4"/>
        <v>9.6140559857057752</v>
      </c>
    </row>
    <row r="13" spans="1:8" ht="16.5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78.904109589041099</v>
      </c>
      <c r="E13" s="171" t="s">
        <v>127</v>
      </c>
      <c r="F13" s="172" t="s">
        <v>134</v>
      </c>
      <c r="G13" s="174">
        <v>78.904109589041099</v>
      </c>
      <c r="H13" s="141">
        <f t="shared" si="4"/>
        <v>9.6140559857057752</v>
      </c>
    </row>
    <row r="14" spans="1:8" ht="16.5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78.904109589041099</v>
      </c>
      <c r="E14" s="171" t="s">
        <v>148</v>
      </c>
      <c r="F14" s="172" t="s">
        <v>158</v>
      </c>
      <c r="G14" s="174">
        <v>78.904109589041099</v>
      </c>
      <c r="H14" s="141">
        <f t="shared" si="4"/>
        <v>9.6140559857057752</v>
      </c>
    </row>
    <row r="15" spans="1:8" ht="16.5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79.890410958904113</v>
      </c>
      <c r="E15" s="171" t="s">
        <v>127</v>
      </c>
      <c r="F15" s="172" t="s">
        <v>361</v>
      </c>
      <c r="G15" s="174">
        <v>79.890410958904113</v>
      </c>
      <c r="H15" s="141">
        <f t="shared" si="4"/>
        <v>8.6277546158427612</v>
      </c>
    </row>
    <row r="16" spans="1:8" ht="16.5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79.890410958904113</v>
      </c>
      <c r="E16" s="171" t="s">
        <v>127</v>
      </c>
      <c r="F16" s="172" t="s">
        <v>143</v>
      </c>
      <c r="G16" s="174">
        <v>79.890410958904113</v>
      </c>
      <c r="H16" s="141">
        <f t="shared" si="4"/>
        <v>8.6277546158427612</v>
      </c>
    </row>
    <row r="17" spans="1:8" ht="16.5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79.890410958904113</v>
      </c>
      <c r="E17" s="171" t="s">
        <v>148</v>
      </c>
      <c r="F17" s="172" t="s">
        <v>156</v>
      </c>
      <c r="G17" s="174">
        <v>79.890410958904113</v>
      </c>
      <c r="H17" s="141">
        <f t="shared" si="4"/>
        <v>8.6277546158427612</v>
      </c>
    </row>
    <row r="18" spans="1:8" ht="16.5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79.890410958904113</v>
      </c>
      <c r="E18" s="171" t="s">
        <v>148</v>
      </c>
      <c r="F18" s="172" t="s">
        <v>159</v>
      </c>
      <c r="G18" s="174">
        <v>79.890410958904113</v>
      </c>
      <c r="H18" s="141">
        <f t="shared" si="4"/>
        <v>8.6277546158427612</v>
      </c>
    </row>
    <row r="19" spans="1:8" ht="16.5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79.890410958904113</v>
      </c>
      <c r="E19" s="171" t="s">
        <v>148</v>
      </c>
      <c r="F19" s="172" t="s">
        <v>365</v>
      </c>
      <c r="G19" s="174">
        <v>79.890410958904113</v>
      </c>
      <c r="H19" s="141">
        <f t="shared" si="4"/>
        <v>8.6277546158427612</v>
      </c>
    </row>
    <row r="20" spans="1:8" ht="16.5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80.876712328767127</v>
      </c>
      <c r="E20" s="171" t="s">
        <v>114</v>
      </c>
      <c r="F20" s="172" t="s">
        <v>118</v>
      </c>
      <c r="G20" s="174">
        <v>80.876712328767127</v>
      </c>
      <c r="H20" s="141">
        <f t="shared" si="4"/>
        <v>7.6414532459797471</v>
      </c>
    </row>
    <row r="21" spans="1:8" ht="16.5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80.876712328767127</v>
      </c>
      <c r="E21" s="171" t="s">
        <v>114</v>
      </c>
      <c r="F21" s="172" t="s">
        <v>122</v>
      </c>
      <c r="G21" s="174">
        <v>80.876712328767127</v>
      </c>
      <c r="H21" s="141">
        <f t="shared" si="4"/>
        <v>7.6414532459797471</v>
      </c>
    </row>
    <row r="22" spans="1:8" ht="16.5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80.876712328767127</v>
      </c>
      <c r="E22" s="171" t="s">
        <v>148</v>
      </c>
      <c r="F22" s="172" t="s">
        <v>166</v>
      </c>
      <c r="G22" s="174">
        <v>80.876712328767127</v>
      </c>
      <c r="H22" s="141">
        <f t="shared" si="4"/>
        <v>7.6414532459797471</v>
      </c>
    </row>
    <row r="23" spans="1:8" ht="16.5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80.876712328767127</v>
      </c>
      <c r="E23" s="171" t="s">
        <v>148</v>
      </c>
      <c r="F23" s="172" t="s">
        <v>366</v>
      </c>
      <c r="G23" s="174">
        <v>80.876712328767127</v>
      </c>
      <c r="H23" s="141">
        <f t="shared" si="4"/>
        <v>7.6414532459797471</v>
      </c>
    </row>
    <row r="24" spans="1:8" ht="16.5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81.863013698630141</v>
      </c>
      <c r="E24" s="171" t="s">
        <v>114</v>
      </c>
      <c r="F24" s="172" t="s">
        <v>132</v>
      </c>
      <c r="G24" s="174">
        <v>81.863013698630141</v>
      </c>
      <c r="H24" s="141">
        <f t="shared" si="4"/>
        <v>6.655151876116733</v>
      </c>
    </row>
    <row r="25" spans="1:8" ht="16.5">
      <c r="A25" s="140">
        <f t="shared" si="0"/>
        <v>1</v>
      </c>
      <c r="B25" s="140">
        <f t="shared" si="1"/>
        <v>23</v>
      </c>
      <c r="C25" s="140">
        <f t="shared" si="2"/>
        <v>1</v>
      </c>
      <c r="D25" s="140">
        <f t="shared" si="3"/>
        <v>81.863013698630141</v>
      </c>
      <c r="E25" s="171" t="s">
        <v>127</v>
      </c>
      <c r="F25" s="172" t="s">
        <v>362</v>
      </c>
      <c r="G25" s="174">
        <v>81.863013698630141</v>
      </c>
      <c r="H25" s="141">
        <f t="shared" si="4"/>
        <v>6.655151876116733</v>
      </c>
    </row>
    <row r="26" spans="1:8" ht="16.5">
      <c r="A26" s="140">
        <f t="shared" si="0"/>
        <v>1</v>
      </c>
      <c r="B26" s="140">
        <f t="shared" si="1"/>
        <v>24</v>
      </c>
      <c r="C26" s="140">
        <f t="shared" si="2"/>
        <v>0</v>
      </c>
      <c r="D26" s="140">
        <f t="shared" si="3"/>
        <v>0</v>
      </c>
      <c r="E26" s="171" t="s">
        <v>127</v>
      </c>
      <c r="F26" s="172" t="s">
        <v>254</v>
      </c>
      <c r="G26" s="174">
        <v>81.863013698630141</v>
      </c>
      <c r="H26" s="141">
        <f t="shared" si="4"/>
        <v>6.655151876116733</v>
      </c>
    </row>
    <row r="27" spans="1:8" ht="16.5">
      <c r="A27" s="140">
        <f t="shared" si="0"/>
        <v>1</v>
      </c>
      <c r="B27" s="140">
        <f t="shared" si="1"/>
        <v>25</v>
      </c>
      <c r="C27" s="140">
        <f t="shared" si="2"/>
        <v>0</v>
      </c>
      <c r="D27" s="140">
        <f t="shared" si="3"/>
        <v>0</v>
      </c>
      <c r="E27" s="171" t="s">
        <v>148</v>
      </c>
      <c r="F27" s="172" t="s">
        <v>155</v>
      </c>
      <c r="G27" s="174">
        <v>81.863013698630141</v>
      </c>
      <c r="H27" s="141">
        <f t="shared" si="4"/>
        <v>6.655151876116733</v>
      </c>
    </row>
    <row r="28" spans="1:8" ht="16.5">
      <c r="A28" s="140">
        <f t="shared" si="0"/>
        <v>1</v>
      </c>
      <c r="B28" s="140">
        <f t="shared" si="1"/>
        <v>26</v>
      </c>
      <c r="C28" s="140">
        <f t="shared" si="2"/>
        <v>0</v>
      </c>
      <c r="D28" s="140">
        <f t="shared" si="3"/>
        <v>0</v>
      </c>
      <c r="E28" s="171" t="s">
        <v>127</v>
      </c>
      <c r="F28" s="172" t="s">
        <v>151</v>
      </c>
      <c r="G28" s="174">
        <v>82.849315068493141</v>
      </c>
      <c r="H28" s="141">
        <f t="shared" si="4"/>
        <v>5.6688505062537331</v>
      </c>
    </row>
    <row r="29" spans="1:8" ht="16.5">
      <c r="A29" s="140">
        <f t="shared" si="0"/>
        <v>1</v>
      </c>
      <c r="B29" s="140">
        <f t="shared" si="1"/>
        <v>27</v>
      </c>
      <c r="C29" s="140">
        <f t="shared" si="2"/>
        <v>0</v>
      </c>
      <c r="D29" s="140">
        <f t="shared" si="3"/>
        <v>0</v>
      </c>
      <c r="E29" s="171" t="s">
        <v>148</v>
      </c>
      <c r="F29" s="172" t="s">
        <v>162</v>
      </c>
      <c r="G29" s="174">
        <v>82.849315068493141</v>
      </c>
      <c r="H29" s="141">
        <f t="shared" si="4"/>
        <v>5.6688505062537331</v>
      </c>
    </row>
    <row r="30" spans="1:8" ht="16.5">
      <c r="A30" s="140">
        <f t="shared" si="0"/>
        <v>1</v>
      </c>
      <c r="B30" s="140">
        <f t="shared" si="1"/>
        <v>28</v>
      </c>
      <c r="C30" s="140">
        <f t="shared" si="2"/>
        <v>0</v>
      </c>
      <c r="D30" s="140">
        <f t="shared" si="3"/>
        <v>0</v>
      </c>
      <c r="E30" s="171" t="s">
        <v>114</v>
      </c>
      <c r="F30" s="172" t="s">
        <v>139</v>
      </c>
      <c r="G30" s="174">
        <v>83.835616438356169</v>
      </c>
      <c r="H30" s="141">
        <f t="shared" si="4"/>
        <v>4.6825491363907048</v>
      </c>
    </row>
    <row r="31" spans="1:8" ht="16.5">
      <c r="A31" s="140">
        <f t="shared" si="0"/>
        <v>1</v>
      </c>
      <c r="B31" s="140">
        <f t="shared" si="1"/>
        <v>29</v>
      </c>
      <c r="C31" s="140">
        <f t="shared" si="2"/>
        <v>0</v>
      </c>
      <c r="D31" s="140">
        <f t="shared" si="3"/>
        <v>0</v>
      </c>
      <c r="E31" s="171" t="s">
        <v>127</v>
      </c>
      <c r="F31" s="172" t="s">
        <v>140</v>
      </c>
      <c r="G31" s="174">
        <v>83.835616438356169</v>
      </c>
      <c r="H31" s="141">
        <f t="shared" si="4"/>
        <v>4.6825491363907048</v>
      </c>
    </row>
    <row r="32" spans="1:8" ht="16.5">
      <c r="A32" s="140">
        <f t="shared" si="0"/>
        <v>1</v>
      </c>
      <c r="B32" s="140">
        <f t="shared" si="1"/>
        <v>30</v>
      </c>
      <c r="C32" s="140">
        <f t="shared" si="2"/>
        <v>0</v>
      </c>
      <c r="D32" s="140">
        <f t="shared" si="3"/>
        <v>0</v>
      </c>
      <c r="E32" s="171" t="s">
        <v>127</v>
      </c>
      <c r="F32" s="172" t="s">
        <v>253</v>
      </c>
      <c r="G32" s="174">
        <v>83.835616438356169</v>
      </c>
      <c r="H32" s="141">
        <f t="shared" si="4"/>
        <v>4.6825491363907048</v>
      </c>
    </row>
    <row r="33" spans="1:8" ht="16.5">
      <c r="A33" s="140">
        <f t="shared" si="0"/>
        <v>1</v>
      </c>
      <c r="B33" s="140">
        <f t="shared" si="1"/>
        <v>31</v>
      </c>
      <c r="C33" s="140">
        <f t="shared" si="2"/>
        <v>0</v>
      </c>
      <c r="D33" s="140">
        <f t="shared" si="3"/>
        <v>0</v>
      </c>
      <c r="E33" s="171" t="s">
        <v>148</v>
      </c>
      <c r="F33" s="172" t="s">
        <v>161</v>
      </c>
      <c r="G33" s="174">
        <v>83.835616438356169</v>
      </c>
      <c r="H33" s="141">
        <f t="shared" si="4"/>
        <v>4.6825491363907048</v>
      </c>
    </row>
    <row r="34" spans="1:8" ht="16.5">
      <c r="A34" s="140">
        <f t="shared" si="0"/>
        <v>1</v>
      </c>
      <c r="B34" s="140">
        <f t="shared" si="1"/>
        <v>32</v>
      </c>
      <c r="C34" s="140">
        <f t="shared" si="2"/>
        <v>0</v>
      </c>
      <c r="D34" s="140">
        <f t="shared" si="3"/>
        <v>0</v>
      </c>
      <c r="E34" s="171" t="s">
        <v>148</v>
      </c>
      <c r="F34" s="172" t="s">
        <v>152</v>
      </c>
      <c r="G34" s="174">
        <v>83.835616438356169</v>
      </c>
      <c r="H34" s="141">
        <f t="shared" si="4"/>
        <v>4.6825491363907048</v>
      </c>
    </row>
    <row r="35" spans="1:8" ht="16.5">
      <c r="A35" s="140">
        <f t="shared" si="0"/>
        <v>1</v>
      </c>
      <c r="B35" s="140">
        <f t="shared" si="1"/>
        <v>33</v>
      </c>
      <c r="C35" s="140">
        <f t="shared" si="2"/>
        <v>0</v>
      </c>
      <c r="D35" s="140">
        <f t="shared" si="3"/>
        <v>0</v>
      </c>
      <c r="E35" s="171" t="s">
        <v>114</v>
      </c>
      <c r="F35" s="172" t="s">
        <v>250</v>
      </c>
      <c r="G35" s="174">
        <v>85.808219178082197</v>
      </c>
      <c r="H35" s="141">
        <f t="shared" si="4"/>
        <v>2.7099463966646766</v>
      </c>
    </row>
    <row r="36" spans="1:8" ht="16.5">
      <c r="A36" s="140">
        <f t="shared" si="0"/>
        <v>1</v>
      </c>
      <c r="B36" s="140">
        <f t="shared" si="1"/>
        <v>34</v>
      </c>
      <c r="C36" s="140">
        <f t="shared" si="2"/>
        <v>0</v>
      </c>
      <c r="D36" s="140">
        <f t="shared" si="3"/>
        <v>0</v>
      </c>
      <c r="E36" s="171" t="s">
        <v>127</v>
      </c>
      <c r="F36" s="172" t="s">
        <v>363</v>
      </c>
      <c r="G36" s="174">
        <v>85.808219178082197</v>
      </c>
      <c r="H36" s="141">
        <f t="shared" si="4"/>
        <v>2.7099463966646766</v>
      </c>
    </row>
    <row r="37" spans="1:8" ht="16.5">
      <c r="A37" s="140">
        <f t="shared" si="0"/>
        <v>1</v>
      </c>
      <c r="B37" s="140">
        <f t="shared" si="1"/>
        <v>35</v>
      </c>
      <c r="C37" s="140">
        <f t="shared" si="2"/>
        <v>0</v>
      </c>
      <c r="D37" s="140">
        <f t="shared" si="3"/>
        <v>0</v>
      </c>
      <c r="E37" s="171" t="s">
        <v>127</v>
      </c>
      <c r="F37" s="172" t="s">
        <v>252</v>
      </c>
      <c r="G37" s="174">
        <v>85.808219178082197</v>
      </c>
      <c r="H37" s="141">
        <f t="shared" si="4"/>
        <v>2.7099463966646766</v>
      </c>
    </row>
    <row r="38" spans="1:8" ht="16.5">
      <c r="A38" s="140">
        <f t="shared" si="0"/>
        <v>1</v>
      </c>
      <c r="B38" s="140">
        <f t="shared" si="1"/>
        <v>36</v>
      </c>
      <c r="C38" s="140">
        <f t="shared" si="2"/>
        <v>0</v>
      </c>
      <c r="D38" s="140">
        <f t="shared" si="3"/>
        <v>0</v>
      </c>
      <c r="E38" s="171" t="s">
        <v>148</v>
      </c>
      <c r="F38" s="172" t="s">
        <v>261</v>
      </c>
      <c r="G38" s="174">
        <v>85.808219178082197</v>
      </c>
      <c r="H38" s="141">
        <f t="shared" si="4"/>
        <v>2.7099463966646766</v>
      </c>
    </row>
    <row r="39" spans="1:8" ht="16.5">
      <c r="A39" s="140">
        <f t="shared" si="0"/>
        <v>1</v>
      </c>
      <c r="B39" s="140">
        <f t="shared" si="1"/>
        <v>37</v>
      </c>
      <c r="C39" s="140">
        <f t="shared" si="2"/>
        <v>0</v>
      </c>
      <c r="D39" s="140">
        <f t="shared" si="3"/>
        <v>0</v>
      </c>
      <c r="E39" s="171" t="s">
        <v>148</v>
      </c>
      <c r="F39" s="172" t="s">
        <v>160</v>
      </c>
      <c r="G39" s="174">
        <v>85.808219178082197</v>
      </c>
      <c r="H39" s="141">
        <f t="shared" si="4"/>
        <v>2.7099463966646766</v>
      </c>
    </row>
    <row r="40" spans="1:8" ht="16.5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171" t="s">
        <v>148</v>
      </c>
      <c r="F40" s="172" t="s">
        <v>163</v>
      </c>
      <c r="G40" s="174">
        <v>85.808219178082197</v>
      </c>
      <c r="H40" s="141">
        <f t="shared" si="4"/>
        <v>2.7099463966646766</v>
      </c>
    </row>
    <row r="41" spans="1:8" ht="16.5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71" t="s">
        <v>148</v>
      </c>
      <c r="F41" s="172" t="s">
        <v>260</v>
      </c>
      <c r="G41" s="174">
        <v>85.808219178082197</v>
      </c>
      <c r="H41" s="141">
        <f t="shared" si="4"/>
        <v>2.7099463966646766</v>
      </c>
    </row>
    <row r="42" spans="1:8" ht="16.5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71" t="s">
        <v>127</v>
      </c>
      <c r="F42" s="172" t="s">
        <v>364</v>
      </c>
      <c r="G42" s="174">
        <v>87.780821917808225</v>
      </c>
      <c r="H42" s="141">
        <f t="shared" si="4"/>
        <v>0.73734365693864845</v>
      </c>
    </row>
    <row r="43" spans="1:8" ht="16.5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71" t="s">
        <v>148</v>
      </c>
      <c r="F43" s="172" t="s">
        <v>262</v>
      </c>
      <c r="G43" s="174">
        <v>87.780821917808225</v>
      </c>
      <c r="H43" s="141">
        <f t="shared" si="4"/>
        <v>0.73734365693864845</v>
      </c>
    </row>
    <row r="44" spans="1:8" ht="16.5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71" t="s">
        <v>127</v>
      </c>
      <c r="F44" s="172" t="s">
        <v>259</v>
      </c>
      <c r="G44" s="174">
        <v>89.753424657534254</v>
      </c>
      <c r="H44" s="141">
        <f t="shared" si="4"/>
        <v>0</v>
      </c>
    </row>
    <row r="45" spans="1:8" ht="16.5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71" t="s">
        <v>148</v>
      </c>
      <c r="F45" s="172" t="s">
        <v>157</v>
      </c>
      <c r="G45" s="174">
        <v>93.69863013698631</v>
      </c>
      <c r="H45" s="141">
        <f t="shared" si="4"/>
        <v>0</v>
      </c>
    </row>
    <row r="46" spans="1:8" ht="16.5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171" t="s">
        <v>148</v>
      </c>
      <c r="F46" s="172" t="s">
        <v>37</v>
      </c>
      <c r="G46" s="174">
        <v>101.58904109589042</v>
      </c>
      <c r="H46" s="141">
        <f t="shared" si="4"/>
        <v>0</v>
      </c>
    </row>
    <row r="47" spans="1:8" ht="16.5">
      <c r="A47" s="140">
        <f t="shared" si="0"/>
        <v>1</v>
      </c>
      <c r="B47" s="140">
        <f t="shared" si="1"/>
        <v>45</v>
      </c>
      <c r="C47" s="140">
        <f t="shared" si="2"/>
        <v>0</v>
      </c>
      <c r="D47" s="140">
        <f t="shared" si="3"/>
        <v>0</v>
      </c>
      <c r="E47" s="171" t="s">
        <v>148</v>
      </c>
      <c r="F47" s="172" t="s">
        <v>367</v>
      </c>
      <c r="G47" s="174">
        <v>102.57534246575342</v>
      </c>
      <c r="H47" s="141">
        <f t="shared" si="4"/>
        <v>0</v>
      </c>
    </row>
    <row r="48" spans="1:8" ht="16.5">
      <c r="A48" s="140">
        <f t="shared" si="0"/>
        <v>0</v>
      </c>
      <c r="B48" s="140">
        <f t="shared" si="1"/>
        <v>45</v>
      </c>
      <c r="C48" s="140">
        <f t="shared" si="2"/>
        <v>0</v>
      </c>
      <c r="D48" s="140">
        <f t="shared" si="3"/>
        <v>0</v>
      </c>
      <c r="E48" s="149"/>
      <c r="F48" s="150"/>
      <c r="G48" s="152"/>
      <c r="H48" s="141">
        <f t="shared" si="4"/>
        <v>0</v>
      </c>
    </row>
    <row r="49" spans="1:8" ht="16.5">
      <c r="A49" s="140">
        <f t="shared" si="0"/>
        <v>0</v>
      </c>
      <c r="B49" s="140">
        <f t="shared" si="1"/>
        <v>45</v>
      </c>
      <c r="C49" s="140">
        <f t="shared" si="2"/>
        <v>0</v>
      </c>
      <c r="D49" s="140">
        <f t="shared" si="3"/>
        <v>0</v>
      </c>
      <c r="E49" s="149"/>
      <c r="F49" s="150"/>
      <c r="G49" s="152"/>
      <c r="H49" s="141">
        <f t="shared" si="4"/>
        <v>0</v>
      </c>
    </row>
    <row r="50" spans="1:8" ht="16.5">
      <c r="A50" s="140">
        <f t="shared" si="0"/>
        <v>0</v>
      </c>
      <c r="B50" s="140">
        <f t="shared" si="1"/>
        <v>45</v>
      </c>
      <c r="C50" s="140">
        <f t="shared" si="2"/>
        <v>0</v>
      </c>
      <c r="D50" s="140">
        <f t="shared" si="3"/>
        <v>0</v>
      </c>
      <c r="E50" s="149"/>
      <c r="F50" s="150"/>
      <c r="G50" s="152"/>
      <c r="H50" s="141">
        <f t="shared" si="4"/>
        <v>0</v>
      </c>
    </row>
    <row r="51" spans="1:8" ht="16.5">
      <c r="A51" s="140">
        <f t="shared" si="0"/>
        <v>0</v>
      </c>
      <c r="B51" s="140">
        <f t="shared" si="1"/>
        <v>45</v>
      </c>
      <c r="C51" s="140">
        <f t="shared" si="2"/>
        <v>0</v>
      </c>
      <c r="D51" s="140">
        <f t="shared" si="3"/>
        <v>0</v>
      </c>
      <c r="E51" s="149"/>
      <c r="F51" s="150"/>
      <c r="G51" s="152"/>
      <c r="H51" s="141">
        <f t="shared" si="4"/>
        <v>0</v>
      </c>
    </row>
    <row r="52" spans="1:8" ht="16.5">
      <c r="A52" s="140">
        <f t="shared" si="0"/>
        <v>0</v>
      </c>
      <c r="B52" s="140">
        <f t="shared" si="1"/>
        <v>45</v>
      </c>
      <c r="C52" s="140">
        <f t="shared" si="2"/>
        <v>0</v>
      </c>
      <c r="D52" s="140">
        <f t="shared" si="3"/>
        <v>0</v>
      </c>
      <c r="E52" s="149"/>
      <c r="F52" s="150"/>
      <c r="G52" s="152"/>
      <c r="H52" s="141">
        <f t="shared" si="4"/>
        <v>0</v>
      </c>
    </row>
    <row r="53" spans="1:8" ht="16.5">
      <c r="A53" s="140">
        <f t="shared" si="0"/>
        <v>0</v>
      </c>
      <c r="B53" s="140">
        <f t="shared" si="1"/>
        <v>45</v>
      </c>
      <c r="C53" s="140">
        <f t="shared" si="2"/>
        <v>0</v>
      </c>
      <c r="D53" s="140">
        <f t="shared" si="3"/>
        <v>0</v>
      </c>
      <c r="E53" s="149"/>
      <c r="F53" s="150"/>
      <c r="G53" s="152"/>
      <c r="H53" s="141">
        <f t="shared" si="4"/>
        <v>0</v>
      </c>
    </row>
    <row r="54" spans="1:8" ht="16.5">
      <c r="A54" s="140">
        <f t="shared" si="0"/>
        <v>0</v>
      </c>
      <c r="B54" s="140">
        <f t="shared" si="1"/>
        <v>45</v>
      </c>
      <c r="C54" s="140">
        <f t="shared" si="2"/>
        <v>0</v>
      </c>
      <c r="D54" s="140">
        <f t="shared" si="3"/>
        <v>0</v>
      </c>
      <c r="E54" s="149"/>
      <c r="F54" s="150"/>
      <c r="G54" s="152"/>
      <c r="H54" s="141">
        <f t="shared" si="4"/>
        <v>0</v>
      </c>
    </row>
    <row r="55" spans="1:8" ht="16.5">
      <c r="A55" s="140">
        <f t="shared" si="0"/>
        <v>0</v>
      </c>
      <c r="B55" s="140">
        <f t="shared" si="1"/>
        <v>45</v>
      </c>
      <c r="C55" s="140">
        <f t="shared" si="2"/>
        <v>0</v>
      </c>
      <c r="D55" s="140">
        <f t="shared" si="3"/>
        <v>0</v>
      </c>
      <c r="E55" s="149"/>
      <c r="F55" s="150"/>
      <c r="G55" s="152"/>
      <c r="H55" s="141">
        <f t="shared" si="4"/>
        <v>0</v>
      </c>
    </row>
    <row r="56" spans="1:8" ht="16.5">
      <c r="A56" s="140">
        <f t="shared" si="0"/>
        <v>0</v>
      </c>
      <c r="B56" s="140">
        <f t="shared" si="1"/>
        <v>45</v>
      </c>
      <c r="C56" s="140">
        <f t="shared" si="2"/>
        <v>0</v>
      </c>
      <c r="D56" s="140">
        <f t="shared" si="3"/>
        <v>0</v>
      </c>
      <c r="E56" s="149"/>
      <c r="F56" s="150"/>
      <c r="G56" s="152"/>
      <c r="H56" s="141">
        <f t="shared" si="4"/>
        <v>0</v>
      </c>
    </row>
    <row r="57" spans="1:8" ht="16.5">
      <c r="A57" s="140">
        <f t="shared" si="0"/>
        <v>0</v>
      </c>
      <c r="B57" s="140">
        <f t="shared" si="1"/>
        <v>45</v>
      </c>
      <c r="C57" s="140">
        <f t="shared" si="2"/>
        <v>0</v>
      </c>
      <c r="D57" s="140">
        <f t="shared" si="3"/>
        <v>0</v>
      </c>
      <c r="E57" s="149"/>
      <c r="F57" s="150"/>
      <c r="G57" s="152"/>
      <c r="H57" s="141">
        <f t="shared" si="4"/>
        <v>0</v>
      </c>
    </row>
    <row r="58" spans="1:8" ht="16.5">
      <c r="A58" s="140">
        <f t="shared" si="0"/>
        <v>0</v>
      </c>
      <c r="B58" s="140">
        <f t="shared" si="1"/>
        <v>45</v>
      </c>
      <c r="C58" s="140">
        <f t="shared" si="2"/>
        <v>0</v>
      </c>
      <c r="D58" s="140">
        <f t="shared" si="3"/>
        <v>0</v>
      </c>
      <c r="E58" s="149"/>
      <c r="F58" s="150"/>
      <c r="G58" s="152"/>
      <c r="H58" s="141">
        <f t="shared" si="4"/>
        <v>0</v>
      </c>
    </row>
    <row r="59" spans="1:8" ht="16.5">
      <c r="A59" s="140">
        <f t="shared" si="0"/>
        <v>0</v>
      </c>
      <c r="B59" s="140">
        <f t="shared" si="1"/>
        <v>45</v>
      </c>
      <c r="C59" s="140">
        <f t="shared" si="2"/>
        <v>0</v>
      </c>
      <c r="D59" s="140">
        <f t="shared" si="3"/>
        <v>0</v>
      </c>
      <c r="E59" s="149"/>
      <c r="F59" s="150"/>
      <c r="G59" s="152"/>
      <c r="H59" s="141">
        <f t="shared" si="4"/>
        <v>0</v>
      </c>
    </row>
    <row r="60" spans="1:8" ht="16.5">
      <c r="A60" s="140">
        <f t="shared" si="0"/>
        <v>0</v>
      </c>
      <c r="B60" s="140">
        <f t="shared" si="1"/>
        <v>45</v>
      </c>
      <c r="C60" s="140">
        <f t="shared" si="2"/>
        <v>0</v>
      </c>
      <c r="D60" s="140">
        <f t="shared" si="3"/>
        <v>0</v>
      </c>
      <c r="E60" s="149"/>
      <c r="F60" s="150"/>
      <c r="G60" s="152"/>
      <c r="H60" s="141">
        <f t="shared" si="4"/>
        <v>0</v>
      </c>
    </row>
    <row r="61" spans="1:8" ht="16.5">
      <c r="A61" s="140">
        <f t="shared" si="0"/>
        <v>0</v>
      </c>
      <c r="B61" s="140">
        <f t="shared" si="1"/>
        <v>45</v>
      </c>
      <c r="C61" s="140">
        <f t="shared" si="2"/>
        <v>0</v>
      </c>
      <c r="D61" s="140">
        <f t="shared" si="3"/>
        <v>0</v>
      </c>
      <c r="E61" s="149"/>
      <c r="F61" s="150"/>
      <c r="G61" s="152"/>
      <c r="H61" s="141">
        <f t="shared" si="4"/>
        <v>0</v>
      </c>
    </row>
    <row r="62" spans="1:8" ht="16.5">
      <c r="A62" s="140">
        <f t="shared" si="0"/>
        <v>0</v>
      </c>
      <c r="B62" s="140">
        <f t="shared" si="1"/>
        <v>45</v>
      </c>
      <c r="C62" s="140">
        <f t="shared" si="2"/>
        <v>0</v>
      </c>
      <c r="D62" s="140">
        <f t="shared" si="3"/>
        <v>0</v>
      </c>
      <c r="E62" s="149"/>
      <c r="F62" s="150"/>
      <c r="G62" s="152"/>
      <c r="H62" s="141">
        <f t="shared" si="4"/>
        <v>0</v>
      </c>
    </row>
    <row r="63" spans="1:8" ht="16.5">
      <c r="A63" s="140">
        <f t="shared" si="0"/>
        <v>0</v>
      </c>
      <c r="B63" s="140">
        <f t="shared" si="1"/>
        <v>45</v>
      </c>
      <c r="C63" s="140">
        <f t="shared" si="2"/>
        <v>0</v>
      </c>
      <c r="D63" s="140">
        <f t="shared" si="3"/>
        <v>0</v>
      </c>
      <c r="E63" s="149"/>
      <c r="F63" s="150"/>
      <c r="G63" s="152"/>
      <c r="H63" s="141">
        <f t="shared" si="4"/>
        <v>0</v>
      </c>
    </row>
    <row r="64" spans="1:8" ht="16.5">
      <c r="A64" s="140">
        <f t="shared" si="0"/>
        <v>0</v>
      </c>
      <c r="B64" s="140">
        <f t="shared" si="1"/>
        <v>45</v>
      </c>
      <c r="C64" s="140">
        <f t="shared" si="2"/>
        <v>0</v>
      </c>
      <c r="D64" s="140">
        <f t="shared" si="3"/>
        <v>0</v>
      </c>
      <c r="E64" s="149"/>
      <c r="F64" s="150"/>
      <c r="G64" s="152"/>
      <c r="H64" s="141">
        <f t="shared" si="4"/>
        <v>0</v>
      </c>
    </row>
    <row r="65" spans="1:8" ht="16.5">
      <c r="A65" s="140">
        <f t="shared" si="0"/>
        <v>0</v>
      </c>
      <c r="B65" s="140">
        <f t="shared" si="1"/>
        <v>45</v>
      </c>
      <c r="C65" s="140">
        <f t="shared" si="2"/>
        <v>0</v>
      </c>
      <c r="D65" s="140">
        <f t="shared" si="3"/>
        <v>0</v>
      </c>
      <c r="E65" s="149"/>
      <c r="F65" s="150"/>
      <c r="G65" s="152"/>
      <c r="H65" s="141">
        <f t="shared" si="4"/>
        <v>0</v>
      </c>
    </row>
    <row r="66" spans="1:8" ht="16.5">
      <c r="A66" s="140">
        <f t="shared" si="0"/>
        <v>0</v>
      </c>
      <c r="B66" s="140">
        <f t="shared" si="1"/>
        <v>45</v>
      </c>
      <c r="C66" s="140">
        <f t="shared" si="2"/>
        <v>0</v>
      </c>
      <c r="D66" s="140">
        <f t="shared" si="3"/>
        <v>0</v>
      </c>
      <c r="E66" s="149"/>
      <c r="F66" s="150"/>
      <c r="G66" s="152"/>
      <c r="H66" s="141">
        <f t="shared" si="4"/>
        <v>0</v>
      </c>
    </row>
    <row r="67" spans="1:8" ht="16.5">
      <c r="A67" s="140">
        <f t="shared" si="0"/>
        <v>0</v>
      </c>
      <c r="B67" s="140">
        <f t="shared" si="1"/>
        <v>45</v>
      </c>
      <c r="C67" s="140">
        <f t="shared" si="2"/>
        <v>0</v>
      </c>
      <c r="D67" s="140">
        <f t="shared" si="3"/>
        <v>0</v>
      </c>
      <c r="E67" s="149"/>
      <c r="F67" s="150"/>
      <c r="G67" s="152"/>
      <c r="H67" s="141">
        <f t="shared" si="4"/>
        <v>0</v>
      </c>
    </row>
    <row r="68" spans="1:8" ht="16.5">
      <c r="A68" s="140">
        <f t="shared" ref="A68:A102" si="5">COUNTA(F68)</f>
        <v>0</v>
      </c>
      <c r="B68" s="140">
        <f t="shared" ref="B68:B102" si="6">B67+A68</f>
        <v>45</v>
      </c>
      <c r="C68" s="140">
        <f t="shared" ref="C68:C102" si="7">IF(B68&lt;=C$2,1,0)</f>
        <v>0</v>
      </c>
      <c r="D68" s="140">
        <f t="shared" ref="D68:D102" si="8">C68*G68</f>
        <v>0</v>
      </c>
      <c r="E68" s="149"/>
      <c r="F68" s="150"/>
      <c r="G68" s="152"/>
      <c r="H68" s="141">
        <f t="shared" ref="H68:H102" si="9">IF($D$2-G68+10&gt;0,$D$2-G68+10,0)*A68</f>
        <v>0</v>
      </c>
    </row>
    <row r="69" spans="1:8" ht="16.5">
      <c r="A69" s="140">
        <f t="shared" si="5"/>
        <v>0</v>
      </c>
      <c r="B69" s="140">
        <f t="shared" si="6"/>
        <v>45</v>
      </c>
      <c r="C69" s="140">
        <f t="shared" si="7"/>
        <v>0</v>
      </c>
      <c r="D69" s="140">
        <f t="shared" si="8"/>
        <v>0</v>
      </c>
      <c r="E69" s="149"/>
      <c r="F69" s="150"/>
      <c r="G69" s="152"/>
      <c r="H69" s="141">
        <f t="shared" si="9"/>
        <v>0</v>
      </c>
    </row>
    <row r="70" spans="1:8" ht="16.5">
      <c r="A70" s="140">
        <f t="shared" si="5"/>
        <v>0</v>
      </c>
      <c r="B70" s="140">
        <f t="shared" si="6"/>
        <v>45</v>
      </c>
      <c r="C70" s="140">
        <f t="shared" si="7"/>
        <v>0</v>
      </c>
      <c r="D70" s="140">
        <f t="shared" si="8"/>
        <v>0</v>
      </c>
      <c r="E70" s="149"/>
      <c r="F70" s="150"/>
      <c r="G70" s="152"/>
      <c r="H70" s="141">
        <f t="shared" si="9"/>
        <v>0</v>
      </c>
    </row>
    <row r="71" spans="1:8" ht="16.5">
      <c r="A71" s="140">
        <f t="shared" si="5"/>
        <v>0</v>
      </c>
      <c r="B71" s="140">
        <f t="shared" si="6"/>
        <v>45</v>
      </c>
      <c r="C71" s="140">
        <f t="shared" si="7"/>
        <v>0</v>
      </c>
      <c r="D71" s="140">
        <f t="shared" si="8"/>
        <v>0</v>
      </c>
      <c r="E71" s="149"/>
      <c r="F71" s="150"/>
      <c r="G71" s="152"/>
      <c r="H71" s="141">
        <f t="shared" si="9"/>
        <v>0</v>
      </c>
    </row>
    <row r="72" spans="1:8" ht="16.5">
      <c r="A72" s="140">
        <f t="shared" si="5"/>
        <v>0</v>
      </c>
      <c r="B72" s="140">
        <f t="shared" si="6"/>
        <v>45</v>
      </c>
      <c r="C72" s="140">
        <f t="shared" si="7"/>
        <v>0</v>
      </c>
      <c r="D72" s="140">
        <f t="shared" si="8"/>
        <v>0</v>
      </c>
      <c r="E72" s="149"/>
      <c r="F72" s="150"/>
      <c r="G72" s="152"/>
      <c r="H72" s="141">
        <f t="shared" si="9"/>
        <v>0</v>
      </c>
    </row>
    <row r="73" spans="1:8">
      <c r="A73" s="140">
        <f t="shared" si="5"/>
        <v>0</v>
      </c>
      <c r="B73" s="140">
        <f t="shared" si="6"/>
        <v>45</v>
      </c>
      <c r="C73" s="140">
        <f t="shared" si="7"/>
        <v>0</v>
      </c>
      <c r="D73" s="140">
        <f t="shared" si="8"/>
        <v>0</v>
      </c>
      <c r="E73" s="166"/>
      <c r="F73" s="167"/>
      <c r="G73" s="133"/>
      <c r="H73" s="141">
        <f t="shared" si="9"/>
        <v>0</v>
      </c>
    </row>
    <row r="74" spans="1:8" s="143" customFormat="1">
      <c r="A74" s="140">
        <f t="shared" si="5"/>
        <v>0</v>
      </c>
      <c r="B74" s="140">
        <f t="shared" si="6"/>
        <v>45</v>
      </c>
      <c r="C74" s="140">
        <f t="shared" si="7"/>
        <v>0</v>
      </c>
      <c r="D74" s="140">
        <f t="shared" si="8"/>
        <v>0</v>
      </c>
      <c r="E74" s="166"/>
      <c r="F74" s="167"/>
      <c r="G74" s="133"/>
      <c r="H74" s="141">
        <f t="shared" si="9"/>
        <v>0</v>
      </c>
    </row>
    <row r="75" spans="1:8" s="144" customFormat="1">
      <c r="A75" s="140">
        <f t="shared" si="5"/>
        <v>0</v>
      </c>
      <c r="B75" s="140">
        <f t="shared" si="6"/>
        <v>45</v>
      </c>
      <c r="C75" s="140">
        <f t="shared" si="7"/>
        <v>0</v>
      </c>
      <c r="D75" s="140">
        <f t="shared" si="8"/>
        <v>0</v>
      </c>
      <c r="E75" s="166"/>
      <c r="F75" s="167"/>
      <c r="G75" s="133"/>
      <c r="H75" s="141">
        <f t="shared" si="9"/>
        <v>0</v>
      </c>
    </row>
    <row r="76" spans="1:8">
      <c r="A76" s="140">
        <f t="shared" si="5"/>
        <v>0</v>
      </c>
      <c r="B76" s="140">
        <f t="shared" si="6"/>
        <v>45</v>
      </c>
      <c r="C76" s="140">
        <f t="shared" si="7"/>
        <v>0</v>
      </c>
      <c r="D76" s="140">
        <f t="shared" si="8"/>
        <v>0</v>
      </c>
      <c r="E76" s="166"/>
      <c r="F76" s="167"/>
      <c r="G76" s="133"/>
      <c r="H76" s="141">
        <f t="shared" si="9"/>
        <v>0</v>
      </c>
    </row>
    <row r="77" spans="1:8">
      <c r="A77" s="140">
        <f t="shared" si="5"/>
        <v>0</v>
      </c>
      <c r="B77" s="140">
        <f t="shared" si="6"/>
        <v>45</v>
      </c>
      <c r="C77" s="140">
        <f t="shared" si="7"/>
        <v>0</v>
      </c>
      <c r="D77" s="140">
        <f t="shared" si="8"/>
        <v>0</v>
      </c>
      <c r="E77" s="166"/>
      <c r="F77" s="167"/>
      <c r="G77" s="133"/>
      <c r="H77" s="141">
        <f t="shared" si="9"/>
        <v>0</v>
      </c>
    </row>
    <row r="78" spans="1:8">
      <c r="A78" s="140">
        <f t="shared" si="5"/>
        <v>0</v>
      </c>
      <c r="B78" s="140">
        <f t="shared" si="6"/>
        <v>45</v>
      </c>
      <c r="C78" s="140">
        <f t="shared" si="7"/>
        <v>0</v>
      </c>
      <c r="D78" s="140">
        <f t="shared" si="8"/>
        <v>0</v>
      </c>
      <c r="E78" s="166"/>
      <c r="F78" s="167"/>
      <c r="G78" s="133"/>
      <c r="H78" s="141">
        <f t="shared" si="9"/>
        <v>0</v>
      </c>
    </row>
    <row r="79" spans="1:8">
      <c r="A79" s="140">
        <f t="shared" si="5"/>
        <v>0</v>
      </c>
      <c r="B79" s="140">
        <f t="shared" si="6"/>
        <v>45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41">
        <f t="shared" si="9"/>
        <v>0</v>
      </c>
    </row>
    <row r="80" spans="1:8">
      <c r="A80" s="140">
        <f t="shared" si="5"/>
        <v>0</v>
      </c>
      <c r="B80" s="140">
        <f t="shared" si="6"/>
        <v>45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41">
        <f t="shared" si="9"/>
        <v>0</v>
      </c>
    </row>
    <row r="81" spans="1:8">
      <c r="A81" s="140">
        <f t="shared" si="5"/>
        <v>0</v>
      </c>
      <c r="B81" s="140">
        <f t="shared" si="6"/>
        <v>45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41">
        <f t="shared" si="9"/>
        <v>0</v>
      </c>
    </row>
    <row r="82" spans="1:8">
      <c r="A82" s="140">
        <f t="shared" si="5"/>
        <v>0</v>
      </c>
      <c r="B82" s="140">
        <f t="shared" si="6"/>
        <v>45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41">
        <f t="shared" si="9"/>
        <v>0</v>
      </c>
    </row>
    <row r="83" spans="1:8">
      <c r="A83" s="140">
        <f t="shared" si="5"/>
        <v>0</v>
      </c>
      <c r="B83" s="140">
        <f t="shared" si="6"/>
        <v>45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41">
        <f t="shared" si="9"/>
        <v>0</v>
      </c>
    </row>
    <row r="84" spans="1:8">
      <c r="A84" s="140">
        <f t="shared" si="5"/>
        <v>0</v>
      </c>
      <c r="B84" s="140">
        <f t="shared" si="6"/>
        <v>45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41">
        <f t="shared" si="9"/>
        <v>0</v>
      </c>
    </row>
    <row r="85" spans="1:8">
      <c r="A85" s="140">
        <f t="shared" si="5"/>
        <v>0</v>
      </c>
      <c r="B85" s="140">
        <f t="shared" si="6"/>
        <v>45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41">
        <f t="shared" si="9"/>
        <v>0</v>
      </c>
    </row>
    <row r="86" spans="1:8">
      <c r="A86" s="140">
        <f t="shared" si="5"/>
        <v>0</v>
      </c>
      <c r="B86" s="140">
        <f t="shared" si="6"/>
        <v>45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41">
        <f t="shared" si="9"/>
        <v>0</v>
      </c>
    </row>
    <row r="87" spans="1:8">
      <c r="A87" s="140">
        <f t="shared" si="5"/>
        <v>0</v>
      </c>
      <c r="B87" s="140">
        <f t="shared" si="6"/>
        <v>45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41">
        <f t="shared" si="9"/>
        <v>0</v>
      </c>
    </row>
    <row r="88" spans="1:8">
      <c r="A88" s="140">
        <f t="shared" si="5"/>
        <v>0</v>
      </c>
      <c r="B88" s="140">
        <f t="shared" si="6"/>
        <v>45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41">
        <f t="shared" si="9"/>
        <v>0</v>
      </c>
    </row>
    <row r="89" spans="1:8">
      <c r="A89" s="140">
        <f t="shared" si="5"/>
        <v>0</v>
      </c>
      <c r="B89" s="140">
        <f t="shared" si="6"/>
        <v>45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41">
        <f t="shared" si="9"/>
        <v>0</v>
      </c>
    </row>
    <row r="90" spans="1:8">
      <c r="A90" s="140">
        <f t="shared" si="5"/>
        <v>0</v>
      </c>
      <c r="B90" s="140">
        <f t="shared" si="6"/>
        <v>45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41">
        <f t="shared" si="9"/>
        <v>0</v>
      </c>
    </row>
    <row r="91" spans="1:8">
      <c r="A91" s="140">
        <f t="shared" si="5"/>
        <v>0</v>
      </c>
      <c r="B91" s="140">
        <f t="shared" si="6"/>
        <v>45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41">
        <f t="shared" si="9"/>
        <v>0</v>
      </c>
    </row>
    <row r="92" spans="1:8">
      <c r="A92" s="140">
        <f t="shared" si="5"/>
        <v>0</v>
      </c>
      <c r="B92" s="140">
        <f t="shared" si="6"/>
        <v>45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41">
        <f t="shared" si="9"/>
        <v>0</v>
      </c>
    </row>
    <row r="93" spans="1:8">
      <c r="A93" s="140">
        <f t="shared" si="5"/>
        <v>0</v>
      </c>
      <c r="B93" s="140">
        <f t="shared" si="6"/>
        <v>45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41">
        <f t="shared" si="9"/>
        <v>0</v>
      </c>
    </row>
    <row r="94" spans="1:8">
      <c r="A94" s="140">
        <f t="shared" si="5"/>
        <v>0</v>
      </c>
      <c r="B94" s="140">
        <f t="shared" si="6"/>
        <v>45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41">
        <f t="shared" si="9"/>
        <v>0</v>
      </c>
    </row>
    <row r="95" spans="1:8">
      <c r="A95" s="140">
        <f t="shared" si="5"/>
        <v>0</v>
      </c>
      <c r="B95" s="140">
        <f t="shared" si="6"/>
        <v>45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41">
        <f t="shared" si="9"/>
        <v>0</v>
      </c>
    </row>
    <row r="96" spans="1:8">
      <c r="A96" s="140">
        <f t="shared" si="5"/>
        <v>0</v>
      </c>
      <c r="B96" s="140">
        <f t="shared" si="6"/>
        <v>45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41">
        <f t="shared" si="9"/>
        <v>0</v>
      </c>
    </row>
    <row r="97" spans="1:8">
      <c r="A97" s="140">
        <f t="shared" si="5"/>
        <v>0</v>
      </c>
      <c r="B97" s="140">
        <f t="shared" si="6"/>
        <v>45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41">
        <f t="shared" si="9"/>
        <v>0</v>
      </c>
    </row>
    <row r="98" spans="1:8">
      <c r="A98" s="140">
        <f t="shared" si="5"/>
        <v>0</v>
      </c>
      <c r="B98" s="140">
        <f t="shared" si="6"/>
        <v>45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41">
        <f t="shared" si="9"/>
        <v>0</v>
      </c>
    </row>
    <row r="99" spans="1:8">
      <c r="A99" s="140">
        <f t="shared" si="5"/>
        <v>0</v>
      </c>
      <c r="B99" s="140">
        <f t="shared" si="6"/>
        <v>45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41">
        <f t="shared" si="9"/>
        <v>0</v>
      </c>
    </row>
    <row r="100" spans="1:8">
      <c r="A100" s="140">
        <f t="shared" si="5"/>
        <v>0</v>
      </c>
      <c r="B100" s="140">
        <f t="shared" si="6"/>
        <v>45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41">
        <f t="shared" si="9"/>
        <v>0</v>
      </c>
    </row>
    <row r="101" spans="1:8">
      <c r="A101" s="140">
        <f t="shared" si="5"/>
        <v>0</v>
      </c>
      <c r="B101" s="140">
        <f t="shared" si="6"/>
        <v>45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41">
        <f t="shared" si="9"/>
        <v>0</v>
      </c>
    </row>
    <row r="102" spans="1:8">
      <c r="A102" s="140">
        <f t="shared" si="5"/>
        <v>0</v>
      </c>
      <c r="B102" s="140">
        <f t="shared" si="6"/>
        <v>45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41">
        <f t="shared" si="9"/>
        <v>0</v>
      </c>
    </row>
  </sheetData>
  <mergeCells count="1">
    <mergeCell ref="E1:H1"/>
  </mergeCells>
  <phoneticPr fontId="2" type="noConversion"/>
  <conditionalFormatting sqref="E3:E94">
    <cfRule type="expression" dxfId="403" priority="13">
      <formula>AND(XEF3=0,XEG3&lt;&gt;"")</formula>
    </cfRule>
  </conditionalFormatting>
  <conditionalFormatting sqref="C3:D102">
    <cfRule type="expression" dxfId="402" priority="12">
      <formula>AND(XEG3=0,XEH3&lt;&gt;"")</formula>
    </cfRule>
  </conditionalFormatting>
  <conditionalFormatting sqref="G3:H94 H95:H102">
    <cfRule type="cellIs" dxfId="401" priority="10" operator="lessThan">
      <formula>#REF!</formula>
    </cfRule>
    <cfRule type="cellIs" dxfId="400" priority="11" operator="equal">
      <formula>#REF!</formula>
    </cfRule>
  </conditionalFormatting>
  <conditionalFormatting sqref="E3:E42">
    <cfRule type="expression" dxfId="399" priority="9">
      <formula>AND(XEF3=0,XEG3&lt;&gt;"")</formula>
    </cfRule>
  </conditionalFormatting>
  <conditionalFormatting sqref="A3:B102">
    <cfRule type="expression" dxfId="398" priority="8">
      <formula>AND(XEF3=0,XEG3&lt;&gt;"")</formula>
    </cfRule>
  </conditionalFormatting>
  <conditionalFormatting sqref="E3:E72">
    <cfRule type="expression" dxfId="397" priority="7">
      <formula>AND(XEJ3=0,XEK3&lt;&gt;"")</formula>
    </cfRule>
  </conditionalFormatting>
  <conditionalFormatting sqref="G3:G72">
    <cfRule type="cellIs" dxfId="396" priority="5" operator="lessThan">
      <formula>#REF!</formula>
    </cfRule>
    <cfRule type="cellIs" dxfId="395" priority="6" operator="equal">
      <formula>#REF!</formula>
    </cfRule>
  </conditionalFormatting>
  <conditionalFormatting sqref="E3">
    <cfRule type="expression" dxfId="394" priority="4">
      <formula>AND(XEJ3=0,XEK3&lt;&gt;"")</formula>
    </cfRule>
  </conditionalFormatting>
  <conditionalFormatting sqref="E3:E47">
    <cfRule type="expression" dxfId="393" priority="3">
      <formula>AND(XEB3=0,XEC3&lt;&gt;"")</formula>
    </cfRule>
  </conditionalFormatting>
  <conditionalFormatting sqref="E3:E47">
    <cfRule type="expression" dxfId="392" priority="2">
      <formula>AND(B3=0,C3&lt;&gt;"")</formula>
    </cfRule>
  </conditionalFormatting>
  <conditionalFormatting sqref="E10">
    <cfRule type="expression" dxfId="391" priority="1">
      <formula>AND(B10=0,C10&lt;&gt;"")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101"/>
  <sheetViews>
    <sheetView workbookViewId="0">
      <pane ySplit="1" topLeftCell="A2" activePane="bottomLeft" state="frozen"/>
      <selection pane="bottomLeft" activeCell="F2" sqref="F2:F77"/>
    </sheetView>
  </sheetViews>
  <sheetFormatPr defaultRowHeight="16.5"/>
  <cols>
    <col min="1" max="1" width="6" style="164" bestFit="1" customWidth="1"/>
    <col min="2" max="2" width="7.5" style="164" bestFit="1" customWidth="1"/>
    <col min="3" max="3" width="12.5" style="164" customWidth="1"/>
    <col min="4" max="5" width="5.375" style="164" customWidth="1"/>
    <col min="6" max="16384" width="9" style="164"/>
  </cols>
  <sheetData>
    <row r="1" spans="1:9">
      <c r="A1" s="160" t="s">
        <v>7</v>
      </c>
      <c r="B1" s="161" t="s">
        <v>8</v>
      </c>
      <c r="C1" s="161" t="s">
        <v>0</v>
      </c>
      <c r="D1" s="165" t="s">
        <v>282</v>
      </c>
      <c r="E1" s="162" t="s">
        <v>276</v>
      </c>
      <c r="F1" s="163" t="s">
        <v>283</v>
      </c>
      <c r="I1" s="164" t="s">
        <v>332</v>
      </c>
    </row>
    <row r="2" spans="1:9">
      <c r="A2" s="148"/>
      <c r="B2" s="175" t="s">
        <v>41</v>
      </c>
      <c r="C2" s="176" t="s">
        <v>49</v>
      </c>
      <c r="D2" s="177">
        <v>70</v>
      </c>
      <c r="E2" s="177">
        <v>70</v>
      </c>
      <c r="F2" s="164">
        <f t="shared" ref="F2:F63" si="0">E2/73*72</f>
        <v>69.041095890410958</v>
      </c>
    </row>
    <row r="3" spans="1:9">
      <c r="A3" s="151"/>
      <c r="B3" s="175" t="s">
        <v>41</v>
      </c>
      <c r="C3" s="176" t="s">
        <v>70</v>
      </c>
      <c r="D3" s="177">
        <v>78</v>
      </c>
      <c r="E3" s="177">
        <v>70</v>
      </c>
      <c r="F3" s="164">
        <f t="shared" si="0"/>
        <v>69.041095890410958</v>
      </c>
    </row>
    <row r="4" spans="1:9">
      <c r="A4" s="151"/>
      <c r="B4" s="175" t="s">
        <v>65</v>
      </c>
      <c r="C4" s="176" t="s">
        <v>90</v>
      </c>
      <c r="D4" s="177">
        <v>73</v>
      </c>
      <c r="E4" s="177">
        <v>70</v>
      </c>
      <c r="F4" s="164">
        <f t="shared" si="0"/>
        <v>69.041095890410958</v>
      </c>
    </row>
    <row r="5" spans="1:9">
      <c r="A5" s="151"/>
      <c r="B5" s="175" t="s">
        <v>65</v>
      </c>
      <c r="C5" s="176" t="s">
        <v>83</v>
      </c>
      <c r="D5" s="177">
        <v>75</v>
      </c>
      <c r="E5" s="177">
        <v>70</v>
      </c>
      <c r="F5" s="164">
        <f t="shared" si="0"/>
        <v>69.041095890410958</v>
      </c>
    </row>
    <row r="6" spans="1:9">
      <c r="A6" s="151"/>
      <c r="B6" s="175" t="s">
        <v>65</v>
      </c>
      <c r="C6" s="176" t="s">
        <v>85</v>
      </c>
      <c r="D6" s="177">
        <v>78</v>
      </c>
      <c r="E6" s="177">
        <v>70</v>
      </c>
      <c r="F6" s="164">
        <f t="shared" si="0"/>
        <v>69.041095890410958</v>
      </c>
    </row>
    <row r="7" spans="1:9">
      <c r="A7" s="148"/>
      <c r="B7" s="175" t="s">
        <v>41</v>
      </c>
      <c r="C7" s="176" t="s">
        <v>44</v>
      </c>
      <c r="D7" s="177">
        <v>72</v>
      </c>
      <c r="E7" s="177">
        <v>71</v>
      </c>
      <c r="F7" s="164">
        <f t="shared" si="0"/>
        <v>70.027397260273972</v>
      </c>
    </row>
    <row r="8" spans="1:9">
      <c r="A8" s="151"/>
      <c r="B8" s="175" t="s">
        <v>41</v>
      </c>
      <c r="C8" s="176" t="s">
        <v>43</v>
      </c>
      <c r="D8" s="177">
        <v>77</v>
      </c>
      <c r="E8" s="177">
        <v>71</v>
      </c>
      <c r="F8" s="164">
        <f t="shared" si="0"/>
        <v>70.027397260273972</v>
      </c>
    </row>
    <row r="9" spans="1:9">
      <c r="A9" s="151"/>
      <c r="B9" s="175" t="s">
        <v>65</v>
      </c>
      <c r="C9" s="176" t="s">
        <v>75</v>
      </c>
      <c r="D9" s="177">
        <v>68</v>
      </c>
      <c r="E9" s="177">
        <v>71</v>
      </c>
      <c r="F9" s="164">
        <f t="shared" si="0"/>
        <v>70.027397260273972</v>
      </c>
    </row>
    <row r="10" spans="1:9">
      <c r="A10" s="151"/>
      <c r="B10" s="175" t="s">
        <v>41</v>
      </c>
      <c r="C10" s="176" t="s">
        <v>46</v>
      </c>
      <c r="D10" s="177">
        <v>74</v>
      </c>
      <c r="E10" s="177">
        <v>72</v>
      </c>
      <c r="F10" s="164">
        <f t="shared" si="0"/>
        <v>71.013698630136986</v>
      </c>
    </row>
    <row r="11" spans="1:9">
      <c r="A11" s="151"/>
      <c r="B11" s="175" t="s">
        <v>41</v>
      </c>
      <c r="C11" s="176" t="s">
        <v>56</v>
      </c>
      <c r="D11" s="177">
        <v>76</v>
      </c>
      <c r="E11" s="177">
        <v>72</v>
      </c>
      <c r="F11" s="164">
        <f t="shared" si="0"/>
        <v>71.013698630136986</v>
      </c>
    </row>
    <row r="12" spans="1:9">
      <c r="A12" s="151"/>
      <c r="B12" s="175" t="s">
        <v>41</v>
      </c>
      <c r="C12" s="176" t="s">
        <v>198</v>
      </c>
      <c r="D12" s="177">
        <v>77</v>
      </c>
      <c r="E12" s="177">
        <v>72</v>
      </c>
      <c r="F12" s="164">
        <f t="shared" si="0"/>
        <v>71.013698630136986</v>
      </c>
    </row>
    <row r="13" spans="1:9">
      <c r="A13" s="151"/>
      <c r="B13" s="175" t="s">
        <v>65</v>
      </c>
      <c r="C13" s="176" t="s">
        <v>67</v>
      </c>
      <c r="D13" s="177">
        <v>77</v>
      </c>
      <c r="E13" s="177">
        <v>72</v>
      </c>
      <c r="F13" s="164">
        <f t="shared" si="0"/>
        <v>71.013698630136986</v>
      </c>
    </row>
    <row r="14" spans="1:9">
      <c r="A14" s="151"/>
      <c r="B14" s="175" t="s">
        <v>41</v>
      </c>
      <c r="C14" s="176" t="s">
        <v>54</v>
      </c>
      <c r="D14" s="177">
        <v>71</v>
      </c>
      <c r="E14" s="177">
        <v>73</v>
      </c>
      <c r="F14" s="164">
        <f t="shared" si="0"/>
        <v>72</v>
      </c>
    </row>
    <row r="15" spans="1:9">
      <c r="A15" s="151"/>
      <c r="B15" s="175" t="s">
        <v>41</v>
      </c>
      <c r="C15" s="176" t="s">
        <v>345</v>
      </c>
      <c r="D15" s="177">
        <v>77</v>
      </c>
      <c r="E15" s="177">
        <v>73</v>
      </c>
      <c r="F15" s="164">
        <f t="shared" si="0"/>
        <v>72</v>
      </c>
    </row>
    <row r="16" spans="1:9">
      <c r="A16" s="151"/>
      <c r="B16" s="175" t="s">
        <v>41</v>
      </c>
      <c r="C16" s="176" t="s">
        <v>168</v>
      </c>
      <c r="D16" s="177">
        <v>81</v>
      </c>
      <c r="E16" s="177">
        <v>73</v>
      </c>
      <c r="F16" s="164">
        <f t="shared" si="0"/>
        <v>72</v>
      </c>
    </row>
    <row r="17" spans="1:6">
      <c r="A17" s="151"/>
      <c r="B17" s="175" t="s">
        <v>41</v>
      </c>
      <c r="C17" s="176" t="s">
        <v>42</v>
      </c>
      <c r="D17" s="177">
        <v>77</v>
      </c>
      <c r="E17" s="177">
        <v>74</v>
      </c>
      <c r="F17" s="164">
        <f t="shared" si="0"/>
        <v>72.986301369863014</v>
      </c>
    </row>
    <row r="18" spans="1:6">
      <c r="A18" s="151"/>
      <c r="B18" s="175" t="s">
        <v>41</v>
      </c>
      <c r="C18" s="176" t="s">
        <v>346</v>
      </c>
      <c r="D18" s="177">
        <v>81</v>
      </c>
      <c r="E18" s="177">
        <v>74</v>
      </c>
      <c r="F18" s="164">
        <f t="shared" si="0"/>
        <v>72.986301369863014</v>
      </c>
    </row>
    <row r="19" spans="1:6">
      <c r="A19" s="151"/>
      <c r="B19" s="175" t="s">
        <v>65</v>
      </c>
      <c r="C19" s="176" t="s">
        <v>226</v>
      </c>
      <c r="D19" s="177">
        <v>76</v>
      </c>
      <c r="E19" s="177">
        <v>74</v>
      </c>
      <c r="F19" s="164">
        <f t="shared" si="0"/>
        <v>72.986301369863014</v>
      </c>
    </row>
    <row r="20" spans="1:6">
      <c r="A20" s="151"/>
      <c r="B20" s="175" t="s">
        <v>65</v>
      </c>
      <c r="C20" s="176" t="s">
        <v>351</v>
      </c>
      <c r="D20" s="177">
        <v>88</v>
      </c>
      <c r="E20" s="177">
        <v>74</v>
      </c>
      <c r="F20" s="164">
        <f t="shared" si="0"/>
        <v>72.986301369863014</v>
      </c>
    </row>
    <row r="21" spans="1:6">
      <c r="A21" s="151"/>
      <c r="B21" s="175" t="s">
        <v>41</v>
      </c>
      <c r="C21" s="176" t="s">
        <v>59</v>
      </c>
      <c r="D21" s="177">
        <v>71</v>
      </c>
      <c r="E21" s="177">
        <v>75</v>
      </c>
      <c r="F21" s="164">
        <f t="shared" si="0"/>
        <v>73.972602739726028</v>
      </c>
    </row>
    <row r="22" spans="1:6">
      <c r="A22" s="151"/>
      <c r="B22" s="175" t="s">
        <v>65</v>
      </c>
      <c r="C22" s="176" t="s">
        <v>82</v>
      </c>
      <c r="D22" s="177">
        <v>72</v>
      </c>
      <c r="E22" s="177">
        <v>75</v>
      </c>
      <c r="F22" s="164">
        <f t="shared" si="0"/>
        <v>73.972602739726028</v>
      </c>
    </row>
    <row r="23" spans="1:6">
      <c r="A23" s="151"/>
      <c r="B23" s="175" t="s">
        <v>65</v>
      </c>
      <c r="C23" s="176" t="s">
        <v>69</v>
      </c>
      <c r="D23" s="177">
        <v>73</v>
      </c>
      <c r="E23" s="177">
        <v>75</v>
      </c>
      <c r="F23" s="164">
        <f t="shared" si="0"/>
        <v>73.972602739726028</v>
      </c>
    </row>
    <row r="24" spans="1:6">
      <c r="A24" s="151"/>
      <c r="B24" s="175" t="s">
        <v>65</v>
      </c>
      <c r="C24" s="176" t="s">
        <v>66</v>
      </c>
      <c r="D24" s="177">
        <v>73</v>
      </c>
      <c r="E24" s="177">
        <v>75</v>
      </c>
      <c r="F24" s="164">
        <f t="shared" si="0"/>
        <v>73.972602739726028</v>
      </c>
    </row>
    <row r="25" spans="1:6">
      <c r="A25" s="151"/>
      <c r="B25" s="175" t="s">
        <v>65</v>
      </c>
      <c r="C25" s="176" t="s">
        <v>214</v>
      </c>
      <c r="D25" s="177">
        <v>77</v>
      </c>
      <c r="E25" s="177">
        <v>75</v>
      </c>
      <c r="F25" s="164">
        <f t="shared" si="0"/>
        <v>73.972602739726028</v>
      </c>
    </row>
    <row r="26" spans="1:6">
      <c r="A26" s="151"/>
      <c r="B26" s="175" t="s">
        <v>65</v>
      </c>
      <c r="C26" s="176" t="s">
        <v>80</v>
      </c>
      <c r="D26" s="177">
        <v>78</v>
      </c>
      <c r="E26" s="177">
        <v>75</v>
      </c>
      <c r="F26" s="164">
        <f t="shared" si="0"/>
        <v>73.972602739726028</v>
      </c>
    </row>
    <row r="27" spans="1:6">
      <c r="A27" s="151"/>
      <c r="B27" s="175" t="s">
        <v>65</v>
      </c>
      <c r="C27" s="176" t="s">
        <v>77</v>
      </c>
      <c r="D27" s="177">
        <v>79</v>
      </c>
      <c r="E27" s="177">
        <v>75</v>
      </c>
      <c r="F27" s="164">
        <f t="shared" si="0"/>
        <v>73.972602739726028</v>
      </c>
    </row>
    <row r="28" spans="1:6">
      <c r="A28" s="151"/>
      <c r="B28" s="175" t="s">
        <v>88</v>
      </c>
      <c r="C28" s="176" t="s">
        <v>103</v>
      </c>
      <c r="D28" s="177">
        <v>76</v>
      </c>
      <c r="E28" s="177">
        <v>75</v>
      </c>
      <c r="F28" s="164">
        <f t="shared" si="0"/>
        <v>73.972602739726028</v>
      </c>
    </row>
    <row r="29" spans="1:6">
      <c r="A29" s="151"/>
      <c r="B29" s="175" t="s">
        <v>88</v>
      </c>
      <c r="C29" s="176" t="s">
        <v>93</v>
      </c>
      <c r="D29" s="177">
        <v>80</v>
      </c>
      <c r="E29" s="177">
        <v>75</v>
      </c>
      <c r="F29" s="164">
        <f t="shared" si="0"/>
        <v>73.972602739726028</v>
      </c>
    </row>
    <row r="30" spans="1:6">
      <c r="A30" s="151"/>
      <c r="B30" s="175" t="s">
        <v>88</v>
      </c>
      <c r="C30" s="176" t="s">
        <v>243</v>
      </c>
      <c r="D30" s="177">
        <v>84</v>
      </c>
      <c r="E30" s="177">
        <v>75</v>
      </c>
      <c r="F30" s="164">
        <f t="shared" si="0"/>
        <v>73.972602739726028</v>
      </c>
    </row>
    <row r="31" spans="1:6">
      <c r="A31" s="151"/>
      <c r="B31" s="175" t="s">
        <v>41</v>
      </c>
      <c r="C31" s="176" t="s">
        <v>64</v>
      </c>
      <c r="D31" s="177">
        <v>79</v>
      </c>
      <c r="E31" s="177">
        <v>76</v>
      </c>
      <c r="F31" s="164">
        <f t="shared" si="0"/>
        <v>74.958904109589042</v>
      </c>
    </row>
    <row r="32" spans="1:6">
      <c r="A32" s="151"/>
      <c r="B32" s="175" t="s">
        <v>41</v>
      </c>
      <c r="C32" s="176" t="s">
        <v>52</v>
      </c>
      <c r="D32" s="177">
        <v>80</v>
      </c>
      <c r="E32" s="177">
        <v>76</v>
      </c>
      <c r="F32" s="164">
        <f t="shared" si="0"/>
        <v>74.958904109589042</v>
      </c>
    </row>
    <row r="33" spans="1:6">
      <c r="A33" s="151"/>
      <c r="B33" s="175" t="s">
        <v>65</v>
      </c>
      <c r="C33" s="176" t="s">
        <v>78</v>
      </c>
      <c r="D33" s="177">
        <v>77</v>
      </c>
      <c r="E33" s="177">
        <v>76</v>
      </c>
      <c r="F33" s="164">
        <f t="shared" si="0"/>
        <v>74.958904109589042</v>
      </c>
    </row>
    <row r="34" spans="1:6">
      <c r="A34" s="151"/>
      <c r="B34" s="175" t="s">
        <v>65</v>
      </c>
      <c r="C34" s="176" t="s">
        <v>89</v>
      </c>
      <c r="D34" s="177">
        <v>79</v>
      </c>
      <c r="E34" s="177">
        <v>76</v>
      </c>
      <c r="F34" s="164">
        <f t="shared" si="0"/>
        <v>74.958904109589042</v>
      </c>
    </row>
    <row r="35" spans="1:6">
      <c r="A35" s="151"/>
      <c r="B35" s="175" t="s">
        <v>65</v>
      </c>
      <c r="C35" s="176" t="s">
        <v>87</v>
      </c>
      <c r="D35" s="177">
        <v>80</v>
      </c>
      <c r="E35" s="177">
        <v>76</v>
      </c>
      <c r="F35" s="164">
        <f t="shared" si="0"/>
        <v>74.958904109589042</v>
      </c>
    </row>
    <row r="36" spans="1:6">
      <c r="A36" s="151"/>
      <c r="B36" s="175" t="s">
        <v>88</v>
      </c>
      <c r="C36" s="176" t="s">
        <v>107</v>
      </c>
      <c r="D36" s="177">
        <v>80</v>
      </c>
      <c r="E36" s="177">
        <v>76</v>
      </c>
      <c r="F36" s="164">
        <f t="shared" si="0"/>
        <v>74.958904109589042</v>
      </c>
    </row>
    <row r="37" spans="1:6">
      <c r="A37" s="151"/>
      <c r="B37" s="175" t="s">
        <v>88</v>
      </c>
      <c r="C37" s="176" t="s">
        <v>101</v>
      </c>
      <c r="D37" s="177">
        <v>87</v>
      </c>
      <c r="E37" s="177">
        <v>76</v>
      </c>
      <c r="F37" s="164">
        <f t="shared" si="0"/>
        <v>74.958904109589042</v>
      </c>
    </row>
    <row r="38" spans="1:6">
      <c r="A38" s="151"/>
      <c r="B38" s="175" t="s">
        <v>41</v>
      </c>
      <c r="C38" s="176" t="s">
        <v>48</v>
      </c>
      <c r="D38" s="177">
        <v>76</v>
      </c>
      <c r="E38" s="177">
        <v>77</v>
      </c>
      <c r="F38" s="164">
        <f t="shared" si="0"/>
        <v>75.945205479452056</v>
      </c>
    </row>
    <row r="39" spans="1:6">
      <c r="A39" s="151"/>
      <c r="B39" s="175" t="s">
        <v>41</v>
      </c>
      <c r="C39" s="176" t="s">
        <v>58</v>
      </c>
      <c r="D39" s="177">
        <v>78</v>
      </c>
      <c r="E39" s="177">
        <v>77</v>
      </c>
      <c r="F39" s="164">
        <f t="shared" si="0"/>
        <v>75.945205479452056</v>
      </c>
    </row>
    <row r="40" spans="1:6">
      <c r="A40" s="151"/>
      <c r="B40" s="175" t="s">
        <v>65</v>
      </c>
      <c r="C40" s="176" t="s">
        <v>79</v>
      </c>
      <c r="D40" s="177">
        <v>79</v>
      </c>
      <c r="E40" s="177">
        <v>77</v>
      </c>
      <c r="F40" s="164">
        <f t="shared" si="0"/>
        <v>75.945205479452056</v>
      </c>
    </row>
    <row r="41" spans="1:6">
      <c r="A41" s="151"/>
      <c r="B41" s="175" t="s">
        <v>65</v>
      </c>
      <c r="C41" s="176" t="s">
        <v>91</v>
      </c>
      <c r="D41" s="177">
        <v>84</v>
      </c>
      <c r="E41" s="177">
        <v>77</v>
      </c>
      <c r="F41" s="164">
        <f t="shared" si="0"/>
        <v>75.945205479452056</v>
      </c>
    </row>
    <row r="42" spans="1:6">
      <c r="A42" s="151"/>
      <c r="B42" s="175" t="s">
        <v>65</v>
      </c>
      <c r="C42" s="176" t="s">
        <v>92</v>
      </c>
      <c r="D42" s="177">
        <v>81</v>
      </c>
      <c r="E42" s="177">
        <v>78</v>
      </c>
      <c r="F42" s="164">
        <f t="shared" si="0"/>
        <v>76.93150684931507</v>
      </c>
    </row>
    <row r="43" spans="1:6">
      <c r="A43" s="151"/>
      <c r="B43" s="175" t="s">
        <v>65</v>
      </c>
      <c r="C43" s="176" t="s">
        <v>86</v>
      </c>
      <c r="D43" s="177">
        <v>84</v>
      </c>
      <c r="E43" s="177">
        <v>78</v>
      </c>
      <c r="F43" s="164">
        <f t="shared" si="0"/>
        <v>76.93150684931507</v>
      </c>
    </row>
    <row r="44" spans="1:6">
      <c r="A44" s="151"/>
      <c r="B44" s="175" t="s">
        <v>88</v>
      </c>
      <c r="C44" s="176" t="s">
        <v>95</v>
      </c>
      <c r="D44" s="177">
        <v>77</v>
      </c>
      <c r="E44" s="177">
        <v>78</v>
      </c>
      <c r="F44" s="164">
        <f t="shared" si="0"/>
        <v>76.93150684931507</v>
      </c>
    </row>
    <row r="45" spans="1:6">
      <c r="A45" s="151"/>
      <c r="B45" s="175" t="s">
        <v>88</v>
      </c>
      <c r="C45" s="176" t="s">
        <v>228</v>
      </c>
      <c r="D45" s="177">
        <v>81</v>
      </c>
      <c r="E45" s="177">
        <v>78</v>
      </c>
      <c r="F45" s="164">
        <f t="shared" si="0"/>
        <v>76.93150684931507</v>
      </c>
    </row>
    <row r="46" spans="1:6">
      <c r="A46" s="151"/>
      <c r="B46" s="175" t="s">
        <v>41</v>
      </c>
      <c r="C46" s="176" t="s">
        <v>68</v>
      </c>
      <c r="D46" s="177">
        <v>78</v>
      </c>
      <c r="E46" s="177">
        <v>79</v>
      </c>
      <c r="F46" s="164">
        <f t="shared" si="0"/>
        <v>77.917808219178085</v>
      </c>
    </row>
    <row r="47" spans="1:6">
      <c r="A47" s="151"/>
      <c r="B47" s="175" t="s">
        <v>41</v>
      </c>
      <c r="C47" s="176" t="s">
        <v>204</v>
      </c>
      <c r="D47" s="177">
        <v>79</v>
      </c>
      <c r="E47" s="177">
        <v>79</v>
      </c>
      <c r="F47" s="164">
        <f t="shared" si="0"/>
        <v>77.917808219178085</v>
      </c>
    </row>
    <row r="48" spans="1:6">
      <c r="A48" s="151"/>
      <c r="B48" s="175" t="s">
        <v>65</v>
      </c>
      <c r="C48" s="176" t="s">
        <v>73</v>
      </c>
      <c r="D48" s="177">
        <v>73</v>
      </c>
      <c r="E48" s="177">
        <v>79</v>
      </c>
      <c r="F48" s="164">
        <f t="shared" si="0"/>
        <v>77.917808219178085</v>
      </c>
    </row>
    <row r="49" spans="1:6">
      <c r="A49" s="151"/>
      <c r="B49" s="175" t="s">
        <v>88</v>
      </c>
      <c r="C49" s="176" t="s">
        <v>352</v>
      </c>
      <c r="D49" s="177">
        <v>81</v>
      </c>
      <c r="E49" s="177">
        <v>79</v>
      </c>
      <c r="F49" s="164">
        <f t="shared" si="0"/>
        <v>77.917808219178085</v>
      </c>
    </row>
    <row r="50" spans="1:6">
      <c r="A50" s="151"/>
      <c r="B50" s="175" t="s">
        <v>41</v>
      </c>
      <c r="C50" s="176" t="s">
        <v>50</v>
      </c>
      <c r="D50" s="177">
        <v>83</v>
      </c>
      <c r="E50" s="177">
        <v>80</v>
      </c>
      <c r="F50" s="164">
        <f t="shared" si="0"/>
        <v>78.904109589041099</v>
      </c>
    </row>
    <row r="51" spans="1:6">
      <c r="A51" s="151"/>
      <c r="B51" s="175" t="s">
        <v>65</v>
      </c>
      <c r="C51" s="176" t="s">
        <v>71</v>
      </c>
      <c r="D51" s="177">
        <v>75</v>
      </c>
      <c r="E51" s="177">
        <v>80</v>
      </c>
      <c r="F51" s="164">
        <f t="shared" si="0"/>
        <v>78.904109589041099</v>
      </c>
    </row>
    <row r="52" spans="1:6">
      <c r="A52" s="151"/>
      <c r="B52" s="175" t="s">
        <v>65</v>
      </c>
      <c r="C52" s="176" t="s">
        <v>348</v>
      </c>
      <c r="D52" s="177">
        <v>77</v>
      </c>
      <c r="E52" s="177">
        <v>80</v>
      </c>
      <c r="F52" s="164">
        <f t="shared" si="0"/>
        <v>78.904109589041099</v>
      </c>
    </row>
    <row r="53" spans="1:6">
      <c r="A53" s="151"/>
      <c r="B53" s="175" t="s">
        <v>65</v>
      </c>
      <c r="C53" s="176" t="s">
        <v>349</v>
      </c>
      <c r="D53" s="177">
        <v>78</v>
      </c>
      <c r="E53" s="177">
        <v>80</v>
      </c>
      <c r="F53" s="164">
        <f t="shared" si="0"/>
        <v>78.904109589041099</v>
      </c>
    </row>
    <row r="54" spans="1:6">
      <c r="A54" s="151"/>
      <c r="B54" s="175" t="s">
        <v>65</v>
      </c>
      <c r="C54" s="176" t="s">
        <v>105</v>
      </c>
      <c r="D54" s="177">
        <v>80</v>
      </c>
      <c r="E54" s="177">
        <v>80</v>
      </c>
      <c r="F54" s="164">
        <f t="shared" si="0"/>
        <v>78.904109589041099</v>
      </c>
    </row>
    <row r="55" spans="1:6">
      <c r="A55" s="151"/>
      <c r="B55" s="175" t="s">
        <v>88</v>
      </c>
      <c r="C55" s="176" t="s">
        <v>96</v>
      </c>
      <c r="D55" s="177">
        <v>77</v>
      </c>
      <c r="E55" s="177">
        <v>80</v>
      </c>
      <c r="F55" s="164">
        <f t="shared" si="0"/>
        <v>78.904109589041099</v>
      </c>
    </row>
    <row r="56" spans="1:6">
      <c r="A56" s="151"/>
      <c r="B56" s="175" t="s">
        <v>65</v>
      </c>
      <c r="C56" s="176" t="s">
        <v>350</v>
      </c>
      <c r="D56" s="177">
        <v>79</v>
      </c>
      <c r="E56" s="177">
        <v>81</v>
      </c>
      <c r="F56" s="164">
        <f t="shared" si="0"/>
        <v>79.890410958904113</v>
      </c>
    </row>
    <row r="57" spans="1:6">
      <c r="A57" s="151"/>
      <c r="B57" s="175" t="s">
        <v>65</v>
      </c>
      <c r="C57" s="176" t="s">
        <v>104</v>
      </c>
      <c r="D57" s="177">
        <v>81</v>
      </c>
      <c r="E57" s="177">
        <v>81</v>
      </c>
      <c r="F57" s="164">
        <f t="shared" si="0"/>
        <v>79.890410958904113</v>
      </c>
    </row>
    <row r="58" spans="1:6">
      <c r="A58" s="151"/>
      <c r="B58" s="175" t="s">
        <v>88</v>
      </c>
      <c r="C58" s="176" t="s">
        <v>246</v>
      </c>
      <c r="D58" s="177">
        <v>81</v>
      </c>
      <c r="E58" s="177">
        <v>83</v>
      </c>
      <c r="F58" s="164">
        <f t="shared" si="0"/>
        <v>81.863013698630141</v>
      </c>
    </row>
    <row r="59" spans="1:6">
      <c r="A59" s="151"/>
      <c r="B59" s="175" t="s">
        <v>88</v>
      </c>
      <c r="C59" s="176" t="s">
        <v>239</v>
      </c>
      <c r="D59" s="177">
        <v>83</v>
      </c>
      <c r="E59" s="177">
        <v>83</v>
      </c>
      <c r="F59" s="164">
        <f t="shared" si="0"/>
        <v>81.863013698630141</v>
      </c>
    </row>
    <row r="60" spans="1:6">
      <c r="A60" s="151"/>
      <c r="B60" s="175" t="s">
        <v>88</v>
      </c>
      <c r="C60" s="176" t="s">
        <v>176</v>
      </c>
      <c r="D60" s="177">
        <v>88</v>
      </c>
      <c r="E60" s="177">
        <v>83</v>
      </c>
      <c r="F60" s="164">
        <f t="shared" si="0"/>
        <v>81.863013698630141</v>
      </c>
    </row>
    <row r="61" spans="1:6">
      <c r="A61" s="151"/>
      <c r="B61" s="175" t="s">
        <v>88</v>
      </c>
      <c r="C61" s="176" t="s">
        <v>353</v>
      </c>
      <c r="D61" s="177">
        <v>89</v>
      </c>
      <c r="E61" s="177">
        <v>83</v>
      </c>
      <c r="F61" s="164">
        <f t="shared" si="0"/>
        <v>81.863013698630141</v>
      </c>
    </row>
    <row r="62" spans="1:6">
      <c r="A62" s="151"/>
      <c r="B62" s="175" t="s">
        <v>41</v>
      </c>
      <c r="C62" s="176" t="s">
        <v>347</v>
      </c>
      <c r="D62" s="177">
        <v>81</v>
      </c>
      <c r="E62" s="177">
        <v>84</v>
      </c>
      <c r="F62" s="164">
        <f t="shared" si="0"/>
        <v>82.849315068493141</v>
      </c>
    </row>
    <row r="63" spans="1:6">
      <c r="A63" s="151"/>
      <c r="B63" s="175" t="s">
        <v>41</v>
      </c>
      <c r="C63" s="176" t="s">
        <v>197</v>
      </c>
      <c r="D63" s="177">
        <v>76</v>
      </c>
      <c r="E63" s="177">
        <v>85</v>
      </c>
      <c r="F63" s="164">
        <f t="shared" si="0"/>
        <v>83.835616438356169</v>
      </c>
    </row>
    <row r="64" spans="1:6">
      <c r="A64" s="151"/>
      <c r="B64" s="175" t="s">
        <v>88</v>
      </c>
      <c r="C64" s="176" t="s">
        <v>229</v>
      </c>
      <c r="D64" s="177">
        <v>81</v>
      </c>
      <c r="E64" s="177">
        <v>86</v>
      </c>
      <c r="F64" s="164">
        <f t="shared" ref="F64:F74" si="1">E64/73*72</f>
        <v>84.821917808219183</v>
      </c>
    </row>
    <row r="65" spans="1:6">
      <c r="A65" s="151"/>
      <c r="B65" s="175" t="s">
        <v>88</v>
      </c>
      <c r="C65" s="176" t="s">
        <v>100</v>
      </c>
      <c r="D65" s="177">
        <v>84</v>
      </c>
      <c r="E65" s="177">
        <v>86</v>
      </c>
      <c r="F65" s="164">
        <f t="shared" si="1"/>
        <v>84.821917808219183</v>
      </c>
    </row>
    <row r="66" spans="1:6">
      <c r="A66" s="151"/>
      <c r="B66" s="175" t="s">
        <v>41</v>
      </c>
      <c r="C66" s="176" t="s">
        <v>193</v>
      </c>
      <c r="D66" s="177">
        <v>82</v>
      </c>
      <c r="E66" s="177">
        <v>87</v>
      </c>
      <c r="F66" s="164">
        <f t="shared" si="1"/>
        <v>85.808219178082197</v>
      </c>
    </row>
    <row r="67" spans="1:6">
      <c r="A67" s="151"/>
      <c r="B67" s="175" t="s">
        <v>65</v>
      </c>
      <c r="C67" s="176" t="s">
        <v>240</v>
      </c>
      <c r="D67" s="177">
        <v>89</v>
      </c>
      <c r="E67" s="177">
        <v>87</v>
      </c>
      <c r="F67" s="164">
        <f t="shared" si="1"/>
        <v>85.808219178082197</v>
      </c>
    </row>
    <row r="68" spans="1:6">
      <c r="A68" s="151"/>
      <c r="B68" s="175" t="s">
        <v>88</v>
      </c>
      <c r="C68" s="176" t="s">
        <v>97</v>
      </c>
      <c r="D68" s="177">
        <v>82</v>
      </c>
      <c r="E68" s="177">
        <v>87</v>
      </c>
      <c r="F68" s="164">
        <f t="shared" si="1"/>
        <v>85.808219178082197</v>
      </c>
    </row>
    <row r="69" spans="1:6">
      <c r="A69" s="151"/>
      <c r="B69" s="175" t="s">
        <v>88</v>
      </c>
      <c r="C69" s="176" t="s">
        <v>234</v>
      </c>
      <c r="D69" s="177">
        <v>89</v>
      </c>
      <c r="E69" s="177">
        <v>87</v>
      </c>
      <c r="F69" s="164">
        <f t="shared" si="1"/>
        <v>85.808219178082197</v>
      </c>
    </row>
    <row r="70" spans="1:6">
      <c r="A70" s="151"/>
      <c r="B70" s="175" t="s">
        <v>88</v>
      </c>
      <c r="C70" s="176" t="s">
        <v>111</v>
      </c>
      <c r="D70" s="177">
        <v>80</v>
      </c>
      <c r="E70" s="177">
        <v>88</v>
      </c>
      <c r="F70" s="164">
        <f t="shared" si="1"/>
        <v>86.794520547945197</v>
      </c>
    </row>
    <row r="71" spans="1:6">
      <c r="A71" s="151"/>
      <c r="B71" s="175" t="s">
        <v>41</v>
      </c>
      <c r="C71" s="176" t="s">
        <v>194</v>
      </c>
      <c r="D71" s="177">
        <v>78</v>
      </c>
      <c r="E71" s="177">
        <v>89</v>
      </c>
      <c r="F71" s="164">
        <f t="shared" si="1"/>
        <v>87.780821917808225</v>
      </c>
    </row>
    <row r="72" spans="1:6">
      <c r="A72" s="151"/>
      <c r="B72" s="175" t="s">
        <v>88</v>
      </c>
      <c r="C72" s="176" t="s">
        <v>108</v>
      </c>
      <c r="D72" s="177">
        <v>82</v>
      </c>
      <c r="E72" s="177">
        <v>91</v>
      </c>
      <c r="F72" s="164">
        <f t="shared" si="1"/>
        <v>89.753424657534254</v>
      </c>
    </row>
    <row r="73" spans="1:6">
      <c r="A73" s="151"/>
      <c r="B73" s="175" t="s">
        <v>88</v>
      </c>
      <c r="C73" s="176" t="s">
        <v>242</v>
      </c>
      <c r="D73" s="177">
        <v>87</v>
      </c>
      <c r="E73" s="177">
        <v>91</v>
      </c>
      <c r="F73" s="164">
        <f t="shared" si="1"/>
        <v>89.753424657534254</v>
      </c>
    </row>
    <row r="74" spans="1:6">
      <c r="A74" s="151"/>
      <c r="B74" s="175" t="s">
        <v>88</v>
      </c>
      <c r="C74" s="176" t="s">
        <v>354</v>
      </c>
      <c r="D74" s="177">
        <v>92</v>
      </c>
      <c r="E74" s="177">
        <v>101</v>
      </c>
      <c r="F74" s="164">
        <f t="shared" si="1"/>
        <v>99.61643835616438</v>
      </c>
    </row>
    <row r="75" spans="1:6">
      <c r="A75" s="151"/>
      <c r="B75" s="175" t="s">
        <v>41</v>
      </c>
      <c r="C75" s="176" t="s">
        <v>47</v>
      </c>
      <c r="D75" s="177" t="s">
        <v>125</v>
      </c>
      <c r="E75" s="177">
        <v>0</v>
      </c>
      <c r="F75" s="164">
        <f>E75/73*72</f>
        <v>0</v>
      </c>
    </row>
    <row r="76" spans="1:6">
      <c r="A76" s="151"/>
      <c r="B76" s="175" t="s">
        <v>88</v>
      </c>
      <c r="C76" s="176" t="s">
        <v>355</v>
      </c>
      <c r="D76" s="177" t="s">
        <v>356</v>
      </c>
      <c r="E76" s="177">
        <v>0</v>
      </c>
      <c r="F76" s="164">
        <f>E76/73*72</f>
        <v>0</v>
      </c>
    </row>
    <row r="77" spans="1:6">
      <c r="A77" s="151"/>
      <c r="B77" s="175" t="s">
        <v>88</v>
      </c>
      <c r="C77" s="176" t="s">
        <v>357</v>
      </c>
      <c r="D77" s="177" t="s">
        <v>125</v>
      </c>
      <c r="E77" s="177">
        <v>0</v>
      </c>
      <c r="F77" s="164">
        <f>E77/73*72</f>
        <v>0</v>
      </c>
    </row>
    <row r="78" spans="1:6">
      <c r="A78" s="151"/>
      <c r="B78" s="149"/>
      <c r="C78" s="150"/>
      <c r="D78" s="152"/>
      <c r="E78" s="152"/>
    </row>
    <row r="79" spans="1:6">
      <c r="A79" s="151"/>
      <c r="B79" s="149"/>
      <c r="C79" s="150"/>
      <c r="D79" s="152"/>
      <c r="E79" s="152"/>
    </row>
    <row r="80" spans="1:6">
      <c r="A80" s="151"/>
      <c r="B80" s="149"/>
      <c r="C80" s="150"/>
      <c r="D80" s="152"/>
      <c r="E80" s="152"/>
    </row>
    <row r="81" spans="1:5">
      <c r="A81" s="151"/>
      <c r="B81" s="149"/>
      <c r="C81" s="150"/>
      <c r="D81" s="152"/>
      <c r="E81" s="152"/>
    </row>
    <row r="82" spans="1:5">
      <c r="A82" s="151"/>
      <c r="B82" s="149"/>
      <c r="C82" s="150"/>
      <c r="D82" s="152"/>
      <c r="E82" s="152"/>
    </row>
    <row r="83" spans="1:5">
      <c r="A83" s="151"/>
      <c r="B83" s="149"/>
      <c r="C83" s="150"/>
      <c r="D83" s="152"/>
      <c r="E83" s="152"/>
    </row>
    <row r="84" spans="1:5">
      <c r="A84" s="151"/>
      <c r="B84" s="149"/>
      <c r="C84" s="150"/>
      <c r="D84" s="152"/>
      <c r="E84" s="152"/>
    </row>
    <row r="85" spans="1:5">
      <c r="A85" s="151"/>
      <c r="B85" s="149"/>
      <c r="C85" s="150"/>
      <c r="D85" s="152"/>
      <c r="E85" s="152"/>
    </row>
    <row r="86" spans="1:5">
      <c r="A86" s="151"/>
      <c r="B86" s="149"/>
      <c r="C86" s="150"/>
      <c r="D86" s="152"/>
      <c r="E86" s="152"/>
    </row>
    <row r="87" spans="1:5">
      <c r="A87" s="151"/>
      <c r="B87" s="149"/>
      <c r="C87" s="150"/>
      <c r="D87" s="152"/>
      <c r="E87" s="152"/>
    </row>
    <row r="88" spans="1:5">
      <c r="A88" s="151"/>
      <c r="B88" s="149"/>
      <c r="C88" s="150"/>
      <c r="D88" s="152"/>
      <c r="E88" s="152"/>
    </row>
    <row r="89" spans="1:5">
      <c r="A89" s="151"/>
      <c r="B89" s="149"/>
      <c r="C89" s="150"/>
      <c r="D89" s="152"/>
      <c r="E89" s="152"/>
    </row>
    <row r="90" spans="1:5">
      <c r="A90" s="151"/>
      <c r="B90" s="149"/>
      <c r="C90" s="150"/>
      <c r="D90" s="152"/>
      <c r="E90" s="152"/>
    </row>
    <row r="91" spans="1:5">
      <c r="A91" s="151"/>
      <c r="B91" s="149"/>
      <c r="C91" s="150"/>
      <c r="D91" s="152"/>
      <c r="E91" s="152"/>
    </row>
    <row r="92" spans="1:5">
      <c r="A92" s="151"/>
      <c r="B92" s="149"/>
      <c r="C92" s="150"/>
      <c r="D92" s="152"/>
      <c r="E92" s="152"/>
    </row>
    <row r="93" spans="1:5">
      <c r="A93" s="151"/>
      <c r="B93" s="149"/>
      <c r="C93" s="150"/>
      <c r="D93" s="152"/>
      <c r="E93" s="152"/>
    </row>
    <row r="94" spans="1:5">
      <c r="A94" s="151"/>
      <c r="B94" s="149"/>
      <c r="C94" s="150"/>
      <c r="D94" s="152"/>
      <c r="E94" s="152"/>
    </row>
    <row r="95" spans="1:5">
      <c r="A95" s="151"/>
      <c r="B95" s="149"/>
      <c r="C95" s="150"/>
      <c r="D95" s="152"/>
      <c r="E95" s="152"/>
    </row>
    <row r="96" spans="1:5">
      <c r="A96" s="151"/>
      <c r="B96" s="149"/>
      <c r="C96" s="150"/>
      <c r="D96" s="152"/>
      <c r="E96" s="152"/>
    </row>
    <row r="97" spans="1:5">
      <c r="A97" s="151"/>
      <c r="B97" s="149"/>
      <c r="C97" s="150"/>
      <c r="D97" s="152"/>
      <c r="E97" s="152"/>
    </row>
    <row r="98" spans="1:5">
      <c r="A98" s="151"/>
      <c r="B98" s="149"/>
      <c r="C98" s="150"/>
      <c r="D98" s="152"/>
      <c r="E98" s="152"/>
    </row>
    <row r="99" spans="1:5">
      <c r="A99" s="151"/>
      <c r="B99" s="149"/>
      <c r="C99" s="150"/>
      <c r="D99" s="152"/>
      <c r="E99" s="152"/>
    </row>
    <row r="100" spans="1:5">
      <c r="A100" s="151"/>
      <c r="B100" s="149"/>
      <c r="C100" s="150"/>
      <c r="D100" s="152"/>
      <c r="E100" s="152"/>
    </row>
    <row r="101" spans="1:5">
      <c r="A101" s="151"/>
      <c r="B101" s="149"/>
      <c r="C101" s="150"/>
      <c r="D101" s="152"/>
      <c r="E101" s="152"/>
    </row>
  </sheetData>
  <sortState ref="A2:F101">
    <sortCondition ref="E1"/>
  </sortState>
  <phoneticPr fontId="2" type="noConversion"/>
  <conditionalFormatting sqref="B2:B101">
    <cfRule type="expression" dxfId="390" priority="18">
      <formula>AND(XDZ2=0,XEA2&lt;&gt;"")</formula>
    </cfRule>
  </conditionalFormatting>
  <conditionalFormatting sqref="A2:A101">
    <cfRule type="expression" dxfId="389" priority="17">
      <formula>AND(XDZ2=0,XEA2&lt;&gt;"")</formula>
    </cfRule>
  </conditionalFormatting>
  <conditionalFormatting sqref="D2:E101">
    <cfRule type="cellIs" dxfId="388" priority="15" operator="lessThan">
      <formula>#REF!</formula>
    </cfRule>
    <cfRule type="cellIs" dxfId="387" priority="16" operator="equal">
      <formula>#REF!</formula>
    </cfRule>
  </conditionalFormatting>
  <conditionalFormatting sqref="B2:B77">
    <cfRule type="expression" dxfId="386" priority="8">
      <formula>AND(XFC2=0,XFD2&lt;&gt;"")</formula>
    </cfRule>
  </conditionalFormatting>
  <conditionalFormatting sqref="B23">
    <cfRule type="expression" dxfId="385" priority="2">
      <formula>AND(XFC23=0,XFD23&lt;&gt;"")</formula>
    </cfRule>
  </conditionalFormatting>
  <conditionalFormatting sqref="B73:B74">
    <cfRule type="expression" dxfId="384" priority="1">
      <formula>AND(XFC73=0,XFD73&lt;&gt;"")</formula>
    </cfRule>
  </conditionalFormatting>
  <conditionalFormatting sqref="D2:E77">
    <cfRule type="cellIs" dxfId="383" priority="33" operator="lessThan">
      <formula>$AD$77</formula>
    </cfRule>
    <cfRule type="cellIs" dxfId="382" priority="34" operator="equal">
      <formula>$AD$77</formula>
    </cfRule>
  </conditionalFormatting>
  <conditionalFormatting sqref="D2:E77">
    <cfRule type="cellIs" dxfId="381" priority="37" operator="equal">
      <formula>$AD$77</formula>
    </cfRule>
    <cfRule type="cellIs" dxfId="380" priority="38" operator="lessThan">
      <formula>$AD$77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102"/>
  <sheetViews>
    <sheetView workbookViewId="0">
      <pane ySplit="2" topLeftCell="A3" activePane="bottomLeft" state="frozen"/>
      <selection activeCell="M19" sqref="M19"/>
      <selection pane="bottomLeft" activeCell="E76" sqref="E76:H78"/>
    </sheetView>
  </sheetViews>
  <sheetFormatPr defaultRowHeight="15"/>
  <cols>
    <col min="1" max="1" width="6.625" style="128" customWidth="1"/>
    <col min="2" max="2" width="5.125" style="128" customWidth="1"/>
    <col min="3" max="3" width="8.5" style="128" customWidth="1"/>
    <col min="4" max="4" width="7.625" style="128" customWidth="1"/>
    <col min="5" max="5" width="7.5" style="128" bestFit="1" customWidth="1"/>
    <col min="6" max="6" width="12.5" style="128" customWidth="1"/>
    <col min="7" max="7" width="5.375" style="128" customWidth="1"/>
    <col min="8" max="8" width="8.75" style="128" customWidth="1"/>
    <col min="9" max="9" width="7.375" style="131" customWidth="1"/>
    <col min="10" max="16384" width="9" style="128"/>
  </cols>
  <sheetData>
    <row r="1" spans="1:9" ht="16.5">
      <c r="A1" s="134" t="s">
        <v>271</v>
      </c>
      <c r="B1" s="134" t="s">
        <v>272</v>
      </c>
      <c r="C1" s="134" t="s">
        <v>273</v>
      </c>
      <c r="D1" s="134" t="s">
        <v>274</v>
      </c>
      <c r="E1" s="230" t="s">
        <v>277</v>
      </c>
      <c r="F1" s="230"/>
      <c r="G1" s="230"/>
      <c r="H1" s="230"/>
      <c r="I1" s="230"/>
    </row>
    <row r="2" spans="1:9" ht="16.5">
      <c r="A2" s="135">
        <f>SUM(A3:A102)</f>
        <v>73</v>
      </c>
      <c r="B2" s="135"/>
      <c r="C2" s="135">
        <f>ROUNDUP(A2/2,0)</f>
        <v>37</v>
      </c>
      <c r="D2" s="136">
        <f>SUM(D3:D102)/C2</f>
        <v>72.639763050721967</v>
      </c>
      <c r="E2" s="158" t="s">
        <v>268</v>
      </c>
      <c r="F2" s="158" t="s">
        <v>269</v>
      </c>
      <c r="G2" s="159" t="s">
        <v>267</v>
      </c>
      <c r="H2" s="159" t="s">
        <v>276</v>
      </c>
      <c r="I2" s="139" t="s">
        <v>270</v>
      </c>
    </row>
    <row r="3" spans="1:9" ht="16.5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C3*H3</f>
        <v>69.041095890410958</v>
      </c>
      <c r="E3" s="149" t="s">
        <v>41</v>
      </c>
      <c r="F3" s="150" t="s">
        <v>49</v>
      </c>
      <c r="G3" s="133"/>
      <c r="H3" s="173">
        <v>69.041095890410958</v>
      </c>
      <c r="I3" s="141">
        <f>IF($D$2-H3+10&gt;0,$D$2-H3+10,0)*A3</f>
        <v>13.59866716031101</v>
      </c>
    </row>
    <row r="4" spans="1:9" ht="16.5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C4*H4</f>
        <v>69.041095890410958</v>
      </c>
      <c r="E4" s="149" t="s">
        <v>41</v>
      </c>
      <c r="F4" s="150" t="s">
        <v>70</v>
      </c>
      <c r="G4" s="152"/>
      <c r="H4" s="174">
        <v>69.041095890410958</v>
      </c>
      <c r="I4" s="141">
        <f t="shared" ref="I4:I67" si="4">IF($D$2-H4+10&gt;0,$D$2-H4+10,0)*A4</f>
        <v>13.59866716031101</v>
      </c>
    </row>
    <row r="5" spans="1:9" ht="16.5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69.041095890410958</v>
      </c>
      <c r="E5" s="149" t="s">
        <v>65</v>
      </c>
      <c r="F5" s="150" t="s">
        <v>90</v>
      </c>
      <c r="G5" s="133"/>
      <c r="H5" s="173">
        <v>69.041095890410958</v>
      </c>
      <c r="I5" s="141">
        <f t="shared" si="4"/>
        <v>13.59866716031101</v>
      </c>
    </row>
    <row r="6" spans="1:9" ht="16.5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69.041095890410958</v>
      </c>
      <c r="E6" s="149" t="s">
        <v>65</v>
      </c>
      <c r="F6" s="150" t="s">
        <v>83</v>
      </c>
      <c r="G6" s="152"/>
      <c r="H6" s="174">
        <v>69.041095890410958</v>
      </c>
      <c r="I6" s="141">
        <f t="shared" si="4"/>
        <v>13.59866716031101</v>
      </c>
    </row>
    <row r="7" spans="1:9" ht="16.5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69.041095890410958</v>
      </c>
      <c r="E7" s="149" t="s">
        <v>65</v>
      </c>
      <c r="F7" s="150" t="s">
        <v>85</v>
      </c>
      <c r="G7" s="152"/>
      <c r="H7" s="174">
        <v>69.041095890410958</v>
      </c>
      <c r="I7" s="141">
        <f t="shared" si="4"/>
        <v>13.59866716031101</v>
      </c>
    </row>
    <row r="8" spans="1:9" ht="16.5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70.027397260273972</v>
      </c>
      <c r="E8" s="149" t="s">
        <v>41</v>
      </c>
      <c r="F8" s="150" t="s">
        <v>44</v>
      </c>
      <c r="G8" s="152"/>
      <c r="H8" s="174">
        <v>70.027397260273972</v>
      </c>
      <c r="I8" s="141">
        <f t="shared" si="4"/>
        <v>12.612365790447996</v>
      </c>
    </row>
    <row r="9" spans="1:9" ht="16.5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70.027397260273972</v>
      </c>
      <c r="E9" s="149" t="s">
        <v>41</v>
      </c>
      <c r="F9" s="150" t="s">
        <v>43</v>
      </c>
      <c r="G9" s="152"/>
      <c r="H9" s="174">
        <v>70.027397260273972</v>
      </c>
      <c r="I9" s="141">
        <f t="shared" si="4"/>
        <v>12.612365790447996</v>
      </c>
    </row>
    <row r="10" spans="1:9" ht="16.5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70.027397260273972</v>
      </c>
      <c r="E10" s="149" t="s">
        <v>65</v>
      </c>
      <c r="F10" s="150" t="s">
        <v>75</v>
      </c>
      <c r="G10" s="152"/>
      <c r="H10" s="174">
        <v>70.027397260273972</v>
      </c>
      <c r="I10" s="141">
        <f t="shared" si="4"/>
        <v>12.612365790447996</v>
      </c>
    </row>
    <row r="11" spans="1:9" ht="16.5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71.013698630136986</v>
      </c>
      <c r="E11" s="149" t="s">
        <v>41</v>
      </c>
      <c r="F11" s="150" t="s">
        <v>46</v>
      </c>
      <c r="G11" s="152"/>
      <c r="H11" s="174">
        <v>71.013698630136986</v>
      </c>
      <c r="I11" s="141">
        <f t="shared" si="4"/>
        <v>11.626064420584981</v>
      </c>
    </row>
    <row r="12" spans="1:9" ht="16.5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71.013698630136986</v>
      </c>
      <c r="E12" s="149" t="s">
        <v>41</v>
      </c>
      <c r="F12" s="150" t="s">
        <v>56</v>
      </c>
      <c r="G12" s="152"/>
      <c r="H12" s="174">
        <v>71.013698630136986</v>
      </c>
      <c r="I12" s="141">
        <f t="shared" si="4"/>
        <v>11.626064420584981</v>
      </c>
    </row>
    <row r="13" spans="1:9" ht="16.5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71.013698630136986</v>
      </c>
      <c r="E13" s="149" t="s">
        <v>41</v>
      </c>
      <c r="F13" s="150" t="s">
        <v>198</v>
      </c>
      <c r="G13" s="152"/>
      <c r="H13" s="174">
        <v>71.013698630136986</v>
      </c>
      <c r="I13" s="141">
        <f t="shared" si="4"/>
        <v>11.626064420584981</v>
      </c>
    </row>
    <row r="14" spans="1:9" ht="16.5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71.013698630136986</v>
      </c>
      <c r="E14" s="149" t="s">
        <v>65</v>
      </c>
      <c r="F14" s="150" t="s">
        <v>67</v>
      </c>
      <c r="G14" s="152"/>
      <c r="H14" s="174">
        <v>71.013698630136986</v>
      </c>
      <c r="I14" s="141">
        <f t="shared" si="4"/>
        <v>11.626064420584981</v>
      </c>
    </row>
    <row r="15" spans="1:9" ht="16.5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72</v>
      </c>
      <c r="E15" s="149" t="s">
        <v>41</v>
      </c>
      <c r="F15" s="150" t="s">
        <v>54</v>
      </c>
      <c r="G15" s="152"/>
      <c r="H15" s="174">
        <v>72</v>
      </c>
      <c r="I15" s="141">
        <f t="shared" si="4"/>
        <v>10.639763050721967</v>
      </c>
    </row>
    <row r="16" spans="1:9" ht="16.5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72</v>
      </c>
      <c r="E16" s="149" t="s">
        <v>41</v>
      </c>
      <c r="F16" s="150" t="s">
        <v>345</v>
      </c>
      <c r="G16" s="152"/>
      <c r="H16" s="174">
        <v>72</v>
      </c>
      <c r="I16" s="141">
        <f t="shared" si="4"/>
        <v>10.639763050721967</v>
      </c>
    </row>
    <row r="17" spans="1:9" ht="16.5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72</v>
      </c>
      <c r="E17" s="149" t="s">
        <v>41</v>
      </c>
      <c r="F17" s="150" t="s">
        <v>168</v>
      </c>
      <c r="G17" s="152"/>
      <c r="H17" s="174">
        <v>72</v>
      </c>
      <c r="I17" s="141">
        <f t="shared" si="4"/>
        <v>10.639763050721967</v>
      </c>
    </row>
    <row r="18" spans="1:9" ht="16.5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72.986301369863014</v>
      </c>
      <c r="E18" s="149" t="s">
        <v>41</v>
      </c>
      <c r="F18" s="150" t="s">
        <v>42</v>
      </c>
      <c r="G18" s="152"/>
      <c r="H18" s="174">
        <v>72.986301369863014</v>
      </c>
      <c r="I18" s="141">
        <f t="shared" si="4"/>
        <v>9.6534616808589533</v>
      </c>
    </row>
    <row r="19" spans="1:9" ht="16.5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72.986301369863014</v>
      </c>
      <c r="E19" s="149" t="s">
        <v>41</v>
      </c>
      <c r="F19" s="150" t="s">
        <v>346</v>
      </c>
      <c r="G19" s="152"/>
      <c r="H19" s="174">
        <v>72.986301369863014</v>
      </c>
      <c r="I19" s="141">
        <f t="shared" si="4"/>
        <v>9.6534616808589533</v>
      </c>
    </row>
    <row r="20" spans="1:9" ht="16.5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72.986301369863014</v>
      </c>
      <c r="E20" s="149" t="s">
        <v>65</v>
      </c>
      <c r="F20" s="150" t="s">
        <v>226</v>
      </c>
      <c r="G20" s="152"/>
      <c r="H20" s="174">
        <v>72.986301369863014</v>
      </c>
      <c r="I20" s="141">
        <f t="shared" si="4"/>
        <v>9.6534616808589533</v>
      </c>
    </row>
    <row r="21" spans="1:9" ht="16.5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72.986301369863014</v>
      </c>
      <c r="E21" s="149" t="s">
        <v>65</v>
      </c>
      <c r="F21" s="150" t="s">
        <v>351</v>
      </c>
      <c r="G21" s="152"/>
      <c r="H21" s="174">
        <v>72.986301369863014</v>
      </c>
      <c r="I21" s="141">
        <f t="shared" si="4"/>
        <v>9.6534616808589533</v>
      </c>
    </row>
    <row r="22" spans="1:9" ht="16.5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73.972602739726028</v>
      </c>
      <c r="E22" s="149" t="s">
        <v>41</v>
      </c>
      <c r="F22" s="150" t="s">
        <v>59</v>
      </c>
      <c r="G22" s="152"/>
      <c r="H22" s="174">
        <v>73.972602739726028</v>
      </c>
      <c r="I22" s="141">
        <f t="shared" si="4"/>
        <v>8.6671603109959392</v>
      </c>
    </row>
    <row r="23" spans="1:9" ht="16.5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73.972602739726028</v>
      </c>
      <c r="E23" s="149" t="s">
        <v>65</v>
      </c>
      <c r="F23" s="150" t="s">
        <v>82</v>
      </c>
      <c r="G23" s="152"/>
      <c r="H23" s="174">
        <v>73.972602739726028</v>
      </c>
      <c r="I23" s="141">
        <f t="shared" si="4"/>
        <v>8.6671603109959392</v>
      </c>
    </row>
    <row r="24" spans="1:9" ht="16.5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73.972602739726028</v>
      </c>
      <c r="E24" s="149" t="s">
        <v>65</v>
      </c>
      <c r="F24" s="150" t="s">
        <v>69</v>
      </c>
      <c r="G24" s="152"/>
      <c r="H24" s="174">
        <v>73.972602739726028</v>
      </c>
      <c r="I24" s="141">
        <f t="shared" si="4"/>
        <v>8.6671603109959392</v>
      </c>
    </row>
    <row r="25" spans="1:9" ht="16.5">
      <c r="A25" s="140">
        <f t="shared" si="0"/>
        <v>1</v>
      </c>
      <c r="B25" s="140">
        <f t="shared" si="1"/>
        <v>23</v>
      </c>
      <c r="C25" s="140">
        <f t="shared" si="2"/>
        <v>1</v>
      </c>
      <c r="D25" s="140">
        <f t="shared" si="3"/>
        <v>73.972602739726028</v>
      </c>
      <c r="E25" s="149" t="s">
        <v>65</v>
      </c>
      <c r="F25" s="150" t="s">
        <v>66</v>
      </c>
      <c r="G25" s="152"/>
      <c r="H25" s="174">
        <v>73.972602739726028</v>
      </c>
      <c r="I25" s="141">
        <f t="shared" si="4"/>
        <v>8.6671603109959392</v>
      </c>
    </row>
    <row r="26" spans="1:9" ht="16.5">
      <c r="A26" s="140">
        <f t="shared" si="0"/>
        <v>1</v>
      </c>
      <c r="B26" s="140">
        <f t="shared" si="1"/>
        <v>24</v>
      </c>
      <c r="C26" s="140">
        <f t="shared" si="2"/>
        <v>1</v>
      </c>
      <c r="D26" s="140">
        <f t="shared" si="3"/>
        <v>73.972602739726028</v>
      </c>
      <c r="E26" s="149" t="s">
        <v>65</v>
      </c>
      <c r="F26" s="150" t="s">
        <v>214</v>
      </c>
      <c r="G26" s="152"/>
      <c r="H26" s="174">
        <v>73.972602739726028</v>
      </c>
      <c r="I26" s="141">
        <f t="shared" si="4"/>
        <v>8.6671603109959392</v>
      </c>
    </row>
    <row r="27" spans="1:9" ht="16.5">
      <c r="A27" s="140">
        <f t="shared" si="0"/>
        <v>1</v>
      </c>
      <c r="B27" s="140">
        <f t="shared" si="1"/>
        <v>25</v>
      </c>
      <c r="C27" s="140">
        <f t="shared" si="2"/>
        <v>1</v>
      </c>
      <c r="D27" s="140">
        <f t="shared" si="3"/>
        <v>73.972602739726028</v>
      </c>
      <c r="E27" s="149" t="s">
        <v>65</v>
      </c>
      <c r="F27" s="150" t="s">
        <v>80</v>
      </c>
      <c r="G27" s="152"/>
      <c r="H27" s="174">
        <v>73.972602739726028</v>
      </c>
      <c r="I27" s="141">
        <f t="shared" si="4"/>
        <v>8.6671603109959392</v>
      </c>
    </row>
    <row r="28" spans="1:9" ht="16.5">
      <c r="A28" s="140">
        <f t="shared" si="0"/>
        <v>1</v>
      </c>
      <c r="B28" s="140">
        <f t="shared" si="1"/>
        <v>26</v>
      </c>
      <c r="C28" s="140">
        <f t="shared" si="2"/>
        <v>1</v>
      </c>
      <c r="D28" s="140">
        <f t="shared" si="3"/>
        <v>73.972602739726028</v>
      </c>
      <c r="E28" s="149" t="s">
        <v>65</v>
      </c>
      <c r="F28" s="150" t="s">
        <v>77</v>
      </c>
      <c r="G28" s="152"/>
      <c r="H28" s="174">
        <v>73.972602739726028</v>
      </c>
      <c r="I28" s="141">
        <f t="shared" si="4"/>
        <v>8.6671603109959392</v>
      </c>
    </row>
    <row r="29" spans="1:9" ht="16.5">
      <c r="A29" s="140">
        <f t="shared" si="0"/>
        <v>1</v>
      </c>
      <c r="B29" s="140">
        <f t="shared" si="1"/>
        <v>27</v>
      </c>
      <c r="C29" s="140">
        <f t="shared" si="2"/>
        <v>1</v>
      </c>
      <c r="D29" s="140">
        <f t="shared" si="3"/>
        <v>73.972602739726028</v>
      </c>
      <c r="E29" s="149" t="s">
        <v>88</v>
      </c>
      <c r="F29" s="150" t="s">
        <v>103</v>
      </c>
      <c r="G29" s="152"/>
      <c r="H29" s="174">
        <v>73.972602739726028</v>
      </c>
      <c r="I29" s="141">
        <f t="shared" si="4"/>
        <v>8.6671603109959392</v>
      </c>
    </row>
    <row r="30" spans="1:9" ht="16.5">
      <c r="A30" s="140">
        <f t="shared" si="0"/>
        <v>1</v>
      </c>
      <c r="B30" s="140">
        <f t="shared" si="1"/>
        <v>28</v>
      </c>
      <c r="C30" s="140">
        <f t="shared" si="2"/>
        <v>1</v>
      </c>
      <c r="D30" s="140">
        <f t="shared" si="3"/>
        <v>73.972602739726028</v>
      </c>
      <c r="E30" s="149" t="s">
        <v>88</v>
      </c>
      <c r="F30" s="150" t="s">
        <v>93</v>
      </c>
      <c r="G30" s="152"/>
      <c r="H30" s="174">
        <v>73.972602739726028</v>
      </c>
      <c r="I30" s="141">
        <f t="shared" si="4"/>
        <v>8.6671603109959392</v>
      </c>
    </row>
    <row r="31" spans="1:9" ht="16.5">
      <c r="A31" s="140">
        <f t="shared" si="0"/>
        <v>1</v>
      </c>
      <c r="B31" s="140">
        <f t="shared" si="1"/>
        <v>29</v>
      </c>
      <c r="C31" s="140">
        <f t="shared" si="2"/>
        <v>1</v>
      </c>
      <c r="D31" s="140">
        <f t="shared" si="3"/>
        <v>73.972602739726028</v>
      </c>
      <c r="E31" s="149" t="s">
        <v>88</v>
      </c>
      <c r="F31" s="150" t="s">
        <v>243</v>
      </c>
      <c r="G31" s="152"/>
      <c r="H31" s="174">
        <v>73.972602739726028</v>
      </c>
      <c r="I31" s="141">
        <f t="shared" si="4"/>
        <v>8.6671603109959392</v>
      </c>
    </row>
    <row r="32" spans="1:9" ht="16.5">
      <c r="A32" s="140">
        <f t="shared" si="0"/>
        <v>1</v>
      </c>
      <c r="B32" s="140">
        <f t="shared" si="1"/>
        <v>30</v>
      </c>
      <c r="C32" s="140">
        <f t="shared" si="2"/>
        <v>1</v>
      </c>
      <c r="D32" s="140">
        <f t="shared" si="3"/>
        <v>74.958904109589042</v>
      </c>
      <c r="E32" s="149" t="s">
        <v>41</v>
      </c>
      <c r="F32" s="150" t="s">
        <v>64</v>
      </c>
      <c r="G32" s="152"/>
      <c r="H32" s="174">
        <v>74.958904109589042</v>
      </c>
      <c r="I32" s="141">
        <f t="shared" si="4"/>
        <v>7.6808589411329251</v>
      </c>
    </row>
    <row r="33" spans="1:9" ht="16.5">
      <c r="A33" s="140">
        <f t="shared" si="0"/>
        <v>1</v>
      </c>
      <c r="B33" s="140">
        <f t="shared" si="1"/>
        <v>31</v>
      </c>
      <c r="C33" s="140">
        <f t="shared" si="2"/>
        <v>1</v>
      </c>
      <c r="D33" s="140">
        <f t="shared" si="3"/>
        <v>74.958904109589042</v>
      </c>
      <c r="E33" s="149" t="s">
        <v>41</v>
      </c>
      <c r="F33" s="150" t="s">
        <v>52</v>
      </c>
      <c r="G33" s="152"/>
      <c r="H33" s="174">
        <v>74.958904109589042</v>
      </c>
      <c r="I33" s="141">
        <f t="shared" si="4"/>
        <v>7.6808589411329251</v>
      </c>
    </row>
    <row r="34" spans="1:9" ht="16.5">
      <c r="A34" s="140">
        <f t="shared" si="0"/>
        <v>1</v>
      </c>
      <c r="B34" s="140">
        <f t="shared" si="1"/>
        <v>32</v>
      </c>
      <c r="C34" s="140">
        <f t="shared" si="2"/>
        <v>1</v>
      </c>
      <c r="D34" s="140">
        <f t="shared" si="3"/>
        <v>74.958904109589042</v>
      </c>
      <c r="E34" s="149" t="s">
        <v>65</v>
      </c>
      <c r="F34" s="150" t="s">
        <v>78</v>
      </c>
      <c r="G34" s="152"/>
      <c r="H34" s="174">
        <v>74.958904109589042</v>
      </c>
      <c r="I34" s="141">
        <f t="shared" si="4"/>
        <v>7.6808589411329251</v>
      </c>
    </row>
    <row r="35" spans="1:9" ht="16.5">
      <c r="A35" s="140">
        <f t="shared" si="0"/>
        <v>1</v>
      </c>
      <c r="B35" s="140">
        <f t="shared" si="1"/>
        <v>33</v>
      </c>
      <c r="C35" s="140">
        <f t="shared" si="2"/>
        <v>1</v>
      </c>
      <c r="D35" s="140">
        <f t="shared" si="3"/>
        <v>74.958904109589042</v>
      </c>
      <c r="E35" s="149" t="s">
        <v>65</v>
      </c>
      <c r="F35" s="150" t="s">
        <v>89</v>
      </c>
      <c r="G35" s="152"/>
      <c r="H35" s="174">
        <v>74.958904109589042</v>
      </c>
      <c r="I35" s="141">
        <f t="shared" si="4"/>
        <v>7.6808589411329251</v>
      </c>
    </row>
    <row r="36" spans="1:9" ht="16.5">
      <c r="A36" s="140">
        <f t="shared" si="0"/>
        <v>1</v>
      </c>
      <c r="B36" s="140">
        <f t="shared" si="1"/>
        <v>34</v>
      </c>
      <c r="C36" s="140">
        <f t="shared" si="2"/>
        <v>1</v>
      </c>
      <c r="D36" s="140">
        <f t="shared" si="3"/>
        <v>74.958904109589042</v>
      </c>
      <c r="E36" s="149" t="s">
        <v>65</v>
      </c>
      <c r="F36" s="150" t="s">
        <v>87</v>
      </c>
      <c r="G36" s="152"/>
      <c r="H36" s="174">
        <v>74.958904109589042</v>
      </c>
      <c r="I36" s="141">
        <f t="shared" si="4"/>
        <v>7.6808589411329251</v>
      </c>
    </row>
    <row r="37" spans="1:9" ht="16.5">
      <c r="A37" s="140">
        <f t="shared" si="0"/>
        <v>1</v>
      </c>
      <c r="B37" s="140">
        <f t="shared" si="1"/>
        <v>35</v>
      </c>
      <c r="C37" s="140">
        <f t="shared" si="2"/>
        <v>1</v>
      </c>
      <c r="D37" s="140">
        <f t="shared" si="3"/>
        <v>74.958904109589042</v>
      </c>
      <c r="E37" s="149" t="s">
        <v>88</v>
      </c>
      <c r="F37" s="150" t="s">
        <v>107</v>
      </c>
      <c r="G37" s="152"/>
      <c r="H37" s="174">
        <v>74.958904109589042</v>
      </c>
      <c r="I37" s="141">
        <f t="shared" si="4"/>
        <v>7.6808589411329251</v>
      </c>
    </row>
    <row r="38" spans="1:9" ht="16.5">
      <c r="A38" s="140">
        <f t="shared" si="0"/>
        <v>1</v>
      </c>
      <c r="B38" s="140">
        <f t="shared" si="1"/>
        <v>36</v>
      </c>
      <c r="C38" s="140">
        <f t="shared" si="2"/>
        <v>1</v>
      </c>
      <c r="D38" s="140">
        <f t="shared" si="3"/>
        <v>74.958904109589042</v>
      </c>
      <c r="E38" s="149" t="s">
        <v>88</v>
      </c>
      <c r="F38" s="150" t="s">
        <v>101</v>
      </c>
      <c r="G38" s="152"/>
      <c r="H38" s="174">
        <v>74.958904109589042</v>
      </c>
      <c r="I38" s="141">
        <f t="shared" si="4"/>
        <v>7.6808589411329251</v>
      </c>
    </row>
    <row r="39" spans="1:9" ht="16.5">
      <c r="A39" s="140">
        <f t="shared" si="0"/>
        <v>1</v>
      </c>
      <c r="B39" s="140">
        <f t="shared" si="1"/>
        <v>37</v>
      </c>
      <c r="C39" s="140">
        <f t="shared" si="2"/>
        <v>1</v>
      </c>
      <c r="D39" s="140">
        <f t="shared" si="3"/>
        <v>75.945205479452056</v>
      </c>
      <c r="E39" s="149" t="s">
        <v>41</v>
      </c>
      <c r="F39" s="150" t="s">
        <v>48</v>
      </c>
      <c r="G39" s="152"/>
      <c r="H39" s="174">
        <v>75.945205479452056</v>
      </c>
      <c r="I39" s="141">
        <f t="shared" si="4"/>
        <v>6.694557571269911</v>
      </c>
    </row>
    <row r="40" spans="1:9" ht="16.5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149" t="s">
        <v>41</v>
      </c>
      <c r="F40" s="150" t="s">
        <v>58</v>
      </c>
      <c r="G40" s="152"/>
      <c r="H40" s="174">
        <v>75.945205479452056</v>
      </c>
      <c r="I40" s="141">
        <f t="shared" si="4"/>
        <v>6.694557571269911</v>
      </c>
    </row>
    <row r="41" spans="1:9" ht="16.5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49" t="s">
        <v>65</v>
      </c>
      <c r="F41" s="150" t="s">
        <v>79</v>
      </c>
      <c r="G41" s="152"/>
      <c r="H41" s="174">
        <v>75.945205479452056</v>
      </c>
      <c r="I41" s="141">
        <f t="shared" si="4"/>
        <v>6.694557571269911</v>
      </c>
    </row>
    <row r="42" spans="1:9" ht="16.5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49" t="s">
        <v>65</v>
      </c>
      <c r="F42" s="150" t="s">
        <v>91</v>
      </c>
      <c r="G42" s="152"/>
      <c r="H42" s="174">
        <v>75.945205479452056</v>
      </c>
      <c r="I42" s="141">
        <f t="shared" si="4"/>
        <v>6.694557571269911</v>
      </c>
    </row>
    <row r="43" spans="1:9" ht="16.5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49" t="s">
        <v>65</v>
      </c>
      <c r="F43" s="150" t="s">
        <v>92</v>
      </c>
      <c r="G43" s="152"/>
      <c r="H43" s="174">
        <v>76.93150684931507</v>
      </c>
      <c r="I43" s="141">
        <f t="shared" si="4"/>
        <v>5.7082562014068969</v>
      </c>
    </row>
    <row r="44" spans="1:9" ht="16.5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49" t="s">
        <v>65</v>
      </c>
      <c r="F44" s="150" t="s">
        <v>86</v>
      </c>
      <c r="G44" s="152"/>
      <c r="H44" s="174">
        <v>76.93150684931507</v>
      </c>
      <c r="I44" s="141">
        <f t="shared" si="4"/>
        <v>5.7082562014068969</v>
      </c>
    </row>
    <row r="45" spans="1:9" ht="16.5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49" t="s">
        <v>88</v>
      </c>
      <c r="F45" s="150" t="s">
        <v>95</v>
      </c>
      <c r="G45" s="152"/>
      <c r="H45" s="174">
        <v>76.93150684931507</v>
      </c>
      <c r="I45" s="141">
        <f t="shared" si="4"/>
        <v>5.7082562014068969</v>
      </c>
    </row>
    <row r="46" spans="1:9" ht="16.5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149" t="s">
        <v>88</v>
      </c>
      <c r="F46" s="150" t="s">
        <v>228</v>
      </c>
      <c r="G46" s="152"/>
      <c r="H46" s="174">
        <v>76.93150684931507</v>
      </c>
      <c r="I46" s="141">
        <f t="shared" si="4"/>
        <v>5.7082562014068969</v>
      </c>
    </row>
    <row r="47" spans="1:9" ht="16.5">
      <c r="A47" s="140">
        <f t="shared" si="0"/>
        <v>1</v>
      </c>
      <c r="B47" s="140">
        <f t="shared" si="1"/>
        <v>45</v>
      </c>
      <c r="C47" s="140">
        <f t="shared" si="2"/>
        <v>0</v>
      </c>
      <c r="D47" s="140">
        <f t="shared" si="3"/>
        <v>0</v>
      </c>
      <c r="E47" s="149" t="s">
        <v>41</v>
      </c>
      <c r="F47" s="150" t="s">
        <v>68</v>
      </c>
      <c r="G47" s="152"/>
      <c r="H47" s="174">
        <v>77.917808219178085</v>
      </c>
      <c r="I47" s="141">
        <f t="shared" si="4"/>
        <v>4.7219548315438828</v>
      </c>
    </row>
    <row r="48" spans="1:9" ht="16.5">
      <c r="A48" s="140">
        <f t="shared" si="0"/>
        <v>1</v>
      </c>
      <c r="B48" s="140">
        <f t="shared" si="1"/>
        <v>46</v>
      </c>
      <c r="C48" s="140">
        <f t="shared" si="2"/>
        <v>0</v>
      </c>
      <c r="D48" s="140">
        <f t="shared" si="3"/>
        <v>0</v>
      </c>
      <c r="E48" s="149" t="s">
        <v>41</v>
      </c>
      <c r="F48" s="150" t="s">
        <v>204</v>
      </c>
      <c r="G48" s="152"/>
      <c r="H48" s="174">
        <v>77.917808219178085</v>
      </c>
      <c r="I48" s="141">
        <f t="shared" si="4"/>
        <v>4.7219548315438828</v>
      </c>
    </row>
    <row r="49" spans="1:9" ht="16.5">
      <c r="A49" s="140">
        <f t="shared" si="0"/>
        <v>1</v>
      </c>
      <c r="B49" s="140">
        <f t="shared" si="1"/>
        <v>47</v>
      </c>
      <c r="C49" s="140">
        <f t="shared" si="2"/>
        <v>0</v>
      </c>
      <c r="D49" s="140">
        <f t="shared" si="3"/>
        <v>0</v>
      </c>
      <c r="E49" s="149" t="s">
        <v>65</v>
      </c>
      <c r="F49" s="150" t="s">
        <v>73</v>
      </c>
      <c r="G49" s="152"/>
      <c r="H49" s="174">
        <v>77.917808219178085</v>
      </c>
      <c r="I49" s="141">
        <f t="shared" si="4"/>
        <v>4.7219548315438828</v>
      </c>
    </row>
    <row r="50" spans="1:9" ht="16.5">
      <c r="A50" s="140">
        <f t="shared" si="0"/>
        <v>1</v>
      </c>
      <c r="B50" s="140">
        <f t="shared" si="1"/>
        <v>48</v>
      </c>
      <c r="C50" s="140">
        <f t="shared" si="2"/>
        <v>0</v>
      </c>
      <c r="D50" s="140">
        <f t="shared" si="3"/>
        <v>0</v>
      </c>
      <c r="E50" s="149" t="s">
        <v>88</v>
      </c>
      <c r="F50" s="150" t="s">
        <v>352</v>
      </c>
      <c r="G50" s="152"/>
      <c r="H50" s="174">
        <v>77.917808219178085</v>
      </c>
      <c r="I50" s="141">
        <f t="shared" si="4"/>
        <v>4.7219548315438828</v>
      </c>
    </row>
    <row r="51" spans="1:9" ht="16.5">
      <c r="A51" s="140">
        <f t="shared" si="0"/>
        <v>1</v>
      </c>
      <c r="B51" s="140">
        <f t="shared" si="1"/>
        <v>49</v>
      </c>
      <c r="C51" s="140">
        <f t="shared" si="2"/>
        <v>0</v>
      </c>
      <c r="D51" s="140">
        <f t="shared" si="3"/>
        <v>0</v>
      </c>
      <c r="E51" s="149" t="s">
        <v>41</v>
      </c>
      <c r="F51" s="150" t="s">
        <v>50</v>
      </c>
      <c r="G51" s="152"/>
      <c r="H51" s="174">
        <v>78.904109589041099</v>
      </c>
      <c r="I51" s="141">
        <f t="shared" si="4"/>
        <v>3.7356534616808688</v>
      </c>
    </row>
    <row r="52" spans="1:9" ht="16.5">
      <c r="A52" s="140">
        <f t="shared" si="0"/>
        <v>1</v>
      </c>
      <c r="B52" s="140">
        <f t="shared" si="1"/>
        <v>50</v>
      </c>
      <c r="C52" s="140">
        <f t="shared" si="2"/>
        <v>0</v>
      </c>
      <c r="D52" s="140">
        <f t="shared" si="3"/>
        <v>0</v>
      </c>
      <c r="E52" s="149" t="s">
        <v>65</v>
      </c>
      <c r="F52" s="150" t="s">
        <v>71</v>
      </c>
      <c r="G52" s="152"/>
      <c r="H52" s="174">
        <v>78.904109589041099</v>
      </c>
      <c r="I52" s="141">
        <f t="shared" si="4"/>
        <v>3.7356534616808688</v>
      </c>
    </row>
    <row r="53" spans="1:9" ht="16.5">
      <c r="A53" s="140">
        <f t="shared" si="0"/>
        <v>1</v>
      </c>
      <c r="B53" s="140">
        <f t="shared" si="1"/>
        <v>51</v>
      </c>
      <c r="C53" s="140">
        <f t="shared" si="2"/>
        <v>0</v>
      </c>
      <c r="D53" s="140">
        <f t="shared" si="3"/>
        <v>0</v>
      </c>
      <c r="E53" s="149" t="s">
        <v>65</v>
      </c>
      <c r="F53" s="150" t="s">
        <v>348</v>
      </c>
      <c r="G53" s="152"/>
      <c r="H53" s="174">
        <v>78.904109589041099</v>
      </c>
      <c r="I53" s="141">
        <f t="shared" si="4"/>
        <v>3.7356534616808688</v>
      </c>
    </row>
    <row r="54" spans="1:9" ht="16.5">
      <c r="A54" s="140">
        <f t="shared" si="0"/>
        <v>1</v>
      </c>
      <c r="B54" s="140">
        <f t="shared" si="1"/>
        <v>52</v>
      </c>
      <c r="C54" s="140">
        <f t="shared" si="2"/>
        <v>0</v>
      </c>
      <c r="D54" s="140">
        <f t="shared" si="3"/>
        <v>0</v>
      </c>
      <c r="E54" s="149" t="s">
        <v>65</v>
      </c>
      <c r="F54" s="150" t="s">
        <v>349</v>
      </c>
      <c r="G54" s="152"/>
      <c r="H54" s="174">
        <v>78.904109589041099</v>
      </c>
      <c r="I54" s="141">
        <f t="shared" si="4"/>
        <v>3.7356534616808688</v>
      </c>
    </row>
    <row r="55" spans="1:9" ht="16.5">
      <c r="A55" s="140">
        <f t="shared" si="0"/>
        <v>1</v>
      </c>
      <c r="B55" s="140">
        <f t="shared" si="1"/>
        <v>53</v>
      </c>
      <c r="C55" s="140">
        <f t="shared" si="2"/>
        <v>0</v>
      </c>
      <c r="D55" s="140">
        <f t="shared" si="3"/>
        <v>0</v>
      </c>
      <c r="E55" s="149" t="s">
        <v>65</v>
      </c>
      <c r="F55" s="150" t="s">
        <v>105</v>
      </c>
      <c r="G55" s="152"/>
      <c r="H55" s="174">
        <v>78.904109589041099</v>
      </c>
      <c r="I55" s="141">
        <f t="shared" si="4"/>
        <v>3.7356534616808688</v>
      </c>
    </row>
    <row r="56" spans="1:9" ht="16.5">
      <c r="A56" s="140">
        <f t="shared" si="0"/>
        <v>1</v>
      </c>
      <c r="B56" s="140">
        <f t="shared" si="1"/>
        <v>54</v>
      </c>
      <c r="C56" s="140">
        <f t="shared" si="2"/>
        <v>0</v>
      </c>
      <c r="D56" s="140">
        <f t="shared" si="3"/>
        <v>0</v>
      </c>
      <c r="E56" s="149" t="s">
        <v>88</v>
      </c>
      <c r="F56" s="150" t="s">
        <v>96</v>
      </c>
      <c r="G56" s="152"/>
      <c r="H56" s="174">
        <v>78.904109589041099</v>
      </c>
      <c r="I56" s="141">
        <f t="shared" si="4"/>
        <v>3.7356534616808688</v>
      </c>
    </row>
    <row r="57" spans="1:9" ht="16.5">
      <c r="A57" s="140">
        <f t="shared" si="0"/>
        <v>1</v>
      </c>
      <c r="B57" s="140">
        <f t="shared" si="1"/>
        <v>55</v>
      </c>
      <c r="C57" s="140">
        <f t="shared" si="2"/>
        <v>0</v>
      </c>
      <c r="D57" s="140">
        <f t="shared" si="3"/>
        <v>0</v>
      </c>
      <c r="E57" s="149" t="s">
        <v>65</v>
      </c>
      <c r="F57" s="150" t="s">
        <v>350</v>
      </c>
      <c r="G57" s="152"/>
      <c r="H57" s="174">
        <v>79.890410958904113</v>
      </c>
      <c r="I57" s="141">
        <f t="shared" si="4"/>
        <v>2.7493520918178547</v>
      </c>
    </row>
    <row r="58" spans="1:9" ht="16.5">
      <c r="A58" s="140">
        <f t="shared" si="0"/>
        <v>1</v>
      </c>
      <c r="B58" s="140">
        <f t="shared" si="1"/>
        <v>56</v>
      </c>
      <c r="C58" s="140">
        <f t="shared" si="2"/>
        <v>0</v>
      </c>
      <c r="D58" s="140">
        <f t="shared" si="3"/>
        <v>0</v>
      </c>
      <c r="E58" s="149" t="s">
        <v>65</v>
      </c>
      <c r="F58" s="150" t="s">
        <v>104</v>
      </c>
      <c r="G58" s="152"/>
      <c r="H58" s="174">
        <v>79.890410958904113</v>
      </c>
      <c r="I58" s="141">
        <f t="shared" si="4"/>
        <v>2.7493520918178547</v>
      </c>
    </row>
    <row r="59" spans="1:9" ht="16.5">
      <c r="A59" s="140">
        <f t="shared" si="0"/>
        <v>1</v>
      </c>
      <c r="B59" s="140">
        <f t="shared" si="1"/>
        <v>57</v>
      </c>
      <c r="C59" s="140">
        <f t="shared" si="2"/>
        <v>0</v>
      </c>
      <c r="D59" s="140">
        <f t="shared" si="3"/>
        <v>0</v>
      </c>
      <c r="E59" s="149" t="s">
        <v>88</v>
      </c>
      <c r="F59" s="150" t="s">
        <v>246</v>
      </c>
      <c r="G59" s="152"/>
      <c r="H59" s="174">
        <v>81.863013698630141</v>
      </c>
      <c r="I59" s="141">
        <f t="shared" si="4"/>
        <v>0.77674935209182649</v>
      </c>
    </row>
    <row r="60" spans="1:9" ht="16.5">
      <c r="A60" s="140">
        <f t="shared" si="0"/>
        <v>1</v>
      </c>
      <c r="B60" s="140">
        <f t="shared" si="1"/>
        <v>58</v>
      </c>
      <c r="C60" s="140">
        <f t="shared" si="2"/>
        <v>0</v>
      </c>
      <c r="D60" s="140">
        <f t="shared" si="3"/>
        <v>0</v>
      </c>
      <c r="E60" s="149" t="s">
        <v>88</v>
      </c>
      <c r="F60" s="150" t="s">
        <v>239</v>
      </c>
      <c r="G60" s="152"/>
      <c r="H60" s="174">
        <v>81.863013698630141</v>
      </c>
      <c r="I60" s="141">
        <f t="shared" si="4"/>
        <v>0.77674935209182649</v>
      </c>
    </row>
    <row r="61" spans="1:9" ht="16.5">
      <c r="A61" s="140">
        <f t="shared" si="0"/>
        <v>1</v>
      </c>
      <c r="B61" s="140">
        <f t="shared" si="1"/>
        <v>59</v>
      </c>
      <c r="C61" s="140">
        <f t="shared" si="2"/>
        <v>0</v>
      </c>
      <c r="D61" s="140">
        <f t="shared" si="3"/>
        <v>0</v>
      </c>
      <c r="E61" s="149" t="s">
        <v>88</v>
      </c>
      <c r="F61" s="150" t="s">
        <v>176</v>
      </c>
      <c r="G61" s="152"/>
      <c r="H61" s="174">
        <v>81.863013698630141</v>
      </c>
      <c r="I61" s="141">
        <f t="shared" si="4"/>
        <v>0.77674935209182649</v>
      </c>
    </row>
    <row r="62" spans="1:9" ht="16.5">
      <c r="A62" s="140">
        <f t="shared" si="0"/>
        <v>1</v>
      </c>
      <c r="B62" s="140">
        <f t="shared" si="1"/>
        <v>60</v>
      </c>
      <c r="C62" s="140">
        <f t="shared" si="2"/>
        <v>0</v>
      </c>
      <c r="D62" s="140">
        <f t="shared" si="3"/>
        <v>0</v>
      </c>
      <c r="E62" s="149" t="s">
        <v>88</v>
      </c>
      <c r="F62" s="150" t="s">
        <v>353</v>
      </c>
      <c r="G62" s="152"/>
      <c r="H62" s="174">
        <v>81.863013698630141</v>
      </c>
      <c r="I62" s="141">
        <f t="shared" si="4"/>
        <v>0.77674935209182649</v>
      </c>
    </row>
    <row r="63" spans="1:9" ht="16.5">
      <c r="A63" s="140">
        <f t="shared" si="0"/>
        <v>1</v>
      </c>
      <c r="B63" s="140">
        <f t="shared" si="1"/>
        <v>61</v>
      </c>
      <c r="C63" s="140">
        <f t="shared" si="2"/>
        <v>0</v>
      </c>
      <c r="D63" s="140">
        <f t="shared" si="3"/>
        <v>0</v>
      </c>
      <c r="E63" s="149" t="s">
        <v>41</v>
      </c>
      <c r="F63" s="150" t="s">
        <v>347</v>
      </c>
      <c r="G63" s="152"/>
      <c r="H63" s="174">
        <v>82.849315068493141</v>
      </c>
      <c r="I63" s="141">
        <f t="shared" si="4"/>
        <v>0</v>
      </c>
    </row>
    <row r="64" spans="1:9" ht="16.5">
      <c r="A64" s="140">
        <f t="shared" si="0"/>
        <v>1</v>
      </c>
      <c r="B64" s="140">
        <f t="shared" si="1"/>
        <v>62</v>
      </c>
      <c r="C64" s="140">
        <f t="shared" si="2"/>
        <v>0</v>
      </c>
      <c r="D64" s="140">
        <f t="shared" si="3"/>
        <v>0</v>
      </c>
      <c r="E64" s="149" t="s">
        <v>41</v>
      </c>
      <c r="F64" s="150" t="s">
        <v>197</v>
      </c>
      <c r="G64" s="152"/>
      <c r="H64" s="174">
        <v>83.835616438356169</v>
      </c>
      <c r="I64" s="141">
        <f t="shared" si="4"/>
        <v>0</v>
      </c>
    </row>
    <row r="65" spans="1:9" ht="16.5">
      <c r="A65" s="140">
        <f t="shared" si="0"/>
        <v>1</v>
      </c>
      <c r="B65" s="140">
        <f t="shared" si="1"/>
        <v>63</v>
      </c>
      <c r="C65" s="140">
        <f t="shared" si="2"/>
        <v>0</v>
      </c>
      <c r="D65" s="140">
        <f t="shared" si="3"/>
        <v>0</v>
      </c>
      <c r="E65" s="149" t="s">
        <v>88</v>
      </c>
      <c r="F65" s="150" t="s">
        <v>229</v>
      </c>
      <c r="G65" s="152"/>
      <c r="H65" s="174">
        <v>84.821917808219183</v>
      </c>
      <c r="I65" s="141">
        <f t="shared" si="4"/>
        <v>0</v>
      </c>
    </row>
    <row r="66" spans="1:9" ht="16.5">
      <c r="A66" s="140">
        <f t="shared" si="0"/>
        <v>1</v>
      </c>
      <c r="B66" s="140">
        <f t="shared" si="1"/>
        <v>64</v>
      </c>
      <c r="C66" s="140">
        <f t="shared" si="2"/>
        <v>0</v>
      </c>
      <c r="D66" s="140">
        <f t="shared" si="3"/>
        <v>0</v>
      </c>
      <c r="E66" s="149" t="s">
        <v>88</v>
      </c>
      <c r="F66" s="150" t="s">
        <v>100</v>
      </c>
      <c r="G66" s="152"/>
      <c r="H66" s="174">
        <v>84.821917808219183</v>
      </c>
      <c r="I66" s="141">
        <f t="shared" si="4"/>
        <v>0</v>
      </c>
    </row>
    <row r="67" spans="1:9" ht="16.5">
      <c r="A67" s="140">
        <f t="shared" si="0"/>
        <v>1</v>
      </c>
      <c r="B67" s="140">
        <f t="shared" si="1"/>
        <v>65</v>
      </c>
      <c r="C67" s="140">
        <f t="shared" si="2"/>
        <v>0</v>
      </c>
      <c r="D67" s="140">
        <f t="shared" si="3"/>
        <v>0</v>
      </c>
      <c r="E67" s="149" t="s">
        <v>41</v>
      </c>
      <c r="F67" s="150" t="s">
        <v>193</v>
      </c>
      <c r="G67" s="152"/>
      <c r="H67" s="174">
        <v>85.808219178082197</v>
      </c>
      <c r="I67" s="141">
        <f t="shared" si="4"/>
        <v>0</v>
      </c>
    </row>
    <row r="68" spans="1:9" ht="16.5">
      <c r="A68" s="140">
        <f t="shared" ref="A68:A102" si="5">COUNTA(F68)</f>
        <v>1</v>
      </c>
      <c r="B68" s="140">
        <f t="shared" ref="B68:B102" si="6">B67+A68</f>
        <v>66</v>
      </c>
      <c r="C68" s="140">
        <f t="shared" ref="C68:C102" si="7">IF(B68&lt;=C$2,1,0)</f>
        <v>0</v>
      </c>
      <c r="D68" s="140">
        <f t="shared" ref="D68:D102" si="8">C68*H68</f>
        <v>0</v>
      </c>
      <c r="E68" s="149" t="s">
        <v>65</v>
      </c>
      <c r="F68" s="150" t="s">
        <v>240</v>
      </c>
      <c r="G68" s="152"/>
      <c r="H68" s="174">
        <v>85.808219178082197</v>
      </c>
      <c r="I68" s="141">
        <f t="shared" ref="I68:I102" si="9">IF($D$2-H68+10&gt;0,$D$2-H68+10,0)*A68</f>
        <v>0</v>
      </c>
    </row>
    <row r="69" spans="1:9" ht="16.5">
      <c r="A69" s="140">
        <f t="shared" si="5"/>
        <v>1</v>
      </c>
      <c r="B69" s="140">
        <f t="shared" si="6"/>
        <v>67</v>
      </c>
      <c r="C69" s="140">
        <f t="shared" si="7"/>
        <v>0</v>
      </c>
      <c r="D69" s="140">
        <f t="shared" si="8"/>
        <v>0</v>
      </c>
      <c r="E69" s="149" t="s">
        <v>88</v>
      </c>
      <c r="F69" s="150" t="s">
        <v>97</v>
      </c>
      <c r="G69" s="152"/>
      <c r="H69" s="174">
        <v>85.808219178082197</v>
      </c>
      <c r="I69" s="141">
        <f t="shared" si="9"/>
        <v>0</v>
      </c>
    </row>
    <row r="70" spans="1:9" ht="16.5">
      <c r="A70" s="140">
        <f t="shared" si="5"/>
        <v>1</v>
      </c>
      <c r="B70" s="140">
        <f t="shared" si="6"/>
        <v>68</v>
      </c>
      <c r="C70" s="140">
        <f t="shared" si="7"/>
        <v>0</v>
      </c>
      <c r="D70" s="140">
        <f t="shared" si="8"/>
        <v>0</v>
      </c>
      <c r="E70" s="149" t="s">
        <v>88</v>
      </c>
      <c r="F70" s="150" t="s">
        <v>234</v>
      </c>
      <c r="G70" s="152"/>
      <c r="H70" s="174">
        <v>85.808219178082197</v>
      </c>
      <c r="I70" s="141">
        <f t="shared" si="9"/>
        <v>0</v>
      </c>
    </row>
    <row r="71" spans="1:9" ht="16.5">
      <c r="A71" s="140">
        <f t="shared" si="5"/>
        <v>1</v>
      </c>
      <c r="B71" s="140">
        <f t="shared" si="6"/>
        <v>69</v>
      </c>
      <c r="C71" s="140">
        <f t="shared" si="7"/>
        <v>0</v>
      </c>
      <c r="D71" s="140">
        <f t="shared" si="8"/>
        <v>0</v>
      </c>
      <c r="E71" s="149" t="s">
        <v>88</v>
      </c>
      <c r="F71" s="150" t="s">
        <v>111</v>
      </c>
      <c r="G71" s="152"/>
      <c r="H71" s="174">
        <v>86.794520547945197</v>
      </c>
      <c r="I71" s="141">
        <f t="shared" si="9"/>
        <v>0</v>
      </c>
    </row>
    <row r="72" spans="1:9" ht="16.5">
      <c r="A72" s="140">
        <f t="shared" si="5"/>
        <v>1</v>
      </c>
      <c r="B72" s="140">
        <f t="shared" si="6"/>
        <v>70</v>
      </c>
      <c r="C72" s="140">
        <f t="shared" si="7"/>
        <v>0</v>
      </c>
      <c r="D72" s="140">
        <f t="shared" si="8"/>
        <v>0</v>
      </c>
      <c r="E72" s="149" t="s">
        <v>41</v>
      </c>
      <c r="F72" s="150" t="s">
        <v>194</v>
      </c>
      <c r="G72" s="152"/>
      <c r="H72" s="174">
        <v>87.780821917808225</v>
      </c>
      <c r="I72" s="141">
        <f t="shared" si="9"/>
        <v>0</v>
      </c>
    </row>
    <row r="73" spans="1:9" ht="16.5">
      <c r="A73" s="140">
        <f t="shared" si="5"/>
        <v>1</v>
      </c>
      <c r="B73" s="140">
        <f t="shared" si="6"/>
        <v>71</v>
      </c>
      <c r="C73" s="140">
        <f t="shared" si="7"/>
        <v>0</v>
      </c>
      <c r="D73" s="140">
        <f t="shared" si="8"/>
        <v>0</v>
      </c>
      <c r="E73" s="149" t="s">
        <v>88</v>
      </c>
      <c r="F73" s="150" t="s">
        <v>108</v>
      </c>
      <c r="G73" s="133"/>
      <c r="H73" s="173">
        <v>89.753424657534254</v>
      </c>
      <c r="I73" s="141">
        <f t="shared" si="9"/>
        <v>0</v>
      </c>
    </row>
    <row r="74" spans="1:9" s="129" customFormat="1" ht="16.5">
      <c r="A74" s="140">
        <f t="shared" si="5"/>
        <v>1</v>
      </c>
      <c r="B74" s="140">
        <f t="shared" si="6"/>
        <v>72</v>
      </c>
      <c r="C74" s="140">
        <f t="shared" si="7"/>
        <v>0</v>
      </c>
      <c r="D74" s="140">
        <f t="shared" si="8"/>
        <v>0</v>
      </c>
      <c r="E74" s="149" t="s">
        <v>88</v>
      </c>
      <c r="F74" s="150" t="s">
        <v>242</v>
      </c>
      <c r="G74" s="133"/>
      <c r="H74" s="173">
        <v>89.753424657534254</v>
      </c>
      <c r="I74" s="141">
        <f t="shared" si="9"/>
        <v>0</v>
      </c>
    </row>
    <row r="75" spans="1:9" s="130" customFormat="1" ht="16.5">
      <c r="A75" s="140">
        <f t="shared" si="5"/>
        <v>1</v>
      </c>
      <c r="B75" s="140">
        <f t="shared" si="6"/>
        <v>73</v>
      </c>
      <c r="C75" s="140">
        <f t="shared" si="7"/>
        <v>0</v>
      </c>
      <c r="D75" s="140">
        <f t="shared" si="8"/>
        <v>0</v>
      </c>
      <c r="E75" s="149" t="s">
        <v>88</v>
      </c>
      <c r="F75" s="150" t="s">
        <v>354</v>
      </c>
      <c r="G75" s="133"/>
      <c r="H75" s="173">
        <v>99.61643835616438</v>
      </c>
      <c r="I75" s="141">
        <f t="shared" si="9"/>
        <v>0</v>
      </c>
    </row>
    <row r="76" spans="1:9" ht="16.5">
      <c r="A76" s="140">
        <f t="shared" si="5"/>
        <v>0</v>
      </c>
      <c r="B76" s="140">
        <f t="shared" si="6"/>
        <v>73</v>
      </c>
      <c r="C76" s="140">
        <f t="shared" si="7"/>
        <v>0</v>
      </c>
      <c r="D76" s="140">
        <f t="shared" si="8"/>
        <v>0</v>
      </c>
      <c r="E76" s="149"/>
      <c r="F76" s="150"/>
      <c r="G76" s="133"/>
      <c r="H76" s="173"/>
      <c r="I76" s="141">
        <f t="shared" si="9"/>
        <v>0</v>
      </c>
    </row>
    <row r="77" spans="1:9" ht="16.5">
      <c r="A77" s="140">
        <f t="shared" si="5"/>
        <v>0</v>
      </c>
      <c r="B77" s="140">
        <f t="shared" si="6"/>
        <v>73</v>
      </c>
      <c r="C77" s="140">
        <f t="shared" si="7"/>
        <v>0</v>
      </c>
      <c r="D77" s="140">
        <f t="shared" si="8"/>
        <v>0</v>
      </c>
      <c r="E77" s="149"/>
      <c r="F77" s="150"/>
      <c r="G77" s="133"/>
      <c r="H77" s="173"/>
      <c r="I77" s="141">
        <f t="shared" si="9"/>
        <v>0</v>
      </c>
    </row>
    <row r="78" spans="1:9" ht="16.5">
      <c r="A78" s="140">
        <f t="shared" si="5"/>
        <v>0</v>
      </c>
      <c r="B78" s="140">
        <f t="shared" si="6"/>
        <v>73</v>
      </c>
      <c r="C78" s="140">
        <f t="shared" si="7"/>
        <v>0</v>
      </c>
      <c r="D78" s="140">
        <f t="shared" si="8"/>
        <v>0</v>
      </c>
      <c r="E78" s="149"/>
      <c r="F78" s="150"/>
      <c r="G78" s="133"/>
      <c r="H78" s="173"/>
      <c r="I78" s="141">
        <f t="shared" si="9"/>
        <v>0</v>
      </c>
    </row>
    <row r="79" spans="1:9">
      <c r="A79" s="140">
        <f t="shared" si="5"/>
        <v>0</v>
      </c>
      <c r="B79" s="140">
        <f t="shared" si="6"/>
        <v>73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33"/>
      <c r="I79" s="141">
        <f t="shared" si="9"/>
        <v>0</v>
      </c>
    </row>
    <row r="80" spans="1:9">
      <c r="A80" s="140">
        <f t="shared" si="5"/>
        <v>0</v>
      </c>
      <c r="B80" s="140">
        <f t="shared" si="6"/>
        <v>73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33"/>
      <c r="I80" s="141">
        <f t="shared" si="9"/>
        <v>0</v>
      </c>
    </row>
    <row r="81" spans="1:9">
      <c r="A81" s="140">
        <f t="shared" si="5"/>
        <v>0</v>
      </c>
      <c r="B81" s="140">
        <f t="shared" si="6"/>
        <v>73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33"/>
      <c r="I81" s="141">
        <f t="shared" si="9"/>
        <v>0</v>
      </c>
    </row>
    <row r="82" spans="1:9">
      <c r="A82" s="140">
        <f t="shared" si="5"/>
        <v>0</v>
      </c>
      <c r="B82" s="140">
        <f t="shared" si="6"/>
        <v>73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33"/>
      <c r="I82" s="141">
        <f t="shared" si="9"/>
        <v>0</v>
      </c>
    </row>
    <row r="83" spans="1:9">
      <c r="A83" s="140">
        <f t="shared" si="5"/>
        <v>0</v>
      </c>
      <c r="B83" s="140">
        <f t="shared" si="6"/>
        <v>73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33"/>
      <c r="I83" s="141">
        <f t="shared" si="9"/>
        <v>0</v>
      </c>
    </row>
    <row r="84" spans="1:9">
      <c r="A84" s="140">
        <f t="shared" si="5"/>
        <v>0</v>
      </c>
      <c r="B84" s="140">
        <f t="shared" si="6"/>
        <v>73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33"/>
      <c r="I84" s="141">
        <f t="shared" si="9"/>
        <v>0</v>
      </c>
    </row>
    <row r="85" spans="1:9">
      <c r="A85" s="140">
        <f t="shared" si="5"/>
        <v>0</v>
      </c>
      <c r="B85" s="140">
        <f t="shared" si="6"/>
        <v>73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33"/>
      <c r="I85" s="141">
        <f t="shared" si="9"/>
        <v>0</v>
      </c>
    </row>
    <row r="86" spans="1:9">
      <c r="A86" s="140">
        <f t="shared" si="5"/>
        <v>0</v>
      </c>
      <c r="B86" s="140">
        <f t="shared" si="6"/>
        <v>73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33"/>
      <c r="I86" s="141">
        <f t="shared" si="9"/>
        <v>0</v>
      </c>
    </row>
    <row r="87" spans="1:9">
      <c r="A87" s="140">
        <f t="shared" si="5"/>
        <v>0</v>
      </c>
      <c r="B87" s="140">
        <f t="shared" si="6"/>
        <v>73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33"/>
      <c r="I87" s="141">
        <f t="shared" si="9"/>
        <v>0</v>
      </c>
    </row>
    <row r="88" spans="1:9">
      <c r="A88" s="140">
        <f t="shared" si="5"/>
        <v>0</v>
      </c>
      <c r="B88" s="140">
        <f t="shared" si="6"/>
        <v>73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33"/>
      <c r="I88" s="141">
        <f t="shared" si="9"/>
        <v>0</v>
      </c>
    </row>
    <row r="89" spans="1:9">
      <c r="A89" s="140">
        <f t="shared" si="5"/>
        <v>0</v>
      </c>
      <c r="B89" s="140">
        <f t="shared" si="6"/>
        <v>73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33"/>
      <c r="I89" s="141">
        <f t="shared" si="9"/>
        <v>0</v>
      </c>
    </row>
    <row r="90" spans="1:9">
      <c r="A90" s="140">
        <f t="shared" si="5"/>
        <v>0</v>
      </c>
      <c r="B90" s="140">
        <f t="shared" si="6"/>
        <v>73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33"/>
      <c r="I90" s="141">
        <f t="shared" si="9"/>
        <v>0</v>
      </c>
    </row>
    <row r="91" spans="1:9">
      <c r="A91" s="140">
        <f t="shared" si="5"/>
        <v>0</v>
      </c>
      <c r="B91" s="140">
        <f t="shared" si="6"/>
        <v>73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33"/>
      <c r="I91" s="141">
        <f t="shared" si="9"/>
        <v>0</v>
      </c>
    </row>
    <row r="92" spans="1:9">
      <c r="A92" s="140">
        <f t="shared" si="5"/>
        <v>0</v>
      </c>
      <c r="B92" s="140">
        <f t="shared" si="6"/>
        <v>73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33"/>
      <c r="I92" s="141">
        <f t="shared" si="9"/>
        <v>0</v>
      </c>
    </row>
    <row r="93" spans="1:9">
      <c r="A93" s="140">
        <f t="shared" si="5"/>
        <v>0</v>
      </c>
      <c r="B93" s="140">
        <f t="shared" si="6"/>
        <v>73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33"/>
      <c r="I93" s="141">
        <f t="shared" si="9"/>
        <v>0</v>
      </c>
    </row>
    <row r="94" spans="1:9">
      <c r="A94" s="140">
        <f t="shared" si="5"/>
        <v>0</v>
      </c>
      <c r="B94" s="140">
        <f t="shared" si="6"/>
        <v>73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33"/>
      <c r="I94" s="141">
        <f t="shared" si="9"/>
        <v>0</v>
      </c>
    </row>
    <row r="95" spans="1:9">
      <c r="A95" s="140">
        <f t="shared" si="5"/>
        <v>0</v>
      </c>
      <c r="B95" s="140">
        <f t="shared" si="6"/>
        <v>73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68"/>
      <c r="I95" s="141">
        <f t="shared" si="9"/>
        <v>0</v>
      </c>
    </row>
    <row r="96" spans="1:9">
      <c r="A96" s="140">
        <f t="shared" si="5"/>
        <v>0</v>
      </c>
      <c r="B96" s="140">
        <f t="shared" si="6"/>
        <v>73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68"/>
      <c r="I96" s="141">
        <f t="shared" si="9"/>
        <v>0</v>
      </c>
    </row>
    <row r="97" spans="1:9">
      <c r="A97" s="140">
        <f t="shared" si="5"/>
        <v>0</v>
      </c>
      <c r="B97" s="140">
        <f t="shared" si="6"/>
        <v>73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68"/>
      <c r="I97" s="141">
        <f t="shared" si="9"/>
        <v>0</v>
      </c>
    </row>
    <row r="98" spans="1:9">
      <c r="A98" s="140">
        <f t="shared" si="5"/>
        <v>0</v>
      </c>
      <c r="B98" s="140">
        <f t="shared" si="6"/>
        <v>73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68"/>
      <c r="I98" s="141">
        <f t="shared" si="9"/>
        <v>0</v>
      </c>
    </row>
    <row r="99" spans="1:9">
      <c r="A99" s="140">
        <f t="shared" si="5"/>
        <v>0</v>
      </c>
      <c r="B99" s="140">
        <f t="shared" si="6"/>
        <v>73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68"/>
      <c r="I99" s="141">
        <f t="shared" si="9"/>
        <v>0</v>
      </c>
    </row>
    <row r="100" spans="1:9">
      <c r="A100" s="140">
        <f t="shared" si="5"/>
        <v>0</v>
      </c>
      <c r="B100" s="140">
        <f t="shared" si="6"/>
        <v>73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68"/>
      <c r="I100" s="141">
        <f t="shared" si="9"/>
        <v>0</v>
      </c>
    </row>
    <row r="101" spans="1:9">
      <c r="A101" s="140">
        <f t="shared" si="5"/>
        <v>0</v>
      </c>
      <c r="B101" s="140">
        <f t="shared" si="6"/>
        <v>73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68"/>
      <c r="I101" s="141">
        <f t="shared" si="9"/>
        <v>0</v>
      </c>
    </row>
    <row r="102" spans="1:9">
      <c r="A102" s="140">
        <f t="shared" si="5"/>
        <v>0</v>
      </c>
      <c r="B102" s="140">
        <f t="shared" si="6"/>
        <v>73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68"/>
      <c r="I102" s="141">
        <f t="shared" si="9"/>
        <v>0</v>
      </c>
    </row>
  </sheetData>
  <mergeCells count="1">
    <mergeCell ref="E1:I1"/>
  </mergeCells>
  <phoneticPr fontId="2" type="noConversion"/>
  <conditionalFormatting sqref="E3:E94">
    <cfRule type="expression" dxfId="379" priority="21">
      <formula>AND(XEG3=0,XEH3&lt;&gt;"")</formula>
    </cfRule>
  </conditionalFormatting>
  <conditionalFormatting sqref="C3:D102">
    <cfRule type="expression" dxfId="378" priority="20">
      <formula>AND(XEH3=0,XEI3&lt;&gt;"")</formula>
    </cfRule>
  </conditionalFormatting>
  <conditionalFormatting sqref="G3:I94 I4:I102">
    <cfRule type="cellIs" dxfId="377" priority="18" operator="lessThan">
      <formula>#REF!</formula>
    </cfRule>
    <cfRule type="cellIs" dxfId="376" priority="19" operator="equal">
      <formula>#REF!</formula>
    </cfRule>
  </conditionalFormatting>
  <conditionalFormatting sqref="E3:E42">
    <cfRule type="expression" dxfId="375" priority="15">
      <formula>AND(XEG3=0,XEH3&lt;&gt;"")</formula>
    </cfRule>
  </conditionalFormatting>
  <conditionalFormatting sqref="A3:B102">
    <cfRule type="expression" dxfId="374" priority="14">
      <formula>AND(XEG3=0,XEH3&lt;&gt;"")</formula>
    </cfRule>
  </conditionalFormatting>
  <conditionalFormatting sqref="G3:H72">
    <cfRule type="cellIs" dxfId="373" priority="8" operator="lessThan">
      <formula>#REF!</formula>
    </cfRule>
    <cfRule type="cellIs" dxfId="372" priority="9" operator="equal">
      <formula>#REF!</formula>
    </cfRule>
  </conditionalFormatting>
  <conditionalFormatting sqref="E3:E72">
    <cfRule type="expression" dxfId="371" priority="13">
      <formula>AND(XEF3=0,XEG3&lt;&gt;"")</formula>
    </cfRule>
  </conditionalFormatting>
  <conditionalFormatting sqref="E3:E72">
    <cfRule type="expression" dxfId="370" priority="10">
      <formula>AND(XEF3=0,XEG3&lt;&gt;"")</formula>
    </cfRule>
  </conditionalFormatting>
  <conditionalFormatting sqref="E3:E72">
    <cfRule type="expression" dxfId="369" priority="7">
      <formula>AND(XEJ3=0,XEK3&lt;&gt;"")</formula>
    </cfRule>
  </conditionalFormatting>
  <conditionalFormatting sqref="G3:H72">
    <cfRule type="cellIs" dxfId="368" priority="5" operator="lessThan">
      <formula>#REF!</formula>
    </cfRule>
    <cfRule type="cellIs" dxfId="367" priority="6" operator="equal">
      <formula>#REF!</formula>
    </cfRule>
  </conditionalFormatting>
  <conditionalFormatting sqref="E3:E78">
    <cfRule type="expression" dxfId="366" priority="4">
      <formula>AND(XEC3=0,XED3&lt;&gt;"")</formula>
    </cfRule>
  </conditionalFormatting>
  <conditionalFormatting sqref="E3:E78">
    <cfRule type="expression" dxfId="365" priority="3">
      <formula>AND(B3=0,C3&lt;&gt;"")</formula>
    </cfRule>
  </conditionalFormatting>
  <conditionalFormatting sqref="E24">
    <cfRule type="expression" dxfId="364" priority="2">
      <formula>AND(B24=0,C24&lt;&gt;"")</formula>
    </cfRule>
  </conditionalFormatting>
  <conditionalFormatting sqref="E74:E75">
    <cfRule type="expression" dxfId="363" priority="1">
      <formula>AND(B74=0,C74&lt;&gt;"")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101"/>
  <sheetViews>
    <sheetView workbookViewId="0">
      <pane ySplit="1" topLeftCell="A2" activePane="bottomLeft" state="frozen"/>
      <selection activeCell="E2" sqref="E2"/>
      <selection pane="bottomLeft" activeCell="H41" sqref="H41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5" width="5.375" customWidth="1"/>
  </cols>
  <sheetData>
    <row r="1" spans="1:9">
      <c r="A1" s="124" t="s">
        <v>293</v>
      </c>
      <c r="B1" s="125" t="s">
        <v>294</v>
      </c>
      <c r="C1" s="125" t="s">
        <v>0</v>
      </c>
      <c r="D1" s="126" t="s">
        <v>296</v>
      </c>
      <c r="E1" s="147" t="s">
        <v>298</v>
      </c>
      <c r="F1" s="146" t="s">
        <v>297</v>
      </c>
      <c r="I1" t="s">
        <v>336</v>
      </c>
    </row>
    <row r="2" spans="1:9">
      <c r="A2" s="151"/>
      <c r="B2" s="149" t="s">
        <v>127</v>
      </c>
      <c r="C2" s="150" t="s">
        <v>358</v>
      </c>
      <c r="D2" s="152">
        <v>77</v>
      </c>
      <c r="E2" s="152">
        <v>73</v>
      </c>
      <c r="F2">
        <f>E2/73*72</f>
        <v>72</v>
      </c>
    </row>
    <row r="3" spans="1:9">
      <c r="A3" s="151"/>
      <c r="B3" s="149" t="s">
        <v>127</v>
      </c>
      <c r="C3" s="150" t="s">
        <v>144</v>
      </c>
      <c r="D3" s="152">
        <v>80</v>
      </c>
      <c r="E3" s="152">
        <v>73</v>
      </c>
      <c r="F3">
        <f t="shared" ref="F3:F47" si="0">E3/73*72</f>
        <v>72</v>
      </c>
    </row>
    <row r="4" spans="1:9">
      <c r="A4" s="151"/>
      <c r="B4" s="149" t="s">
        <v>127</v>
      </c>
      <c r="C4" s="150" t="s">
        <v>136</v>
      </c>
      <c r="D4" s="152">
        <v>76</v>
      </c>
      <c r="E4" s="152">
        <v>75</v>
      </c>
      <c r="F4">
        <f t="shared" si="0"/>
        <v>73.972602739726028</v>
      </c>
    </row>
    <row r="5" spans="1:9">
      <c r="A5" s="151"/>
      <c r="B5" s="149" t="s">
        <v>148</v>
      </c>
      <c r="C5" s="150" t="s">
        <v>156</v>
      </c>
      <c r="D5" s="152">
        <v>81</v>
      </c>
      <c r="E5" s="152">
        <v>75</v>
      </c>
      <c r="F5">
        <f t="shared" si="0"/>
        <v>73.972602739726028</v>
      </c>
    </row>
    <row r="6" spans="1:9">
      <c r="A6" s="148"/>
      <c r="B6" s="149" t="s">
        <v>114</v>
      </c>
      <c r="C6" s="150" t="s">
        <v>132</v>
      </c>
      <c r="D6" s="133">
        <v>83</v>
      </c>
      <c r="E6" s="133">
        <v>76</v>
      </c>
      <c r="F6">
        <f t="shared" si="0"/>
        <v>74.958904109589042</v>
      </c>
    </row>
    <row r="7" spans="1:9">
      <c r="A7" s="151"/>
      <c r="B7" s="149" t="s">
        <v>127</v>
      </c>
      <c r="C7" s="150" t="s">
        <v>359</v>
      </c>
      <c r="D7" s="152">
        <v>76</v>
      </c>
      <c r="E7" s="152">
        <v>76</v>
      </c>
      <c r="F7">
        <f t="shared" si="0"/>
        <v>74.958904109589042</v>
      </c>
    </row>
    <row r="8" spans="1:9">
      <c r="A8" s="151"/>
      <c r="B8" s="149" t="s">
        <v>127</v>
      </c>
      <c r="C8" s="150" t="s">
        <v>361</v>
      </c>
      <c r="D8" s="152">
        <v>81</v>
      </c>
      <c r="E8" s="152">
        <v>76</v>
      </c>
      <c r="F8">
        <f t="shared" si="0"/>
        <v>74.958904109589042</v>
      </c>
    </row>
    <row r="9" spans="1:9">
      <c r="A9" s="148"/>
      <c r="B9" s="149" t="s">
        <v>114</v>
      </c>
      <c r="C9" s="150" t="s">
        <v>115</v>
      </c>
      <c r="D9" s="133">
        <v>79</v>
      </c>
      <c r="E9" s="133">
        <v>77</v>
      </c>
      <c r="F9">
        <f t="shared" si="0"/>
        <v>75.945205479452056</v>
      </c>
    </row>
    <row r="10" spans="1:9">
      <c r="A10" s="151"/>
      <c r="B10" s="149" t="s">
        <v>148</v>
      </c>
      <c r="C10" s="150" t="s">
        <v>153</v>
      </c>
      <c r="D10" s="152">
        <v>76</v>
      </c>
      <c r="E10" s="152">
        <v>77</v>
      </c>
      <c r="F10">
        <f t="shared" si="0"/>
        <v>75.945205479452056</v>
      </c>
    </row>
    <row r="11" spans="1:9">
      <c r="A11" s="151"/>
      <c r="B11" s="149" t="s">
        <v>127</v>
      </c>
      <c r="C11" s="150" t="s">
        <v>134</v>
      </c>
      <c r="D11" s="152">
        <v>80</v>
      </c>
      <c r="E11" s="152">
        <v>78</v>
      </c>
      <c r="F11">
        <f t="shared" si="0"/>
        <v>76.93150684931507</v>
      </c>
    </row>
    <row r="12" spans="1:9">
      <c r="A12" s="151"/>
      <c r="B12" s="149" t="s">
        <v>127</v>
      </c>
      <c r="C12" s="150" t="s">
        <v>362</v>
      </c>
      <c r="D12" s="152">
        <v>83</v>
      </c>
      <c r="E12" s="152">
        <v>78</v>
      </c>
      <c r="F12">
        <f t="shared" si="0"/>
        <v>76.93150684931507</v>
      </c>
    </row>
    <row r="13" spans="1:9">
      <c r="A13" s="151"/>
      <c r="B13" s="149" t="s">
        <v>127</v>
      </c>
      <c r="C13" s="150" t="s">
        <v>140</v>
      </c>
      <c r="D13" s="152">
        <v>85</v>
      </c>
      <c r="E13" s="152">
        <v>79</v>
      </c>
      <c r="F13">
        <f t="shared" si="0"/>
        <v>77.917808219178085</v>
      </c>
    </row>
    <row r="14" spans="1:9">
      <c r="A14" s="151"/>
      <c r="B14" s="149" t="s">
        <v>127</v>
      </c>
      <c r="C14" s="150" t="s">
        <v>253</v>
      </c>
      <c r="D14" s="152">
        <v>85</v>
      </c>
      <c r="E14" s="152">
        <v>79</v>
      </c>
      <c r="F14">
        <f t="shared" si="0"/>
        <v>77.917808219178085</v>
      </c>
    </row>
    <row r="15" spans="1:9">
      <c r="A15" s="151"/>
      <c r="B15" s="149" t="s">
        <v>148</v>
      </c>
      <c r="C15" s="150" t="s">
        <v>166</v>
      </c>
      <c r="D15" s="152">
        <v>82</v>
      </c>
      <c r="E15" s="152">
        <v>79</v>
      </c>
      <c r="F15">
        <f t="shared" si="0"/>
        <v>77.917808219178085</v>
      </c>
    </row>
    <row r="16" spans="1:9">
      <c r="A16" s="151"/>
      <c r="B16" s="149" t="s">
        <v>127</v>
      </c>
      <c r="C16" s="150" t="s">
        <v>360</v>
      </c>
      <c r="D16" s="152">
        <v>74</v>
      </c>
      <c r="E16" s="152">
        <v>80</v>
      </c>
      <c r="F16">
        <f t="shared" si="0"/>
        <v>78.904109589041099</v>
      </c>
    </row>
    <row r="17" spans="1:6">
      <c r="A17" s="151"/>
      <c r="B17" s="149" t="s">
        <v>127</v>
      </c>
      <c r="C17" s="150" t="s">
        <v>141</v>
      </c>
      <c r="D17" s="152">
        <v>79</v>
      </c>
      <c r="E17" s="152">
        <v>80</v>
      </c>
      <c r="F17">
        <f t="shared" si="0"/>
        <v>78.904109589041099</v>
      </c>
    </row>
    <row r="18" spans="1:6">
      <c r="A18" s="151"/>
      <c r="B18" s="149" t="s">
        <v>148</v>
      </c>
      <c r="C18" s="150" t="s">
        <v>159</v>
      </c>
      <c r="D18" s="152">
        <v>81</v>
      </c>
      <c r="E18" s="152">
        <v>80</v>
      </c>
      <c r="F18">
        <f t="shared" si="0"/>
        <v>78.904109589041099</v>
      </c>
    </row>
    <row r="19" spans="1:6">
      <c r="A19" s="151"/>
      <c r="B19" s="149" t="s">
        <v>148</v>
      </c>
      <c r="C19" s="150" t="s">
        <v>155</v>
      </c>
      <c r="D19" s="152">
        <v>83</v>
      </c>
      <c r="E19" s="152">
        <v>80</v>
      </c>
      <c r="F19">
        <f t="shared" si="0"/>
        <v>78.904109589041099</v>
      </c>
    </row>
    <row r="20" spans="1:6">
      <c r="A20" s="151"/>
      <c r="B20" s="149" t="s">
        <v>127</v>
      </c>
      <c r="C20" s="150" t="s">
        <v>143</v>
      </c>
      <c r="D20" s="152">
        <v>81</v>
      </c>
      <c r="E20" s="152">
        <v>81</v>
      </c>
      <c r="F20">
        <f t="shared" si="0"/>
        <v>79.890410958904113</v>
      </c>
    </row>
    <row r="21" spans="1:6">
      <c r="A21" s="151"/>
      <c r="B21" s="149" t="s">
        <v>148</v>
      </c>
      <c r="C21" s="150" t="s">
        <v>162</v>
      </c>
      <c r="D21" s="152">
        <v>84</v>
      </c>
      <c r="E21" s="152">
        <v>81</v>
      </c>
      <c r="F21">
        <f t="shared" si="0"/>
        <v>79.890410958904113</v>
      </c>
    </row>
    <row r="22" spans="1:6">
      <c r="A22" s="151"/>
      <c r="B22" s="149" t="s">
        <v>114</v>
      </c>
      <c r="C22" s="150" t="s">
        <v>128</v>
      </c>
      <c r="D22" s="133">
        <v>78</v>
      </c>
      <c r="E22" s="133">
        <v>82</v>
      </c>
      <c r="F22">
        <f t="shared" si="0"/>
        <v>80.876712328767127</v>
      </c>
    </row>
    <row r="23" spans="1:6">
      <c r="A23" s="151"/>
      <c r="B23" s="149" t="s">
        <v>127</v>
      </c>
      <c r="C23" s="150" t="s">
        <v>137</v>
      </c>
      <c r="D23" s="152">
        <v>77</v>
      </c>
      <c r="E23" s="152">
        <v>82</v>
      </c>
      <c r="F23">
        <f t="shared" si="0"/>
        <v>80.876712328767127</v>
      </c>
    </row>
    <row r="24" spans="1:6">
      <c r="A24" s="151"/>
      <c r="B24" s="149" t="s">
        <v>148</v>
      </c>
      <c r="C24" s="150" t="s">
        <v>261</v>
      </c>
      <c r="D24" s="152">
        <v>87</v>
      </c>
      <c r="E24" s="152">
        <v>82</v>
      </c>
      <c r="F24">
        <f t="shared" si="0"/>
        <v>80.876712328767127</v>
      </c>
    </row>
    <row r="25" spans="1:6">
      <c r="A25" s="151"/>
      <c r="B25" s="149" t="s">
        <v>114</v>
      </c>
      <c r="C25" s="150" t="s">
        <v>118</v>
      </c>
      <c r="D25" s="152">
        <v>82</v>
      </c>
      <c r="E25" s="152">
        <v>83</v>
      </c>
      <c r="F25">
        <f t="shared" si="0"/>
        <v>81.863013698630141</v>
      </c>
    </row>
    <row r="26" spans="1:6">
      <c r="A26" s="151"/>
      <c r="B26" s="149" t="s">
        <v>114</v>
      </c>
      <c r="C26" s="150" t="s">
        <v>122</v>
      </c>
      <c r="D26" s="152">
        <v>82</v>
      </c>
      <c r="E26" s="152">
        <v>83</v>
      </c>
      <c r="F26">
        <f t="shared" si="0"/>
        <v>81.863013698630141</v>
      </c>
    </row>
    <row r="27" spans="1:6">
      <c r="A27" s="151"/>
      <c r="B27" s="149" t="s">
        <v>127</v>
      </c>
      <c r="C27" s="150" t="s">
        <v>254</v>
      </c>
      <c r="D27" s="152">
        <v>83</v>
      </c>
      <c r="E27" s="152">
        <v>83</v>
      </c>
      <c r="F27">
        <f t="shared" si="0"/>
        <v>81.863013698630141</v>
      </c>
    </row>
    <row r="28" spans="1:6">
      <c r="A28" s="151"/>
      <c r="B28" s="149" t="s">
        <v>148</v>
      </c>
      <c r="C28" s="150" t="s">
        <v>365</v>
      </c>
      <c r="D28" s="152">
        <v>81</v>
      </c>
      <c r="E28" s="152">
        <v>83</v>
      </c>
      <c r="F28">
        <f t="shared" si="0"/>
        <v>81.863013698630141</v>
      </c>
    </row>
    <row r="29" spans="1:6">
      <c r="A29" s="151"/>
      <c r="B29" s="149" t="s">
        <v>148</v>
      </c>
      <c r="C29" s="150" t="s">
        <v>366</v>
      </c>
      <c r="D29" s="152">
        <v>82</v>
      </c>
      <c r="E29" s="152">
        <v>83</v>
      </c>
      <c r="F29">
        <f t="shared" si="0"/>
        <v>81.863013698630141</v>
      </c>
    </row>
    <row r="30" spans="1:6">
      <c r="A30" s="151"/>
      <c r="B30" s="149" t="s">
        <v>148</v>
      </c>
      <c r="C30" s="150" t="s">
        <v>160</v>
      </c>
      <c r="D30" s="152">
        <v>87</v>
      </c>
      <c r="E30" s="152">
        <v>83</v>
      </c>
      <c r="F30">
        <f t="shared" si="0"/>
        <v>81.863013698630141</v>
      </c>
    </row>
    <row r="31" spans="1:6">
      <c r="A31" s="151"/>
      <c r="B31" s="149" t="s">
        <v>114</v>
      </c>
      <c r="C31" s="150" t="s">
        <v>139</v>
      </c>
      <c r="D31" s="152">
        <v>85</v>
      </c>
      <c r="E31" s="152">
        <v>84</v>
      </c>
      <c r="F31">
        <f t="shared" si="0"/>
        <v>82.849315068493141</v>
      </c>
    </row>
    <row r="32" spans="1:6">
      <c r="A32" s="151"/>
      <c r="B32" s="149" t="s">
        <v>127</v>
      </c>
      <c r="C32" s="150" t="s">
        <v>364</v>
      </c>
      <c r="D32" s="152">
        <v>89</v>
      </c>
      <c r="E32" s="152">
        <v>84</v>
      </c>
      <c r="F32">
        <f t="shared" si="0"/>
        <v>82.849315068493141</v>
      </c>
    </row>
    <row r="33" spans="1:6">
      <c r="A33" s="151"/>
      <c r="B33" s="149" t="s">
        <v>127</v>
      </c>
      <c r="C33" s="150" t="s">
        <v>363</v>
      </c>
      <c r="D33" s="152">
        <v>87</v>
      </c>
      <c r="E33" s="152">
        <v>85</v>
      </c>
      <c r="F33">
        <f t="shared" si="0"/>
        <v>83.835616438356169</v>
      </c>
    </row>
    <row r="34" spans="1:6">
      <c r="A34" s="151"/>
      <c r="B34" s="149" t="s">
        <v>148</v>
      </c>
      <c r="C34" s="150" t="s">
        <v>161</v>
      </c>
      <c r="D34" s="152">
        <v>85</v>
      </c>
      <c r="E34" s="152">
        <v>85</v>
      </c>
      <c r="F34">
        <f t="shared" si="0"/>
        <v>83.835616438356169</v>
      </c>
    </row>
    <row r="35" spans="1:6">
      <c r="A35" s="151"/>
      <c r="B35" s="149" t="s">
        <v>148</v>
      </c>
      <c r="C35" s="150" t="s">
        <v>163</v>
      </c>
      <c r="D35" s="152">
        <v>87</v>
      </c>
      <c r="E35" s="152">
        <v>85</v>
      </c>
      <c r="F35">
        <f t="shared" si="0"/>
        <v>83.835616438356169</v>
      </c>
    </row>
    <row r="36" spans="1:6">
      <c r="A36" s="151"/>
      <c r="B36" s="149" t="s">
        <v>127</v>
      </c>
      <c r="C36" s="150" t="s">
        <v>151</v>
      </c>
      <c r="D36" s="152">
        <v>84</v>
      </c>
      <c r="E36" s="152">
        <v>86</v>
      </c>
      <c r="F36">
        <f t="shared" si="0"/>
        <v>84.821917808219183</v>
      </c>
    </row>
    <row r="37" spans="1:6">
      <c r="A37" s="151"/>
      <c r="B37" s="149" t="s">
        <v>148</v>
      </c>
      <c r="C37" s="150" t="s">
        <v>158</v>
      </c>
      <c r="D37" s="152">
        <v>80</v>
      </c>
      <c r="E37" s="152">
        <v>87</v>
      </c>
      <c r="F37">
        <f t="shared" si="0"/>
        <v>85.808219178082197</v>
      </c>
    </row>
    <row r="38" spans="1:6">
      <c r="A38" s="151"/>
      <c r="B38" s="149" t="s">
        <v>148</v>
      </c>
      <c r="C38" s="150" t="s">
        <v>260</v>
      </c>
      <c r="D38" s="152">
        <v>87</v>
      </c>
      <c r="E38" s="152">
        <v>87</v>
      </c>
      <c r="F38">
        <f t="shared" si="0"/>
        <v>85.808219178082197</v>
      </c>
    </row>
    <row r="39" spans="1:6">
      <c r="A39" s="151"/>
      <c r="B39" s="149" t="s">
        <v>148</v>
      </c>
      <c r="C39" s="150" t="s">
        <v>262</v>
      </c>
      <c r="D39" s="152">
        <v>89</v>
      </c>
      <c r="E39" s="152">
        <v>87</v>
      </c>
      <c r="F39">
        <f t="shared" si="0"/>
        <v>85.808219178082197</v>
      </c>
    </row>
    <row r="40" spans="1:6">
      <c r="A40" s="151"/>
      <c r="B40" s="149" t="s">
        <v>114</v>
      </c>
      <c r="C40" s="150" t="s">
        <v>250</v>
      </c>
      <c r="D40" s="152">
        <v>87</v>
      </c>
      <c r="E40" s="152">
        <v>88</v>
      </c>
      <c r="F40">
        <f t="shared" si="0"/>
        <v>86.794520547945197</v>
      </c>
    </row>
    <row r="41" spans="1:6">
      <c r="A41" s="151"/>
      <c r="B41" s="149" t="s">
        <v>127</v>
      </c>
      <c r="C41" s="150" t="s">
        <v>252</v>
      </c>
      <c r="D41" s="152">
        <v>87</v>
      </c>
      <c r="E41" s="152">
        <v>89</v>
      </c>
      <c r="F41">
        <f t="shared" si="0"/>
        <v>87.780821917808225</v>
      </c>
    </row>
    <row r="42" spans="1:6">
      <c r="A42" s="151"/>
      <c r="B42" s="149" t="s">
        <v>148</v>
      </c>
      <c r="C42" s="150" t="s">
        <v>157</v>
      </c>
      <c r="D42" s="152">
        <v>95</v>
      </c>
      <c r="E42" s="152">
        <v>90</v>
      </c>
      <c r="F42">
        <f t="shared" si="0"/>
        <v>88.767123287671239</v>
      </c>
    </row>
    <row r="43" spans="1:6">
      <c r="A43" s="151"/>
      <c r="B43" s="149" t="s">
        <v>127</v>
      </c>
      <c r="C43" s="150" t="s">
        <v>259</v>
      </c>
      <c r="D43" s="152">
        <v>91</v>
      </c>
      <c r="E43" s="152">
        <v>92</v>
      </c>
      <c r="F43">
        <f t="shared" si="0"/>
        <v>90.739726027397253</v>
      </c>
    </row>
    <row r="44" spans="1:6">
      <c r="A44" s="151"/>
      <c r="B44" s="149" t="s">
        <v>148</v>
      </c>
      <c r="C44" s="150" t="s">
        <v>37</v>
      </c>
      <c r="D44" s="152">
        <v>103</v>
      </c>
      <c r="E44" s="152">
        <v>95</v>
      </c>
      <c r="F44">
        <f t="shared" si="0"/>
        <v>93.69863013698631</v>
      </c>
    </row>
    <row r="45" spans="1:6">
      <c r="A45" s="151"/>
      <c r="B45" s="149" t="s">
        <v>148</v>
      </c>
      <c r="C45" s="150" t="s">
        <v>367</v>
      </c>
      <c r="D45" s="152">
        <v>104</v>
      </c>
      <c r="E45" s="152">
        <v>105</v>
      </c>
      <c r="F45">
        <f t="shared" si="0"/>
        <v>103.56164383561644</v>
      </c>
    </row>
    <row r="46" spans="1:6">
      <c r="A46" s="151"/>
      <c r="B46" s="149" t="s">
        <v>148</v>
      </c>
      <c r="C46" s="150" t="s">
        <v>152</v>
      </c>
      <c r="D46" s="152">
        <v>85</v>
      </c>
      <c r="E46" s="152" t="s">
        <v>212</v>
      </c>
      <c r="F46">
        <v>0</v>
      </c>
    </row>
    <row r="47" spans="1:6">
      <c r="A47" s="151"/>
      <c r="B47" s="149" t="s">
        <v>114</v>
      </c>
      <c r="C47" s="150" t="s">
        <v>251</v>
      </c>
      <c r="D47" s="152" t="s">
        <v>212</v>
      </c>
      <c r="E47" s="152">
        <v>0</v>
      </c>
      <c r="F47">
        <f t="shared" si="0"/>
        <v>0</v>
      </c>
    </row>
    <row r="48" spans="1:6">
      <c r="A48" s="151"/>
      <c r="B48" s="149"/>
      <c r="C48" s="150"/>
      <c r="D48" s="152"/>
      <c r="E48" s="152"/>
    </row>
    <row r="49" spans="1:5">
      <c r="A49" s="151"/>
      <c r="B49" s="149"/>
      <c r="C49" s="150"/>
      <c r="D49" s="152"/>
      <c r="E49" s="152"/>
    </row>
    <row r="50" spans="1:5">
      <c r="A50" s="151"/>
      <c r="B50" s="149"/>
      <c r="C50" s="150"/>
      <c r="D50" s="152"/>
      <c r="E50" s="152"/>
    </row>
    <row r="51" spans="1:5">
      <c r="A51" s="151"/>
      <c r="B51" s="149"/>
      <c r="C51" s="150"/>
      <c r="D51" s="152"/>
      <c r="E51" s="152"/>
    </row>
    <row r="52" spans="1:5">
      <c r="A52" s="151"/>
      <c r="B52" s="149"/>
      <c r="C52" s="150"/>
      <c r="D52" s="152"/>
      <c r="E52" s="152"/>
    </row>
    <row r="53" spans="1:5">
      <c r="A53" s="151"/>
      <c r="B53" s="149"/>
      <c r="C53" s="150"/>
      <c r="D53" s="152"/>
      <c r="E53" s="152"/>
    </row>
    <row r="54" spans="1:5">
      <c r="A54" s="151"/>
      <c r="B54" s="149"/>
      <c r="C54" s="150"/>
      <c r="D54" s="152"/>
      <c r="E54" s="152"/>
    </row>
    <row r="55" spans="1:5">
      <c r="A55" s="151"/>
      <c r="B55" s="149"/>
      <c r="C55" s="150"/>
      <c r="D55" s="152"/>
      <c r="E55" s="152"/>
    </row>
    <row r="56" spans="1:5">
      <c r="A56" s="151"/>
      <c r="B56" s="149"/>
      <c r="C56" s="150"/>
      <c r="D56" s="152"/>
      <c r="E56" s="152"/>
    </row>
    <row r="57" spans="1:5">
      <c r="A57" s="151"/>
      <c r="B57" s="149"/>
      <c r="C57" s="150"/>
      <c r="D57" s="152"/>
      <c r="E57" s="152"/>
    </row>
    <row r="58" spans="1:5">
      <c r="A58" s="151"/>
      <c r="B58" s="149"/>
      <c r="C58" s="150"/>
      <c r="D58" s="152"/>
      <c r="E58" s="152"/>
    </row>
    <row r="59" spans="1:5">
      <c r="A59" s="151"/>
      <c r="B59" s="149"/>
      <c r="C59" s="150"/>
      <c r="D59" s="152"/>
      <c r="E59" s="152"/>
    </row>
    <row r="60" spans="1:5">
      <c r="A60" s="151"/>
      <c r="B60" s="149"/>
      <c r="C60" s="150"/>
      <c r="D60" s="152"/>
      <c r="E60" s="152"/>
    </row>
    <row r="61" spans="1:5">
      <c r="A61" s="151"/>
      <c r="B61" s="149"/>
      <c r="C61" s="150"/>
      <c r="D61" s="152"/>
      <c r="E61" s="152"/>
    </row>
    <row r="62" spans="1:5">
      <c r="A62" s="151"/>
      <c r="B62" s="149"/>
      <c r="C62" s="150"/>
      <c r="D62" s="152"/>
      <c r="E62" s="152"/>
    </row>
    <row r="63" spans="1:5">
      <c r="A63" s="151"/>
      <c r="B63" s="149"/>
      <c r="C63" s="150"/>
      <c r="D63" s="152"/>
      <c r="E63" s="152"/>
    </row>
    <row r="64" spans="1:5">
      <c r="A64" s="151"/>
      <c r="B64" s="149"/>
      <c r="C64" s="150"/>
      <c r="D64" s="152"/>
      <c r="E64" s="152"/>
    </row>
    <row r="65" spans="1:5">
      <c r="A65" s="151"/>
      <c r="B65" s="149"/>
      <c r="C65" s="150"/>
      <c r="D65" s="152"/>
      <c r="E65" s="152"/>
    </row>
    <row r="66" spans="1:5">
      <c r="A66" s="151"/>
      <c r="B66" s="149"/>
      <c r="C66" s="150"/>
      <c r="D66" s="152"/>
      <c r="E66" s="152"/>
    </row>
    <row r="67" spans="1:5">
      <c r="A67" s="151"/>
      <c r="B67" s="149"/>
      <c r="C67" s="150"/>
      <c r="D67" s="152"/>
      <c r="E67" s="152"/>
    </row>
    <row r="68" spans="1:5">
      <c r="A68" s="151"/>
      <c r="B68" s="149"/>
      <c r="C68" s="150"/>
      <c r="D68" s="152"/>
      <c r="E68" s="152"/>
    </row>
    <row r="69" spans="1:5">
      <c r="A69" s="151"/>
      <c r="B69" s="149"/>
      <c r="C69" s="150"/>
      <c r="D69" s="152"/>
      <c r="E69" s="152"/>
    </row>
    <row r="70" spans="1:5">
      <c r="A70" s="151"/>
      <c r="B70" s="149"/>
      <c r="C70" s="150"/>
      <c r="D70" s="152"/>
      <c r="E70" s="152"/>
    </row>
    <row r="71" spans="1:5">
      <c r="A71" s="151"/>
      <c r="B71" s="149"/>
      <c r="C71" s="150"/>
      <c r="D71" s="152"/>
      <c r="E71" s="152"/>
    </row>
    <row r="72" spans="1:5">
      <c r="A72" s="151"/>
      <c r="B72" s="149"/>
      <c r="C72" s="150"/>
      <c r="D72" s="152"/>
      <c r="E72" s="152"/>
    </row>
    <row r="73" spans="1:5">
      <c r="A73" s="151"/>
      <c r="B73" s="149"/>
      <c r="C73" s="150"/>
      <c r="D73" s="152"/>
      <c r="E73" s="152"/>
    </row>
    <row r="74" spans="1:5">
      <c r="A74" s="151"/>
      <c r="B74" s="149"/>
      <c r="C74" s="150"/>
      <c r="D74" s="152"/>
      <c r="E74" s="152"/>
    </row>
    <row r="75" spans="1:5">
      <c r="A75" s="151"/>
      <c r="B75" s="149"/>
      <c r="C75" s="150"/>
      <c r="D75" s="152"/>
      <c r="E75" s="152"/>
    </row>
    <row r="76" spans="1:5">
      <c r="A76" s="151"/>
      <c r="B76" s="149"/>
      <c r="C76" s="150"/>
      <c r="D76" s="152"/>
      <c r="E76" s="152"/>
    </row>
    <row r="77" spans="1:5">
      <c r="A77" s="151"/>
      <c r="B77" s="149"/>
      <c r="C77" s="150"/>
      <c r="D77" s="152"/>
      <c r="E77" s="152"/>
    </row>
    <row r="78" spans="1:5">
      <c r="A78" s="151"/>
      <c r="B78" s="149"/>
      <c r="C78" s="150"/>
      <c r="D78" s="152"/>
      <c r="E78" s="152"/>
    </row>
    <row r="79" spans="1:5">
      <c r="A79" s="151"/>
      <c r="B79" s="149"/>
      <c r="C79" s="150"/>
      <c r="D79" s="152"/>
      <c r="E79" s="152"/>
    </row>
    <row r="80" spans="1:5">
      <c r="A80" s="151"/>
      <c r="B80" s="149"/>
      <c r="C80" s="150"/>
      <c r="D80" s="152"/>
      <c r="E80" s="152"/>
    </row>
    <row r="81" spans="1:5">
      <c r="A81" s="151"/>
      <c r="B81" s="149"/>
      <c r="C81" s="150"/>
      <c r="D81" s="152"/>
      <c r="E81" s="152"/>
    </row>
    <row r="82" spans="1:5">
      <c r="A82" s="151"/>
      <c r="B82" s="149"/>
      <c r="C82" s="150"/>
      <c r="D82" s="152"/>
      <c r="E82" s="152"/>
    </row>
    <row r="83" spans="1:5">
      <c r="A83" s="151"/>
      <c r="B83" s="149"/>
      <c r="C83" s="150"/>
      <c r="D83" s="152"/>
      <c r="E83" s="152"/>
    </row>
    <row r="84" spans="1:5">
      <c r="A84" s="151"/>
      <c r="B84" s="149"/>
      <c r="C84" s="150"/>
      <c r="D84" s="152"/>
      <c r="E84" s="152"/>
    </row>
    <row r="85" spans="1:5">
      <c r="A85" s="151"/>
      <c r="B85" s="149"/>
      <c r="C85" s="150"/>
      <c r="D85" s="152"/>
      <c r="E85" s="152"/>
    </row>
    <row r="86" spans="1:5">
      <c r="A86" s="151"/>
      <c r="B86" s="149"/>
      <c r="C86" s="150"/>
      <c r="D86" s="152"/>
      <c r="E86" s="152"/>
    </row>
    <row r="87" spans="1:5">
      <c r="A87" s="151"/>
      <c r="B87" s="149"/>
      <c r="C87" s="150"/>
      <c r="D87" s="152"/>
      <c r="E87" s="152"/>
    </row>
    <row r="88" spans="1:5">
      <c r="A88" s="151"/>
      <c r="B88" s="149"/>
      <c r="C88" s="150"/>
      <c r="D88" s="152"/>
      <c r="E88" s="152"/>
    </row>
    <row r="89" spans="1:5">
      <c r="A89" s="151"/>
      <c r="B89" s="149"/>
      <c r="C89" s="150"/>
      <c r="D89" s="152"/>
      <c r="E89" s="152"/>
    </row>
    <row r="90" spans="1:5">
      <c r="A90" s="151"/>
      <c r="B90" s="149"/>
      <c r="C90" s="150"/>
      <c r="D90" s="152"/>
      <c r="E90" s="152"/>
    </row>
    <row r="91" spans="1:5">
      <c r="A91" s="151"/>
      <c r="B91" s="149"/>
      <c r="C91" s="150"/>
      <c r="D91" s="152"/>
      <c r="E91" s="152"/>
    </row>
    <row r="92" spans="1:5">
      <c r="A92" s="151"/>
      <c r="B92" s="149"/>
      <c r="C92" s="150"/>
      <c r="D92" s="152"/>
      <c r="E92" s="152"/>
    </row>
    <row r="93" spans="1:5">
      <c r="A93" s="151"/>
      <c r="B93" s="149"/>
      <c r="C93" s="150"/>
      <c r="D93" s="152"/>
      <c r="E93" s="152"/>
    </row>
    <row r="94" spans="1:5">
      <c r="A94" s="151"/>
      <c r="B94" s="149"/>
      <c r="C94" s="150"/>
      <c r="D94" s="152"/>
      <c r="E94" s="152"/>
    </row>
    <row r="95" spans="1:5">
      <c r="A95" s="151"/>
      <c r="B95" s="149"/>
      <c r="C95" s="150"/>
      <c r="D95" s="152"/>
      <c r="E95" s="152"/>
    </row>
    <row r="96" spans="1:5">
      <c r="A96" s="151"/>
      <c r="B96" s="149"/>
      <c r="C96" s="150"/>
      <c r="D96" s="152"/>
      <c r="E96" s="152"/>
    </row>
    <row r="97" spans="1:5">
      <c r="A97" s="151"/>
      <c r="B97" s="149"/>
      <c r="C97" s="150"/>
      <c r="D97" s="152"/>
      <c r="E97" s="152"/>
    </row>
    <row r="98" spans="1:5">
      <c r="A98" s="151"/>
      <c r="B98" s="149"/>
      <c r="C98" s="150"/>
      <c r="D98" s="152"/>
      <c r="E98" s="152"/>
    </row>
    <row r="99" spans="1:5">
      <c r="A99" s="151"/>
      <c r="B99" s="149"/>
      <c r="C99" s="150"/>
      <c r="D99" s="152"/>
      <c r="E99" s="152"/>
    </row>
    <row r="100" spans="1:5">
      <c r="A100" s="151"/>
      <c r="B100" s="149"/>
      <c r="C100" s="150"/>
      <c r="D100" s="152"/>
      <c r="E100" s="152"/>
    </row>
    <row r="101" spans="1:5">
      <c r="A101" s="151"/>
      <c r="B101" s="149"/>
      <c r="C101" s="150"/>
      <c r="D101" s="152"/>
      <c r="E101" s="152"/>
    </row>
  </sheetData>
  <sortState ref="A2:F101">
    <sortCondition ref="E1"/>
  </sortState>
  <phoneticPr fontId="2" type="noConversion"/>
  <conditionalFormatting sqref="B2:B101">
    <cfRule type="expression" dxfId="362" priority="4">
      <formula>AND(XDZ2=0,XEA2&lt;&gt;"")</formula>
    </cfRule>
  </conditionalFormatting>
  <conditionalFormatting sqref="A2:A101">
    <cfRule type="expression" dxfId="361" priority="3">
      <formula>AND(XDZ2=0,XEA2&lt;&gt;"")</formula>
    </cfRule>
  </conditionalFormatting>
  <conditionalFormatting sqref="D2:E101">
    <cfRule type="cellIs" dxfId="360" priority="1" operator="lessThan">
      <formula>#REF!</formula>
    </cfRule>
    <cfRule type="cellIs" dxfId="359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102"/>
  <sheetViews>
    <sheetView workbookViewId="0">
      <pane ySplit="2" topLeftCell="A3" activePane="bottomLeft" state="frozen"/>
      <selection activeCell="E3" sqref="E3:G102"/>
      <selection pane="bottomLeft" activeCell="E47" sqref="E47:H48"/>
    </sheetView>
  </sheetViews>
  <sheetFormatPr defaultRowHeight="15"/>
  <cols>
    <col min="1" max="1" width="6.625" style="128" customWidth="1"/>
    <col min="2" max="2" width="5.125" style="128" customWidth="1"/>
    <col min="3" max="3" width="8.5" style="128" customWidth="1"/>
    <col min="4" max="4" width="7.625" style="128" customWidth="1"/>
    <col min="5" max="5" width="7.5" style="128" bestFit="1" customWidth="1"/>
    <col min="6" max="6" width="12.5" style="128" customWidth="1"/>
    <col min="7" max="7" width="5.375" style="128" customWidth="1"/>
    <col min="8" max="8" width="8" style="128" customWidth="1"/>
    <col min="9" max="9" width="7.375" style="131" customWidth="1"/>
    <col min="10" max="16384" width="9" style="128"/>
  </cols>
  <sheetData>
    <row r="1" spans="1:9" ht="16.5">
      <c r="A1" s="134" t="s">
        <v>308</v>
      </c>
      <c r="B1" s="134" t="s">
        <v>309</v>
      </c>
      <c r="C1" s="134" t="s">
        <v>310</v>
      </c>
      <c r="D1" s="134" t="s">
        <v>311</v>
      </c>
      <c r="E1" s="230" t="s">
        <v>312</v>
      </c>
      <c r="F1" s="230"/>
      <c r="G1" s="230"/>
      <c r="H1" s="230"/>
      <c r="I1" s="230"/>
    </row>
    <row r="2" spans="1:9" ht="16.5">
      <c r="A2" s="135">
        <f>SUM(A3:A102)</f>
        <v>44</v>
      </c>
      <c r="B2" s="135"/>
      <c r="C2" s="135">
        <f>ROUNDUP(A2/2,0)</f>
        <v>22</v>
      </c>
      <c r="D2" s="136">
        <f>SUM(D3:D102)/C2</f>
        <v>76.976338729763398</v>
      </c>
      <c r="E2" s="158" t="s">
        <v>313</v>
      </c>
      <c r="F2" s="158" t="s">
        <v>269</v>
      </c>
      <c r="G2" s="159" t="s">
        <v>295</v>
      </c>
      <c r="H2" s="159" t="s">
        <v>314</v>
      </c>
      <c r="I2" s="139" t="s">
        <v>315</v>
      </c>
    </row>
    <row r="3" spans="1:9" ht="16.5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C3*H3</f>
        <v>72</v>
      </c>
      <c r="E3" s="149" t="s">
        <v>127</v>
      </c>
      <c r="F3" s="150" t="s">
        <v>358</v>
      </c>
      <c r="G3" s="133"/>
      <c r="H3" s="178">
        <v>72</v>
      </c>
      <c r="I3" s="141">
        <f>IF($D$2-H3+10&gt;0,$D$2-H3+10,0)*A3</f>
        <v>14.976338729763398</v>
      </c>
    </row>
    <row r="4" spans="1:9" ht="16.5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C4*H4</f>
        <v>72</v>
      </c>
      <c r="E4" s="149" t="s">
        <v>127</v>
      </c>
      <c r="F4" s="150" t="s">
        <v>144</v>
      </c>
      <c r="G4" s="152"/>
      <c r="H4" s="178">
        <v>72</v>
      </c>
      <c r="I4" s="141">
        <f t="shared" ref="I4:I67" si="4">IF($D$2-H4+10&gt;0,$D$2-H4+10,0)*A4</f>
        <v>14.976338729763398</v>
      </c>
    </row>
    <row r="5" spans="1:9" ht="16.5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73.972602739726028</v>
      </c>
      <c r="E5" s="149" t="s">
        <v>127</v>
      </c>
      <c r="F5" s="150" t="s">
        <v>136</v>
      </c>
      <c r="G5" s="133"/>
      <c r="H5" s="178">
        <v>73.972602739726028</v>
      </c>
      <c r="I5" s="141">
        <f t="shared" si="4"/>
        <v>13.00373599003737</v>
      </c>
    </row>
    <row r="6" spans="1:9" ht="16.5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73.972602739726028</v>
      </c>
      <c r="E6" s="149" t="s">
        <v>148</v>
      </c>
      <c r="F6" s="150" t="s">
        <v>156</v>
      </c>
      <c r="G6" s="152"/>
      <c r="H6" s="178">
        <v>73.972602739726028</v>
      </c>
      <c r="I6" s="141">
        <f t="shared" si="4"/>
        <v>13.00373599003737</v>
      </c>
    </row>
    <row r="7" spans="1:9" ht="16.5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74.958904109589042</v>
      </c>
      <c r="E7" s="149" t="s">
        <v>114</v>
      </c>
      <c r="F7" s="150" t="s">
        <v>132</v>
      </c>
      <c r="G7" s="152"/>
      <c r="H7" s="178">
        <v>74.958904109589042</v>
      </c>
      <c r="I7" s="141">
        <f t="shared" si="4"/>
        <v>12.017434620174356</v>
      </c>
    </row>
    <row r="8" spans="1:9" ht="16.5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74.958904109589042</v>
      </c>
      <c r="E8" s="149" t="s">
        <v>127</v>
      </c>
      <c r="F8" s="150" t="s">
        <v>359</v>
      </c>
      <c r="G8" s="152"/>
      <c r="H8" s="178">
        <v>74.958904109589042</v>
      </c>
      <c r="I8" s="141">
        <f t="shared" si="4"/>
        <v>12.017434620174356</v>
      </c>
    </row>
    <row r="9" spans="1:9" ht="16.5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74.958904109589042</v>
      </c>
      <c r="E9" s="149" t="s">
        <v>127</v>
      </c>
      <c r="F9" s="150" t="s">
        <v>361</v>
      </c>
      <c r="G9" s="152"/>
      <c r="H9" s="178">
        <v>74.958904109589042</v>
      </c>
      <c r="I9" s="141">
        <f t="shared" si="4"/>
        <v>12.017434620174356</v>
      </c>
    </row>
    <row r="10" spans="1:9" ht="16.5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75.945205479452056</v>
      </c>
      <c r="E10" s="149" t="s">
        <v>114</v>
      </c>
      <c r="F10" s="150" t="s">
        <v>115</v>
      </c>
      <c r="G10" s="152"/>
      <c r="H10" s="178">
        <v>75.945205479452056</v>
      </c>
      <c r="I10" s="141">
        <f t="shared" si="4"/>
        <v>11.031133250311342</v>
      </c>
    </row>
    <row r="11" spans="1:9" ht="16.5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75.945205479452056</v>
      </c>
      <c r="E11" s="149" t="s">
        <v>148</v>
      </c>
      <c r="F11" s="150" t="s">
        <v>153</v>
      </c>
      <c r="G11" s="152"/>
      <c r="H11" s="178">
        <v>75.945205479452056</v>
      </c>
      <c r="I11" s="141">
        <f t="shared" si="4"/>
        <v>11.031133250311342</v>
      </c>
    </row>
    <row r="12" spans="1:9" ht="16.5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76.93150684931507</v>
      </c>
      <c r="E12" s="149" t="s">
        <v>127</v>
      </c>
      <c r="F12" s="150" t="s">
        <v>134</v>
      </c>
      <c r="G12" s="152"/>
      <c r="H12" s="178">
        <v>76.93150684931507</v>
      </c>
      <c r="I12" s="141">
        <f t="shared" si="4"/>
        <v>10.044831880448328</v>
      </c>
    </row>
    <row r="13" spans="1:9" ht="16.5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76.93150684931507</v>
      </c>
      <c r="E13" s="149" t="s">
        <v>127</v>
      </c>
      <c r="F13" s="150" t="s">
        <v>362</v>
      </c>
      <c r="G13" s="152"/>
      <c r="H13" s="178">
        <v>76.93150684931507</v>
      </c>
      <c r="I13" s="141">
        <f t="shared" si="4"/>
        <v>10.044831880448328</v>
      </c>
    </row>
    <row r="14" spans="1:9" ht="16.5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77.917808219178085</v>
      </c>
      <c r="E14" s="149" t="s">
        <v>127</v>
      </c>
      <c r="F14" s="150" t="s">
        <v>140</v>
      </c>
      <c r="G14" s="152"/>
      <c r="H14" s="178">
        <v>77.917808219178085</v>
      </c>
      <c r="I14" s="141">
        <f t="shared" si="4"/>
        <v>9.0585305105853138</v>
      </c>
    </row>
    <row r="15" spans="1:9" ht="16.5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77.917808219178085</v>
      </c>
      <c r="E15" s="149" t="s">
        <v>127</v>
      </c>
      <c r="F15" s="150" t="s">
        <v>253</v>
      </c>
      <c r="G15" s="152"/>
      <c r="H15" s="178">
        <v>77.917808219178085</v>
      </c>
      <c r="I15" s="141">
        <f t="shared" si="4"/>
        <v>9.0585305105853138</v>
      </c>
    </row>
    <row r="16" spans="1:9" ht="16.5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77.917808219178085</v>
      </c>
      <c r="E16" s="149" t="s">
        <v>148</v>
      </c>
      <c r="F16" s="150" t="s">
        <v>166</v>
      </c>
      <c r="G16" s="152"/>
      <c r="H16" s="178">
        <v>77.917808219178085</v>
      </c>
      <c r="I16" s="141">
        <f t="shared" si="4"/>
        <v>9.0585305105853138</v>
      </c>
    </row>
    <row r="17" spans="1:9" ht="16.5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78.904109589041099</v>
      </c>
      <c r="E17" s="149" t="s">
        <v>127</v>
      </c>
      <c r="F17" s="150" t="s">
        <v>360</v>
      </c>
      <c r="G17" s="152"/>
      <c r="H17" s="178">
        <v>78.904109589041099</v>
      </c>
      <c r="I17" s="141">
        <f t="shared" si="4"/>
        <v>8.0722291407222997</v>
      </c>
    </row>
    <row r="18" spans="1:9" ht="16.5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78.904109589041099</v>
      </c>
      <c r="E18" s="149" t="s">
        <v>127</v>
      </c>
      <c r="F18" s="150" t="s">
        <v>141</v>
      </c>
      <c r="G18" s="152"/>
      <c r="H18" s="178">
        <v>78.904109589041099</v>
      </c>
      <c r="I18" s="141">
        <f t="shared" si="4"/>
        <v>8.0722291407222997</v>
      </c>
    </row>
    <row r="19" spans="1:9" ht="16.5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78.904109589041099</v>
      </c>
      <c r="E19" s="149" t="s">
        <v>148</v>
      </c>
      <c r="F19" s="150" t="s">
        <v>159</v>
      </c>
      <c r="G19" s="152"/>
      <c r="H19" s="178">
        <v>78.904109589041099</v>
      </c>
      <c r="I19" s="141">
        <f t="shared" si="4"/>
        <v>8.0722291407222997</v>
      </c>
    </row>
    <row r="20" spans="1:9" ht="16.5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78.904109589041099</v>
      </c>
      <c r="E20" s="149" t="s">
        <v>148</v>
      </c>
      <c r="F20" s="150" t="s">
        <v>155</v>
      </c>
      <c r="G20" s="152"/>
      <c r="H20" s="178">
        <v>78.904109589041099</v>
      </c>
      <c r="I20" s="141">
        <f t="shared" si="4"/>
        <v>8.0722291407222997</v>
      </c>
    </row>
    <row r="21" spans="1:9" ht="16.5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79.890410958904113</v>
      </c>
      <c r="E21" s="149" t="s">
        <v>127</v>
      </c>
      <c r="F21" s="150" t="s">
        <v>143</v>
      </c>
      <c r="G21" s="152"/>
      <c r="H21" s="178">
        <v>79.890410958904113</v>
      </c>
      <c r="I21" s="141">
        <f t="shared" si="4"/>
        <v>7.0859277708592856</v>
      </c>
    </row>
    <row r="22" spans="1:9" ht="16.5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79.890410958904113</v>
      </c>
      <c r="E22" s="149" t="s">
        <v>148</v>
      </c>
      <c r="F22" s="150" t="s">
        <v>162</v>
      </c>
      <c r="G22" s="152"/>
      <c r="H22" s="178">
        <v>79.890410958904113</v>
      </c>
      <c r="I22" s="141">
        <f t="shared" si="4"/>
        <v>7.0859277708592856</v>
      </c>
    </row>
    <row r="23" spans="1:9" ht="16.5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80.876712328767127</v>
      </c>
      <c r="E23" s="149" t="s">
        <v>114</v>
      </c>
      <c r="F23" s="150" t="s">
        <v>128</v>
      </c>
      <c r="G23" s="152"/>
      <c r="H23" s="178">
        <v>80.876712328767127</v>
      </c>
      <c r="I23" s="141">
        <f t="shared" si="4"/>
        <v>6.0996264009962715</v>
      </c>
    </row>
    <row r="24" spans="1:9" ht="16.5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80.876712328767127</v>
      </c>
      <c r="E24" s="149" t="s">
        <v>127</v>
      </c>
      <c r="F24" s="150" t="s">
        <v>137</v>
      </c>
      <c r="G24" s="152"/>
      <c r="H24" s="178">
        <v>80.876712328767127</v>
      </c>
      <c r="I24" s="141">
        <f t="shared" si="4"/>
        <v>6.0996264009962715</v>
      </c>
    </row>
    <row r="25" spans="1:9" ht="16.5">
      <c r="A25" s="140">
        <f t="shared" si="0"/>
        <v>1</v>
      </c>
      <c r="B25" s="140">
        <f t="shared" si="1"/>
        <v>23</v>
      </c>
      <c r="C25" s="140">
        <f t="shared" si="2"/>
        <v>0</v>
      </c>
      <c r="D25" s="140">
        <f t="shared" si="3"/>
        <v>0</v>
      </c>
      <c r="E25" s="149" t="s">
        <v>148</v>
      </c>
      <c r="F25" s="150" t="s">
        <v>261</v>
      </c>
      <c r="G25" s="152"/>
      <c r="H25" s="178">
        <v>80.876712328767127</v>
      </c>
      <c r="I25" s="141">
        <f t="shared" si="4"/>
        <v>6.0996264009962715</v>
      </c>
    </row>
    <row r="26" spans="1:9" ht="16.5">
      <c r="A26" s="140">
        <f t="shared" si="0"/>
        <v>1</v>
      </c>
      <c r="B26" s="140">
        <f t="shared" si="1"/>
        <v>24</v>
      </c>
      <c r="C26" s="140">
        <f t="shared" si="2"/>
        <v>0</v>
      </c>
      <c r="D26" s="140">
        <f t="shared" si="3"/>
        <v>0</v>
      </c>
      <c r="E26" s="149" t="s">
        <v>114</v>
      </c>
      <c r="F26" s="150" t="s">
        <v>118</v>
      </c>
      <c r="G26" s="152"/>
      <c r="H26" s="178">
        <v>81.863013698630141</v>
      </c>
      <c r="I26" s="141">
        <f t="shared" si="4"/>
        <v>5.1133250311332574</v>
      </c>
    </row>
    <row r="27" spans="1:9" ht="16.5">
      <c r="A27" s="140">
        <f t="shared" si="0"/>
        <v>1</v>
      </c>
      <c r="B27" s="140">
        <f t="shared" si="1"/>
        <v>25</v>
      </c>
      <c r="C27" s="140">
        <f t="shared" si="2"/>
        <v>0</v>
      </c>
      <c r="D27" s="140">
        <f t="shared" si="3"/>
        <v>0</v>
      </c>
      <c r="E27" s="149" t="s">
        <v>114</v>
      </c>
      <c r="F27" s="150" t="s">
        <v>122</v>
      </c>
      <c r="G27" s="152"/>
      <c r="H27" s="178">
        <v>81.863013698630141</v>
      </c>
      <c r="I27" s="141">
        <f t="shared" si="4"/>
        <v>5.1133250311332574</v>
      </c>
    </row>
    <row r="28" spans="1:9" ht="16.5">
      <c r="A28" s="140">
        <f t="shared" si="0"/>
        <v>1</v>
      </c>
      <c r="B28" s="140">
        <f t="shared" si="1"/>
        <v>26</v>
      </c>
      <c r="C28" s="140">
        <f t="shared" si="2"/>
        <v>0</v>
      </c>
      <c r="D28" s="140">
        <f t="shared" si="3"/>
        <v>0</v>
      </c>
      <c r="E28" s="149" t="s">
        <v>127</v>
      </c>
      <c r="F28" s="150" t="s">
        <v>254</v>
      </c>
      <c r="G28" s="152"/>
      <c r="H28" s="178">
        <v>81.863013698630141</v>
      </c>
      <c r="I28" s="141">
        <f t="shared" si="4"/>
        <v>5.1133250311332574</v>
      </c>
    </row>
    <row r="29" spans="1:9" ht="16.5">
      <c r="A29" s="140">
        <f t="shared" si="0"/>
        <v>1</v>
      </c>
      <c r="B29" s="140">
        <f t="shared" si="1"/>
        <v>27</v>
      </c>
      <c r="C29" s="140">
        <f t="shared" si="2"/>
        <v>0</v>
      </c>
      <c r="D29" s="140">
        <f t="shared" si="3"/>
        <v>0</v>
      </c>
      <c r="E29" s="149" t="s">
        <v>148</v>
      </c>
      <c r="F29" s="150" t="s">
        <v>365</v>
      </c>
      <c r="G29" s="152"/>
      <c r="H29" s="178">
        <v>81.863013698630141</v>
      </c>
      <c r="I29" s="141">
        <f t="shared" si="4"/>
        <v>5.1133250311332574</v>
      </c>
    </row>
    <row r="30" spans="1:9" ht="16.5">
      <c r="A30" s="140">
        <f t="shared" si="0"/>
        <v>1</v>
      </c>
      <c r="B30" s="140">
        <f t="shared" si="1"/>
        <v>28</v>
      </c>
      <c r="C30" s="140">
        <f t="shared" si="2"/>
        <v>0</v>
      </c>
      <c r="D30" s="140">
        <f t="shared" si="3"/>
        <v>0</v>
      </c>
      <c r="E30" s="149" t="s">
        <v>148</v>
      </c>
      <c r="F30" s="150" t="s">
        <v>366</v>
      </c>
      <c r="G30" s="152"/>
      <c r="H30" s="178">
        <v>81.863013698630141</v>
      </c>
      <c r="I30" s="141">
        <f t="shared" si="4"/>
        <v>5.1133250311332574</v>
      </c>
    </row>
    <row r="31" spans="1:9" ht="16.5">
      <c r="A31" s="140">
        <f t="shared" si="0"/>
        <v>1</v>
      </c>
      <c r="B31" s="140">
        <f t="shared" si="1"/>
        <v>29</v>
      </c>
      <c r="C31" s="140">
        <f t="shared" si="2"/>
        <v>0</v>
      </c>
      <c r="D31" s="140">
        <f t="shared" si="3"/>
        <v>0</v>
      </c>
      <c r="E31" s="149" t="s">
        <v>148</v>
      </c>
      <c r="F31" s="150" t="s">
        <v>160</v>
      </c>
      <c r="G31" s="152"/>
      <c r="H31" s="178">
        <v>81.863013698630141</v>
      </c>
      <c r="I31" s="141">
        <f t="shared" si="4"/>
        <v>5.1133250311332574</v>
      </c>
    </row>
    <row r="32" spans="1:9" ht="16.5">
      <c r="A32" s="140">
        <f t="shared" si="0"/>
        <v>1</v>
      </c>
      <c r="B32" s="140">
        <f t="shared" si="1"/>
        <v>30</v>
      </c>
      <c r="C32" s="140">
        <f t="shared" si="2"/>
        <v>0</v>
      </c>
      <c r="D32" s="140">
        <f t="shared" si="3"/>
        <v>0</v>
      </c>
      <c r="E32" s="149" t="s">
        <v>114</v>
      </c>
      <c r="F32" s="150" t="s">
        <v>139</v>
      </c>
      <c r="G32" s="152"/>
      <c r="H32" s="178">
        <v>82.849315068493141</v>
      </c>
      <c r="I32" s="141">
        <f t="shared" si="4"/>
        <v>4.1270236612702575</v>
      </c>
    </row>
    <row r="33" spans="1:9" ht="16.5">
      <c r="A33" s="140">
        <f t="shared" si="0"/>
        <v>1</v>
      </c>
      <c r="B33" s="140">
        <f t="shared" si="1"/>
        <v>31</v>
      </c>
      <c r="C33" s="140">
        <f t="shared" si="2"/>
        <v>0</v>
      </c>
      <c r="D33" s="140">
        <f t="shared" si="3"/>
        <v>0</v>
      </c>
      <c r="E33" s="149" t="s">
        <v>127</v>
      </c>
      <c r="F33" s="150" t="s">
        <v>364</v>
      </c>
      <c r="G33" s="152"/>
      <c r="H33" s="178">
        <v>82.849315068493141</v>
      </c>
      <c r="I33" s="141">
        <f t="shared" si="4"/>
        <v>4.1270236612702575</v>
      </c>
    </row>
    <row r="34" spans="1:9" ht="16.5">
      <c r="A34" s="140">
        <f t="shared" si="0"/>
        <v>1</v>
      </c>
      <c r="B34" s="140">
        <f t="shared" si="1"/>
        <v>32</v>
      </c>
      <c r="C34" s="140">
        <f t="shared" si="2"/>
        <v>0</v>
      </c>
      <c r="D34" s="140">
        <f t="shared" si="3"/>
        <v>0</v>
      </c>
      <c r="E34" s="149" t="s">
        <v>127</v>
      </c>
      <c r="F34" s="150" t="s">
        <v>363</v>
      </c>
      <c r="G34" s="152"/>
      <c r="H34" s="178">
        <v>83.835616438356169</v>
      </c>
      <c r="I34" s="141">
        <f t="shared" si="4"/>
        <v>3.1407222914072292</v>
      </c>
    </row>
    <row r="35" spans="1:9" ht="16.5">
      <c r="A35" s="140">
        <f t="shared" si="0"/>
        <v>1</v>
      </c>
      <c r="B35" s="140">
        <f t="shared" si="1"/>
        <v>33</v>
      </c>
      <c r="C35" s="140">
        <f t="shared" si="2"/>
        <v>0</v>
      </c>
      <c r="D35" s="140">
        <f t="shared" si="3"/>
        <v>0</v>
      </c>
      <c r="E35" s="149" t="s">
        <v>148</v>
      </c>
      <c r="F35" s="150" t="s">
        <v>161</v>
      </c>
      <c r="G35" s="152"/>
      <c r="H35" s="178">
        <v>83.835616438356169</v>
      </c>
      <c r="I35" s="141">
        <f t="shared" si="4"/>
        <v>3.1407222914072292</v>
      </c>
    </row>
    <row r="36" spans="1:9" ht="16.5">
      <c r="A36" s="140">
        <f t="shared" si="0"/>
        <v>1</v>
      </c>
      <c r="B36" s="140">
        <f t="shared" si="1"/>
        <v>34</v>
      </c>
      <c r="C36" s="140">
        <f t="shared" si="2"/>
        <v>0</v>
      </c>
      <c r="D36" s="140">
        <f t="shared" si="3"/>
        <v>0</v>
      </c>
      <c r="E36" s="149" t="s">
        <v>148</v>
      </c>
      <c r="F36" s="150" t="s">
        <v>163</v>
      </c>
      <c r="G36" s="152"/>
      <c r="H36" s="178">
        <v>83.835616438356169</v>
      </c>
      <c r="I36" s="141">
        <f t="shared" si="4"/>
        <v>3.1407222914072292</v>
      </c>
    </row>
    <row r="37" spans="1:9" ht="16.5">
      <c r="A37" s="140">
        <f t="shared" si="0"/>
        <v>1</v>
      </c>
      <c r="B37" s="140">
        <f t="shared" si="1"/>
        <v>35</v>
      </c>
      <c r="C37" s="140">
        <f t="shared" si="2"/>
        <v>0</v>
      </c>
      <c r="D37" s="140">
        <f t="shared" si="3"/>
        <v>0</v>
      </c>
      <c r="E37" s="149" t="s">
        <v>127</v>
      </c>
      <c r="F37" s="150" t="s">
        <v>151</v>
      </c>
      <c r="G37" s="152"/>
      <c r="H37" s="178">
        <v>84.821917808219183</v>
      </c>
      <c r="I37" s="141">
        <f t="shared" si="4"/>
        <v>2.1544209215442152</v>
      </c>
    </row>
    <row r="38" spans="1:9" ht="16.5">
      <c r="A38" s="140">
        <f t="shared" si="0"/>
        <v>1</v>
      </c>
      <c r="B38" s="140">
        <f t="shared" si="1"/>
        <v>36</v>
      </c>
      <c r="C38" s="140">
        <f t="shared" si="2"/>
        <v>0</v>
      </c>
      <c r="D38" s="140">
        <f t="shared" si="3"/>
        <v>0</v>
      </c>
      <c r="E38" s="149" t="s">
        <v>148</v>
      </c>
      <c r="F38" s="150" t="s">
        <v>158</v>
      </c>
      <c r="G38" s="152"/>
      <c r="H38" s="178">
        <v>85.808219178082197</v>
      </c>
      <c r="I38" s="141">
        <f t="shared" si="4"/>
        <v>1.1681195516812011</v>
      </c>
    </row>
    <row r="39" spans="1:9" ht="16.5">
      <c r="A39" s="140">
        <f t="shared" si="0"/>
        <v>1</v>
      </c>
      <c r="B39" s="140">
        <f t="shared" si="1"/>
        <v>37</v>
      </c>
      <c r="C39" s="140">
        <f t="shared" si="2"/>
        <v>0</v>
      </c>
      <c r="D39" s="140">
        <f t="shared" si="3"/>
        <v>0</v>
      </c>
      <c r="E39" s="149" t="s">
        <v>148</v>
      </c>
      <c r="F39" s="150" t="s">
        <v>260</v>
      </c>
      <c r="G39" s="152"/>
      <c r="H39" s="178">
        <v>85.808219178082197</v>
      </c>
      <c r="I39" s="141">
        <f t="shared" si="4"/>
        <v>1.1681195516812011</v>
      </c>
    </row>
    <row r="40" spans="1:9" ht="16.5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149" t="s">
        <v>148</v>
      </c>
      <c r="F40" s="150" t="s">
        <v>262</v>
      </c>
      <c r="G40" s="152"/>
      <c r="H40" s="178">
        <v>85.808219178082197</v>
      </c>
      <c r="I40" s="141">
        <f t="shared" si="4"/>
        <v>1.1681195516812011</v>
      </c>
    </row>
    <row r="41" spans="1:9" ht="16.5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49" t="s">
        <v>114</v>
      </c>
      <c r="F41" s="150" t="s">
        <v>250</v>
      </c>
      <c r="G41" s="152"/>
      <c r="H41" s="178">
        <v>86.794520547945197</v>
      </c>
      <c r="I41" s="141">
        <f t="shared" si="4"/>
        <v>0.1818181818182012</v>
      </c>
    </row>
    <row r="42" spans="1:9" ht="16.5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49" t="s">
        <v>127</v>
      </c>
      <c r="F42" s="150" t="s">
        <v>252</v>
      </c>
      <c r="G42" s="152"/>
      <c r="H42" s="178">
        <v>87.780821917808225</v>
      </c>
      <c r="I42" s="141">
        <f t="shared" si="4"/>
        <v>0</v>
      </c>
    </row>
    <row r="43" spans="1:9" ht="16.5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49" t="s">
        <v>148</v>
      </c>
      <c r="F43" s="150" t="s">
        <v>157</v>
      </c>
      <c r="G43" s="152"/>
      <c r="H43" s="178">
        <v>88.767123287671239</v>
      </c>
      <c r="I43" s="141">
        <f t="shared" si="4"/>
        <v>0</v>
      </c>
    </row>
    <row r="44" spans="1:9" ht="16.5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49" t="s">
        <v>127</v>
      </c>
      <c r="F44" s="150" t="s">
        <v>259</v>
      </c>
      <c r="G44" s="152"/>
      <c r="H44" s="178">
        <v>90.739726027397253</v>
      </c>
      <c r="I44" s="141">
        <f t="shared" si="4"/>
        <v>0</v>
      </c>
    </row>
    <row r="45" spans="1:9" ht="16.5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49" t="s">
        <v>148</v>
      </c>
      <c r="F45" s="150" t="s">
        <v>37</v>
      </c>
      <c r="G45" s="152"/>
      <c r="H45" s="178">
        <v>93.69863013698631</v>
      </c>
      <c r="I45" s="141">
        <f t="shared" si="4"/>
        <v>0</v>
      </c>
    </row>
    <row r="46" spans="1:9" ht="16.5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149" t="s">
        <v>148</v>
      </c>
      <c r="F46" s="150" t="s">
        <v>367</v>
      </c>
      <c r="G46" s="152"/>
      <c r="H46" s="178">
        <v>103.56164383561644</v>
      </c>
      <c r="I46" s="141">
        <f t="shared" si="4"/>
        <v>0</v>
      </c>
    </row>
    <row r="47" spans="1:9" ht="16.5">
      <c r="A47" s="140">
        <f t="shared" si="0"/>
        <v>0</v>
      </c>
      <c r="B47" s="140">
        <f t="shared" si="1"/>
        <v>44</v>
      </c>
      <c r="C47" s="140">
        <f t="shared" si="2"/>
        <v>0</v>
      </c>
      <c r="D47" s="140">
        <f t="shared" si="3"/>
        <v>0</v>
      </c>
      <c r="E47" s="149"/>
      <c r="F47" s="150"/>
      <c r="G47" s="152"/>
      <c r="H47" s="178"/>
      <c r="I47" s="141">
        <f>IF($D$2-H47+10&gt;0,$D$2-H47+10,0)*A47</f>
        <v>0</v>
      </c>
    </row>
    <row r="48" spans="1:9" ht="16.5">
      <c r="A48" s="140">
        <f t="shared" si="0"/>
        <v>0</v>
      </c>
      <c r="B48" s="140">
        <f t="shared" si="1"/>
        <v>44</v>
      </c>
      <c r="C48" s="140">
        <f t="shared" si="2"/>
        <v>0</v>
      </c>
      <c r="D48" s="140">
        <f t="shared" si="3"/>
        <v>0</v>
      </c>
      <c r="E48" s="149"/>
      <c r="F48" s="150"/>
      <c r="G48" s="152"/>
      <c r="H48" s="178"/>
      <c r="I48" s="141">
        <f t="shared" si="4"/>
        <v>0</v>
      </c>
    </row>
    <row r="49" spans="1:9" ht="16.5">
      <c r="A49" s="140">
        <f t="shared" si="0"/>
        <v>0</v>
      </c>
      <c r="B49" s="140">
        <f t="shared" si="1"/>
        <v>44</v>
      </c>
      <c r="C49" s="140">
        <f t="shared" si="2"/>
        <v>0</v>
      </c>
      <c r="D49" s="140">
        <f t="shared" si="3"/>
        <v>0</v>
      </c>
      <c r="E49" s="149"/>
      <c r="F49" s="150"/>
      <c r="G49" s="152"/>
      <c r="H49" s="152"/>
      <c r="I49" s="141">
        <f t="shared" si="4"/>
        <v>0</v>
      </c>
    </row>
    <row r="50" spans="1:9" ht="16.5">
      <c r="A50" s="140">
        <f t="shared" si="0"/>
        <v>0</v>
      </c>
      <c r="B50" s="140">
        <f t="shared" si="1"/>
        <v>44</v>
      </c>
      <c r="C50" s="140">
        <f t="shared" si="2"/>
        <v>0</v>
      </c>
      <c r="D50" s="140">
        <f t="shared" si="3"/>
        <v>0</v>
      </c>
      <c r="E50" s="149"/>
      <c r="F50" s="150"/>
      <c r="G50" s="152"/>
      <c r="H50" s="152"/>
      <c r="I50" s="141">
        <f t="shared" si="4"/>
        <v>0</v>
      </c>
    </row>
    <row r="51" spans="1:9" ht="16.5">
      <c r="A51" s="140">
        <f t="shared" si="0"/>
        <v>0</v>
      </c>
      <c r="B51" s="140">
        <f t="shared" si="1"/>
        <v>44</v>
      </c>
      <c r="C51" s="140">
        <f t="shared" si="2"/>
        <v>0</v>
      </c>
      <c r="D51" s="140">
        <f t="shared" si="3"/>
        <v>0</v>
      </c>
      <c r="E51" s="149"/>
      <c r="F51" s="150"/>
      <c r="G51" s="152"/>
      <c r="H51" s="152"/>
      <c r="I51" s="141">
        <f t="shared" si="4"/>
        <v>0</v>
      </c>
    </row>
    <row r="52" spans="1:9" ht="16.5">
      <c r="A52" s="140">
        <f t="shared" si="0"/>
        <v>0</v>
      </c>
      <c r="B52" s="140">
        <f t="shared" si="1"/>
        <v>44</v>
      </c>
      <c r="C52" s="140">
        <f t="shared" si="2"/>
        <v>0</v>
      </c>
      <c r="D52" s="140">
        <f t="shared" si="3"/>
        <v>0</v>
      </c>
      <c r="E52" s="149"/>
      <c r="F52" s="150"/>
      <c r="G52" s="152"/>
      <c r="H52" s="152"/>
      <c r="I52" s="141">
        <f t="shared" si="4"/>
        <v>0</v>
      </c>
    </row>
    <row r="53" spans="1:9" ht="16.5">
      <c r="A53" s="140">
        <f t="shared" si="0"/>
        <v>0</v>
      </c>
      <c r="B53" s="140">
        <f t="shared" si="1"/>
        <v>44</v>
      </c>
      <c r="C53" s="140">
        <f t="shared" si="2"/>
        <v>0</v>
      </c>
      <c r="D53" s="140">
        <f t="shared" si="3"/>
        <v>0</v>
      </c>
      <c r="E53" s="149"/>
      <c r="F53" s="150"/>
      <c r="G53" s="152"/>
      <c r="H53" s="152"/>
      <c r="I53" s="141">
        <f t="shared" si="4"/>
        <v>0</v>
      </c>
    </row>
    <row r="54" spans="1:9" ht="16.5">
      <c r="A54" s="140">
        <f t="shared" si="0"/>
        <v>0</v>
      </c>
      <c r="B54" s="140">
        <f t="shared" si="1"/>
        <v>44</v>
      </c>
      <c r="C54" s="140">
        <f t="shared" si="2"/>
        <v>0</v>
      </c>
      <c r="D54" s="140">
        <f t="shared" si="3"/>
        <v>0</v>
      </c>
      <c r="E54" s="149"/>
      <c r="F54" s="150"/>
      <c r="G54" s="152"/>
      <c r="H54" s="152"/>
      <c r="I54" s="141">
        <f t="shared" si="4"/>
        <v>0</v>
      </c>
    </row>
    <row r="55" spans="1:9" ht="16.5">
      <c r="A55" s="140">
        <f t="shared" si="0"/>
        <v>0</v>
      </c>
      <c r="B55" s="140">
        <f t="shared" si="1"/>
        <v>44</v>
      </c>
      <c r="C55" s="140">
        <f t="shared" si="2"/>
        <v>0</v>
      </c>
      <c r="D55" s="140">
        <f t="shared" si="3"/>
        <v>0</v>
      </c>
      <c r="E55" s="149"/>
      <c r="F55" s="150"/>
      <c r="G55" s="152"/>
      <c r="H55" s="152"/>
      <c r="I55" s="141">
        <f t="shared" si="4"/>
        <v>0</v>
      </c>
    </row>
    <row r="56" spans="1:9" ht="16.5">
      <c r="A56" s="140">
        <f t="shared" si="0"/>
        <v>0</v>
      </c>
      <c r="B56" s="140">
        <f t="shared" si="1"/>
        <v>44</v>
      </c>
      <c r="C56" s="140">
        <f t="shared" si="2"/>
        <v>0</v>
      </c>
      <c r="D56" s="140">
        <f t="shared" si="3"/>
        <v>0</v>
      </c>
      <c r="E56" s="149"/>
      <c r="F56" s="150"/>
      <c r="G56" s="152"/>
      <c r="H56" s="152"/>
      <c r="I56" s="141">
        <f t="shared" si="4"/>
        <v>0</v>
      </c>
    </row>
    <row r="57" spans="1:9" ht="16.5">
      <c r="A57" s="140">
        <f t="shared" si="0"/>
        <v>0</v>
      </c>
      <c r="B57" s="140">
        <f t="shared" si="1"/>
        <v>44</v>
      </c>
      <c r="C57" s="140">
        <f t="shared" si="2"/>
        <v>0</v>
      </c>
      <c r="D57" s="140">
        <f t="shared" si="3"/>
        <v>0</v>
      </c>
      <c r="E57" s="149"/>
      <c r="F57" s="150"/>
      <c r="G57" s="152"/>
      <c r="H57" s="152"/>
      <c r="I57" s="141">
        <f t="shared" si="4"/>
        <v>0</v>
      </c>
    </row>
    <row r="58" spans="1:9" ht="16.5">
      <c r="A58" s="140">
        <f t="shared" si="0"/>
        <v>0</v>
      </c>
      <c r="B58" s="140">
        <f t="shared" si="1"/>
        <v>44</v>
      </c>
      <c r="C58" s="140">
        <f t="shared" si="2"/>
        <v>0</v>
      </c>
      <c r="D58" s="140">
        <f t="shared" si="3"/>
        <v>0</v>
      </c>
      <c r="E58" s="149"/>
      <c r="F58" s="150"/>
      <c r="G58" s="152"/>
      <c r="H58" s="152"/>
      <c r="I58" s="141">
        <f t="shared" si="4"/>
        <v>0</v>
      </c>
    </row>
    <row r="59" spans="1:9" ht="16.5">
      <c r="A59" s="140">
        <f t="shared" si="0"/>
        <v>0</v>
      </c>
      <c r="B59" s="140">
        <f t="shared" si="1"/>
        <v>44</v>
      </c>
      <c r="C59" s="140">
        <f t="shared" si="2"/>
        <v>0</v>
      </c>
      <c r="D59" s="140">
        <f t="shared" si="3"/>
        <v>0</v>
      </c>
      <c r="E59" s="149"/>
      <c r="F59" s="150"/>
      <c r="G59" s="152"/>
      <c r="H59" s="152"/>
      <c r="I59" s="141">
        <f t="shared" si="4"/>
        <v>0</v>
      </c>
    </row>
    <row r="60" spans="1:9" ht="16.5">
      <c r="A60" s="140">
        <f t="shared" si="0"/>
        <v>0</v>
      </c>
      <c r="B60" s="140">
        <f t="shared" si="1"/>
        <v>44</v>
      </c>
      <c r="C60" s="140">
        <f t="shared" si="2"/>
        <v>0</v>
      </c>
      <c r="D60" s="140">
        <f t="shared" si="3"/>
        <v>0</v>
      </c>
      <c r="E60" s="149"/>
      <c r="F60" s="150"/>
      <c r="G60" s="152"/>
      <c r="H60" s="152"/>
      <c r="I60" s="141">
        <f t="shared" si="4"/>
        <v>0</v>
      </c>
    </row>
    <row r="61" spans="1:9" ht="16.5">
      <c r="A61" s="140">
        <f t="shared" si="0"/>
        <v>0</v>
      </c>
      <c r="B61" s="140">
        <f t="shared" si="1"/>
        <v>44</v>
      </c>
      <c r="C61" s="140">
        <f t="shared" si="2"/>
        <v>0</v>
      </c>
      <c r="D61" s="140">
        <f t="shared" si="3"/>
        <v>0</v>
      </c>
      <c r="E61" s="149"/>
      <c r="F61" s="150"/>
      <c r="G61" s="152"/>
      <c r="H61" s="152"/>
      <c r="I61" s="141">
        <f t="shared" si="4"/>
        <v>0</v>
      </c>
    </row>
    <row r="62" spans="1:9" ht="16.5">
      <c r="A62" s="140">
        <f t="shared" si="0"/>
        <v>0</v>
      </c>
      <c r="B62" s="140">
        <f t="shared" si="1"/>
        <v>44</v>
      </c>
      <c r="C62" s="140">
        <f t="shared" si="2"/>
        <v>0</v>
      </c>
      <c r="D62" s="140">
        <f t="shared" si="3"/>
        <v>0</v>
      </c>
      <c r="E62" s="149"/>
      <c r="F62" s="150"/>
      <c r="G62" s="152"/>
      <c r="H62" s="152"/>
      <c r="I62" s="141">
        <f t="shared" si="4"/>
        <v>0</v>
      </c>
    </row>
    <row r="63" spans="1:9" ht="16.5">
      <c r="A63" s="140">
        <f t="shared" si="0"/>
        <v>0</v>
      </c>
      <c r="B63" s="140">
        <f t="shared" si="1"/>
        <v>44</v>
      </c>
      <c r="C63" s="140">
        <f t="shared" si="2"/>
        <v>0</v>
      </c>
      <c r="D63" s="140">
        <f t="shared" si="3"/>
        <v>0</v>
      </c>
      <c r="E63" s="149"/>
      <c r="F63" s="150"/>
      <c r="G63" s="152"/>
      <c r="H63" s="152"/>
      <c r="I63" s="141">
        <f t="shared" si="4"/>
        <v>0</v>
      </c>
    </row>
    <row r="64" spans="1:9" ht="16.5">
      <c r="A64" s="140">
        <f t="shared" si="0"/>
        <v>0</v>
      </c>
      <c r="B64" s="140">
        <f t="shared" si="1"/>
        <v>44</v>
      </c>
      <c r="C64" s="140">
        <f t="shared" si="2"/>
        <v>0</v>
      </c>
      <c r="D64" s="140">
        <f t="shared" si="3"/>
        <v>0</v>
      </c>
      <c r="E64" s="149"/>
      <c r="F64" s="150"/>
      <c r="G64" s="152"/>
      <c r="H64" s="152"/>
      <c r="I64" s="141">
        <f t="shared" si="4"/>
        <v>0</v>
      </c>
    </row>
    <row r="65" spans="1:9" ht="16.5">
      <c r="A65" s="140">
        <f t="shared" si="0"/>
        <v>0</v>
      </c>
      <c r="B65" s="140">
        <f t="shared" si="1"/>
        <v>44</v>
      </c>
      <c r="C65" s="140">
        <f t="shared" si="2"/>
        <v>0</v>
      </c>
      <c r="D65" s="140">
        <f t="shared" si="3"/>
        <v>0</v>
      </c>
      <c r="E65" s="149"/>
      <c r="F65" s="150"/>
      <c r="G65" s="152"/>
      <c r="H65" s="152"/>
      <c r="I65" s="141">
        <f t="shared" si="4"/>
        <v>0</v>
      </c>
    </row>
    <row r="66" spans="1:9" ht="16.5">
      <c r="A66" s="140">
        <f t="shared" si="0"/>
        <v>0</v>
      </c>
      <c r="B66" s="140">
        <f t="shared" si="1"/>
        <v>44</v>
      </c>
      <c r="C66" s="140">
        <f t="shared" si="2"/>
        <v>0</v>
      </c>
      <c r="D66" s="140">
        <f t="shared" si="3"/>
        <v>0</v>
      </c>
      <c r="E66" s="149"/>
      <c r="F66" s="150"/>
      <c r="G66" s="152"/>
      <c r="H66" s="152"/>
      <c r="I66" s="141">
        <f t="shared" si="4"/>
        <v>0</v>
      </c>
    </row>
    <row r="67" spans="1:9" ht="16.5">
      <c r="A67" s="140">
        <f t="shared" si="0"/>
        <v>0</v>
      </c>
      <c r="B67" s="140">
        <f t="shared" si="1"/>
        <v>44</v>
      </c>
      <c r="C67" s="140">
        <f t="shared" si="2"/>
        <v>0</v>
      </c>
      <c r="D67" s="140">
        <f t="shared" si="3"/>
        <v>0</v>
      </c>
      <c r="E67" s="149"/>
      <c r="F67" s="150"/>
      <c r="G67" s="152"/>
      <c r="H67" s="152"/>
      <c r="I67" s="141">
        <f t="shared" si="4"/>
        <v>0</v>
      </c>
    </row>
    <row r="68" spans="1:9" ht="16.5">
      <c r="A68" s="140">
        <f t="shared" ref="A68:A102" si="5">COUNTA(F68)</f>
        <v>0</v>
      </c>
      <c r="B68" s="140">
        <f t="shared" ref="B68:B102" si="6">B67+A68</f>
        <v>44</v>
      </c>
      <c r="C68" s="140">
        <f t="shared" ref="C68:C102" si="7">IF(B68&lt;=C$2,1,0)</f>
        <v>0</v>
      </c>
      <c r="D68" s="140">
        <f t="shared" ref="D68:D102" si="8">C68*H68</f>
        <v>0</v>
      </c>
      <c r="E68" s="149"/>
      <c r="F68" s="150"/>
      <c r="G68" s="152"/>
      <c r="H68" s="152"/>
      <c r="I68" s="141">
        <f t="shared" ref="I68:I102" si="9">IF($D$2-H68+10&gt;0,$D$2-H68+10,0)*A68</f>
        <v>0</v>
      </c>
    </row>
    <row r="69" spans="1:9" ht="16.5">
      <c r="A69" s="140">
        <f t="shared" si="5"/>
        <v>0</v>
      </c>
      <c r="B69" s="140">
        <f t="shared" si="6"/>
        <v>44</v>
      </c>
      <c r="C69" s="140">
        <f t="shared" si="7"/>
        <v>0</v>
      </c>
      <c r="D69" s="140">
        <f t="shared" si="8"/>
        <v>0</v>
      </c>
      <c r="E69" s="149"/>
      <c r="F69" s="150"/>
      <c r="G69" s="152"/>
      <c r="H69" s="152"/>
      <c r="I69" s="141">
        <f t="shared" si="9"/>
        <v>0</v>
      </c>
    </row>
    <row r="70" spans="1:9" ht="16.5">
      <c r="A70" s="140">
        <f t="shared" si="5"/>
        <v>0</v>
      </c>
      <c r="B70" s="140">
        <f t="shared" si="6"/>
        <v>44</v>
      </c>
      <c r="C70" s="140">
        <f t="shared" si="7"/>
        <v>0</v>
      </c>
      <c r="D70" s="140">
        <f t="shared" si="8"/>
        <v>0</v>
      </c>
      <c r="E70" s="149"/>
      <c r="F70" s="150"/>
      <c r="G70" s="152"/>
      <c r="H70" s="152"/>
      <c r="I70" s="141">
        <f t="shared" si="9"/>
        <v>0</v>
      </c>
    </row>
    <row r="71" spans="1:9" ht="16.5">
      <c r="A71" s="140">
        <f t="shared" si="5"/>
        <v>0</v>
      </c>
      <c r="B71" s="140">
        <f t="shared" si="6"/>
        <v>44</v>
      </c>
      <c r="C71" s="140">
        <f t="shared" si="7"/>
        <v>0</v>
      </c>
      <c r="D71" s="140">
        <f t="shared" si="8"/>
        <v>0</v>
      </c>
      <c r="E71" s="149"/>
      <c r="F71" s="150"/>
      <c r="G71" s="152"/>
      <c r="H71" s="152"/>
      <c r="I71" s="141">
        <f t="shared" si="9"/>
        <v>0</v>
      </c>
    </row>
    <row r="72" spans="1:9" ht="16.5">
      <c r="A72" s="140">
        <f t="shared" si="5"/>
        <v>0</v>
      </c>
      <c r="B72" s="140">
        <f t="shared" si="6"/>
        <v>44</v>
      </c>
      <c r="C72" s="140">
        <f t="shared" si="7"/>
        <v>0</v>
      </c>
      <c r="D72" s="140">
        <f t="shared" si="8"/>
        <v>0</v>
      </c>
      <c r="E72" s="149"/>
      <c r="F72" s="150"/>
      <c r="G72" s="152"/>
      <c r="H72" s="152"/>
      <c r="I72" s="141">
        <f t="shared" si="9"/>
        <v>0</v>
      </c>
    </row>
    <row r="73" spans="1:9">
      <c r="A73" s="140">
        <f t="shared" si="5"/>
        <v>0</v>
      </c>
      <c r="B73" s="140">
        <f t="shared" si="6"/>
        <v>44</v>
      </c>
      <c r="C73" s="140">
        <f t="shared" si="7"/>
        <v>0</v>
      </c>
      <c r="D73" s="140">
        <f t="shared" si="8"/>
        <v>0</v>
      </c>
      <c r="E73" s="166"/>
      <c r="F73" s="167"/>
      <c r="G73" s="133"/>
      <c r="H73" s="133"/>
      <c r="I73" s="141">
        <f t="shared" si="9"/>
        <v>0</v>
      </c>
    </row>
    <row r="74" spans="1:9" s="129" customFormat="1">
      <c r="A74" s="140">
        <f t="shared" si="5"/>
        <v>0</v>
      </c>
      <c r="B74" s="140">
        <f t="shared" si="6"/>
        <v>44</v>
      </c>
      <c r="C74" s="140">
        <f t="shared" si="7"/>
        <v>0</v>
      </c>
      <c r="D74" s="140">
        <f t="shared" si="8"/>
        <v>0</v>
      </c>
      <c r="E74" s="166"/>
      <c r="F74" s="167"/>
      <c r="G74" s="133"/>
      <c r="H74" s="133"/>
      <c r="I74" s="141">
        <f t="shared" si="9"/>
        <v>0</v>
      </c>
    </row>
    <row r="75" spans="1:9" s="130" customFormat="1">
      <c r="A75" s="140">
        <f t="shared" si="5"/>
        <v>0</v>
      </c>
      <c r="B75" s="140">
        <f t="shared" si="6"/>
        <v>44</v>
      </c>
      <c r="C75" s="140">
        <f t="shared" si="7"/>
        <v>0</v>
      </c>
      <c r="D75" s="140">
        <f t="shared" si="8"/>
        <v>0</v>
      </c>
      <c r="E75" s="166"/>
      <c r="F75" s="167"/>
      <c r="G75" s="133"/>
      <c r="H75" s="133"/>
      <c r="I75" s="141">
        <f t="shared" si="9"/>
        <v>0</v>
      </c>
    </row>
    <row r="76" spans="1:9">
      <c r="A76" s="140">
        <f t="shared" si="5"/>
        <v>0</v>
      </c>
      <c r="B76" s="140">
        <f t="shared" si="6"/>
        <v>44</v>
      </c>
      <c r="C76" s="140">
        <f t="shared" si="7"/>
        <v>0</v>
      </c>
      <c r="D76" s="140">
        <f t="shared" si="8"/>
        <v>0</v>
      </c>
      <c r="E76" s="166"/>
      <c r="F76" s="167"/>
      <c r="G76" s="133"/>
      <c r="H76" s="133"/>
      <c r="I76" s="141">
        <f t="shared" si="9"/>
        <v>0</v>
      </c>
    </row>
    <row r="77" spans="1:9">
      <c r="A77" s="140">
        <f t="shared" si="5"/>
        <v>0</v>
      </c>
      <c r="B77" s="140">
        <f t="shared" si="6"/>
        <v>44</v>
      </c>
      <c r="C77" s="140">
        <f t="shared" si="7"/>
        <v>0</v>
      </c>
      <c r="D77" s="140">
        <f t="shared" si="8"/>
        <v>0</v>
      </c>
      <c r="E77" s="166"/>
      <c r="F77" s="167"/>
      <c r="G77" s="133"/>
      <c r="H77" s="133"/>
      <c r="I77" s="141">
        <f t="shared" si="9"/>
        <v>0</v>
      </c>
    </row>
    <row r="78" spans="1:9">
      <c r="A78" s="140">
        <f t="shared" si="5"/>
        <v>0</v>
      </c>
      <c r="B78" s="140">
        <f t="shared" si="6"/>
        <v>44</v>
      </c>
      <c r="C78" s="140">
        <f t="shared" si="7"/>
        <v>0</v>
      </c>
      <c r="D78" s="140">
        <f t="shared" si="8"/>
        <v>0</v>
      </c>
      <c r="E78" s="166"/>
      <c r="F78" s="167"/>
      <c r="G78" s="133"/>
      <c r="H78" s="133"/>
      <c r="I78" s="141">
        <f t="shared" si="9"/>
        <v>0</v>
      </c>
    </row>
    <row r="79" spans="1:9">
      <c r="A79" s="140">
        <f t="shared" si="5"/>
        <v>0</v>
      </c>
      <c r="B79" s="140">
        <f t="shared" si="6"/>
        <v>44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33"/>
      <c r="I79" s="141">
        <f t="shared" si="9"/>
        <v>0</v>
      </c>
    </row>
    <row r="80" spans="1:9">
      <c r="A80" s="140">
        <f t="shared" si="5"/>
        <v>0</v>
      </c>
      <c r="B80" s="140">
        <f t="shared" si="6"/>
        <v>44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33"/>
      <c r="I80" s="141">
        <f t="shared" si="9"/>
        <v>0</v>
      </c>
    </row>
    <row r="81" spans="1:9">
      <c r="A81" s="140">
        <f t="shared" si="5"/>
        <v>0</v>
      </c>
      <c r="B81" s="140">
        <f t="shared" si="6"/>
        <v>44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33"/>
      <c r="I81" s="141">
        <f t="shared" si="9"/>
        <v>0</v>
      </c>
    </row>
    <row r="82" spans="1:9">
      <c r="A82" s="140">
        <f t="shared" si="5"/>
        <v>0</v>
      </c>
      <c r="B82" s="140">
        <f t="shared" si="6"/>
        <v>44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33"/>
      <c r="I82" s="141">
        <f t="shared" si="9"/>
        <v>0</v>
      </c>
    </row>
    <row r="83" spans="1:9">
      <c r="A83" s="140">
        <f t="shared" si="5"/>
        <v>0</v>
      </c>
      <c r="B83" s="140">
        <f t="shared" si="6"/>
        <v>44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33"/>
      <c r="I83" s="141">
        <f t="shared" si="9"/>
        <v>0</v>
      </c>
    </row>
    <row r="84" spans="1:9">
      <c r="A84" s="140">
        <f t="shared" si="5"/>
        <v>0</v>
      </c>
      <c r="B84" s="140">
        <f t="shared" si="6"/>
        <v>44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33"/>
      <c r="I84" s="141">
        <f t="shared" si="9"/>
        <v>0</v>
      </c>
    </row>
    <row r="85" spans="1:9">
      <c r="A85" s="140">
        <f t="shared" si="5"/>
        <v>0</v>
      </c>
      <c r="B85" s="140">
        <f t="shared" si="6"/>
        <v>44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33"/>
      <c r="I85" s="141">
        <f t="shared" si="9"/>
        <v>0</v>
      </c>
    </row>
    <row r="86" spans="1:9">
      <c r="A86" s="140">
        <f t="shared" si="5"/>
        <v>0</v>
      </c>
      <c r="B86" s="140">
        <f t="shared" si="6"/>
        <v>44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33"/>
      <c r="I86" s="141">
        <f t="shared" si="9"/>
        <v>0</v>
      </c>
    </row>
    <row r="87" spans="1:9">
      <c r="A87" s="140">
        <f t="shared" si="5"/>
        <v>0</v>
      </c>
      <c r="B87" s="140">
        <f t="shared" si="6"/>
        <v>44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33"/>
      <c r="I87" s="141">
        <f t="shared" si="9"/>
        <v>0</v>
      </c>
    </row>
    <row r="88" spans="1:9">
      <c r="A88" s="140">
        <f t="shared" si="5"/>
        <v>0</v>
      </c>
      <c r="B88" s="140">
        <f t="shared" si="6"/>
        <v>44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33"/>
      <c r="I88" s="141">
        <f t="shared" si="9"/>
        <v>0</v>
      </c>
    </row>
    <row r="89" spans="1:9">
      <c r="A89" s="140">
        <f t="shared" si="5"/>
        <v>0</v>
      </c>
      <c r="B89" s="140">
        <f t="shared" si="6"/>
        <v>44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33"/>
      <c r="I89" s="141">
        <f t="shared" si="9"/>
        <v>0</v>
      </c>
    </row>
    <row r="90" spans="1:9">
      <c r="A90" s="140">
        <f t="shared" si="5"/>
        <v>0</v>
      </c>
      <c r="B90" s="140">
        <f t="shared" si="6"/>
        <v>44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33"/>
      <c r="I90" s="141">
        <f t="shared" si="9"/>
        <v>0</v>
      </c>
    </row>
    <row r="91" spans="1:9">
      <c r="A91" s="140">
        <f t="shared" si="5"/>
        <v>0</v>
      </c>
      <c r="B91" s="140">
        <f t="shared" si="6"/>
        <v>44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33"/>
      <c r="I91" s="141">
        <f t="shared" si="9"/>
        <v>0</v>
      </c>
    </row>
    <row r="92" spans="1:9">
      <c r="A92" s="140">
        <f t="shared" si="5"/>
        <v>0</v>
      </c>
      <c r="B92" s="140">
        <f t="shared" si="6"/>
        <v>44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33"/>
      <c r="I92" s="141">
        <f t="shared" si="9"/>
        <v>0</v>
      </c>
    </row>
    <row r="93" spans="1:9">
      <c r="A93" s="140">
        <f t="shared" si="5"/>
        <v>0</v>
      </c>
      <c r="B93" s="140">
        <f t="shared" si="6"/>
        <v>44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33"/>
      <c r="I93" s="141">
        <f t="shared" si="9"/>
        <v>0</v>
      </c>
    </row>
    <row r="94" spans="1:9">
      <c r="A94" s="140">
        <f t="shared" si="5"/>
        <v>0</v>
      </c>
      <c r="B94" s="140">
        <f t="shared" si="6"/>
        <v>44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33"/>
      <c r="I94" s="141">
        <f t="shared" si="9"/>
        <v>0</v>
      </c>
    </row>
    <row r="95" spans="1:9">
      <c r="A95" s="140">
        <f t="shared" si="5"/>
        <v>0</v>
      </c>
      <c r="B95" s="140">
        <f t="shared" si="6"/>
        <v>44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68"/>
      <c r="I95" s="141">
        <f t="shared" si="9"/>
        <v>0</v>
      </c>
    </row>
    <row r="96" spans="1:9">
      <c r="A96" s="140">
        <f t="shared" si="5"/>
        <v>0</v>
      </c>
      <c r="B96" s="140">
        <f t="shared" si="6"/>
        <v>44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68"/>
      <c r="I96" s="141">
        <f t="shared" si="9"/>
        <v>0</v>
      </c>
    </row>
    <row r="97" spans="1:9">
      <c r="A97" s="140">
        <f t="shared" si="5"/>
        <v>0</v>
      </c>
      <c r="B97" s="140">
        <f t="shared" si="6"/>
        <v>44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68"/>
      <c r="I97" s="141">
        <f t="shared" si="9"/>
        <v>0</v>
      </c>
    </row>
    <row r="98" spans="1:9">
      <c r="A98" s="140">
        <f t="shared" si="5"/>
        <v>0</v>
      </c>
      <c r="B98" s="140">
        <f t="shared" si="6"/>
        <v>44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68"/>
      <c r="I98" s="141">
        <f t="shared" si="9"/>
        <v>0</v>
      </c>
    </row>
    <row r="99" spans="1:9">
      <c r="A99" s="140">
        <f t="shared" si="5"/>
        <v>0</v>
      </c>
      <c r="B99" s="140">
        <f t="shared" si="6"/>
        <v>44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68"/>
      <c r="I99" s="141">
        <f t="shared" si="9"/>
        <v>0</v>
      </c>
    </row>
    <row r="100" spans="1:9">
      <c r="A100" s="140">
        <f t="shared" si="5"/>
        <v>0</v>
      </c>
      <c r="B100" s="140">
        <f t="shared" si="6"/>
        <v>44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68"/>
      <c r="I100" s="141">
        <f t="shared" si="9"/>
        <v>0</v>
      </c>
    </row>
    <row r="101" spans="1:9">
      <c r="A101" s="140">
        <f t="shared" si="5"/>
        <v>0</v>
      </c>
      <c r="B101" s="140">
        <f t="shared" si="6"/>
        <v>44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68"/>
      <c r="I101" s="141">
        <f t="shared" si="9"/>
        <v>0</v>
      </c>
    </row>
    <row r="102" spans="1:9">
      <c r="A102" s="140">
        <f t="shared" si="5"/>
        <v>0</v>
      </c>
      <c r="B102" s="140">
        <f t="shared" si="6"/>
        <v>44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68"/>
      <c r="I102" s="141">
        <f t="shared" si="9"/>
        <v>0</v>
      </c>
    </row>
  </sheetData>
  <mergeCells count="1">
    <mergeCell ref="E1:I1"/>
  </mergeCells>
  <phoneticPr fontId="2" type="noConversion"/>
  <conditionalFormatting sqref="E3:E94">
    <cfRule type="expression" dxfId="358" priority="13">
      <formula>AND(XEG3=0,XEH3&lt;&gt;"")</formula>
    </cfRule>
  </conditionalFormatting>
  <conditionalFormatting sqref="C3:D102">
    <cfRule type="expression" dxfId="357" priority="12">
      <formula>AND(XEH3=0,XEI3&lt;&gt;"")</formula>
    </cfRule>
  </conditionalFormatting>
  <conditionalFormatting sqref="G3:G94 I3:I102 H49:H94">
    <cfRule type="cellIs" dxfId="356" priority="10" operator="lessThan">
      <formula>#REF!</formula>
    </cfRule>
    <cfRule type="cellIs" dxfId="355" priority="11" operator="equal">
      <formula>#REF!</formula>
    </cfRule>
  </conditionalFormatting>
  <conditionalFormatting sqref="E3:E42">
    <cfRule type="expression" dxfId="354" priority="9">
      <formula>AND(XEG3=0,XEH3&lt;&gt;"")</formula>
    </cfRule>
  </conditionalFormatting>
  <conditionalFormatting sqref="A3:B102">
    <cfRule type="expression" dxfId="353" priority="8">
      <formula>AND(XEG3=0,XEH3&lt;&gt;"")</formula>
    </cfRule>
  </conditionalFormatting>
  <conditionalFormatting sqref="G3:G72 H49:H72">
    <cfRule type="cellIs" dxfId="352" priority="6" operator="lessThan">
      <formula>#REF!</formula>
    </cfRule>
    <cfRule type="cellIs" dxfId="351" priority="7" operator="equal">
      <formula>#REF!</formula>
    </cfRule>
  </conditionalFormatting>
  <conditionalFormatting sqref="E3:E72">
    <cfRule type="expression" dxfId="350" priority="5">
      <formula>AND(XEF3=0,XEG3&lt;&gt;"")</formula>
    </cfRule>
  </conditionalFormatting>
  <conditionalFormatting sqref="E3:E72">
    <cfRule type="expression" dxfId="349" priority="4">
      <formula>AND(XEF3=0,XEG3&lt;&gt;"")</formula>
    </cfRule>
  </conditionalFormatting>
  <conditionalFormatting sqref="E3:E72">
    <cfRule type="expression" dxfId="348" priority="3">
      <formula>AND(XEJ3=0,XEK3&lt;&gt;"")</formula>
    </cfRule>
  </conditionalFormatting>
  <conditionalFormatting sqref="G3:G72 H49:H72">
    <cfRule type="cellIs" dxfId="347" priority="1" operator="lessThan">
      <formula>#REF!</formula>
    </cfRule>
    <cfRule type="cellIs" dxfId="346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101"/>
  <sheetViews>
    <sheetView workbookViewId="0">
      <pane ySplit="1" topLeftCell="A2" activePane="bottomLeft" state="frozen"/>
      <selection pane="bottomLeft" activeCell="J9" sqref="J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 ht="17.25" thickBot="1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47" t="s">
        <v>279</v>
      </c>
      <c r="G1" s="146" t="s">
        <v>283</v>
      </c>
      <c r="J1" t="s">
        <v>333</v>
      </c>
    </row>
    <row r="2" spans="1:10" ht="17.25" thickTop="1">
      <c r="A2" s="151"/>
      <c r="B2" s="27" t="s">
        <v>41</v>
      </c>
      <c r="C2" s="44" t="s">
        <v>42</v>
      </c>
      <c r="D2" s="13">
        <v>77</v>
      </c>
      <c r="E2" s="13">
        <v>74</v>
      </c>
      <c r="F2" s="13">
        <v>69</v>
      </c>
      <c r="G2">
        <f>F2/73*72</f>
        <v>68.054794520547944</v>
      </c>
    </row>
    <row r="3" spans="1:10">
      <c r="A3" s="148"/>
      <c r="B3" s="29" t="s">
        <v>41</v>
      </c>
      <c r="C3" s="12" t="s">
        <v>54</v>
      </c>
      <c r="D3" s="46">
        <v>71</v>
      </c>
      <c r="E3" s="13">
        <v>73</v>
      </c>
      <c r="F3" s="76">
        <v>70</v>
      </c>
      <c r="G3">
        <f t="shared" ref="G3:G40" si="0">F3/73*72</f>
        <v>69.041095890410958</v>
      </c>
    </row>
    <row r="4" spans="1:10">
      <c r="A4" s="148"/>
      <c r="B4" s="29" t="s">
        <v>41</v>
      </c>
      <c r="C4" s="12" t="s">
        <v>49</v>
      </c>
      <c r="D4" s="13">
        <v>70</v>
      </c>
      <c r="E4" s="13">
        <v>70</v>
      </c>
      <c r="F4" s="13">
        <v>71</v>
      </c>
      <c r="G4">
        <f t="shared" si="0"/>
        <v>70.027397260273972</v>
      </c>
    </row>
    <row r="5" spans="1:10">
      <c r="A5" s="151"/>
      <c r="B5" s="29" t="s">
        <v>65</v>
      </c>
      <c r="C5" s="12" t="s">
        <v>75</v>
      </c>
      <c r="D5" s="13">
        <v>68</v>
      </c>
      <c r="E5" s="13">
        <v>71</v>
      </c>
      <c r="F5" s="13">
        <v>71</v>
      </c>
      <c r="G5">
        <f t="shared" si="0"/>
        <v>70.027397260273972</v>
      </c>
    </row>
    <row r="6" spans="1:10">
      <c r="A6" s="151"/>
      <c r="B6" s="29" t="s">
        <v>65</v>
      </c>
      <c r="C6" s="12" t="s">
        <v>90</v>
      </c>
      <c r="D6" s="13">
        <v>73</v>
      </c>
      <c r="E6" s="13">
        <v>70</v>
      </c>
      <c r="F6" s="13">
        <v>72</v>
      </c>
      <c r="G6">
        <f t="shared" si="0"/>
        <v>71.013698630136986</v>
      </c>
    </row>
    <row r="7" spans="1:10">
      <c r="A7" s="151"/>
      <c r="B7" s="29" t="s">
        <v>65</v>
      </c>
      <c r="C7" s="12" t="s">
        <v>67</v>
      </c>
      <c r="D7" s="13">
        <v>77</v>
      </c>
      <c r="E7" s="13">
        <v>72</v>
      </c>
      <c r="F7" s="13">
        <v>72</v>
      </c>
      <c r="G7">
        <f t="shared" si="0"/>
        <v>71.013698630136986</v>
      </c>
    </row>
    <row r="8" spans="1:10">
      <c r="A8" s="151"/>
      <c r="B8" s="29" t="s">
        <v>65</v>
      </c>
      <c r="C8" s="12" t="s">
        <v>73</v>
      </c>
      <c r="D8" s="13">
        <v>73</v>
      </c>
      <c r="E8" s="13">
        <v>79</v>
      </c>
      <c r="F8" s="13">
        <v>72</v>
      </c>
      <c r="G8">
        <f t="shared" si="0"/>
        <v>71.013698630136986</v>
      </c>
    </row>
    <row r="9" spans="1:10">
      <c r="A9" s="151"/>
      <c r="B9" s="29" t="s">
        <v>41</v>
      </c>
      <c r="C9" s="12" t="s">
        <v>44</v>
      </c>
      <c r="D9" s="13">
        <v>72</v>
      </c>
      <c r="E9" s="13">
        <v>71</v>
      </c>
      <c r="F9" s="13">
        <v>73</v>
      </c>
      <c r="G9">
        <f t="shared" si="0"/>
        <v>72</v>
      </c>
    </row>
    <row r="10" spans="1:10">
      <c r="A10" s="151"/>
      <c r="B10" s="29" t="s">
        <v>41</v>
      </c>
      <c r="C10" s="12" t="s">
        <v>59</v>
      </c>
      <c r="D10" s="13">
        <v>71</v>
      </c>
      <c r="E10" s="13">
        <v>75</v>
      </c>
      <c r="F10" s="13">
        <v>73</v>
      </c>
      <c r="G10">
        <f t="shared" si="0"/>
        <v>72</v>
      </c>
    </row>
    <row r="11" spans="1:10">
      <c r="A11" s="151"/>
      <c r="B11" s="29" t="s">
        <v>65</v>
      </c>
      <c r="C11" s="12" t="s">
        <v>66</v>
      </c>
      <c r="D11" s="13">
        <v>73</v>
      </c>
      <c r="E11" s="13">
        <v>75</v>
      </c>
      <c r="F11" s="13">
        <v>73</v>
      </c>
      <c r="G11">
        <f t="shared" si="0"/>
        <v>72</v>
      </c>
    </row>
    <row r="12" spans="1:10">
      <c r="A12" s="151"/>
      <c r="B12" s="29" t="s">
        <v>65</v>
      </c>
      <c r="C12" s="12" t="s">
        <v>214</v>
      </c>
      <c r="D12" s="13">
        <v>77</v>
      </c>
      <c r="E12" s="13">
        <v>75</v>
      </c>
      <c r="F12" s="13">
        <v>73</v>
      </c>
      <c r="G12">
        <f t="shared" si="0"/>
        <v>72</v>
      </c>
    </row>
    <row r="13" spans="1:10">
      <c r="A13" s="151"/>
      <c r="B13" s="29" t="s">
        <v>65</v>
      </c>
      <c r="C13" s="12" t="s">
        <v>78</v>
      </c>
      <c r="D13" s="13">
        <v>77</v>
      </c>
      <c r="E13" s="13">
        <v>76</v>
      </c>
      <c r="F13" s="13">
        <v>73</v>
      </c>
      <c r="G13">
        <f t="shared" si="0"/>
        <v>72</v>
      </c>
    </row>
    <row r="14" spans="1:10">
      <c r="A14" s="151"/>
      <c r="B14" s="29" t="s">
        <v>41</v>
      </c>
      <c r="C14" s="12" t="s">
        <v>198</v>
      </c>
      <c r="D14" s="13">
        <v>77</v>
      </c>
      <c r="E14" s="13">
        <v>72</v>
      </c>
      <c r="F14" s="13">
        <v>74</v>
      </c>
      <c r="G14">
        <f t="shared" si="0"/>
        <v>72.986301369863014</v>
      </c>
    </row>
    <row r="15" spans="1:10">
      <c r="A15" s="151"/>
      <c r="B15" s="29" t="s">
        <v>65</v>
      </c>
      <c r="C15" s="12" t="s">
        <v>226</v>
      </c>
      <c r="D15" s="13">
        <v>76</v>
      </c>
      <c r="E15" s="13">
        <v>74</v>
      </c>
      <c r="F15" s="13">
        <v>74</v>
      </c>
      <c r="G15">
        <f t="shared" si="0"/>
        <v>72.986301369863014</v>
      </c>
    </row>
    <row r="16" spans="1:10">
      <c r="A16" s="151"/>
      <c r="B16" s="29" t="s">
        <v>65</v>
      </c>
      <c r="C16" s="12" t="s">
        <v>80</v>
      </c>
      <c r="D16" s="13">
        <v>78</v>
      </c>
      <c r="E16" s="13">
        <v>75</v>
      </c>
      <c r="F16" s="13">
        <v>74</v>
      </c>
      <c r="G16">
        <f t="shared" si="0"/>
        <v>72.986301369863014</v>
      </c>
    </row>
    <row r="17" spans="1:7">
      <c r="A17" s="151"/>
      <c r="B17" s="29" t="s">
        <v>65</v>
      </c>
      <c r="C17" s="12" t="s">
        <v>77</v>
      </c>
      <c r="D17" s="13">
        <v>79</v>
      </c>
      <c r="E17" s="13">
        <v>75</v>
      </c>
      <c r="F17" s="13">
        <v>74</v>
      </c>
      <c r="G17">
        <f t="shared" si="0"/>
        <v>72.986301369863014</v>
      </c>
    </row>
    <row r="18" spans="1:7">
      <c r="A18" s="151"/>
      <c r="B18" s="29" t="s">
        <v>88</v>
      </c>
      <c r="C18" s="12" t="s">
        <v>352</v>
      </c>
      <c r="D18" s="13">
        <v>81</v>
      </c>
      <c r="E18" s="13">
        <v>79</v>
      </c>
      <c r="F18" s="13">
        <v>74</v>
      </c>
      <c r="G18">
        <f t="shared" si="0"/>
        <v>72.986301369863014</v>
      </c>
    </row>
    <row r="19" spans="1:7">
      <c r="A19" s="151"/>
      <c r="B19" s="29" t="s">
        <v>41</v>
      </c>
      <c r="C19" s="12" t="s">
        <v>46</v>
      </c>
      <c r="D19" s="13">
        <v>74</v>
      </c>
      <c r="E19" s="13">
        <v>72</v>
      </c>
      <c r="F19" s="13">
        <v>75</v>
      </c>
      <c r="G19">
        <f t="shared" si="0"/>
        <v>73.972602739726028</v>
      </c>
    </row>
    <row r="20" spans="1:7">
      <c r="A20" s="151"/>
      <c r="B20" s="29" t="s">
        <v>41</v>
      </c>
      <c r="C20" s="12" t="s">
        <v>48</v>
      </c>
      <c r="D20" s="13">
        <v>76</v>
      </c>
      <c r="E20" s="13">
        <v>77</v>
      </c>
      <c r="F20" s="13">
        <v>75</v>
      </c>
      <c r="G20">
        <f t="shared" si="0"/>
        <v>73.972602739726028</v>
      </c>
    </row>
    <row r="21" spans="1:7">
      <c r="A21" s="151"/>
      <c r="B21" s="29" t="s">
        <v>65</v>
      </c>
      <c r="C21" s="12" t="s">
        <v>82</v>
      </c>
      <c r="D21" s="13">
        <v>72</v>
      </c>
      <c r="E21" s="13">
        <v>75</v>
      </c>
      <c r="F21" s="13">
        <v>75</v>
      </c>
      <c r="G21">
        <f t="shared" si="0"/>
        <v>73.972602739726028</v>
      </c>
    </row>
    <row r="22" spans="1:7">
      <c r="A22" s="151"/>
      <c r="B22" s="29" t="s">
        <v>88</v>
      </c>
      <c r="C22" s="12" t="s">
        <v>243</v>
      </c>
      <c r="D22" s="13">
        <v>84</v>
      </c>
      <c r="E22" s="13">
        <v>75</v>
      </c>
      <c r="F22" s="13">
        <v>75</v>
      </c>
      <c r="G22">
        <f t="shared" si="0"/>
        <v>73.972602739726028</v>
      </c>
    </row>
    <row r="23" spans="1:7">
      <c r="A23" s="151"/>
      <c r="B23" s="29" t="s">
        <v>41</v>
      </c>
      <c r="C23" s="12" t="s">
        <v>70</v>
      </c>
      <c r="D23" s="13">
        <v>78</v>
      </c>
      <c r="E23" s="13">
        <v>70</v>
      </c>
      <c r="F23" s="13">
        <v>76</v>
      </c>
      <c r="G23">
        <f t="shared" si="0"/>
        <v>74.958904109589042</v>
      </c>
    </row>
    <row r="24" spans="1:7">
      <c r="A24" s="151"/>
      <c r="B24" s="29" t="s">
        <v>41</v>
      </c>
      <c r="C24" s="12" t="s">
        <v>345</v>
      </c>
      <c r="D24" s="13">
        <v>77</v>
      </c>
      <c r="E24" s="13">
        <v>73</v>
      </c>
      <c r="F24" s="13">
        <v>77</v>
      </c>
      <c r="G24">
        <f t="shared" si="0"/>
        <v>75.945205479452056</v>
      </c>
    </row>
    <row r="25" spans="1:7">
      <c r="A25" s="151"/>
      <c r="B25" s="29" t="s">
        <v>65</v>
      </c>
      <c r="C25" s="12" t="s">
        <v>83</v>
      </c>
      <c r="D25" s="13">
        <v>75</v>
      </c>
      <c r="E25" s="13">
        <v>70</v>
      </c>
      <c r="F25" s="13">
        <v>77</v>
      </c>
      <c r="G25">
        <f t="shared" si="0"/>
        <v>75.945205479452056</v>
      </c>
    </row>
    <row r="26" spans="1:7">
      <c r="A26" s="151"/>
      <c r="B26" s="29" t="s">
        <v>88</v>
      </c>
      <c r="C26" s="12" t="s">
        <v>93</v>
      </c>
      <c r="D26" s="13">
        <v>80</v>
      </c>
      <c r="E26" s="13">
        <v>75</v>
      </c>
      <c r="F26" s="13">
        <v>77</v>
      </c>
      <c r="G26">
        <f t="shared" si="0"/>
        <v>75.945205479452056</v>
      </c>
    </row>
    <row r="27" spans="1:7">
      <c r="A27" s="151"/>
      <c r="B27" s="29" t="s">
        <v>41</v>
      </c>
      <c r="C27" s="12" t="s">
        <v>43</v>
      </c>
      <c r="D27" s="13">
        <v>77</v>
      </c>
      <c r="E27" s="13">
        <v>71</v>
      </c>
      <c r="F27" s="13">
        <v>78</v>
      </c>
      <c r="G27">
        <f t="shared" si="0"/>
        <v>76.93150684931507</v>
      </c>
    </row>
    <row r="28" spans="1:7">
      <c r="A28" s="151"/>
      <c r="B28" s="29" t="s">
        <v>41</v>
      </c>
      <c r="C28" s="12" t="s">
        <v>168</v>
      </c>
      <c r="D28" s="13">
        <v>81</v>
      </c>
      <c r="E28" s="13">
        <v>73</v>
      </c>
      <c r="F28" s="13">
        <v>78</v>
      </c>
      <c r="G28">
        <f t="shared" si="0"/>
        <v>76.93150684931507</v>
      </c>
    </row>
    <row r="29" spans="1:7">
      <c r="A29" s="151"/>
      <c r="B29" s="29" t="s">
        <v>65</v>
      </c>
      <c r="C29" s="12" t="s">
        <v>69</v>
      </c>
      <c r="D29" s="13">
        <v>73</v>
      </c>
      <c r="E29" s="13">
        <v>75</v>
      </c>
      <c r="F29" s="13">
        <v>78</v>
      </c>
      <c r="G29">
        <f t="shared" si="0"/>
        <v>76.93150684931507</v>
      </c>
    </row>
    <row r="30" spans="1:7">
      <c r="A30" s="151"/>
      <c r="B30" s="29" t="s">
        <v>88</v>
      </c>
      <c r="C30" s="12" t="s">
        <v>95</v>
      </c>
      <c r="D30" s="13">
        <v>77</v>
      </c>
      <c r="E30" s="13">
        <v>78</v>
      </c>
      <c r="F30" s="13">
        <v>78</v>
      </c>
      <c r="G30">
        <f t="shared" si="0"/>
        <v>76.93150684931507</v>
      </c>
    </row>
    <row r="31" spans="1:7">
      <c r="A31" s="151"/>
      <c r="B31" s="29" t="s">
        <v>88</v>
      </c>
      <c r="C31" s="12" t="s">
        <v>107</v>
      </c>
      <c r="D31" s="13">
        <v>80</v>
      </c>
      <c r="E31" s="13">
        <v>76</v>
      </c>
      <c r="F31" s="13">
        <v>78</v>
      </c>
      <c r="G31">
        <f t="shared" si="0"/>
        <v>76.93150684931507</v>
      </c>
    </row>
    <row r="32" spans="1:7">
      <c r="A32" s="151"/>
      <c r="B32" s="29" t="s">
        <v>88</v>
      </c>
      <c r="C32" s="12" t="s">
        <v>246</v>
      </c>
      <c r="D32" s="13">
        <v>81</v>
      </c>
      <c r="E32" s="13">
        <v>83</v>
      </c>
      <c r="F32" s="13">
        <v>78</v>
      </c>
      <c r="G32">
        <f t="shared" si="0"/>
        <v>76.93150684931507</v>
      </c>
    </row>
    <row r="33" spans="1:7">
      <c r="A33" s="151"/>
      <c r="B33" s="29" t="s">
        <v>88</v>
      </c>
      <c r="C33" s="12" t="s">
        <v>103</v>
      </c>
      <c r="D33" s="13">
        <v>76</v>
      </c>
      <c r="E33" s="13">
        <v>75</v>
      </c>
      <c r="F33" s="13">
        <v>79</v>
      </c>
      <c r="G33">
        <f t="shared" si="0"/>
        <v>77.917808219178085</v>
      </c>
    </row>
    <row r="34" spans="1:7">
      <c r="A34" s="151"/>
      <c r="B34" s="29" t="s">
        <v>88</v>
      </c>
      <c r="C34" s="12" t="s">
        <v>101</v>
      </c>
      <c r="D34" s="13">
        <v>87</v>
      </c>
      <c r="E34" s="13">
        <v>76</v>
      </c>
      <c r="F34" s="13">
        <v>81</v>
      </c>
      <c r="G34">
        <f t="shared" si="0"/>
        <v>79.890410958904113</v>
      </c>
    </row>
    <row r="35" spans="1:7">
      <c r="A35" s="151"/>
      <c r="B35" s="29" t="s">
        <v>88</v>
      </c>
      <c r="C35" s="12" t="s">
        <v>229</v>
      </c>
      <c r="D35" s="13">
        <v>81</v>
      </c>
      <c r="E35" s="13">
        <v>86</v>
      </c>
      <c r="F35" s="13">
        <v>81</v>
      </c>
      <c r="G35">
        <f t="shared" si="0"/>
        <v>79.890410958904113</v>
      </c>
    </row>
    <row r="36" spans="1:7">
      <c r="A36" s="151"/>
      <c r="B36" s="29" t="s">
        <v>88</v>
      </c>
      <c r="C36" s="12" t="s">
        <v>96</v>
      </c>
      <c r="D36" s="13">
        <v>77</v>
      </c>
      <c r="E36" s="13">
        <v>80</v>
      </c>
      <c r="F36" s="13">
        <v>82</v>
      </c>
      <c r="G36">
        <f t="shared" si="0"/>
        <v>80.876712328767127</v>
      </c>
    </row>
    <row r="37" spans="1:7">
      <c r="A37" s="151"/>
      <c r="B37" s="29" t="s">
        <v>41</v>
      </c>
      <c r="C37" s="12" t="s">
        <v>56</v>
      </c>
      <c r="D37" s="13">
        <v>76</v>
      </c>
      <c r="E37" s="13">
        <v>72</v>
      </c>
      <c r="F37" s="13">
        <v>83</v>
      </c>
      <c r="G37">
        <f t="shared" si="0"/>
        <v>81.863013698630141</v>
      </c>
    </row>
    <row r="38" spans="1:7">
      <c r="A38" s="151"/>
      <c r="B38" s="29" t="s">
        <v>88</v>
      </c>
      <c r="C38" s="12" t="s">
        <v>239</v>
      </c>
      <c r="D38" s="13">
        <v>83</v>
      </c>
      <c r="E38" s="13">
        <v>83</v>
      </c>
      <c r="F38" s="13">
        <v>86</v>
      </c>
      <c r="G38">
        <f t="shared" si="0"/>
        <v>84.821917808219183</v>
      </c>
    </row>
    <row r="39" spans="1:7">
      <c r="A39" s="151"/>
      <c r="B39" s="29" t="s">
        <v>65</v>
      </c>
      <c r="C39" s="12" t="s">
        <v>85</v>
      </c>
      <c r="D39" s="13">
        <v>78</v>
      </c>
      <c r="E39" s="13">
        <v>70</v>
      </c>
      <c r="F39" s="13">
        <v>87</v>
      </c>
      <c r="G39">
        <f t="shared" si="0"/>
        <v>85.808219178082197</v>
      </c>
    </row>
    <row r="40" spans="1:7">
      <c r="A40" s="151"/>
      <c r="B40" s="29" t="s">
        <v>88</v>
      </c>
      <c r="C40" s="12" t="s">
        <v>228</v>
      </c>
      <c r="D40" s="13">
        <v>81</v>
      </c>
      <c r="E40" s="13">
        <v>78</v>
      </c>
      <c r="F40" s="13">
        <v>93</v>
      </c>
      <c r="G40">
        <f t="shared" si="0"/>
        <v>91.726027397260268</v>
      </c>
    </row>
    <row r="41" spans="1:7">
      <c r="A41" s="151"/>
      <c r="B41" s="149"/>
      <c r="C41" s="150"/>
      <c r="D41" s="152"/>
      <c r="E41" s="152"/>
      <c r="F41" s="152"/>
    </row>
    <row r="42" spans="1:7">
      <c r="A42" s="151"/>
      <c r="B42" s="149"/>
      <c r="C42" s="150"/>
      <c r="D42" s="152"/>
      <c r="E42" s="152"/>
      <c r="F42" s="152"/>
    </row>
    <row r="43" spans="1:7">
      <c r="A43" s="151"/>
      <c r="B43" s="149"/>
      <c r="C43" s="150"/>
      <c r="D43" s="152"/>
      <c r="E43" s="152"/>
      <c r="F43" s="152"/>
    </row>
    <row r="44" spans="1:7">
      <c r="A44" s="151"/>
      <c r="B44" s="149"/>
      <c r="C44" s="150"/>
      <c r="D44" s="152"/>
      <c r="E44" s="152"/>
      <c r="F44" s="152"/>
    </row>
    <row r="45" spans="1:7">
      <c r="A45" s="151"/>
      <c r="B45" s="149"/>
      <c r="C45" s="150"/>
      <c r="D45" s="152"/>
      <c r="E45" s="152"/>
      <c r="F45" s="152"/>
    </row>
    <row r="46" spans="1:7">
      <c r="A46" s="151"/>
      <c r="B46" s="149"/>
      <c r="C46" s="150"/>
      <c r="D46" s="152"/>
      <c r="E46" s="152"/>
      <c r="F46" s="152"/>
    </row>
    <row r="47" spans="1:7">
      <c r="A47" s="151"/>
      <c r="B47" s="149"/>
      <c r="C47" s="150"/>
      <c r="D47" s="152"/>
      <c r="E47" s="152"/>
      <c r="F47" s="152"/>
    </row>
    <row r="48" spans="1:7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sortState ref="A2:G101">
    <sortCondition ref="F1"/>
  </sortState>
  <phoneticPr fontId="2" type="noConversion"/>
  <conditionalFormatting sqref="B2:B101">
    <cfRule type="expression" dxfId="345" priority="13">
      <formula>AND(XEA2=0,XEB2&lt;&gt;"")</formula>
    </cfRule>
  </conditionalFormatting>
  <conditionalFormatting sqref="A2:A101">
    <cfRule type="expression" dxfId="344" priority="12">
      <formula>AND(XEA2=0,XEB2&lt;&gt;"")</formula>
    </cfRule>
  </conditionalFormatting>
  <conditionalFormatting sqref="D2:F101">
    <cfRule type="cellIs" dxfId="343" priority="10" operator="lessThan">
      <formula>#REF!</formula>
    </cfRule>
    <cfRule type="cellIs" dxfId="342" priority="11" operator="equal">
      <formula>#REF!</formula>
    </cfRule>
  </conditionalFormatting>
  <conditionalFormatting sqref="B2:B40">
    <cfRule type="expression" dxfId="341" priority="3">
      <formula>AND(XFC2=0,XFD2&lt;&gt;"")</formula>
    </cfRule>
  </conditionalFormatting>
  <conditionalFormatting sqref="D2:F40">
    <cfRule type="cellIs" dxfId="340" priority="1" operator="lessThan">
      <formula>$AD$4</formula>
    </cfRule>
    <cfRule type="cellIs" dxfId="339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102"/>
  <sheetViews>
    <sheetView workbookViewId="0">
      <pane ySplit="2" topLeftCell="A3" activePane="bottomLeft" state="frozen"/>
      <selection activeCell="M19" sqref="M19"/>
      <selection pane="bottomLeft" activeCell="G3" sqref="G3:G63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6" width="5.375" style="128" customWidth="1"/>
    <col min="7" max="7" width="9.75" style="128" customWidth="1"/>
    <col min="8" max="8" width="7.375" style="131" customWidth="1"/>
    <col min="9" max="16384" width="9" style="128"/>
  </cols>
  <sheetData>
    <row r="1" spans="1:8" ht="16.5">
      <c r="A1" s="134" t="s">
        <v>271</v>
      </c>
      <c r="B1" s="134" t="s">
        <v>274</v>
      </c>
      <c r="C1" s="230" t="s">
        <v>278</v>
      </c>
      <c r="D1" s="230"/>
      <c r="E1" s="230"/>
      <c r="F1" s="230"/>
      <c r="G1" s="230"/>
      <c r="H1" s="230"/>
    </row>
    <row r="2" spans="1:8" ht="16.5">
      <c r="A2" s="135">
        <f>SUM(A3:A102)</f>
        <v>39</v>
      </c>
      <c r="B2" s="136">
        <f>SUM(B3:B102)/A2</f>
        <v>75.338250790305565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9" t="s">
        <v>270</v>
      </c>
    </row>
    <row r="3" spans="1:8" ht="16.5">
      <c r="A3" s="140">
        <f>COUNTA(D3)</f>
        <v>1</v>
      </c>
      <c r="B3" s="140">
        <f>G3</f>
        <v>68.054794520547944</v>
      </c>
      <c r="C3" s="149" t="s">
        <v>41</v>
      </c>
      <c r="D3" s="150" t="s">
        <v>42</v>
      </c>
      <c r="E3" s="133"/>
      <c r="F3" s="133"/>
      <c r="G3" s="173">
        <v>68.054794520547944</v>
      </c>
      <c r="H3" s="141">
        <f>IF($B$2-G3+10&gt;0,$B$2-G3+10,0)*A3</f>
        <v>17.283456269757622</v>
      </c>
    </row>
    <row r="4" spans="1:8" ht="16.5">
      <c r="A4" s="140">
        <f t="shared" ref="A4:A67" si="0">COUNTA(D4)</f>
        <v>1</v>
      </c>
      <c r="B4" s="140">
        <f t="shared" ref="B4:B67" si="1">G4</f>
        <v>69.041095890410958</v>
      </c>
      <c r="C4" s="149" t="s">
        <v>41</v>
      </c>
      <c r="D4" s="150" t="s">
        <v>54</v>
      </c>
      <c r="E4" s="152"/>
      <c r="F4" s="152"/>
      <c r="G4" s="174">
        <v>69.041095890410958</v>
      </c>
      <c r="H4" s="141">
        <f t="shared" ref="H4:H67" si="2">IF($B$2-G4+10&gt;0,$B$2-G4+10,0)*A4</f>
        <v>16.297154899894608</v>
      </c>
    </row>
    <row r="5" spans="1:8" ht="16.5">
      <c r="A5" s="140">
        <f t="shared" si="0"/>
        <v>1</v>
      </c>
      <c r="B5" s="140">
        <f t="shared" si="1"/>
        <v>70.027397260273972</v>
      </c>
      <c r="C5" s="149" t="s">
        <v>41</v>
      </c>
      <c r="D5" s="150" t="s">
        <v>49</v>
      </c>
      <c r="E5" s="152"/>
      <c r="F5" s="152"/>
      <c r="G5" s="174">
        <v>70.027397260273972</v>
      </c>
      <c r="H5" s="141">
        <f t="shared" si="2"/>
        <v>15.310853530031594</v>
      </c>
    </row>
    <row r="6" spans="1:8" ht="16.5">
      <c r="A6" s="140">
        <f t="shared" si="0"/>
        <v>1</v>
      </c>
      <c r="B6" s="140">
        <f t="shared" si="1"/>
        <v>70.027397260273972</v>
      </c>
      <c r="C6" s="149" t="s">
        <v>65</v>
      </c>
      <c r="D6" s="150" t="s">
        <v>75</v>
      </c>
      <c r="E6" s="152"/>
      <c r="F6" s="152"/>
      <c r="G6" s="174">
        <v>70.027397260273972</v>
      </c>
      <c r="H6" s="141">
        <f t="shared" si="2"/>
        <v>15.310853530031594</v>
      </c>
    </row>
    <row r="7" spans="1:8" ht="16.5">
      <c r="A7" s="140">
        <f t="shared" si="0"/>
        <v>1</v>
      </c>
      <c r="B7" s="140">
        <f t="shared" si="1"/>
        <v>71.013698630136986</v>
      </c>
      <c r="C7" s="149" t="s">
        <v>65</v>
      </c>
      <c r="D7" s="150" t="s">
        <v>90</v>
      </c>
      <c r="E7" s="152"/>
      <c r="F7" s="152"/>
      <c r="G7" s="174">
        <v>71.013698630136986</v>
      </c>
      <c r="H7" s="141">
        <f t="shared" si="2"/>
        <v>14.324552160168579</v>
      </c>
    </row>
    <row r="8" spans="1:8" ht="16.5">
      <c r="A8" s="140">
        <f t="shared" si="0"/>
        <v>1</v>
      </c>
      <c r="B8" s="140">
        <f t="shared" si="1"/>
        <v>71.013698630136986</v>
      </c>
      <c r="C8" s="149" t="s">
        <v>65</v>
      </c>
      <c r="D8" s="150" t="s">
        <v>67</v>
      </c>
      <c r="E8" s="152"/>
      <c r="F8" s="152"/>
      <c r="G8" s="174">
        <v>71.013698630136986</v>
      </c>
      <c r="H8" s="141">
        <f t="shared" si="2"/>
        <v>14.324552160168579</v>
      </c>
    </row>
    <row r="9" spans="1:8" ht="16.5">
      <c r="A9" s="140">
        <f t="shared" si="0"/>
        <v>1</v>
      </c>
      <c r="B9" s="140">
        <f t="shared" si="1"/>
        <v>71.013698630136986</v>
      </c>
      <c r="C9" s="149" t="s">
        <v>65</v>
      </c>
      <c r="D9" s="150" t="s">
        <v>73</v>
      </c>
      <c r="E9" s="152"/>
      <c r="F9" s="152"/>
      <c r="G9" s="174">
        <v>71.013698630136986</v>
      </c>
      <c r="H9" s="141">
        <f t="shared" si="2"/>
        <v>14.324552160168579</v>
      </c>
    </row>
    <row r="10" spans="1:8" ht="16.5">
      <c r="A10" s="140">
        <f t="shared" si="0"/>
        <v>1</v>
      </c>
      <c r="B10" s="140">
        <f t="shared" si="1"/>
        <v>72</v>
      </c>
      <c r="C10" s="149" t="s">
        <v>41</v>
      </c>
      <c r="D10" s="150" t="s">
        <v>44</v>
      </c>
      <c r="E10" s="152"/>
      <c r="F10" s="152"/>
      <c r="G10" s="174">
        <v>72</v>
      </c>
      <c r="H10" s="141">
        <f t="shared" si="2"/>
        <v>13.338250790305565</v>
      </c>
    </row>
    <row r="11" spans="1:8" ht="16.5">
      <c r="A11" s="140">
        <f t="shared" si="0"/>
        <v>1</v>
      </c>
      <c r="B11" s="140">
        <f t="shared" si="1"/>
        <v>72</v>
      </c>
      <c r="C11" s="149" t="s">
        <v>41</v>
      </c>
      <c r="D11" s="150" t="s">
        <v>59</v>
      </c>
      <c r="E11" s="152"/>
      <c r="F11" s="152"/>
      <c r="G11" s="174">
        <v>72</v>
      </c>
      <c r="H11" s="141">
        <f t="shared" si="2"/>
        <v>13.338250790305565</v>
      </c>
    </row>
    <row r="12" spans="1:8" ht="16.5">
      <c r="A12" s="140">
        <f t="shared" si="0"/>
        <v>1</v>
      </c>
      <c r="B12" s="140">
        <f t="shared" si="1"/>
        <v>72</v>
      </c>
      <c r="C12" s="149" t="s">
        <v>65</v>
      </c>
      <c r="D12" s="150" t="s">
        <v>66</v>
      </c>
      <c r="E12" s="152"/>
      <c r="F12" s="152"/>
      <c r="G12" s="174">
        <v>72</v>
      </c>
      <c r="H12" s="141">
        <f t="shared" si="2"/>
        <v>13.338250790305565</v>
      </c>
    </row>
    <row r="13" spans="1:8" ht="16.5">
      <c r="A13" s="140">
        <f t="shared" si="0"/>
        <v>1</v>
      </c>
      <c r="B13" s="140">
        <f t="shared" si="1"/>
        <v>72</v>
      </c>
      <c r="C13" s="149" t="s">
        <v>65</v>
      </c>
      <c r="D13" s="150" t="s">
        <v>214</v>
      </c>
      <c r="E13" s="152"/>
      <c r="F13" s="152"/>
      <c r="G13" s="174">
        <v>72</v>
      </c>
      <c r="H13" s="141">
        <f t="shared" si="2"/>
        <v>13.338250790305565</v>
      </c>
    </row>
    <row r="14" spans="1:8" ht="16.5">
      <c r="A14" s="140">
        <f t="shared" si="0"/>
        <v>1</v>
      </c>
      <c r="B14" s="140">
        <f t="shared" si="1"/>
        <v>72</v>
      </c>
      <c r="C14" s="149" t="s">
        <v>65</v>
      </c>
      <c r="D14" s="150" t="s">
        <v>78</v>
      </c>
      <c r="E14" s="152"/>
      <c r="F14" s="152"/>
      <c r="G14" s="174">
        <v>72</v>
      </c>
      <c r="H14" s="141">
        <f t="shared" si="2"/>
        <v>13.338250790305565</v>
      </c>
    </row>
    <row r="15" spans="1:8" ht="16.5">
      <c r="A15" s="140">
        <f t="shared" si="0"/>
        <v>1</v>
      </c>
      <c r="B15" s="140">
        <f t="shared" si="1"/>
        <v>72.986301369863014</v>
      </c>
      <c r="C15" s="149" t="s">
        <v>41</v>
      </c>
      <c r="D15" s="150" t="s">
        <v>198</v>
      </c>
      <c r="E15" s="152"/>
      <c r="F15" s="152"/>
      <c r="G15" s="174">
        <v>72.986301369863014</v>
      </c>
      <c r="H15" s="141">
        <f t="shared" si="2"/>
        <v>12.351949420442551</v>
      </c>
    </row>
    <row r="16" spans="1:8" ht="16.5">
      <c r="A16" s="140">
        <f t="shared" si="0"/>
        <v>1</v>
      </c>
      <c r="B16" s="140">
        <f t="shared" si="1"/>
        <v>72.986301369863014</v>
      </c>
      <c r="C16" s="149" t="s">
        <v>65</v>
      </c>
      <c r="D16" s="150" t="s">
        <v>226</v>
      </c>
      <c r="E16" s="152"/>
      <c r="F16" s="152"/>
      <c r="G16" s="174">
        <v>72.986301369863014</v>
      </c>
      <c r="H16" s="141">
        <f t="shared" si="2"/>
        <v>12.351949420442551</v>
      </c>
    </row>
    <row r="17" spans="1:8" ht="16.5">
      <c r="A17" s="140">
        <f t="shared" si="0"/>
        <v>1</v>
      </c>
      <c r="B17" s="140">
        <f t="shared" si="1"/>
        <v>72.986301369863014</v>
      </c>
      <c r="C17" s="149" t="s">
        <v>65</v>
      </c>
      <c r="D17" s="150" t="s">
        <v>80</v>
      </c>
      <c r="E17" s="152"/>
      <c r="F17" s="152"/>
      <c r="G17" s="174">
        <v>72.986301369863014</v>
      </c>
      <c r="H17" s="141">
        <f t="shared" si="2"/>
        <v>12.351949420442551</v>
      </c>
    </row>
    <row r="18" spans="1:8" ht="16.5">
      <c r="A18" s="140">
        <f t="shared" si="0"/>
        <v>1</v>
      </c>
      <c r="B18" s="140">
        <f t="shared" si="1"/>
        <v>72.986301369863014</v>
      </c>
      <c r="C18" s="149" t="s">
        <v>65</v>
      </c>
      <c r="D18" s="150" t="s">
        <v>77</v>
      </c>
      <c r="E18" s="152"/>
      <c r="F18" s="152"/>
      <c r="G18" s="174">
        <v>72.986301369863014</v>
      </c>
      <c r="H18" s="141">
        <f t="shared" si="2"/>
        <v>12.351949420442551</v>
      </c>
    </row>
    <row r="19" spans="1:8" ht="16.5">
      <c r="A19" s="140">
        <f t="shared" si="0"/>
        <v>1</v>
      </c>
      <c r="B19" s="140">
        <f t="shared" si="1"/>
        <v>72.986301369863014</v>
      </c>
      <c r="C19" s="149" t="s">
        <v>88</v>
      </c>
      <c r="D19" s="150" t="s">
        <v>352</v>
      </c>
      <c r="E19" s="152"/>
      <c r="F19" s="152"/>
      <c r="G19" s="174">
        <v>72.986301369863014</v>
      </c>
      <c r="H19" s="141">
        <f t="shared" si="2"/>
        <v>12.351949420442551</v>
      </c>
    </row>
    <row r="20" spans="1:8" ht="16.5">
      <c r="A20" s="140">
        <f t="shared" si="0"/>
        <v>1</v>
      </c>
      <c r="B20" s="140">
        <f t="shared" si="1"/>
        <v>73.972602739726028</v>
      </c>
      <c r="C20" s="149" t="s">
        <v>41</v>
      </c>
      <c r="D20" s="150" t="s">
        <v>46</v>
      </c>
      <c r="E20" s="152"/>
      <c r="F20" s="152"/>
      <c r="G20" s="174">
        <v>73.972602739726028</v>
      </c>
      <c r="H20" s="141">
        <f t="shared" si="2"/>
        <v>11.365648050579537</v>
      </c>
    </row>
    <row r="21" spans="1:8" ht="16.5">
      <c r="A21" s="140">
        <f t="shared" si="0"/>
        <v>1</v>
      </c>
      <c r="B21" s="140">
        <f t="shared" si="1"/>
        <v>73.972602739726028</v>
      </c>
      <c r="C21" s="149" t="s">
        <v>41</v>
      </c>
      <c r="D21" s="150" t="s">
        <v>48</v>
      </c>
      <c r="E21" s="152"/>
      <c r="F21" s="152"/>
      <c r="G21" s="174">
        <v>73.972602739726028</v>
      </c>
      <c r="H21" s="141">
        <f t="shared" si="2"/>
        <v>11.365648050579537</v>
      </c>
    </row>
    <row r="22" spans="1:8" ht="16.5">
      <c r="A22" s="140">
        <f t="shared" si="0"/>
        <v>1</v>
      </c>
      <c r="B22" s="140">
        <f t="shared" si="1"/>
        <v>73.972602739726028</v>
      </c>
      <c r="C22" s="149" t="s">
        <v>65</v>
      </c>
      <c r="D22" s="150" t="s">
        <v>82</v>
      </c>
      <c r="E22" s="152"/>
      <c r="F22" s="152"/>
      <c r="G22" s="174">
        <v>73.972602739726028</v>
      </c>
      <c r="H22" s="141">
        <f t="shared" si="2"/>
        <v>11.365648050579537</v>
      </c>
    </row>
    <row r="23" spans="1:8" ht="16.5">
      <c r="A23" s="140">
        <f t="shared" si="0"/>
        <v>1</v>
      </c>
      <c r="B23" s="140">
        <f t="shared" si="1"/>
        <v>73.972602739726028</v>
      </c>
      <c r="C23" s="149" t="s">
        <v>88</v>
      </c>
      <c r="D23" s="150" t="s">
        <v>243</v>
      </c>
      <c r="E23" s="152"/>
      <c r="F23" s="152"/>
      <c r="G23" s="174">
        <v>73.972602739726028</v>
      </c>
      <c r="H23" s="141">
        <f t="shared" si="2"/>
        <v>11.365648050579537</v>
      </c>
    </row>
    <row r="24" spans="1:8" ht="16.5">
      <c r="A24" s="140">
        <f t="shared" si="0"/>
        <v>1</v>
      </c>
      <c r="B24" s="140">
        <f t="shared" si="1"/>
        <v>74.958904109589042</v>
      </c>
      <c r="C24" s="149" t="s">
        <v>41</v>
      </c>
      <c r="D24" s="150" t="s">
        <v>70</v>
      </c>
      <c r="E24" s="152"/>
      <c r="F24" s="152"/>
      <c r="G24" s="174">
        <v>74.958904109589042</v>
      </c>
      <c r="H24" s="141">
        <f t="shared" si="2"/>
        <v>10.379346680716523</v>
      </c>
    </row>
    <row r="25" spans="1:8" ht="16.5">
      <c r="A25" s="140">
        <f t="shared" si="0"/>
        <v>1</v>
      </c>
      <c r="B25" s="140">
        <f t="shared" si="1"/>
        <v>75.945205479452056</v>
      </c>
      <c r="C25" s="149" t="s">
        <v>41</v>
      </c>
      <c r="D25" s="150" t="s">
        <v>345</v>
      </c>
      <c r="E25" s="152"/>
      <c r="F25" s="152"/>
      <c r="G25" s="174">
        <v>75.945205479452056</v>
      </c>
      <c r="H25" s="141">
        <f t="shared" si="2"/>
        <v>9.393045310853509</v>
      </c>
    </row>
    <row r="26" spans="1:8" ht="16.5">
      <c r="A26" s="140">
        <f t="shared" si="0"/>
        <v>1</v>
      </c>
      <c r="B26" s="140">
        <f t="shared" si="1"/>
        <v>75.945205479452056</v>
      </c>
      <c r="C26" s="149" t="s">
        <v>65</v>
      </c>
      <c r="D26" s="150" t="s">
        <v>83</v>
      </c>
      <c r="E26" s="152"/>
      <c r="F26" s="152"/>
      <c r="G26" s="174">
        <v>75.945205479452056</v>
      </c>
      <c r="H26" s="141">
        <f t="shared" si="2"/>
        <v>9.393045310853509</v>
      </c>
    </row>
    <row r="27" spans="1:8" ht="16.5">
      <c r="A27" s="140">
        <f t="shared" si="0"/>
        <v>1</v>
      </c>
      <c r="B27" s="140">
        <f t="shared" si="1"/>
        <v>75.945205479452056</v>
      </c>
      <c r="C27" s="149" t="s">
        <v>88</v>
      </c>
      <c r="D27" s="150" t="s">
        <v>93</v>
      </c>
      <c r="E27" s="133"/>
      <c r="F27" s="133"/>
      <c r="G27" s="173">
        <v>75.945205479452056</v>
      </c>
      <c r="H27" s="141">
        <f t="shared" si="2"/>
        <v>9.393045310853509</v>
      </c>
    </row>
    <row r="28" spans="1:8" ht="16.5">
      <c r="A28" s="140">
        <f t="shared" si="0"/>
        <v>1</v>
      </c>
      <c r="B28" s="140">
        <f t="shared" si="1"/>
        <v>76.93150684931507</v>
      </c>
      <c r="C28" s="149" t="s">
        <v>41</v>
      </c>
      <c r="D28" s="150" t="s">
        <v>43</v>
      </c>
      <c r="E28" s="152"/>
      <c r="F28" s="152"/>
      <c r="G28" s="174">
        <v>76.93150684931507</v>
      </c>
      <c r="H28" s="141">
        <f t="shared" si="2"/>
        <v>8.4067439409904949</v>
      </c>
    </row>
    <row r="29" spans="1:8" ht="16.5">
      <c r="A29" s="140">
        <f t="shared" si="0"/>
        <v>1</v>
      </c>
      <c r="B29" s="140">
        <f t="shared" si="1"/>
        <v>76.93150684931507</v>
      </c>
      <c r="C29" s="149" t="s">
        <v>41</v>
      </c>
      <c r="D29" s="150" t="s">
        <v>168</v>
      </c>
      <c r="E29" s="152"/>
      <c r="F29" s="152"/>
      <c r="G29" s="174">
        <v>76.93150684931507</v>
      </c>
      <c r="H29" s="141">
        <f t="shared" si="2"/>
        <v>8.4067439409904949</v>
      </c>
    </row>
    <row r="30" spans="1:8" ht="16.5">
      <c r="A30" s="140">
        <f t="shared" si="0"/>
        <v>1</v>
      </c>
      <c r="B30" s="140">
        <f t="shared" si="1"/>
        <v>76.93150684931507</v>
      </c>
      <c r="C30" s="149" t="s">
        <v>65</v>
      </c>
      <c r="D30" s="150" t="s">
        <v>69</v>
      </c>
      <c r="E30" s="152"/>
      <c r="F30" s="152"/>
      <c r="G30" s="174">
        <v>76.93150684931507</v>
      </c>
      <c r="H30" s="141">
        <f t="shared" si="2"/>
        <v>8.4067439409904949</v>
      </c>
    </row>
    <row r="31" spans="1:8" ht="16.5">
      <c r="A31" s="140">
        <f t="shared" si="0"/>
        <v>1</v>
      </c>
      <c r="B31" s="140">
        <f t="shared" si="1"/>
        <v>76.93150684931507</v>
      </c>
      <c r="C31" s="149" t="s">
        <v>88</v>
      </c>
      <c r="D31" s="150" t="s">
        <v>95</v>
      </c>
      <c r="E31" s="152"/>
      <c r="F31" s="152"/>
      <c r="G31" s="174">
        <v>76.93150684931507</v>
      </c>
      <c r="H31" s="141">
        <f t="shared" si="2"/>
        <v>8.4067439409904949</v>
      </c>
    </row>
    <row r="32" spans="1:8" ht="16.5">
      <c r="A32" s="140">
        <f t="shared" si="0"/>
        <v>1</v>
      </c>
      <c r="B32" s="140">
        <f t="shared" si="1"/>
        <v>76.93150684931507</v>
      </c>
      <c r="C32" s="149" t="s">
        <v>88</v>
      </c>
      <c r="D32" s="150" t="s">
        <v>107</v>
      </c>
      <c r="E32" s="152"/>
      <c r="F32" s="152"/>
      <c r="G32" s="174">
        <v>76.93150684931507</v>
      </c>
      <c r="H32" s="141">
        <f t="shared" si="2"/>
        <v>8.4067439409904949</v>
      </c>
    </row>
    <row r="33" spans="1:8" ht="16.5">
      <c r="A33" s="140">
        <f t="shared" si="0"/>
        <v>1</v>
      </c>
      <c r="B33" s="140">
        <f t="shared" si="1"/>
        <v>76.93150684931507</v>
      </c>
      <c r="C33" s="149" t="s">
        <v>88</v>
      </c>
      <c r="D33" s="150" t="s">
        <v>246</v>
      </c>
      <c r="E33" s="152"/>
      <c r="F33" s="152"/>
      <c r="G33" s="174">
        <v>76.93150684931507</v>
      </c>
      <c r="H33" s="141">
        <f t="shared" si="2"/>
        <v>8.4067439409904949</v>
      </c>
    </row>
    <row r="34" spans="1:8" ht="16.5">
      <c r="A34" s="140">
        <f t="shared" si="0"/>
        <v>1</v>
      </c>
      <c r="B34" s="140">
        <f t="shared" si="1"/>
        <v>77.917808219178085</v>
      </c>
      <c r="C34" s="149" t="s">
        <v>88</v>
      </c>
      <c r="D34" s="150" t="s">
        <v>103</v>
      </c>
      <c r="E34" s="152"/>
      <c r="F34" s="152"/>
      <c r="G34" s="174">
        <v>77.917808219178085</v>
      </c>
      <c r="H34" s="141">
        <f t="shared" si="2"/>
        <v>7.4204425711274808</v>
      </c>
    </row>
    <row r="35" spans="1:8" ht="16.5">
      <c r="A35" s="140">
        <f t="shared" si="0"/>
        <v>1</v>
      </c>
      <c r="B35" s="140">
        <f t="shared" si="1"/>
        <v>79.890410958904113</v>
      </c>
      <c r="C35" s="149" t="s">
        <v>88</v>
      </c>
      <c r="D35" s="150" t="s">
        <v>101</v>
      </c>
      <c r="E35" s="152"/>
      <c r="F35" s="152"/>
      <c r="G35" s="174">
        <v>79.890410958904113</v>
      </c>
      <c r="H35" s="141">
        <f t="shared" si="2"/>
        <v>5.4478398314014527</v>
      </c>
    </row>
    <row r="36" spans="1:8" ht="16.5">
      <c r="A36" s="140">
        <f t="shared" si="0"/>
        <v>1</v>
      </c>
      <c r="B36" s="140">
        <f t="shared" si="1"/>
        <v>79.890410958904113</v>
      </c>
      <c r="C36" s="149" t="s">
        <v>88</v>
      </c>
      <c r="D36" s="150" t="s">
        <v>229</v>
      </c>
      <c r="E36" s="152"/>
      <c r="F36" s="152"/>
      <c r="G36" s="174">
        <v>79.890410958904113</v>
      </c>
      <c r="H36" s="141">
        <f t="shared" si="2"/>
        <v>5.4478398314014527</v>
      </c>
    </row>
    <row r="37" spans="1:8" ht="16.5">
      <c r="A37" s="140">
        <f t="shared" si="0"/>
        <v>1</v>
      </c>
      <c r="B37" s="140">
        <f t="shared" si="1"/>
        <v>80.876712328767127</v>
      </c>
      <c r="C37" s="149" t="s">
        <v>88</v>
      </c>
      <c r="D37" s="150" t="s">
        <v>96</v>
      </c>
      <c r="E37" s="152"/>
      <c r="F37" s="152"/>
      <c r="G37" s="174">
        <v>80.876712328767127</v>
      </c>
      <c r="H37" s="141">
        <f t="shared" si="2"/>
        <v>4.4615384615384386</v>
      </c>
    </row>
    <row r="38" spans="1:8" ht="16.5">
      <c r="A38" s="140">
        <f t="shared" si="0"/>
        <v>1</v>
      </c>
      <c r="B38" s="140">
        <f t="shared" si="1"/>
        <v>81.863013698630141</v>
      </c>
      <c r="C38" s="149" t="s">
        <v>41</v>
      </c>
      <c r="D38" s="150" t="s">
        <v>56</v>
      </c>
      <c r="E38" s="152"/>
      <c r="F38" s="152"/>
      <c r="G38" s="174">
        <v>81.863013698630141</v>
      </c>
      <c r="H38" s="141">
        <f t="shared" si="2"/>
        <v>3.4752370916754245</v>
      </c>
    </row>
    <row r="39" spans="1:8" ht="16.5">
      <c r="A39" s="140">
        <f t="shared" si="0"/>
        <v>1</v>
      </c>
      <c r="B39" s="140">
        <f t="shared" si="1"/>
        <v>84.821917808219183</v>
      </c>
      <c r="C39" s="149" t="s">
        <v>88</v>
      </c>
      <c r="D39" s="150" t="s">
        <v>239</v>
      </c>
      <c r="E39" s="152"/>
      <c r="F39" s="152"/>
      <c r="G39" s="174">
        <v>84.821917808219183</v>
      </c>
      <c r="H39" s="141">
        <f t="shared" si="2"/>
        <v>0.51633298208638223</v>
      </c>
    </row>
    <row r="40" spans="1:8" ht="16.5">
      <c r="A40" s="140">
        <f t="shared" si="0"/>
        <v>1</v>
      </c>
      <c r="B40" s="140">
        <f t="shared" si="1"/>
        <v>85.808219178082197</v>
      </c>
      <c r="C40" s="149" t="s">
        <v>65</v>
      </c>
      <c r="D40" s="150" t="s">
        <v>85</v>
      </c>
      <c r="E40" s="152"/>
      <c r="F40" s="152"/>
      <c r="G40" s="174">
        <v>85.808219178082197</v>
      </c>
      <c r="H40" s="141">
        <f t="shared" si="2"/>
        <v>0</v>
      </c>
    </row>
    <row r="41" spans="1:8" ht="16.5">
      <c r="A41" s="140">
        <f t="shared" si="0"/>
        <v>1</v>
      </c>
      <c r="B41" s="140">
        <f t="shared" si="1"/>
        <v>91.726027397260268</v>
      </c>
      <c r="C41" s="149" t="s">
        <v>88</v>
      </c>
      <c r="D41" s="150" t="s">
        <v>228</v>
      </c>
      <c r="E41" s="152"/>
      <c r="F41" s="152"/>
      <c r="G41" s="174">
        <v>91.726027397260268</v>
      </c>
      <c r="H41" s="141">
        <f t="shared" si="2"/>
        <v>0</v>
      </c>
    </row>
    <row r="42" spans="1:8" ht="16.5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73"/>
      <c r="H42" s="141">
        <f t="shared" si="2"/>
        <v>0</v>
      </c>
    </row>
    <row r="43" spans="1:8" ht="16.5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73"/>
      <c r="H43" s="141">
        <f t="shared" si="2"/>
        <v>0</v>
      </c>
    </row>
    <row r="44" spans="1:8" ht="16.5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73"/>
      <c r="H44" s="141">
        <f t="shared" si="2"/>
        <v>0</v>
      </c>
    </row>
    <row r="45" spans="1:8" ht="16.5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73"/>
      <c r="H45" s="141">
        <f t="shared" si="2"/>
        <v>0</v>
      </c>
    </row>
    <row r="46" spans="1:8" ht="16.5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73"/>
      <c r="H46" s="141">
        <f t="shared" si="2"/>
        <v>0</v>
      </c>
    </row>
    <row r="47" spans="1:8" ht="16.5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73"/>
      <c r="H47" s="141">
        <f t="shared" si="2"/>
        <v>0</v>
      </c>
    </row>
    <row r="48" spans="1:8" ht="16.5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73"/>
      <c r="H48" s="141">
        <f t="shared" si="2"/>
        <v>0</v>
      </c>
    </row>
    <row r="49" spans="1:8" ht="16.5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73"/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73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73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73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73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73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73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73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73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73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73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73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73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73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73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>
        <f t="shared" si="5"/>
        <v>0</v>
      </c>
    </row>
  </sheetData>
  <mergeCells count="1">
    <mergeCell ref="C1:H1"/>
  </mergeCells>
  <phoneticPr fontId="2" type="noConversion"/>
  <conditionalFormatting sqref="C3:C94">
    <cfRule type="expression" dxfId="338" priority="16">
      <formula>AND(XEF3=0,XEG3&lt;&gt;"")</formula>
    </cfRule>
  </conditionalFormatting>
  <conditionalFormatting sqref="B3:B102">
    <cfRule type="expression" dxfId="337" priority="15">
      <formula>AND(XEH3=0,XEI3&lt;&gt;"")</formula>
    </cfRule>
  </conditionalFormatting>
  <conditionalFormatting sqref="E3:H94 H4:H102">
    <cfRule type="cellIs" dxfId="336" priority="13" operator="lessThan">
      <formula>#REF!</formula>
    </cfRule>
    <cfRule type="cellIs" dxfId="335" priority="14" operator="equal">
      <formula>#REF!</formula>
    </cfRule>
  </conditionalFormatting>
  <conditionalFormatting sqref="C3:C42">
    <cfRule type="expression" dxfId="334" priority="12">
      <formula>AND(XEF3=0,XEG3&lt;&gt;"")</formula>
    </cfRule>
  </conditionalFormatting>
  <conditionalFormatting sqref="A3:A102">
    <cfRule type="expression" dxfId="333" priority="11">
      <formula>AND(XEF3=0,XEG3&lt;&gt;"")</formula>
    </cfRule>
  </conditionalFormatting>
  <conditionalFormatting sqref="E3:G72">
    <cfRule type="cellIs" dxfId="332" priority="9" operator="lessThan">
      <formula>#REF!</formula>
    </cfRule>
    <cfRule type="cellIs" dxfId="331" priority="10" operator="equal">
      <formula>#REF!</formula>
    </cfRule>
  </conditionalFormatting>
  <conditionalFormatting sqref="C3:C72">
    <cfRule type="expression" dxfId="330" priority="8">
      <formula>AND(XEE3=0,XEF3&lt;&gt;"")</formula>
    </cfRule>
  </conditionalFormatting>
  <conditionalFormatting sqref="C3:C72">
    <cfRule type="expression" dxfId="329" priority="7">
      <formula>AND(XEE3=0,XEF3&lt;&gt;"")</formula>
    </cfRule>
  </conditionalFormatting>
  <conditionalFormatting sqref="C3:C41">
    <cfRule type="expression" dxfId="328" priority="6">
      <formula>AND(XEH3=0,XEI3&lt;&gt;"")</formula>
    </cfRule>
  </conditionalFormatting>
  <conditionalFormatting sqref="E3:G41">
    <cfRule type="cellIs" dxfId="327" priority="4" operator="lessThan">
      <formula>#REF!</formula>
    </cfRule>
    <cfRule type="cellIs" dxfId="326" priority="5" operator="equal">
      <formula>#REF!</formula>
    </cfRule>
  </conditionalFormatting>
  <conditionalFormatting sqref="C3:C41">
    <cfRule type="expression" dxfId="325" priority="3">
      <formula>AND(XEH3=0,XEI3&lt;&gt;"")</formula>
    </cfRule>
  </conditionalFormatting>
  <conditionalFormatting sqref="E3:G41">
    <cfRule type="cellIs" dxfId="324" priority="1" operator="lessThan">
      <formula>#REF!</formula>
    </cfRule>
    <cfRule type="cellIs" dxfId="323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101"/>
  <sheetViews>
    <sheetView workbookViewId="0">
      <pane ySplit="1" topLeftCell="A2" activePane="bottomLeft" state="frozen"/>
      <selection activeCell="A2" sqref="A2:D101"/>
      <selection pane="bottomLeft" activeCell="G2" sqref="G2:G2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47" t="s">
        <v>299</v>
      </c>
      <c r="G1" s="146" t="s">
        <v>297</v>
      </c>
      <c r="J1" t="s">
        <v>337</v>
      </c>
    </row>
    <row r="2" spans="1:10">
      <c r="A2" s="151"/>
      <c r="B2" s="149" t="s">
        <v>127</v>
      </c>
      <c r="C2" s="150" t="s">
        <v>136</v>
      </c>
      <c r="D2" s="152">
        <v>76</v>
      </c>
      <c r="E2" s="152">
        <v>75</v>
      </c>
      <c r="F2" s="152">
        <v>72</v>
      </c>
      <c r="G2">
        <f>F2/73*72</f>
        <v>71.013698630136986</v>
      </c>
    </row>
    <row r="3" spans="1:10">
      <c r="A3" s="148"/>
      <c r="B3" s="149" t="s">
        <v>114</v>
      </c>
      <c r="C3" s="150" t="s">
        <v>115</v>
      </c>
      <c r="D3" s="133">
        <v>79</v>
      </c>
      <c r="E3" s="133">
        <v>77</v>
      </c>
      <c r="F3" s="133">
        <v>73</v>
      </c>
      <c r="G3">
        <f t="shared" ref="G3:G26" si="0">F3/73*72</f>
        <v>72</v>
      </c>
    </row>
    <row r="4" spans="1:10">
      <c r="A4" s="151"/>
      <c r="B4" s="149" t="s">
        <v>114</v>
      </c>
      <c r="C4" s="150" t="s">
        <v>118</v>
      </c>
      <c r="D4" s="133">
        <v>82</v>
      </c>
      <c r="E4" s="133">
        <v>83</v>
      </c>
      <c r="F4" s="133">
        <v>73</v>
      </c>
      <c r="G4">
        <f t="shared" si="0"/>
        <v>72</v>
      </c>
    </row>
    <row r="5" spans="1:10">
      <c r="A5" s="151"/>
      <c r="B5" s="149" t="s">
        <v>127</v>
      </c>
      <c r="C5" s="150" t="s">
        <v>358</v>
      </c>
      <c r="D5" s="152">
        <v>77</v>
      </c>
      <c r="E5" s="152">
        <v>73</v>
      </c>
      <c r="F5" s="152">
        <v>73</v>
      </c>
      <c r="G5">
        <f t="shared" si="0"/>
        <v>72</v>
      </c>
    </row>
    <row r="6" spans="1:10">
      <c r="A6" s="151"/>
      <c r="B6" s="149" t="s">
        <v>127</v>
      </c>
      <c r="C6" s="150" t="s">
        <v>144</v>
      </c>
      <c r="D6" s="152">
        <v>80</v>
      </c>
      <c r="E6" s="152">
        <v>73</v>
      </c>
      <c r="F6" s="152">
        <v>73</v>
      </c>
      <c r="G6">
        <f t="shared" si="0"/>
        <v>72</v>
      </c>
    </row>
    <row r="7" spans="1:10">
      <c r="A7" s="151"/>
      <c r="B7" s="149" t="s">
        <v>127</v>
      </c>
      <c r="C7" s="150" t="s">
        <v>134</v>
      </c>
      <c r="D7" s="152">
        <v>80</v>
      </c>
      <c r="E7" s="152">
        <v>78</v>
      </c>
      <c r="F7" s="152">
        <v>73</v>
      </c>
      <c r="G7">
        <f t="shared" si="0"/>
        <v>72</v>
      </c>
    </row>
    <row r="8" spans="1:10">
      <c r="A8" s="151"/>
      <c r="B8" s="149" t="s">
        <v>127</v>
      </c>
      <c r="C8" s="150" t="s">
        <v>359</v>
      </c>
      <c r="D8" s="152">
        <v>76</v>
      </c>
      <c r="E8" s="152">
        <v>76</v>
      </c>
      <c r="F8" s="152">
        <v>74</v>
      </c>
      <c r="G8">
        <f t="shared" si="0"/>
        <v>72.986301369863014</v>
      </c>
    </row>
    <row r="9" spans="1:10">
      <c r="A9" s="151"/>
      <c r="B9" s="149" t="s">
        <v>127</v>
      </c>
      <c r="C9" s="150" t="s">
        <v>137</v>
      </c>
      <c r="D9" s="152">
        <v>77</v>
      </c>
      <c r="E9" s="152">
        <v>82</v>
      </c>
      <c r="F9" s="152">
        <v>74</v>
      </c>
      <c r="G9">
        <f t="shared" si="0"/>
        <v>72.986301369863014</v>
      </c>
    </row>
    <row r="10" spans="1:10">
      <c r="A10" s="151"/>
      <c r="B10" s="149" t="s">
        <v>148</v>
      </c>
      <c r="C10" s="150" t="s">
        <v>156</v>
      </c>
      <c r="D10" s="152">
        <v>81</v>
      </c>
      <c r="E10" s="152">
        <v>75</v>
      </c>
      <c r="F10" s="152">
        <v>75</v>
      </c>
      <c r="G10">
        <f t="shared" si="0"/>
        <v>73.972602739726028</v>
      </c>
    </row>
    <row r="11" spans="1:10">
      <c r="A11" s="148"/>
      <c r="B11" s="149" t="s">
        <v>114</v>
      </c>
      <c r="C11" s="150" t="s">
        <v>128</v>
      </c>
      <c r="D11" s="133">
        <v>78</v>
      </c>
      <c r="E11" s="133">
        <v>82</v>
      </c>
      <c r="F11" s="133">
        <v>76</v>
      </c>
      <c r="G11">
        <f t="shared" si="0"/>
        <v>74.958904109589042</v>
      </c>
    </row>
    <row r="12" spans="1:10">
      <c r="A12" s="151"/>
      <c r="B12" s="149" t="s">
        <v>127</v>
      </c>
      <c r="C12" s="150" t="s">
        <v>360</v>
      </c>
      <c r="D12" s="152">
        <v>74</v>
      </c>
      <c r="E12" s="152">
        <v>80</v>
      </c>
      <c r="F12" s="152">
        <v>77</v>
      </c>
      <c r="G12">
        <f t="shared" si="0"/>
        <v>75.945205479452056</v>
      </c>
    </row>
    <row r="13" spans="1:10">
      <c r="A13" s="151"/>
      <c r="B13" s="149" t="s">
        <v>114</v>
      </c>
      <c r="C13" s="150" t="s">
        <v>132</v>
      </c>
      <c r="D13" s="152">
        <v>83</v>
      </c>
      <c r="E13" s="152">
        <v>76</v>
      </c>
      <c r="F13" s="152">
        <v>79</v>
      </c>
      <c r="G13">
        <f t="shared" si="0"/>
        <v>77.917808219178085</v>
      </c>
    </row>
    <row r="14" spans="1:10">
      <c r="A14" s="151"/>
      <c r="B14" s="149" t="s">
        <v>114</v>
      </c>
      <c r="C14" s="150" t="s">
        <v>122</v>
      </c>
      <c r="D14" s="152">
        <v>82</v>
      </c>
      <c r="E14" s="152">
        <v>83</v>
      </c>
      <c r="F14" s="152">
        <v>79</v>
      </c>
      <c r="G14">
        <f t="shared" si="0"/>
        <v>77.917808219178085</v>
      </c>
    </row>
    <row r="15" spans="1:10">
      <c r="A15" s="151"/>
      <c r="B15" s="149" t="s">
        <v>148</v>
      </c>
      <c r="C15" s="150" t="s">
        <v>162</v>
      </c>
      <c r="D15" s="152">
        <v>84</v>
      </c>
      <c r="E15" s="152">
        <v>81</v>
      </c>
      <c r="F15" s="152">
        <v>79</v>
      </c>
      <c r="G15">
        <f t="shared" si="0"/>
        <v>77.917808219178085</v>
      </c>
    </row>
    <row r="16" spans="1:10">
      <c r="A16" s="151"/>
      <c r="B16" s="149" t="s">
        <v>127</v>
      </c>
      <c r="C16" s="150" t="s">
        <v>362</v>
      </c>
      <c r="D16" s="152">
        <v>83</v>
      </c>
      <c r="E16" s="152">
        <v>78</v>
      </c>
      <c r="F16" s="152">
        <v>80</v>
      </c>
      <c r="G16">
        <f t="shared" si="0"/>
        <v>78.904109589041099</v>
      </c>
    </row>
    <row r="17" spans="1:7">
      <c r="A17" s="151"/>
      <c r="B17" s="149" t="s">
        <v>148</v>
      </c>
      <c r="C17" s="150" t="s">
        <v>153</v>
      </c>
      <c r="D17" s="152">
        <v>76</v>
      </c>
      <c r="E17" s="152">
        <v>77</v>
      </c>
      <c r="F17" s="152">
        <v>80</v>
      </c>
      <c r="G17">
        <f t="shared" si="0"/>
        <v>78.904109589041099</v>
      </c>
    </row>
    <row r="18" spans="1:7">
      <c r="A18" s="151"/>
      <c r="B18" s="149" t="s">
        <v>148</v>
      </c>
      <c r="C18" s="150" t="s">
        <v>366</v>
      </c>
      <c r="D18" s="152">
        <v>82</v>
      </c>
      <c r="E18" s="152">
        <v>83</v>
      </c>
      <c r="F18" s="152">
        <v>80</v>
      </c>
      <c r="G18">
        <f t="shared" si="0"/>
        <v>78.904109589041099</v>
      </c>
    </row>
    <row r="19" spans="1:7">
      <c r="A19" s="151"/>
      <c r="B19" s="149" t="s">
        <v>127</v>
      </c>
      <c r="C19" s="150" t="s">
        <v>361</v>
      </c>
      <c r="D19" s="152">
        <v>81</v>
      </c>
      <c r="E19" s="152">
        <v>76</v>
      </c>
      <c r="F19" s="152">
        <v>81</v>
      </c>
      <c r="G19">
        <f t="shared" si="0"/>
        <v>79.890410958904113</v>
      </c>
    </row>
    <row r="20" spans="1:7">
      <c r="A20" s="151"/>
      <c r="B20" s="149" t="s">
        <v>148</v>
      </c>
      <c r="C20" s="150" t="s">
        <v>166</v>
      </c>
      <c r="D20" s="152">
        <v>82</v>
      </c>
      <c r="E20" s="152">
        <v>79</v>
      </c>
      <c r="F20" s="152">
        <v>82</v>
      </c>
      <c r="G20">
        <f t="shared" si="0"/>
        <v>80.876712328767127</v>
      </c>
    </row>
    <row r="21" spans="1:7">
      <c r="A21" s="151"/>
      <c r="B21" s="149" t="s">
        <v>148</v>
      </c>
      <c r="C21" s="150" t="s">
        <v>159</v>
      </c>
      <c r="D21" s="152">
        <v>81</v>
      </c>
      <c r="E21" s="152">
        <v>80</v>
      </c>
      <c r="F21" s="152">
        <v>82</v>
      </c>
      <c r="G21">
        <f t="shared" si="0"/>
        <v>80.876712328767127</v>
      </c>
    </row>
    <row r="22" spans="1:7">
      <c r="A22" s="151"/>
      <c r="B22" s="149" t="s">
        <v>148</v>
      </c>
      <c r="C22" s="150" t="s">
        <v>158</v>
      </c>
      <c r="D22" s="152">
        <v>80</v>
      </c>
      <c r="E22" s="152">
        <v>87</v>
      </c>
      <c r="F22" s="152">
        <v>82</v>
      </c>
      <c r="G22">
        <f t="shared" si="0"/>
        <v>80.876712328767127</v>
      </c>
    </row>
    <row r="23" spans="1:7">
      <c r="A23" s="151"/>
      <c r="B23" s="149" t="s">
        <v>127</v>
      </c>
      <c r="C23" s="150" t="s">
        <v>141</v>
      </c>
      <c r="D23" s="152">
        <v>79</v>
      </c>
      <c r="E23" s="152">
        <v>80</v>
      </c>
      <c r="F23" s="152">
        <v>84</v>
      </c>
      <c r="G23">
        <f t="shared" si="0"/>
        <v>82.849315068493141</v>
      </c>
    </row>
    <row r="24" spans="1:7">
      <c r="A24" s="151"/>
      <c r="B24" s="149" t="s">
        <v>148</v>
      </c>
      <c r="C24" s="150" t="s">
        <v>155</v>
      </c>
      <c r="D24" s="152">
        <v>83</v>
      </c>
      <c r="E24" s="152">
        <v>80</v>
      </c>
      <c r="F24" s="152">
        <v>84</v>
      </c>
      <c r="G24">
        <f t="shared" si="0"/>
        <v>82.849315068493141</v>
      </c>
    </row>
    <row r="25" spans="1:7">
      <c r="A25" s="151"/>
      <c r="B25" s="149" t="s">
        <v>148</v>
      </c>
      <c r="C25" s="150" t="s">
        <v>261</v>
      </c>
      <c r="D25" s="152">
        <v>87</v>
      </c>
      <c r="E25" s="152">
        <v>82</v>
      </c>
      <c r="F25" s="152">
        <v>88</v>
      </c>
      <c r="G25">
        <f t="shared" si="0"/>
        <v>86.794520547945197</v>
      </c>
    </row>
    <row r="26" spans="1:7">
      <c r="A26" s="151"/>
      <c r="B26" s="149" t="s">
        <v>148</v>
      </c>
      <c r="C26" s="150" t="s">
        <v>365</v>
      </c>
      <c r="D26" s="152">
        <v>81</v>
      </c>
      <c r="E26" s="152">
        <v>83</v>
      </c>
      <c r="F26" s="152">
        <v>93</v>
      </c>
      <c r="G26">
        <f t="shared" si="0"/>
        <v>91.726027397260268</v>
      </c>
    </row>
    <row r="27" spans="1:7">
      <c r="A27" s="151"/>
      <c r="B27" s="149"/>
      <c r="C27" s="150"/>
      <c r="D27" s="152"/>
      <c r="E27" s="152"/>
      <c r="F27" s="152"/>
    </row>
    <row r="28" spans="1:7">
      <c r="A28" s="151"/>
      <c r="B28" s="149"/>
      <c r="C28" s="150"/>
      <c r="D28" s="152"/>
      <c r="E28" s="152"/>
      <c r="F28" s="152"/>
    </row>
    <row r="29" spans="1:7">
      <c r="A29" s="151"/>
      <c r="B29" s="149"/>
      <c r="C29" s="150"/>
      <c r="D29" s="152"/>
      <c r="E29" s="152"/>
      <c r="F29" s="152"/>
    </row>
    <row r="30" spans="1:7">
      <c r="A30" s="151"/>
      <c r="B30" s="149"/>
      <c r="C30" s="150"/>
      <c r="D30" s="152"/>
      <c r="E30" s="152"/>
      <c r="F30" s="152"/>
    </row>
    <row r="31" spans="1:7">
      <c r="A31" s="151"/>
      <c r="B31" s="149"/>
      <c r="C31" s="150"/>
      <c r="D31" s="152"/>
      <c r="E31" s="152"/>
      <c r="F31" s="152"/>
    </row>
    <row r="32" spans="1:7">
      <c r="A32" s="151"/>
      <c r="B32" s="149"/>
      <c r="C32" s="150"/>
      <c r="D32" s="152"/>
      <c r="E32" s="152"/>
      <c r="F32" s="152"/>
    </row>
    <row r="33" spans="1:6">
      <c r="A33" s="151"/>
      <c r="B33" s="149"/>
      <c r="C33" s="150"/>
      <c r="D33" s="152"/>
      <c r="E33" s="152"/>
      <c r="F33" s="152"/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sortState ref="A2:G101">
    <sortCondition ref="F1"/>
  </sortState>
  <phoneticPr fontId="2" type="noConversion"/>
  <conditionalFormatting sqref="B2:B101">
    <cfRule type="expression" dxfId="322" priority="4">
      <formula>AND(XEA2=0,XEB2&lt;&gt;"")</formula>
    </cfRule>
  </conditionalFormatting>
  <conditionalFormatting sqref="A2:A101">
    <cfRule type="expression" dxfId="321" priority="3">
      <formula>AND(XEA2=0,XEB2&lt;&gt;"")</formula>
    </cfRule>
  </conditionalFormatting>
  <conditionalFormatting sqref="D2:F101">
    <cfRule type="cellIs" dxfId="320" priority="1" operator="lessThan">
      <formula>#REF!</formula>
    </cfRule>
    <cfRule type="cellIs" dxfId="319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102"/>
  <sheetViews>
    <sheetView workbookViewId="0">
      <pane ySplit="2" topLeftCell="A3" activePane="bottomLeft" state="frozen"/>
      <selection activeCell="A2" sqref="A2:D101"/>
      <selection pane="bottomLeft" activeCell="M14" sqref="M14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6" width="5.375" style="128" customWidth="1"/>
    <col min="7" max="7" width="11.75" style="183" customWidth="1"/>
    <col min="8" max="8" width="7.375" style="131" customWidth="1"/>
    <col min="9" max="16384" width="9" style="128"/>
  </cols>
  <sheetData>
    <row r="1" spans="1:8" ht="16.5">
      <c r="A1" s="134" t="s">
        <v>308</v>
      </c>
      <c r="B1" s="134" t="s">
        <v>311</v>
      </c>
      <c r="C1" s="230" t="s">
        <v>316</v>
      </c>
      <c r="D1" s="230"/>
      <c r="E1" s="230"/>
      <c r="F1" s="230"/>
      <c r="G1" s="230"/>
      <c r="H1" s="230"/>
    </row>
    <row r="2" spans="1:8" ht="16.5">
      <c r="A2" s="135">
        <f>SUM(A3:A102)</f>
        <v>25</v>
      </c>
      <c r="B2" s="136">
        <f>SUM(B3:B102)/A2</f>
        <v>77.562739726027388</v>
      </c>
      <c r="C2" s="137" t="s">
        <v>313</v>
      </c>
      <c r="D2" s="137" t="s">
        <v>269</v>
      </c>
      <c r="E2" s="138" t="s">
        <v>295</v>
      </c>
      <c r="F2" s="138" t="s">
        <v>314</v>
      </c>
      <c r="G2" s="179" t="s">
        <v>317</v>
      </c>
      <c r="H2" s="139" t="s">
        <v>315</v>
      </c>
    </row>
    <row r="3" spans="1:8" ht="16.5">
      <c r="A3" s="140">
        <f>COUNTA(D3)</f>
        <v>1</v>
      </c>
      <c r="B3" s="140">
        <f>G3</f>
        <v>71.013698630136986</v>
      </c>
      <c r="C3" s="149" t="s">
        <v>127</v>
      </c>
      <c r="D3" s="150" t="s">
        <v>136</v>
      </c>
      <c r="E3" s="133"/>
      <c r="F3" s="133"/>
      <c r="G3" s="180">
        <v>71.013698630136986</v>
      </c>
      <c r="H3" s="141">
        <f>IF($B$2-G3+10&gt;0,$B$2-G3+10,0)*A3</f>
        <v>16.549041095890402</v>
      </c>
    </row>
    <row r="4" spans="1:8" ht="16.5">
      <c r="A4" s="140">
        <f t="shared" ref="A4:A67" si="0">COUNTA(D4)</f>
        <v>1</v>
      </c>
      <c r="B4" s="140">
        <f t="shared" ref="B4:B67" si="1">G4</f>
        <v>72</v>
      </c>
      <c r="C4" s="149" t="s">
        <v>114</v>
      </c>
      <c r="D4" s="150" t="s">
        <v>115</v>
      </c>
      <c r="E4" s="152"/>
      <c r="F4" s="152"/>
      <c r="G4" s="181">
        <v>72</v>
      </c>
      <c r="H4" s="141">
        <f t="shared" ref="H4:H67" si="2">IF($B$2-G4+10&gt;0,$B$2-G4+10,0)*A4</f>
        <v>15.562739726027388</v>
      </c>
    </row>
    <row r="5" spans="1:8" ht="16.5">
      <c r="A5" s="140">
        <f t="shared" si="0"/>
        <v>1</v>
      </c>
      <c r="B5" s="140">
        <f t="shared" si="1"/>
        <v>72</v>
      </c>
      <c r="C5" s="149" t="s">
        <v>114</v>
      </c>
      <c r="D5" s="150" t="s">
        <v>118</v>
      </c>
      <c r="E5" s="152"/>
      <c r="F5" s="152"/>
      <c r="G5" s="181">
        <v>72</v>
      </c>
      <c r="H5" s="141">
        <f t="shared" si="2"/>
        <v>15.562739726027388</v>
      </c>
    </row>
    <row r="6" spans="1:8" ht="16.5">
      <c r="A6" s="140">
        <f t="shared" si="0"/>
        <v>1</v>
      </c>
      <c r="B6" s="140">
        <f t="shared" si="1"/>
        <v>72</v>
      </c>
      <c r="C6" s="149" t="s">
        <v>127</v>
      </c>
      <c r="D6" s="150" t="s">
        <v>358</v>
      </c>
      <c r="E6" s="152"/>
      <c r="F6" s="152"/>
      <c r="G6" s="181">
        <v>72</v>
      </c>
      <c r="H6" s="141">
        <f t="shared" si="2"/>
        <v>15.562739726027388</v>
      </c>
    </row>
    <row r="7" spans="1:8" ht="16.5">
      <c r="A7" s="140">
        <f t="shared" si="0"/>
        <v>1</v>
      </c>
      <c r="B7" s="140">
        <f t="shared" si="1"/>
        <v>72</v>
      </c>
      <c r="C7" s="149" t="s">
        <v>127</v>
      </c>
      <c r="D7" s="150" t="s">
        <v>144</v>
      </c>
      <c r="E7" s="152"/>
      <c r="F7" s="152"/>
      <c r="G7" s="181">
        <v>72</v>
      </c>
      <c r="H7" s="141">
        <f t="shared" si="2"/>
        <v>15.562739726027388</v>
      </c>
    </row>
    <row r="8" spans="1:8" ht="16.5">
      <c r="A8" s="140">
        <f t="shared" si="0"/>
        <v>1</v>
      </c>
      <c r="B8" s="140">
        <f t="shared" si="1"/>
        <v>72</v>
      </c>
      <c r="C8" s="149" t="s">
        <v>127</v>
      </c>
      <c r="D8" s="150" t="s">
        <v>134</v>
      </c>
      <c r="E8" s="152"/>
      <c r="F8" s="152"/>
      <c r="G8" s="181">
        <v>72</v>
      </c>
      <c r="H8" s="141">
        <f t="shared" si="2"/>
        <v>15.562739726027388</v>
      </c>
    </row>
    <row r="9" spans="1:8" ht="16.5">
      <c r="A9" s="140">
        <f t="shared" si="0"/>
        <v>1</v>
      </c>
      <c r="B9" s="140">
        <f t="shared" si="1"/>
        <v>72.986301369863014</v>
      </c>
      <c r="C9" s="149" t="s">
        <v>127</v>
      </c>
      <c r="D9" s="150" t="s">
        <v>359</v>
      </c>
      <c r="E9" s="152"/>
      <c r="F9" s="152"/>
      <c r="G9" s="181">
        <v>72.986301369863014</v>
      </c>
      <c r="H9" s="141">
        <f t="shared" si="2"/>
        <v>14.576438356164374</v>
      </c>
    </row>
    <row r="10" spans="1:8" ht="16.5">
      <c r="A10" s="140">
        <f t="shared" si="0"/>
        <v>1</v>
      </c>
      <c r="B10" s="140">
        <f t="shared" si="1"/>
        <v>72.986301369863014</v>
      </c>
      <c r="C10" s="149" t="s">
        <v>127</v>
      </c>
      <c r="D10" s="150" t="s">
        <v>137</v>
      </c>
      <c r="E10" s="152"/>
      <c r="F10" s="152"/>
      <c r="G10" s="181">
        <v>72.986301369863014</v>
      </c>
      <c r="H10" s="141">
        <f t="shared" si="2"/>
        <v>14.576438356164374</v>
      </c>
    </row>
    <row r="11" spans="1:8" ht="16.5">
      <c r="A11" s="140">
        <f t="shared" si="0"/>
        <v>1</v>
      </c>
      <c r="B11" s="140">
        <f t="shared" si="1"/>
        <v>73.972602739726028</v>
      </c>
      <c r="C11" s="149" t="s">
        <v>148</v>
      </c>
      <c r="D11" s="150" t="s">
        <v>156</v>
      </c>
      <c r="E11" s="152"/>
      <c r="F11" s="152"/>
      <c r="G11" s="181">
        <v>73.972602739726028</v>
      </c>
      <c r="H11" s="141">
        <f t="shared" si="2"/>
        <v>13.59013698630136</v>
      </c>
    </row>
    <row r="12" spans="1:8" ht="16.5">
      <c r="A12" s="140">
        <f t="shared" si="0"/>
        <v>1</v>
      </c>
      <c r="B12" s="140">
        <f t="shared" si="1"/>
        <v>74.958904109589042</v>
      </c>
      <c r="C12" s="149" t="s">
        <v>114</v>
      </c>
      <c r="D12" s="150" t="s">
        <v>128</v>
      </c>
      <c r="E12" s="152"/>
      <c r="F12" s="152"/>
      <c r="G12" s="181">
        <v>74.958904109589042</v>
      </c>
      <c r="H12" s="141">
        <f t="shared" si="2"/>
        <v>12.603835616438346</v>
      </c>
    </row>
    <row r="13" spans="1:8" ht="16.5">
      <c r="A13" s="140">
        <f t="shared" si="0"/>
        <v>1</v>
      </c>
      <c r="B13" s="140">
        <f t="shared" si="1"/>
        <v>75.945205479452056</v>
      </c>
      <c r="C13" s="149" t="s">
        <v>127</v>
      </c>
      <c r="D13" s="150" t="s">
        <v>360</v>
      </c>
      <c r="E13" s="152"/>
      <c r="F13" s="152"/>
      <c r="G13" s="181">
        <v>75.945205479452056</v>
      </c>
      <c r="H13" s="141">
        <f t="shared" si="2"/>
        <v>11.617534246575332</v>
      </c>
    </row>
    <row r="14" spans="1:8" ht="16.5">
      <c r="A14" s="140">
        <f t="shared" si="0"/>
        <v>1</v>
      </c>
      <c r="B14" s="140">
        <f t="shared" si="1"/>
        <v>77.917808219178085</v>
      </c>
      <c r="C14" s="149" t="s">
        <v>114</v>
      </c>
      <c r="D14" s="150" t="s">
        <v>132</v>
      </c>
      <c r="E14" s="152"/>
      <c r="F14" s="152"/>
      <c r="G14" s="181">
        <v>77.917808219178085</v>
      </c>
      <c r="H14" s="141">
        <f t="shared" si="2"/>
        <v>9.6449315068493036</v>
      </c>
    </row>
    <row r="15" spans="1:8" ht="16.5">
      <c r="A15" s="140">
        <f t="shared" si="0"/>
        <v>1</v>
      </c>
      <c r="B15" s="140">
        <f t="shared" si="1"/>
        <v>77.917808219178085</v>
      </c>
      <c r="C15" s="149" t="s">
        <v>114</v>
      </c>
      <c r="D15" s="150" t="s">
        <v>122</v>
      </c>
      <c r="E15" s="152"/>
      <c r="F15" s="152"/>
      <c r="G15" s="181">
        <v>77.917808219178085</v>
      </c>
      <c r="H15" s="141">
        <f t="shared" si="2"/>
        <v>9.6449315068493036</v>
      </c>
    </row>
    <row r="16" spans="1:8" ht="16.5">
      <c r="A16" s="140">
        <f t="shared" si="0"/>
        <v>1</v>
      </c>
      <c r="B16" s="140">
        <f t="shared" si="1"/>
        <v>77.917808219178085</v>
      </c>
      <c r="C16" s="149" t="s">
        <v>148</v>
      </c>
      <c r="D16" s="150" t="s">
        <v>162</v>
      </c>
      <c r="E16" s="152"/>
      <c r="F16" s="152"/>
      <c r="G16" s="181">
        <v>77.917808219178085</v>
      </c>
      <c r="H16" s="141">
        <f t="shared" si="2"/>
        <v>9.6449315068493036</v>
      </c>
    </row>
    <row r="17" spans="1:8" ht="16.5">
      <c r="A17" s="140">
        <f t="shared" si="0"/>
        <v>1</v>
      </c>
      <c r="B17" s="140">
        <f t="shared" si="1"/>
        <v>78.904109589041099</v>
      </c>
      <c r="C17" s="149" t="s">
        <v>127</v>
      </c>
      <c r="D17" s="150" t="s">
        <v>362</v>
      </c>
      <c r="E17" s="152"/>
      <c r="F17" s="152"/>
      <c r="G17" s="181">
        <v>78.904109589041099</v>
      </c>
      <c r="H17" s="141">
        <f t="shared" si="2"/>
        <v>8.6586301369862895</v>
      </c>
    </row>
    <row r="18" spans="1:8" ht="16.5">
      <c r="A18" s="140">
        <f t="shared" si="0"/>
        <v>1</v>
      </c>
      <c r="B18" s="140">
        <f t="shared" si="1"/>
        <v>78.904109589041099</v>
      </c>
      <c r="C18" s="149" t="s">
        <v>148</v>
      </c>
      <c r="D18" s="150" t="s">
        <v>153</v>
      </c>
      <c r="E18" s="152"/>
      <c r="F18" s="152"/>
      <c r="G18" s="181">
        <v>78.904109589041099</v>
      </c>
      <c r="H18" s="141">
        <f t="shared" si="2"/>
        <v>8.6586301369862895</v>
      </c>
    </row>
    <row r="19" spans="1:8" ht="16.5">
      <c r="A19" s="140">
        <f t="shared" si="0"/>
        <v>1</v>
      </c>
      <c r="B19" s="140">
        <f t="shared" si="1"/>
        <v>78.904109589041099</v>
      </c>
      <c r="C19" s="149" t="s">
        <v>148</v>
      </c>
      <c r="D19" s="150" t="s">
        <v>366</v>
      </c>
      <c r="E19" s="152"/>
      <c r="F19" s="152"/>
      <c r="G19" s="181">
        <v>78.904109589041099</v>
      </c>
      <c r="H19" s="141">
        <f t="shared" si="2"/>
        <v>8.6586301369862895</v>
      </c>
    </row>
    <row r="20" spans="1:8" ht="16.5">
      <c r="A20" s="140">
        <f t="shared" si="0"/>
        <v>1</v>
      </c>
      <c r="B20" s="140">
        <f t="shared" si="1"/>
        <v>79.890410958904113</v>
      </c>
      <c r="C20" s="149" t="s">
        <v>127</v>
      </c>
      <c r="D20" s="150" t="s">
        <v>361</v>
      </c>
      <c r="E20" s="152"/>
      <c r="F20" s="152"/>
      <c r="G20" s="181">
        <v>79.890410958904113</v>
      </c>
      <c r="H20" s="141">
        <f t="shared" si="2"/>
        <v>7.6723287671232754</v>
      </c>
    </row>
    <row r="21" spans="1:8" ht="16.5">
      <c r="A21" s="140">
        <f t="shared" si="0"/>
        <v>1</v>
      </c>
      <c r="B21" s="140">
        <f t="shared" si="1"/>
        <v>80.876712328767127</v>
      </c>
      <c r="C21" s="149" t="s">
        <v>148</v>
      </c>
      <c r="D21" s="150" t="s">
        <v>166</v>
      </c>
      <c r="E21" s="152"/>
      <c r="F21" s="152"/>
      <c r="G21" s="181">
        <v>80.876712328767127</v>
      </c>
      <c r="H21" s="141">
        <f t="shared" si="2"/>
        <v>6.6860273972602613</v>
      </c>
    </row>
    <row r="22" spans="1:8" ht="16.5">
      <c r="A22" s="140">
        <f t="shared" si="0"/>
        <v>1</v>
      </c>
      <c r="B22" s="140">
        <f t="shared" si="1"/>
        <v>80.876712328767127</v>
      </c>
      <c r="C22" s="149" t="s">
        <v>148</v>
      </c>
      <c r="D22" s="150" t="s">
        <v>159</v>
      </c>
      <c r="E22" s="152"/>
      <c r="F22" s="152"/>
      <c r="G22" s="181">
        <v>80.876712328767127</v>
      </c>
      <c r="H22" s="141">
        <f t="shared" si="2"/>
        <v>6.6860273972602613</v>
      </c>
    </row>
    <row r="23" spans="1:8" ht="16.5">
      <c r="A23" s="140">
        <f t="shared" si="0"/>
        <v>1</v>
      </c>
      <c r="B23" s="140">
        <f t="shared" si="1"/>
        <v>80.876712328767127</v>
      </c>
      <c r="C23" s="149" t="s">
        <v>148</v>
      </c>
      <c r="D23" s="150" t="s">
        <v>158</v>
      </c>
      <c r="E23" s="152"/>
      <c r="F23" s="152"/>
      <c r="G23" s="181">
        <v>80.876712328767127</v>
      </c>
      <c r="H23" s="141">
        <f t="shared" si="2"/>
        <v>6.6860273972602613</v>
      </c>
    </row>
    <row r="24" spans="1:8" ht="16.5">
      <c r="A24" s="140">
        <f t="shared" si="0"/>
        <v>1</v>
      </c>
      <c r="B24" s="140">
        <f t="shared" si="1"/>
        <v>82.849315068493141</v>
      </c>
      <c r="C24" s="149" t="s">
        <v>127</v>
      </c>
      <c r="D24" s="150" t="s">
        <v>141</v>
      </c>
      <c r="E24" s="152"/>
      <c r="F24" s="152"/>
      <c r="G24" s="181">
        <v>82.849315068493141</v>
      </c>
      <c r="H24" s="141">
        <f t="shared" si="2"/>
        <v>4.7134246575342473</v>
      </c>
    </row>
    <row r="25" spans="1:8" ht="16.5">
      <c r="A25" s="140">
        <f t="shared" si="0"/>
        <v>1</v>
      </c>
      <c r="B25" s="140">
        <f t="shared" si="1"/>
        <v>82.849315068493141</v>
      </c>
      <c r="C25" s="149" t="s">
        <v>148</v>
      </c>
      <c r="D25" s="150" t="s">
        <v>155</v>
      </c>
      <c r="E25" s="152"/>
      <c r="F25" s="152"/>
      <c r="G25" s="181">
        <v>82.849315068493141</v>
      </c>
      <c r="H25" s="141">
        <f t="shared" si="2"/>
        <v>4.7134246575342473</v>
      </c>
    </row>
    <row r="26" spans="1:8" ht="16.5">
      <c r="A26" s="140">
        <f t="shared" si="0"/>
        <v>1</v>
      </c>
      <c r="B26" s="140">
        <f t="shared" si="1"/>
        <v>86.794520547945197</v>
      </c>
      <c r="C26" s="149" t="s">
        <v>148</v>
      </c>
      <c r="D26" s="150" t="s">
        <v>261</v>
      </c>
      <c r="E26" s="152"/>
      <c r="F26" s="152"/>
      <c r="G26" s="181">
        <v>86.794520547945197</v>
      </c>
      <c r="H26" s="141">
        <f t="shared" si="2"/>
        <v>0.76821917808219098</v>
      </c>
    </row>
    <row r="27" spans="1:8" ht="16.5">
      <c r="A27" s="140">
        <f t="shared" si="0"/>
        <v>1</v>
      </c>
      <c r="B27" s="140">
        <f t="shared" si="1"/>
        <v>91.726027397260268</v>
      </c>
      <c r="C27" s="149" t="s">
        <v>148</v>
      </c>
      <c r="D27" s="150" t="s">
        <v>365</v>
      </c>
      <c r="E27" s="133"/>
      <c r="F27" s="133"/>
      <c r="G27" s="180">
        <v>91.726027397260268</v>
      </c>
      <c r="H27" s="141">
        <f t="shared" si="2"/>
        <v>0</v>
      </c>
    </row>
    <row r="28" spans="1:8" ht="16.5">
      <c r="A28" s="140">
        <f t="shared" si="0"/>
        <v>0</v>
      </c>
      <c r="B28" s="140">
        <f t="shared" si="1"/>
        <v>0</v>
      </c>
      <c r="C28" s="149"/>
      <c r="D28" s="150"/>
      <c r="E28" s="152"/>
      <c r="F28" s="152"/>
      <c r="G28" s="181"/>
      <c r="H28" s="141">
        <f t="shared" si="2"/>
        <v>0</v>
      </c>
    </row>
    <row r="29" spans="1:8" ht="16.5">
      <c r="A29" s="140">
        <f t="shared" si="0"/>
        <v>0</v>
      </c>
      <c r="B29" s="140">
        <f t="shared" si="1"/>
        <v>0</v>
      </c>
      <c r="C29" s="149"/>
      <c r="D29" s="150"/>
      <c r="E29" s="152"/>
      <c r="F29" s="152"/>
      <c r="G29" s="181"/>
      <c r="H29" s="141">
        <f t="shared" si="2"/>
        <v>0</v>
      </c>
    </row>
    <row r="30" spans="1:8" ht="16.5">
      <c r="A30" s="140">
        <f t="shared" si="0"/>
        <v>0</v>
      </c>
      <c r="B30" s="140">
        <f t="shared" si="1"/>
        <v>0</v>
      </c>
      <c r="C30" s="149"/>
      <c r="D30" s="150"/>
      <c r="E30" s="152"/>
      <c r="F30" s="152"/>
      <c r="G30" s="181"/>
      <c r="H30" s="141">
        <f t="shared" si="2"/>
        <v>0</v>
      </c>
    </row>
    <row r="31" spans="1:8" ht="16.5">
      <c r="A31" s="140">
        <f t="shared" si="0"/>
        <v>0</v>
      </c>
      <c r="B31" s="140">
        <f t="shared" si="1"/>
        <v>0</v>
      </c>
      <c r="C31" s="149"/>
      <c r="D31" s="150"/>
      <c r="E31" s="152"/>
      <c r="F31" s="152"/>
      <c r="G31" s="181"/>
      <c r="H31" s="141">
        <f t="shared" si="2"/>
        <v>0</v>
      </c>
    </row>
    <row r="32" spans="1:8" ht="16.5">
      <c r="A32" s="140">
        <f t="shared" si="0"/>
        <v>0</v>
      </c>
      <c r="B32" s="140">
        <f t="shared" si="1"/>
        <v>0</v>
      </c>
      <c r="C32" s="149"/>
      <c r="D32" s="150"/>
      <c r="E32" s="152"/>
      <c r="F32" s="152"/>
      <c r="G32" s="181"/>
      <c r="H32" s="141">
        <f t="shared" si="2"/>
        <v>0</v>
      </c>
    </row>
    <row r="33" spans="1:8" ht="16.5">
      <c r="A33" s="140">
        <f t="shared" si="0"/>
        <v>0</v>
      </c>
      <c r="B33" s="140">
        <f t="shared" si="1"/>
        <v>0</v>
      </c>
      <c r="C33" s="149"/>
      <c r="D33" s="150"/>
      <c r="E33" s="152"/>
      <c r="F33" s="152"/>
      <c r="G33" s="181"/>
      <c r="H33" s="141">
        <f t="shared" si="2"/>
        <v>0</v>
      </c>
    </row>
    <row r="34" spans="1:8" ht="16.5">
      <c r="A34" s="140">
        <f t="shared" si="0"/>
        <v>0</v>
      </c>
      <c r="B34" s="140">
        <f t="shared" si="1"/>
        <v>0</v>
      </c>
      <c r="C34" s="149"/>
      <c r="D34" s="150"/>
      <c r="E34" s="152"/>
      <c r="F34" s="152"/>
      <c r="G34" s="181"/>
      <c r="H34" s="141">
        <f t="shared" si="2"/>
        <v>0</v>
      </c>
    </row>
    <row r="35" spans="1:8" ht="16.5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81"/>
      <c r="H35" s="141">
        <f t="shared" si="2"/>
        <v>0</v>
      </c>
    </row>
    <row r="36" spans="1:8" ht="16.5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81"/>
      <c r="H36" s="141">
        <f t="shared" si="2"/>
        <v>0</v>
      </c>
    </row>
    <row r="37" spans="1:8" ht="16.5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81"/>
      <c r="H37" s="141">
        <f t="shared" si="2"/>
        <v>0</v>
      </c>
    </row>
    <row r="38" spans="1:8" ht="16.5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81"/>
      <c r="H38" s="141">
        <f t="shared" si="2"/>
        <v>0</v>
      </c>
    </row>
    <row r="39" spans="1:8" ht="16.5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81"/>
      <c r="H39" s="141">
        <f t="shared" si="2"/>
        <v>0</v>
      </c>
    </row>
    <row r="40" spans="1:8" ht="16.5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81"/>
      <c r="H40" s="141">
        <f t="shared" si="2"/>
        <v>0</v>
      </c>
    </row>
    <row r="41" spans="1:8" ht="16.5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81"/>
      <c r="H41" s="141">
        <f t="shared" si="2"/>
        <v>0</v>
      </c>
    </row>
    <row r="42" spans="1:8" ht="16.5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80"/>
      <c r="H42" s="141">
        <f t="shared" si="2"/>
        <v>0</v>
      </c>
    </row>
    <row r="43" spans="1:8" ht="16.5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80"/>
      <c r="H43" s="141">
        <f t="shared" si="2"/>
        <v>0</v>
      </c>
    </row>
    <row r="44" spans="1:8" ht="16.5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80"/>
      <c r="H44" s="141">
        <f t="shared" si="2"/>
        <v>0</v>
      </c>
    </row>
    <row r="45" spans="1:8" ht="16.5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80"/>
      <c r="H45" s="141">
        <f t="shared" si="2"/>
        <v>0</v>
      </c>
    </row>
    <row r="46" spans="1:8" ht="16.5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80"/>
      <c r="H46" s="141">
        <f t="shared" si="2"/>
        <v>0</v>
      </c>
    </row>
    <row r="47" spans="1:8" ht="16.5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80"/>
      <c r="H47" s="141">
        <f t="shared" si="2"/>
        <v>0</v>
      </c>
    </row>
    <row r="48" spans="1:8" ht="16.5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80"/>
      <c r="H48" s="141">
        <f t="shared" si="2"/>
        <v>0</v>
      </c>
    </row>
    <row r="49" spans="1:8" ht="16.5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80"/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80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80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80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80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80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80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80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80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80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80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80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80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80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80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80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80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80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80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80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80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80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80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80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80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80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80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80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80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80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80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80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80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80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80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80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80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80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80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80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80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80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80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80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80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80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82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82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82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82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82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82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82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82"/>
      <c r="H102" s="141">
        <f t="shared" si="5"/>
        <v>0</v>
      </c>
    </row>
  </sheetData>
  <mergeCells count="1">
    <mergeCell ref="C1:H1"/>
  </mergeCells>
  <phoneticPr fontId="2" type="noConversion"/>
  <conditionalFormatting sqref="C3:C94">
    <cfRule type="expression" dxfId="318" priority="16">
      <formula>AND(XEF3=0,XEG3&lt;&gt;"")</formula>
    </cfRule>
  </conditionalFormatting>
  <conditionalFormatting sqref="B3:B102">
    <cfRule type="expression" dxfId="317" priority="15">
      <formula>AND(XEH3=0,XEI3&lt;&gt;"")</formula>
    </cfRule>
  </conditionalFormatting>
  <conditionalFormatting sqref="E3:H94 H95:H102">
    <cfRule type="cellIs" dxfId="316" priority="13" operator="lessThan">
      <formula>#REF!</formula>
    </cfRule>
    <cfRule type="cellIs" dxfId="315" priority="14" operator="equal">
      <formula>#REF!</formula>
    </cfRule>
  </conditionalFormatting>
  <conditionalFormatting sqref="C3:C42">
    <cfRule type="expression" dxfId="314" priority="12">
      <formula>AND(XEF3=0,XEG3&lt;&gt;"")</formula>
    </cfRule>
  </conditionalFormatting>
  <conditionalFormatting sqref="A3:A102">
    <cfRule type="expression" dxfId="313" priority="11">
      <formula>AND(XEF3=0,XEG3&lt;&gt;"")</formula>
    </cfRule>
  </conditionalFormatting>
  <conditionalFormatting sqref="E3:G72">
    <cfRule type="cellIs" dxfId="312" priority="9" operator="lessThan">
      <formula>#REF!</formula>
    </cfRule>
    <cfRule type="cellIs" dxfId="311" priority="10" operator="equal">
      <formula>#REF!</formula>
    </cfRule>
  </conditionalFormatting>
  <conditionalFormatting sqref="C3:C72">
    <cfRule type="expression" dxfId="310" priority="8">
      <formula>AND(XEE3=0,XEF3&lt;&gt;"")</formula>
    </cfRule>
  </conditionalFormatting>
  <conditionalFormatting sqref="C3:C72">
    <cfRule type="expression" dxfId="309" priority="7">
      <formula>AND(XEE3=0,XEF3&lt;&gt;"")</formula>
    </cfRule>
  </conditionalFormatting>
  <conditionalFormatting sqref="C3:C41">
    <cfRule type="expression" dxfId="308" priority="6">
      <formula>AND(XEH3=0,XEI3&lt;&gt;"")</formula>
    </cfRule>
  </conditionalFormatting>
  <conditionalFormatting sqref="E3:G41">
    <cfRule type="cellIs" dxfId="307" priority="4" operator="lessThan">
      <formula>#REF!</formula>
    </cfRule>
    <cfRule type="cellIs" dxfId="306" priority="5" operator="equal">
      <formula>#REF!</formula>
    </cfRule>
  </conditionalFormatting>
  <conditionalFormatting sqref="C3:C41">
    <cfRule type="expression" dxfId="305" priority="3">
      <formula>AND(XEH3=0,XEI3&lt;&gt;"")</formula>
    </cfRule>
  </conditionalFormatting>
  <conditionalFormatting sqref="E3:G41">
    <cfRule type="cellIs" dxfId="304" priority="1" operator="lessThan">
      <formula>#REF!</formula>
    </cfRule>
    <cfRule type="cellIs" dxfId="303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101"/>
  <sheetViews>
    <sheetView workbookViewId="0">
      <pane ySplit="1" topLeftCell="A2" activePane="bottomLeft" state="frozen"/>
      <selection pane="bottomLeft" activeCell="H2" sqref="H2:H40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 ht="17.25" thickBot="1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279</v>
      </c>
      <c r="G1" s="147" t="s">
        <v>280</v>
      </c>
      <c r="H1" s="146" t="s">
        <v>283</v>
      </c>
      <c r="K1" t="s">
        <v>334</v>
      </c>
    </row>
    <row r="2" spans="1:11" ht="17.25" thickTop="1">
      <c r="A2" s="148"/>
      <c r="B2" s="29" t="s">
        <v>41</v>
      </c>
      <c r="C2" s="44" t="s">
        <v>42</v>
      </c>
      <c r="D2" s="45">
        <v>77</v>
      </c>
      <c r="E2" s="45">
        <v>74</v>
      </c>
      <c r="F2" s="45">
        <v>69</v>
      </c>
      <c r="G2" s="45">
        <v>68</v>
      </c>
      <c r="H2">
        <f>G2/73*72</f>
        <v>67.06849315068493</v>
      </c>
    </row>
    <row r="3" spans="1:11">
      <c r="A3" s="151"/>
      <c r="B3" s="29" t="s">
        <v>65</v>
      </c>
      <c r="C3" s="12" t="s">
        <v>66</v>
      </c>
      <c r="D3" s="13">
        <v>73</v>
      </c>
      <c r="E3" s="13">
        <v>75</v>
      </c>
      <c r="F3" s="13">
        <v>73</v>
      </c>
      <c r="G3" s="13">
        <v>70</v>
      </c>
      <c r="H3">
        <f t="shared" ref="H3:H40" si="0">G3/73*72</f>
        <v>69.041095890410958</v>
      </c>
    </row>
    <row r="4" spans="1:11">
      <c r="A4" s="151"/>
      <c r="B4" s="29" t="s">
        <v>41</v>
      </c>
      <c r="C4" s="12" t="s">
        <v>46</v>
      </c>
      <c r="D4" s="13">
        <v>74</v>
      </c>
      <c r="E4" s="13">
        <v>72</v>
      </c>
      <c r="F4" s="13">
        <v>75</v>
      </c>
      <c r="G4" s="13">
        <v>71</v>
      </c>
      <c r="H4">
        <f t="shared" si="0"/>
        <v>70.027397260273972</v>
      </c>
    </row>
    <row r="5" spans="1:11">
      <c r="A5" s="151"/>
      <c r="B5" s="29" t="s">
        <v>65</v>
      </c>
      <c r="C5" s="12" t="s">
        <v>82</v>
      </c>
      <c r="D5" s="13">
        <v>72</v>
      </c>
      <c r="E5" s="13">
        <v>75</v>
      </c>
      <c r="F5" s="13">
        <v>75</v>
      </c>
      <c r="G5" s="13">
        <v>71</v>
      </c>
      <c r="H5">
        <f t="shared" si="0"/>
        <v>70.027397260273972</v>
      </c>
    </row>
    <row r="6" spans="1:11">
      <c r="A6" s="151"/>
      <c r="B6" s="29" t="s">
        <v>41</v>
      </c>
      <c r="C6" s="12" t="s">
        <v>198</v>
      </c>
      <c r="D6" s="13">
        <v>77</v>
      </c>
      <c r="E6" s="13">
        <v>72</v>
      </c>
      <c r="F6" s="13">
        <v>74</v>
      </c>
      <c r="G6" s="13">
        <v>72</v>
      </c>
      <c r="H6">
        <f t="shared" si="0"/>
        <v>71.013698630136986</v>
      </c>
    </row>
    <row r="7" spans="1:11">
      <c r="A7" s="151"/>
      <c r="B7" s="29" t="s">
        <v>41</v>
      </c>
      <c r="C7" s="12" t="s">
        <v>48</v>
      </c>
      <c r="D7" s="13">
        <v>76</v>
      </c>
      <c r="E7" s="13">
        <v>77</v>
      </c>
      <c r="F7" s="13">
        <v>75</v>
      </c>
      <c r="G7" s="13">
        <v>72</v>
      </c>
      <c r="H7">
        <f t="shared" si="0"/>
        <v>71.013698630136986</v>
      </c>
    </row>
    <row r="8" spans="1:11">
      <c r="A8" s="151"/>
      <c r="B8" s="29" t="s">
        <v>65</v>
      </c>
      <c r="C8" s="12" t="s">
        <v>90</v>
      </c>
      <c r="D8" s="13">
        <v>73</v>
      </c>
      <c r="E8" s="13">
        <v>70</v>
      </c>
      <c r="F8" s="13">
        <v>72</v>
      </c>
      <c r="G8" s="13">
        <v>72</v>
      </c>
      <c r="H8">
        <f t="shared" si="0"/>
        <v>71.013698630136986</v>
      </c>
    </row>
    <row r="9" spans="1:11">
      <c r="A9" s="151"/>
      <c r="B9" s="29" t="s">
        <v>65</v>
      </c>
      <c r="C9" s="12" t="s">
        <v>67</v>
      </c>
      <c r="D9" s="13">
        <v>77</v>
      </c>
      <c r="E9" s="13">
        <v>72</v>
      </c>
      <c r="F9" s="13">
        <v>72</v>
      </c>
      <c r="G9" s="13">
        <v>72</v>
      </c>
      <c r="H9">
        <f t="shared" si="0"/>
        <v>71.013698630136986</v>
      </c>
    </row>
    <row r="10" spans="1:11">
      <c r="A10" s="148"/>
      <c r="B10" s="29" t="s">
        <v>65</v>
      </c>
      <c r="C10" s="12" t="s">
        <v>75</v>
      </c>
      <c r="D10" s="46">
        <v>68</v>
      </c>
      <c r="E10" s="46">
        <v>71</v>
      </c>
      <c r="F10" s="46">
        <v>71</v>
      </c>
      <c r="G10" s="46">
        <v>73</v>
      </c>
      <c r="H10">
        <f t="shared" si="0"/>
        <v>72</v>
      </c>
    </row>
    <row r="11" spans="1:11">
      <c r="A11" s="151"/>
      <c r="B11" s="29" t="s">
        <v>65</v>
      </c>
      <c r="C11" s="12" t="s">
        <v>73</v>
      </c>
      <c r="D11" s="13">
        <v>73</v>
      </c>
      <c r="E11" s="13">
        <v>79</v>
      </c>
      <c r="F11" s="13">
        <v>72</v>
      </c>
      <c r="G11" s="13">
        <v>73</v>
      </c>
      <c r="H11">
        <f t="shared" si="0"/>
        <v>72</v>
      </c>
    </row>
    <row r="12" spans="1:11">
      <c r="A12" s="151"/>
      <c r="B12" s="29" t="s">
        <v>88</v>
      </c>
      <c r="C12" s="12" t="s">
        <v>352</v>
      </c>
      <c r="D12" s="13">
        <v>81</v>
      </c>
      <c r="E12" s="13">
        <v>79</v>
      </c>
      <c r="F12" s="13">
        <v>74</v>
      </c>
      <c r="G12" s="13">
        <v>73</v>
      </c>
      <c r="H12">
        <f t="shared" si="0"/>
        <v>72</v>
      </c>
    </row>
    <row r="13" spans="1:11">
      <c r="A13" s="151"/>
      <c r="B13" s="29" t="s">
        <v>65</v>
      </c>
      <c r="C13" s="12" t="s">
        <v>83</v>
      </c>
      <c r="D13" s="13">
        <v>75</v>
      </c>
      <c r="E13" s="13">
        <v>70</v>
      </c>
      <c r="F13" s="13">
        <v>77</v>
      </c>
      <c r="G13" s="13">
        <v>74</v>
      </c>
      <c r="H13">
        <f t="shared" si="0"/>
        <v>72.986301369863014</v>
      </c>
    </row>
    <row r="14" spans="1:11">
      <c r="A14" s="151"/>
      <c r="B14" s="29" t="s">
        <v>88</v>
      </c>
      <c r="C14" s="12" t="s">
        <v>107</v>
      </c>
      <c r="D14" s="13">
        <v>80</v>
      </c>
      <c r="E14" s="13">
        <v>76</v>
      </c>
      <c r="F14" s="13">
        <v>78</v>
      </c>
      <c r="G14" s="13">
        <v>74</v>
      </c>
      <c r="H14">
        <f t="shared" si="0"/>
        <v>72.986301369863014</v>
      </c>
    </row>
    <row r="15" spans="1:11">
      <c r="A15" s="151"/>
      <c r="B15" s="29" t="s">
        <v>41</v>
      </c>
      <c r="C15" s="12" t="s">
        <v>70</v>
      </c>
      <c r="D15" s="13">
        <v>78</v>
      </c>
      <c r="E15" s="13">
        <v>70</v>
      </c>
      <c r="F15" s="13">
        <v>76</v>
      </c>
      <c r="G15" s="13">
        <v>75</v>
      </c>
      <c r="H15">
        <f t="shared" si="0"/>
        <v>73.972602739726028</v>
      </c>
    </row>
    <row r="16" spans="1:11">
      <c r="A16" s="151"/>
      <c r="B16" s="29" t="s">
        <v>65</v>
      </c>
      <c r="C16" s="12" t="s">
        <v>226</v>
      </c>
      <c r="D16" s="13">
        <v>76</v>
      </c>
      <c r="E16" s="13">
        <v>74</v>
      </c>
      <c r="F16" s="13">
        <v>74</v>
      </c>
      <c r="G16" s="13">
        <v>75</v>
      </c>
      <c r="H16">
        <f t="shared" si="0"/>
        <v>73.972602739726028</v>
      </c>
    </row>
    <row r="17" spans="1:8">
      <c r="A17" s="151"/>
      <c r="B17" s="29" t="s">
        <v>41</v>
      </c>
      <c r="C17" s="12" t="s">
        <v>54</v>
      </c>
      <c r="D17" s="13">
        <v>71</v>
      </c>
      <c r="E17" s="13">
        <v>73</v>
      </c>
      <c r="F17" s="13">
        <v>70</v>
      </c>
      <c r="G17" s="13">
        <v>76</v>
      </c>
      <c r="H17">
        <f t="shared" si="0"/>
        <v>74.958904109589042</v>
      </c>
    </row>
    <row r="18" spans="1:8">
      <c r="A18" s="151"/>
      <c r="B18" s="29" t="s">
        <v>41</v>
      </c>
      <c r="C18" s="12" t="s">
        <v>43</v>
      </c>
      <c r="D18" s="13">
        <v>77</v>
      </c>
      <c r="E18" s="13">
        <v>71</v>
      </c>
      <c r="F18" s="13">
        <v>78</v>
      </c>
      <c r="G18" s="13">
        <v>76</v>
      </c>
      <c r="H18">
        <f t="shared" si="0"/>
        <v>74.958904109589042</v>
      </c>
    </row>
    <row r="19" spans="1:8">
      <c r="A19" s="151"/>
      <c r="B19" s="29" t="s">
        <v>41</v>
      </c>
      <c r="C19" s="12" t="s">
        <v>56</v>
      </c>
      <c r="D19" s="13">
        <v>76</v>
      </c>
      <c r="E19" s="13">
        <v>72</v>
      </c>
      <c r="F19" s="13">
        <v>83</v>
      </c>
      <c r="G19" s="13">
        <v>76</v>
      </c>
      <c r="H19">
        <f t="shared" si="0"/>
        <v>74.958904109589042</v>
      </c>
    </row>
    <row r="20" spans="1:8">
      <c r="A20" s="151"/>
      <c r="B20" s="29" t="s">
        <v>65</v>
      </c>
      <c r="C20" s="12" t="s">
        <v>80</v>
      </c>
      <c r="D20" s="13">
        <v>78</v>
      </c>
      <c r="E20" s="13">
        <v>75</v>
      </c>
      <c r="F20" s="13">
        <v>74</v>
      </c>
      <c r="G20" s="13">
        <v>76</v>
      </c>
      <c r="H20">
        <f t="shared" si="0"/>
        <v>74.958904109589042</v>
      </c>
    </row>
    <row r="21" spans="1:8">
      <c r="A21" s="151"/>
      <c r="B21" s="29" t="s">
        <v>41</v>
      </c>
      <c r="C21" s="12" t="s">
        <v>49</v>
      </c>
      <c r="D21" s="13">
        <v>70</v>
      </c>
      <c r="E21" s="13">
        <v>70</v>
      </c>
      <c r="F21" s="13">
        <v>71</v>
      </c>
      <c r="G21" s="13">
        <v>77</v>
      </c>
      <c r="H21">
        <f t="shared" si="0"/>
        <v>75.945205479452056</v>
      </c>
    </row>
    <row r="22" spans="1:8">
      <c r="A22" s="151"/>
      <c r="B22" s="29" t="s">
        <v>65</v>
      </c>
      <c r="C22" s="12" t="s">
        <v>78</v>
      </c>
      <c r="D22" s="13">
        <v>77</v>
      </c>
      <c r="E22" s="13">
        <v>76</v>
      </c>
      <c r="F22" s="13">
        <v>73</v>
      </c>
      <c r="G22" s="13">
        <v>77</v>
      </c>
      <c r="H22">
        <f t="shared" si="0"/>
        <v>75.945205479452056</v>
      </c>
    </row>
    <row r="23" spans="1:8">
      <c r="A23" s="151"/>
      <c r="B23" s="29" t="s">
        <v>65</v>
      </c>
      <c r="C23" s="12" t="s">
        <v>69</v>
      </c>
      <c r="D23" s="13">
        <v>73</v>
      </c>
      <c r="E23" s="13">
        <v>75</v>
      </c>
      <c r="F23" s="13">
        <v>78</v>
      </c>
      <c r="G23" s="13">
        <v>77</v>
      </c>
      <c r="H23">
        <f t="shared" si="0"/>
        <v>75.945205479452056</v>
      </c>
    </row>
    <row r="24" spans="1:8">
      <c r="A24" s="151"/>
      <c r="B24" s="29" t="s">
        <v>88</v>
      </c>
      <c r="C24" s="12" t="s">
        <v>103</v>
      </c>
      <c r="D24" s="13">
        <v>76</v>
      </c>
      <c r="E24" s="13">
        <v>75</v>
      </c>
      <c r="F24" s="13">
        <v>79</v>
      </c>
      <c r="G24" s="13">
        <v>77</v>
      </c>
      <c r="H24">
        <f t="shared" si="0"/>
        <v>75.945205479452056</v>
      </c>
    </row>
    <row r="25" spans="1:8">
      <c r="A25" s="151"/>
      <c r="B25" s="29" t="s">
        <v>88</v>
      </c>
      <c r="C25" s="12" t="s">
        <v>96</v>
      </c>
      <c r="D25" s="13">
        <v>77</v>
      </c>
      <c r="E25" s="13">
        <v>80</v>
      </c>
      <c r="F25" s="13">
        <v>82</v>
      </c>
      <c r="G25" s="13">
        <v>77</v>
      </c>
      <c r="H25">
        <f t="shared" si="0"/>
        <v>75.945205479452056</v>
      </c>
    </row>
    <row r="26" spans="1:8">
      <c r="A26" s="151"/>
      <c r="B26" s="29" t="s">
        <v>88</v>
      </c>
      <c r="C26" s="12" t="s">
        <v>239</v>
      </c>
      <c r="D26" s="13">
        <v>83</v>
      </c>
      <c r="E26" s="13">
        <v>83</v>
      </c>
      <c r="F26" s="13">
        <v>86</v>
      </c>
      <c r="G26" s="13">
        <v>77</v>
      </c>
      <c r="H26">
        <f t="shared" si="0"/>
        <v>75.945205479452056</v>
      </c>
    </row>
    <row r="27" spans="1:8">
      <c r="A27" s="151"/>
      <c r="B27" s="29" t="s">
        <v>41</v>
      </c>
      <c r="C27" s="12" t="s">
        <v>44</v>
      </c>
      <c r="D27" s="13">
        <v>72</v>
      </c>
      <c r="E27" s="13">
        <v>71</v>
      </c>
      <c r="F27" s="13">
        <v>73</v>
      </c>
      <c r="G27" s="13">
        <v>78</v>
      </c>
      <c r="H27">
        <f t="shared" si="0"/>
        <v>76.93150684931507</v>
      </c>
    </row>
    <row r="28" spans="1:8">
      <c r="A28" s="151"/>
      <c r="B28" s="29" t="s">
        <v>41</v>
      </c>
      <c r="C28" s="12" t="s">
        <v>345</v>
      </c>
      <c r="D28" s="13">
        <v>77</v>
      </c>
      <c r="E28" s="13">
        <v>73</v>
      </c>
      <c r="F28" s="13">
        <v>77</v>
      </c>
      <c r="G28" s="13">
        <v>78</v>
      </c>
      <c r="H28">
        <f t="shared" si="0"/>
        <v>76.93150684931507</v>
      </c>
    </row>
    <row r="29" spans="1:8">
      <c r="A29" s="151"/>
      <c r="B29" s="29" t="s">
        <v>41</v>
      </c>
      <c r="C29" s="12" t="s">
        <v>168</v>
      </c>
      <c r="D29" s="13">
        <v>81</v>
      </c>
      <c r="E29" s="13">
        <v>73</v>
      </c>
      <c r="F29" s="13">
        <v>78</v>
      </c>
      <c r="G29" s="13">
        <v>78</v>
      </c>
      <c r="H29">
        <f t="shared" si="0"/>
        <v>76.93150684931507</v>
      </c>
    </row>
    <row r="30" spans="1:8">
      <c r="A30" s="151"/>
      <c r="B30" s="29" t="s">
        <v>65</v>
      </c>
      <c r="C30" s="12" t="s">
        <v>85</v>
      </c>
      <c r="D30" s="13">
        <v>78</v>
      </c>
      <c r="E30" s="13">
        <v>70</v>
      </c>
      <c r="F30" s="13">
        <v>87</v>
      </c>
      <c r="G30" s="13">
        <v>78</v>
      </c>
      <c r="H30">
        <f t="shared" si="0"/>
        <v>76.93150684931507</v>
      </c>
    </row>
    <row r="31" spans="1:8">
      <c r="A31" s="151"/>
      <c r="B31" s="29" t="s">
        <v>88</v>
      </c>
      <c r="C31" s="12" t="s">
        <v>93</v>
      </c>
      <c r="D31" s="13">
        <v>80</v>
      </c>
      <c r="E31" s="13">
        <v>75</v>
      </c>
      <c r="F31" s="13">
        <v>77</v>
      </c>
      <c r="G31" s="13">
        <v>78</v>
      </c>
      <c r="H31">
        <f t="shared" si="0"/>
        <v>76.93150684931507</v>
      </c>
    </row>
    <row r="32" spans="1:8">
      <c r="A32" s="151"/>
      <c r="B32" s="29" t="s">
        <v>88</v>
      </c>
      <c r="C32" s="12" t="s">
        <v>243</v>
      </c>
      <c r="D32" s="13">
        <v>84</v>
      </c>
      <c r="E32" s="13">
        <v>75</v>
      </c>
      <c r="F32" s="13">
        <v>75</v>
      </c>
      <c r="G32" s="13">
        <v>79</v>
      </c>
      <c r="H32">
        <f t="shared" si="0"/>
        <v>77.917808219178085</v>
      </c>
    </row>
    <row r="33" spans="1:8">
      <c r="A33" s="151"/>
      <c r="B33" s="29" t="s">
        <v>88</v>
      </c>
      <c r="C33" s="12" t="s">
        <v>246</v>
      </c>
      <c r="D33" s="13">
        <v>81</v>
      </c>
      <c r="E33" s="13">
        <v>83</v>
      </c>
      <c r="F33" s="13">
        <v>78</v>
      </c>
      <c r="G33" s="13">
        <v>80</v>
      </c>
      <c r="H33">
        <f t="shared" si="0"/>
        <v>78.904109589041099</v>
      </c>
    </row>
    <row r="34" spans="1:8">
      <c r="A34" s="151"/>
      <c r="B34" s="29" t="s">
        <v>88</v>
      </c>
      <c r="C34" s="12" t="s">
        <v>101</v>
      </c>
      <c r="D34" s="13">
        <v>87</v>
      </c>
      <c r="E34" s="13">
        <v>76</v>
      </c>
      <c r="F34" s="13">
        <v>81</v>
      </c>
      <c r="G34" s="13">
        <v>80</v>
      </c>
      <c r="H34">
        <f t="shared" si="0"/>
        <v>78.904109589041099</v>
      </c>
    </row>
    <row r="35" spans="1:8">
      <c r="A35" s="151"/>
      <c r="B35" s="29" t="s">
        <v>41</v>
      </c>
      <c r="C35" s="12" t="s">
        <v>59</v>
      </c>
      <c r="D35" s="13">
        <v>71</v>
      </c>
      <c r="E35" s="13">
        <v>75</v>
      </c>
      <c r="F35" s="13">
        <v>73</v>
      </c>
      <c r="G35" s="13">
        <v>81</v>
      </c>
      <c r="H35">
        <f t="shared" si="0"/>
        <v>79.890410958904113</v>
      </c>
    </row>
    <row r="36" spans="1:8">
      <c r="A36" s="151"/>
      <c r="B36" s="29" t="s">
        <v>88</v>
      </c>
      <c r="C36" s="12" t="s">
        <v>228</v>
      </c>
      <c r="D36" s="13">
        <v>81</v>
      </c>
      <c r="E36" s="13">
        <v>78</v>
      </c>
      <c r="F36" s="13">
        <v>93</v>
      </c>
      <c r="G36" s="13">
        <v>81</v>
      </c>
      <c r="H36">
        <f t="shared" si="0"/>
        <v>79.890410958904113</v>
      </c>
    </row>
    <row r="37" spans="1:8">
      <c r="A37" s="151"/>
      <c r="B37" s="29" t="s">
        <v>65</v>
      </c>
      <c r="C37" s="12" t="s">
        <v>77</v>
      </c>
      <c r="D37" s="13">
        <v>79</v>
      </c>
      <c r="E37" s="13">
        <v>75</v>
      </c>
      <c r="F37" s="13">
        <v>74</v>
      </c>
      <c r="G37" s="13">
        <v>83</v>
      </c>
      <c r="H37">
        <f t="shared" si="0"/>
        <v>81.863013698630141</v>
      </c>
    </row>
    <row r="38" spans="1:8">
      <c r="A38" s="151"/>
      <c r="B38" s="29" t="s">
        <v>65</v>
      </c>
      <c r="C38" s="12" t="s">
        <v>214</v>
      </c>
      <c r="D38" s="13">
        <v>77</v>
      </c>
      <c r="E38" s="13">
        <v>75</v>
      </c>
      <c r="F38" s="13">
        <v>73</v>
      </c>
      <c r="G38" s="13">
        <v>84</v>
      </c>
      <c r="H38">
        <f t="shared" si="0"/>
        <v>82.849315068493141</v>
      </c>
    </row>
    <row r="39" spans="1:8">
      <c r="A39" s="151"/>
      <c r="B39" s="29" t="s">
        <v>88</v>
      </c>
      <c r="C39" s="12" t="s">
        <v>95</v>
      </c>
      <c r="D39" s="13">
        <v>77</v>
      </c>
      <c r="E39" s="13">
        <v>78</v>
      </c>
      <c r="F39" s="13">
        <v>78</v>
      </c>
      <c r="G39" s="13">
        <v>87</v>
      </c>
      <c r="H39">
        <f t="shared" si="0"/>
        <v>85.808219178082197</v>
      </c>
    </row>
    <row r="40" spans="1:8">
      <c r="A40" s="151"/>
      <c r="B40" s="29" t="s">
        <v>88</v>
      </c>
      <c r="C40" s="12" t="s">
        <v>229</v>
      </c>
      <c r="D40" s="13">
        <v>81</v>
      </c>
      <c r="E40" s="13">
        <v>86</v>
      </c>
      <c r="F40" s="13">
        <v>81</v>
      </c>
      <c r="G40" s="13">
        <v>98</v>
      </c>
      <c r="H40">
        <f t="shared" si="0"/>
        <v>96.657534246575352</v>
      </c>
    </row>
    <row r="41" spans="1:8">
      <c r="A41" s="151"/>
      <c r="B41" s="149"/>
      <c r="C41" s="150"/>
      <c r="D41" s="152"/>
      <c r="E41" s="152"/>
      <c r="F41" s="152"/>
      <c r="G41" s="152"/>
    </row>
    <row r="42" spans="1:8">
      <c r="A42" s="151"/>
      <c r="B42" s="149"/>
      <c r="C42" s="150"/>
      <c r="D42" s="152"/>
      <c r="E42" s="152"/>
      <c r="F42" s="152"/>
      <c r="G42" s="152"/>
    </row>
    <row r="43" spans="1:8">
      <c r="A43" s="151"/>
      <c r="B43" s="149"/>
      <c r="C43" s="150"/>
      <c r="D43" s="152"/>
      <c r="E43" s="152"/>
      <c r="F43" s="152"/>
      <c r="G43" s="152"/>
    </row>
    <row r="44" spans="1:8">
      <c r="A44" s="151"/>
      <c r="B44" s="149"/>
      <c r="C44" s="150"/>
      <c r="D44" s="152"/>
      <c r="E44" s="152"/>
      <c r="F44" s="152"/>
      <c r="G44" s="152"/>
    </row>
    <row r="45" spans="1:8">
      <c r="A45" s="151"/>
      <c r="B45" s="149"/>
      <c r="C45" s="150"/>
      <c r="D45" s="152"/>
      <c r="E45" s="152"/>
      <c r="F45" s="152"/>
      <c r="G45" s="152"/>
    </row>
    <row r="46" spans="1:8">
      <c r="A46" s="151"/>
      <c r="B46" s="149"/>
      <c r="C46" s="150"/>
      <c r="D46" s="152"/>
      <c r="E46" s="152"/>
      <c r="F46" s="152"/>
      <c r="G46" s="152"/>
    </row>
    <row r="47" spans="1:8">
      <c r="A47" s="151"/>
      <c r="B47" s="149"/>
      <c r="C47" s="150"/>
      <c r="D47" s="152"/>
      <c r="E47" s="152"/>
      <c r="F47" s="152"/>
      <c r="G47" s="152"/>
    </row>
    <row r="48" spans="1:8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sortState ref="A2:H101">
    <sortCondition ref="G1"/>
  </sortState>
  <phoneticPr fontId="2" type="noConversion"/>
  <conditionalFormatting sqref="B41:B101">
    <cfRule type="expression" dxfId="302" priority="13">
      <formula>AND(XEB41=0,XEC41&lt;&gt;"")</formula>
    </cfRule>
  </conditionalFormatting>
  <conditionalFormatting sqref="A2:A101">
    <cfRule type="expression" dxfId="301" priority="12">
      <formula>AND(XEB2=0,XEC2&lt;&gt;"")</formula>
    </cfRule>
  </conditionalFormatting>
  <conditionalFormatting sqref="D41:G101">
    <cfRule type="cellIs" dxfId="300" priority="10" operator="lessThan">
      <formula>#REF!</formula>
    </cfRule>
    <cfRule type="cellIs" dxfId="299" priority="11" operator="equal">
      <formula>#REF!</formula>
    </cfRule>
  </conditionalFormatting>
  <conditionalFormatting sqref="B2:B40">
    <cfRule type="expression" dxfId="298" priority="3">
      <formula>AND(XFC2=0,XFD2&lt;&gt;"")</formula>
    </cfRule>
  </conditionalFormatting>
  <conditionalFormatting sqref="D2:G40">
    <cfRule type="cellIs" dxfId="297" priority="1" operator="lessThan">
      <formula>$AD$4</formula>
    </cfRule>
    <cfRule type="cellIs" dxfId="296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102"/>
  <sheetViews>
    <sheetView workbookViewId="0">
      <pane ySplit="2" topLeftCell="A3" activePane="bottomLeft" state="frozen"/>
      <selection activeCell="M19" sqref="M19"/>
      <selection pane="bottomLeft" activeCell="H2" sqref="H1:H1048576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8.5" style="128" customWidth="1"/>
    <col min="9" max="9" width="7.375" style="131" customWidth="1"/>
    <col min="10" max="16384" width="9" style="128"/>
  </cols>
  <sheetData>
    <row r="1" spans="1:9" ht="16.5">
      <c r="A1" s="134" t="s">
        <v>271</v>
      </c>
      <c r="B1" s="134" t="s">
        <v>274</v>
      </c>
      <c r="C1" s="230" t="s">
        <v>281</v>
      </c>
      <c r="D1" s="230"/>
      <c r="E1" s="230"/>
      <c r="F1" s="230"/>
      <c r="G1" s="230"/>
      <c r="H1" s="230"/>
      <c r="I1" s="230"/>
    </row>
    <row r="2" spans="1:9" ht="17.25" thickBot="1">
      <c r="A2" s="135">
        <f>SUM(A3:A102)</f>
        <v>39</v>
      </c>
      <c r="B2" s="136">
        <f>SUM(B3:B102)/A2</f>
        <v>75.717597471022117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8" t="s">
        <v>280</v>
      </c>
      <c r="I2" s="139" t="s">
        <v>270</v>
      </c>
    </row>
    <row r="3" spans="1:9" ht="17.25" thickTop="1">
      <c r="A3" s="140">
        <f>COUNTA(D3)</f>
        <v>1</v>
      </c>
      <c r="B3" s="140">
        <f>H3</f>
        <v>67.06849315068493</v>
      </c>
      <c r="C3" s="171" t="s">
        <v>41</v>
      </c>
      <c r="D3" s="184" t="s">
        <v>42</v>
      </c>
      <c r="E3" s="133"/>
      <c r="F3" s="133"/>
      <c r="G3" s="133"/>
      <c r="H3" s="178">
        <v>67.06849315068493</v>
      </c>
      <c r="I3" s="141">
        <f t="shared" ref="I3:I34" si="0">IF($B$2-H3+10&gt;0,$B$2-H3+10,0)*A3</f>
        <v>18.649104320337187</v>
      </c>
    </row>
    <row r="4" spans="1:9" ht="16.5">
      <c r="A4" s="140">
        <f t="shared" ref="A4:A67" si="1">COUNTA(D4)</f>
        <v>1</v>
      </c>
      <c r="B4" s="140">
        <f t="shared" ref="B4:B67" si="2">H4</f>
        <v>69.041095890410958</v>
      </c>
      <c r="C4" s="171" t="s">
        <v>65</v>
      </c>
      <c r="D4" s="172" t="s">
        <v>66</v>
      </c>
      <c r="E4" s="152"/>
      <c r="F4" s="152"/>
      <c r="G4" s="152"/>
      <c r="H4" s="178">
        <v>69.041095890410958</v>
      </c>
      <c r="I4" s="141">
        <f t="shared" si="0"/>
        <v>16.676501580611159</v>
      </c>
    </row>
    <row r="5" spans="1:9" ht="16.5">
      <c r="A5" s="140">
        <f t="shared" si="1"/>
        <v>1</v>
      </c>
      <c r="B5" s="140">
        <f t="shared" si="2"/>
        <v>70.027397260273972</v>
      </c>
      <c r="C5" s="171" t="s">
        <v>41</v>
      </c>
      <c r="D5" s="172" t="s">
        <v>46</v>
      </c>
      <c r="E5" s="152"/>
      <c r="F5" s="152"/>
      <c r="G5" s="152"/>
      <c r="H5" s="178">
        <v>70.027397260273972</v>
      </c>
      <c r="I5" s="141">
        <f t="shared" si="0"/>
        <v>15.690200210748145</v>
      </c>
    </row>
    <row r="6" spans="1:9" ht="16.5">
      <c r="A6" s="140">
        <f t="shared" si="1"/>
        <v>1</v>
      </c>
      <c r="B6" s="140">
        <f t="shared" si="2"/>
        <v>70.027397260273972</v>
      </c>
      <c r="C6" s="171" t="s">
        <v>65</v>
      </c>
      <c r="D6" s="172" t="s">
        <v>82</v>
      </c>
      <c r="E6" s="152"/>
      <c r="F6" s="152"/>
      <c r="G6" s="152"/>
      <c r="H6" s="178">
        <v>70.027397260273972</v>
      </c>
      <c r="I6" s="141">
        <f t="shared" si="0"/>
        <v>15.690200210748145</v>
      </c>
    </row>
    <row r="7" spans="1:9" ht="16.5">
      <c r="A7" s="140">
        <f t="shared" si="1"/>
        <v>1</v>
      </c>
      <c r="B7" s="140">
        <f t="shared" si="2"/>
        <v>71.013698630136986</v>
      </c>
      <c r="C7" s="171" t="s">
        <v>41</v>
      </c>
      <c r="D7" s="172" t="s">
        <v>198</v>
      </c>
      <c r="E7" s="152"/>
      <c r="F7" s="152"/>
      <c r="G7" s="152"/>
      <c r="H7" s="178">
        <v>71.013698630136986</v>
      </c>
      <c r="I7" s="141">
        <f t="shared" si="0"/>
        <v>14.703898840885131</v>
      </c>
    </row>
    <row r="8" spans="1:9" ht="16.5">
      <c r="A8" s="140">
        <f t="shared" si="1"/>
        <v>1</v>
      </c>
      <c r="B8" s="140">
        <f t="shared" si="2"/>
        <v>71.013698630136986</v>
      </c>
      <c r="C8" s="171" t="s">
        <v>41</v>
      </c>
      <c r="D8" s="172" t="s">
        <v>48</v>
      </c>
      <c r="E8" s="152"/>
      <c r="F8" s="152"/>
      <c r="G8" s="152"/>
      <c r="H8" s="178">
        <v>71.013698630136986</v>
      </c>
      <c r="I8" s="141">
        <f t="shared" si="0"/>
        <v>14.703898840885131</v>
      </c>
    </row>
    <row r="9" spans="1:9" ht="16.5">
      <c r="A9" s="140">
        <f t="shared" si="1"/>
        <v>1</v>
      </c>
      <c r="B9" s="140">
        <f t="shared" si="2"/>
        <v>71.013698630136986</v>
      </c>
      <c r="C9" s="171" t="s">
        <v>65</v>
      </c>
      <c r="D9" s="172" t="s">
        <v>90</v>
      </c>
      <c r="E9" s="152"/>
      <c r="F9" s="152"/>
      <c r="G9" s="152"/>
      <c r="H9" s="178">
        <v>71.013698630136986</v>
      </c>
      <c r="I9" s="141">
        <f t="shared" si="0"/>
        <v>14.703898840885131</v>
      </c>
    </row>
    <row r="10" spans="1:9" ht="16.5">
      <c r="A10" s="140">
        <f t="shared" si="1"/>
        <v>1</v>
      </c>
      <c r="B10" s="140">
        <f t="shared" si="2"/>
        <v>71.013698630136986</v>
      </c>
      <c r="C10" s="171" t="s">
        <v>65</v>
      </c>
      <c r="D10" s="172" t="s">
        <v>67</v>
      </c>
      <c r="E10" s="152"/>
      <c r="F10" s="152"/>
      <c r="G10" s="152"/>
      <c r="H10" s="178">
        <v>71.013698630136986</v>
      </c>
      <c r="I10" s="141">
        <f t="shared" si="0"/>
        <v>14.703898840885131</v>
      </c>
    </row>
    <row r="11" spans="1:9" ht="16.5">
      <c r="A11" s="140">
        <f t="shared" si="1"/>
        <v>1</v>
      </c>
      <c r="B11" s="140">
        <f t="shared" si="2"/>
        <v>72</v>
      </c>
      <c r="C11" s="171" t="s">
        <v>65</v>
      </c>
      <c r="D11" s="172" t="s">
        <v>75</v>
      </c>
      <c r="E11" s="133"/>
      <c r="F11" s="133"/>
      <c r="G11" s="133"/>
      <c r="H11" s="178">
        <v>72</v>
      </c>
      <c r="I11" s="141">
        <f t="shared" si="0"/>
        <v>13.717597471022117</v>
      </c>
    </row>
    <row r="12" spans="1:9" ht="16.5">
      <c r="A12" s="140">
        <f t="shared" si="1"/>
        <v>1</v>
      </c>
      <c r="B12" s="140">
        <f t="shared" si="2"/>
        <v>72</v>
      </c>
      <c r="C12" s="171" t="s">
        <v>65</v>
      </c>
      <c r="D12" s="172" t="s">
        <v>73</v>
      </c>
      <c r="E12" s="152"/>
      <c r="F12" s="152"/>
      <c r="G12" s="152"/>
      <c r="H12" s="178">
        <v>72</v>
      </c>
      <c r="I12" s="141">
        <f t="shared" si="0"/>
        <v>13.717597471022117</v>
      </c>
    </row>
    <row r="13" spans="1:9" ht="16.5">
      <c r="A13" s="140">
        <f t="shared" si="1"/>
        <v>1</v>
      </c>
      <c r="B13" s="140">
        <f t="shared" si="2"/>
        <v>72</v>
      </c>
      <c r="C13" s="171" t="s">
        <v>88</v>
      </c>
      <c r="D13" s="172" t="s">
        <v>352</v>
      </c>
      <c r="E13" s="152"/>
      <c r="F13" s="152"/>
      <c r="G13" s="152"/>
      <c r="H13" s="178">
        <v>72</v>
      </c>
      <c r="I13" s="141">
        <f t="shared" si="0"/>
        <v>13.717597471022117</v>
      </c>
    </row>
    <row r="14" spans="1:9" ht="16.5">
      <c r="A14" s="140">
        <f t="shared" si="1"/>
        <v>1</v>
      </c>
      <c r="B14" s="140">
        <f t="shared" si="2"/>
        <v>72.986301369863014</v>
      </c>
      <c r="C14" s="171" t="s">
        <v>65</v>
      </c>
      <c r="D14" s="172" t="s">
        <v>83</v>
      </c>
      <c r="E14" s="152"/>
      <c r="F14" s="152"/>
      <c r="G14" s="152"/>
      <c r="H14" s="178">
        <v>72.986301369863014</v>
      </c>
      <c r="I14" s="141">
        <f t="shared" si="0"/>
        <v>12.731296101159103</v>
      </c>
    </row>
    <row r="15" spans="1:9" ht="16.5">
      <c r="A15" s="140">
        <f t="shared" si="1"/>
        <v>1</v>
      </c>
      <c r="B15" s="140">
        <f t="shared" si="2"/>
        <v>72.986301369863014</v>
      </c>
      <c r="C15" s="171" t="s">
        <v>88</v>
      </c>
      <c r="D15" s="172" t="s">
        <v>107</v>
      </c>
      <c r="E15" s="152"/>
      <c r="F15" s="152"/>
      <c r="G15" s="152"/>
      <c r="H15" s="178">
        <v>72.986301369863014</v>
      </c>
      <c r="I15" s="141">
        <f t="shared" si="0"/>
        <v>12.731296101159103</v>
      </c>
    </row>
    <row r="16" spans="1:9" ht="16.5">
      <c r="A16" s="140">
        <f t="shared" si="1"/>
        <v>1</v>
      </c>
      <c r="B16" s="140">
        <f t="shared" si="2"/>
        <v>73.972602739726028</v>
      </c>
      <c r="C16" s="171" t="s">
        <v>41</v>
      </c>
      <c r="D16" s="172" t="s">
        <v>70</v>
      </c>
      <c r="E16" s="152"/>
      <c r="F16" s="152"/>
      <c r="G16" s="152"/>
      <c r="H16" s="178">
        <v>73.972602739726028</v>
      </c>
      <c r="I16" s="141">
        <f t="shared" si="0"/>
        <v>11.744994731296089</v>
      </c>
    </row>
    <row r="17" spans="1:9" ht="16.5">
      <c r="A17" s="140">
        <f t="shared" si="1"/>
        <v>1</v>
      </c>
      <c r="B17" s="140">
        <f t="shared" si="2"/>
        <v>73.972602739726028</v>
      </c>
      <c r="C17" s="171" t="s">
        <v>65</v>
      </c>
      <c r="D17" s="172" t="s">
        <v>226</v>
      </c>
      <c r="E17" s="152"/>
      <c r="F17" s="152"/>
      <c r="G17" s="152"/>
      <c r="H17" s="178">
        <v>73.972602739726028</v>
      </c>
      <c r="I17" s="141">
        <f t="shared" si="0"/>
        <v>11.744994731296089</v>
      </c>
    </row>
    <row r="18" spans="1:9" ht="16.5">
      <c r="A18" s="140">
        <f t="shared" si="1"/>
        <v>1</v>
      </c>
      <c r="B18" s="140">
        <f t="shared" si="2"/>
        <v>74.958904109589042</v>
      </c>
      <c r="C18" s="171" t="s">
        <v>41</v>
      </c>
      <c r="D18" s="172" t="s">
        <v>54</v>
      </c>
      <c r="E18" s="152"/>
      <c r="F18" s="152"/>
      <c r="G18" s="152"/>
      <c r="H18" s="178">
        <v>74.958904109589042</v>
      </c>
      <c r="I18" s="141">
        <f t="shared" si="0"/>
        <v>10.758693361433075</v>
      </c>
    </row>
    <row r="19" spans="1:9" ht="16.5">
      <c r="A19" s="140">
        <f t="shared" si="1"/>
        <v>1</v>
      </c>
      <c r="B19" s="140">
        <f t="shared" si="2"/>
        <v>74.958904109589042</v>
      </c>
      <c r="C19" s="171" t="s">
        <v>41</v>
      </c>
      <c r="D19" s="172" t="s">
        <v>43</v>
      </c>
      <c r="E19" s="152"/>
      <c r="F19" s="152"/>
      <c r="G19" s="152"/>
      <c r="H19" s="178">
        <v>74.958904109589042</v>
      </c>
      <c r="I19" s="141">
        <f t="shared" si="0"/>
        <v>10.758693361433075</v>
      </c>
    </row>
    <row r="20" spans="1:9" ht="16.5">
      <c r="A20" s="140">
        <f t="shared" si="1"/>
        <v>1</v>
      </c>
      <c r="B20" s="140">
        <f t="shared" si="2"/>
        <v>74.958904109589042</v>
      </c>
      <c r="C20" s="171" t="s">
        <v>41</v>
      </c>
      <c r="D20" s="172" t="s">
        <v>56</v>
      </c>
      <c r="E20" s="152"/>
      <c r="F20" s="152"/>
      <c r="G20" s="152"/>
      <c r="H20" s="178">
        <v>74.958904109589042</v>
      </c>
      <c r="I20" s="141">
        <f t="shared" si="0"/>
        <v>10.758693361433075</v>
      </c>
    </row>
    <row r="21" spans="1:9" ht="16.5">
      <c r="A21" s="140">
        <f t="shared" si="1"/>
        <v>1</v>
      </c>
      <c r="B21" s="140">
        <f t="shared" si="2"/>
        <v>74.958904109589042</v>
      </c>
      <c r="C21" s="171" t="s">
        <v>65</v>
      </c>
      <c r="D21" s="172" t="s">
        <v>80</v>
      </c>
      <c r="E21" s="152"/>
      <c r="F21" s="152"/>
      <c r="G21" s="152"/>
      <c r="H21" s="178">
        <v>74.958904109589042</v>
      </c>
      <c r="I21" s="141">
        <f t="shared" si="0"/>
        <v>10.758693361433075</v>
      </c>
    </row>
    <row r="22" spans="1:9" ht="16.5">
      <c r="A22" s="140">
        <f t="shared" si="1"/>
        <v>1</v>
      </c>
      <c r="B22" s="140">
        <f t="shared" si="2"/>
        <v>75.945205479452056</v>
      </c>
      <c r="C22" s="171" t="s">
        <v>41</v>
      </c>
      <c r="D22" s="172" t="s">
        <v>49</v>
      </c>
      <c r="E22" s="152"/>
      <c r="F22" s="152"/>
      <c r="G22" s="152"/>
      <c r="H22" s="178">
        <v>75.945205479452056</v>
      </c>
      <c r="I22" s="141">
        <f t="shared" si="0"/>
        <v>9.7723919915700606</v>
      </c>
    </row>
    <row r="23" spans="1:9" ht="16.5">
      <c r="A23" s="140">
        <f t="shared" si="1"/>
        <v>1</v>
      </c>
      <c r="B23" s="140">
        <f t="shared" si="2"/>
        <v>75.945205479452056</v>
      </c>
      <c r="C23" s="171" t="s">
        <v>65</v>
      </c>
      <c r="D23" s="172" t="s">
        <v>78</v>
      </c>
      <c r="E23" s="152"/>
      <c r="F23" s="152"/>
      <c r="G23" s="152"/>
      <c r="H23" s="178">
        <v>75.945205479452056</v>
      </c>
      <c r="I23" s="141">
        <f t="shared" si="0"/>
        <v>9.7723919915700606</v>
      </c>
    </row>
    <row r="24" spans="1:9" ht="16.5">
      <c r="A24" s="140">
        <f t="shared" si="1"/>
        <v>1</v>
      </c>
      <c r="B24" s="140">
        <f t="shared" si="2"/>
        <v>75.945205479452056</v>
      </c>
      <c r="C24" s="171" t="s">
        <v>65</v>
      </c>
      <c r="D24" s="172" t="s">
        <v>69</v>
      </c>
      <c r="E24" s="152"/>
      <c r="F24" s="152"/>
      <c r="G24" s="152"/>
      <c r="H24" s="178">
        <v>75.945205479452056</v>
      </c>
      <c r="I24" s="141">
        <f t="shared" si="0"/>
        <v>9.7723919915700606</v>
      </c>
    </row>
    <row r="25" spans="1:9" ht="16.5">
      <c r="A25" s="140">
        <f t="shared" si="1"/>
        <v>1</v>
      </c>
      <c r="B25" s="140">
        <f t="shared" si="2"/>
        <v>75.945205479452056</v>
      </c>
      <c r="C25" s="171" t="s">
        <v>88</v>
      </c>
      <c r="D25" s="172" t="s">
        <v>103</v>
      </c>
      <c r="E25" s="152"/>
      <c r="F25" s="152"/>
      <c r="G25" s="152"/>
      <c r="H25" s="178">
        <v>75.945205479452056</v>
      </c>
      <c r="I25" s="141">
        <f t="shared" si="0"/>
        <v>9.7723919915700606</v>
      </c>
    </row>
    <row r="26" spans="1:9" ht="16.5">
      <c r="A26" s="140">
        <f t="shared" si="1"/>
        <v>1</v>
      </c>
      <c r="B26" s="140">
        <f t="shared" si="2"/>
        <v>75.945205479452056</v>
      </c>
      <c r="C26" s="171" t="s">
        <v>88</v>
      </c>
      <c r="D26" s="172" t="s">
        <v>96</v>
      </c>
      <c r="E26" s="152"/>
      <c r="F26" s="152"/>
      <c r="G26" s="152"/>
      <c r="H26" s="178">
        <v>75.945205479452056</v>
      </c>
      <c r="I26" s="141">
        <f t="shared" si="0"/>
        <v>9.7723919915700606</v>
      </c>
    </row>
    <row r="27" spans="1:9" ht="16.5">
      <c r="A27" s="140">
        <f t="shared" si="1"/>
        <v>1</v>
      </c>
      <c r="B27" s="140">
        <f t="shared" si="2"/>
        <v>75.945205479452056</v>
      </c>
      <c r="C27" s="171" t="s">
        <v>88</v>
      </c>
      <c r="D27" s="172" t="s">
        <v>239</v>
      </c>
      <c r="E27" s="152"/>
      <c r="F27" s="152"/>
      <c r="G27" s="152"/>
      <c r="H27" s="178">
        <v>75.945205479452056</v>
      </c>
      <c r="I27" s="141">
        <f t="shared" si="0"/>
        <v>9.7723919915700606</v>
      </c>
    </row>
    <row r="28" spans="1:9" ht="16.5">
      <c r="A28" s="140">
        <f t="shared" si="1"/>
        <v>1</v>
      </c>
      <c r="B28" s="140">
        <f t="shared" si="2"/>
        <v>76.93150684931507</v>
      </c>
      <c r="C28" s="171" t="s">
        <v>41</v>
      </c>
      <c r="D28" s="172" t="s">
        <v>44</v>
      </c>
      <c r="E28" s="152"/>
      <c r="F28" s="152"/>
      <c r="G28" s="152"/>
      <c r="H28" s="178">
        <v>76.93150684931507</v>
      </c>
      <c r="I28" s="141">
        <f t="shared" si="0"/>
        <v>8.7860906217070465</v>
      </c>
    </row>
    <row r="29" spans="1:9" ht="16.5">
      <c r="A29" s="140">
        <f t="shared" si="1"/>
        <v>1</v>
      </c>
      <c r="B29" s="140">
        <f t="shared" si="2"/>
        <v>76.93150684931507</v>
      </c>
      <c r="C29" s="171" t="s">
        <v>41</v>
      </c>
      <c r="D29" s="172" t="s">
        <v>345</v>
      </c>
      <c r="E29" s="152"/>
      <c r="F29" s="152"/>
      <c r="G29" s="152"/>
      <c r="H29" s="178">
        <v>76.93150684931507</v>
      </c>
      <c r="I29" s="141">
        <f t="shared" si="0"/>
        <v>8.7860906217070465</v>
      </c>
    </row>
    <row r="30" spans="1:9" ht="16.5">
      <c r="A30" s="140">
        <f t="shared" si="1"/>
        <v>1</v>
      </c>
      <c r="B30" s="140">
        <f t="shared" si="2"/>
        <v>76.93150684931507</v>
      </c>
      <c r="C30" s="171" t="s">
        <v>41</v>
      </c>
      <c r="D30" s="172" t="s">
        <v>168</v>
      </c>
      <c r="E30" s="152"/>
      <c r="F30" s="152"/>
      <c r="G30" s="152"/>
      <c r="H30" s="178">
        <v>76.93150684931507</v>
      </c>
      <c r="I30" s="141">
        <f t="shared" si="0"/>
        <v>8.7860906217070465</v>
      </c>
    </row>
    <row r="31" spans="1:9" ht="16.5">
      <c r="A31" s="140">
        <f t="shared" si="1"/>
        <v>1</v>
      </c>
      <c r="B31" s="140">
        <f t="shared" si="2"/>
        <v>76.93150684931507</v>
      </c>
      <c r="C31" s="171" t="s">
        <v>65</v>
      </c>
      <c r="D31" s="172" t="s">
        <v>85</v>
      </c>
      <c r="E31" s="152"/>
      <c r="F31" s="152"/>
      <c r="G31" s="152"/>
      <c r="H31" s="178">
        <v>76.93150684931507</v>
      </c>
      <c r="I31" s="141">
        <f t="shared" si="0"/>
        <v>8.7860906217070465</v>
      </c>
    </row>
    <row r="32" spans="1:9" ht="16.5">
      <c r="A32" s="140">
        <f t="shared" si="1"/>
        <v>1</v>
      </c>
      <c r="B32" s="140">
        <f t="shared" si="2"/>
        <v>76.93150684931507</v>
      </c>
      <c r="C32" s="171" t="s">
        <v>88</v>
      </c>
      <c r="D32" s="172" t="s">
        <v>93</v>
      </c>
      <c r="E32" s="152"/>
      <c r="F32" s="152"/>
      <c r="G32" s="152"/>
      <c r="H32" s="178">
        <v>76.93150684931507</v>
      </c>
      <c r="I32" s="141">
        <f t="shared" si="0"/>
        <v>8.7860906217070465</v>
      </c>
    </row>
    <row r="33" spans="1:9" ht="16.5">
      <c r="A33" s="140">
        <f t="shared" si="1"/>
        <v>1</v>
      </c>
      <c r="B33" s="140">
        <f t="shared" si="2"/>
        <v>77.917808219178085</v>
      </c>
      <c r="C33" s="171" t="s">
        <v>88</v>
      </c>
      <c r="D33" s="172" t="s">
        <v>243</v>
      </c>
      <c r="E33" s="152"/>
      <c r="F33" s="152"/>
      <c r="G33" s="152"/>
      <c r="H33" s="178">
        <v>77.917808219178085</v>
      </c>
      <c r="I33" s="141">
        <f t="shared" si="0"/>
        <v>7.7997892518440324</v>
      </c>
    </row>
    <row r="34" spans="1:9" ht="16.5">
      <c r="A34" s="140">
        <f t="shared" si="1"/>
        <v>1</v>
      </c>
      <c r="B34" s="140">
        <f t="shared" si="2"/>
        <v>78.904109589041099</v>
      </c>
      <c r="C34" s="171" t="s">
        <v>88</v>
      </c>
      <c r="D34" s="172" t="s">
        <v>246</v>
      </c>
      <c r="E34" s="152"/>
      <c r="F34" s="152"/>
      <c r="G34" s="152"/>
      <c r="H34" s="178">
        <v>78.904109589041099</v>
      </c>
      <c r="I34" s="141">
        <f t="shared" si="0"/>
        <v>6.8134878819810183</v>
      </c>
    </row>
    <row r="35" spans="1:9" ht="16.5">
      <c r="A35" s="140">
        <f t="shared" si="1"/>
        <v>1</v>
      </c>
      <c r="B35" s="140">
        <f t="shared" si="2"/>
        <v>78.904109589041099</v>
      </c>
      <c r="C35" s="171" t="s">
        <v>88</v>
      </c>
      <c r="D35" s="172" t="s">
        <v>101</v>
      </c>
      <c r="E35" s="152"/>
      <c r="F35" s="152"/>
      <c r="G35" s="152"/>
      <c r="H35" s="178">
        <v>78.904109589041099</v>
      </c>
      <c r="I35" s="141">
        <f t="shared" ref="I35:I66" si="3">IF($B$2-H35+10&gt;0,$B$2-H35+10,0)*A35</f>
        <v>6.8134878819810183</v>
      </c>
    </row>
    <row r="36" spans="1:9" ht="16.5">
      <c r="A36" s="140">
        <f t="shared" si="1"/>
        <v>1</v>
      </c>
      <c r="B36" s="140">
        <f t="shared" si="2"/>
        <v>79.890410958904113</v>
      </c>
      <c r="C36" s="171" t="s">
        <v>41</v>
      </c>
      <c r="D36" s="172" t="s">
        <v>59</v>
      </c>
      <c r="E36" s="152"/>
      <c r="F36" s="152"/>
      <c r="G36" s="152"/>
      <c r="H36" s="178">
        <v>79.890410958904113</v>
      </c>
      <c r="I36" s="141">
        <f t="shared" si="3"/>
        <v>5.8271865121180042</v>
      </c>
    </row>
    <row r="37" spans="1:9" ht="16.5">
      <c r="A37" s="140">
        <f t="shared" si="1"/>
        <v>1</v>
      </c>
      <c r="B37" s="140">
        <f t="shared" si="2"/>
        <v>79.890410958904113</v>
      </c>
      <c r="C37" s="171" t="s">
        <v>88</v>
      </c>
      <c r="D37" s="172" t="s">
        <v>228</v>
      </c>
      <c r="E37" s="152"/>
      <c r="F37" s="152"/>
      <c r="G37" s="152"/>
      <c r="H37" s="178">
        <v>79.890410958904113</v>
      </c>
      <c r="I37" s="141">
        <f t="shared" si="3"/>
        <v>5.8271865121180042</v>
      </c>
    </row>
    <row r="38" spans="1:9" ht="16.5">
      <c r="A38" s="140">
        <f t="shared" si="1"/>
        <v>1</v>
      </c>
      <c r="B38" s="140">
        <f t="shared" si="2"/>
        <v>81.863013698630141</v>
      </c>
      <c r="C38" s="171" t="s">
        <v>65</v>
      </c>
      <c r="D38" s="172" t="s">
        <v>77</v>
      </c>
      <c r="E38" s="152"/>
      <c r="F38" s="152"/>
      <c r="G38" s="152"/>
      <c r="H38" s="178">
        <v>81.863013698630141</v>
      </c>
      <c r="I38" s="141">
        <f t="shared" si="3"/>
        <v>3.854583772391976</v>
      </c>
    </row>
    <row r="39" spans="1:9" ht="16.5">
      <c r="A39" s="140">
        <f t="shared" si="1"/>
        <v>1</v>
      </c>
      <c r="B39" s="140">
        <f t="shared" si="2"/>
        <v>82.849315068493141</v>
      </c>
      <c r="C39" s="171" t="s">
        <v>65</v>
      </c>
      <c r="D39" s="172" t="s">
        <v>214</v>
      </c>
      <c r="E39" s="152"/>
      <c r="F39" s="152"/>
      <c r="G39" s="152"/>
      <c r="H39" s="178">
        <v>82.849315068493141</v>
      </c>
      <c r="I39" s="141">
        <f t="shared" si="3"/>
        <v>2.8682824025289761</v>
      </c>
    </row>
    <row r="40" spans="1:9" ht="16.5">
      <c r="A40" s="140">
        <f t="shared" si="1"/>
        <v>1</v>
      </c>
      <c r="B40" s="140">
        <f t="shared" si="2"/>
        <v>85.808219178082197</v>
      </c>
      <c r="C40" s="171" t="s">
        <v>88</v>
      </c>
      <c r="D40" s="172" t="s">
        <v>95</v>
      </c>
      <c r="E40" s="152"/>
      <c r="F40" s="152"/>
      <c r="G40" s="152"/>
      <c r="H40" s="178">
        <v>85.808219178082197</v>
      </c>
      <c r="I40" s="141">
        <f t="shared" si="3"/>
        <v>0</v>
      </c>
    </row>
    <row r="41" spans="1:9" ht="16.5">
      <c r="A41" s="140">
        <f t="shared" si="1"/>
        <v>1</v>
      </c>
      <c r="B41" s="140">
        <f t="shared" si="2"/>
        <v>96.657534246575352</v>
      </c>
      <c r="C41" s="171" t="s">
        <v>88</v>
      </c>
      <c r="D41" s="172" t="s">
        <v>229</v>
      </c>
      <c r="E41" s="152"/>
      <c r="F41" s="152"/>
      <c r="G41" s="152"/>
      <c r="H41" s="178">
        <v>96.657534246575352</v>
      </c>
      <c r="I41" s="141">
        <f t="shared" si="3"/>
        <v>0</v>
      </c>
    </row>
    <row r="42" spans="1:9" ht="16.5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33"/>
      <c r="I42" s="141">
        <f t="shared" si="3"/>
        <v>0</v>
      </c>
    </row>
    <row r="43" spans="1:9" ht="16.5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>
        <f t="shared" si="3"/>
        <v>0</v>
      </c>
    </row>
    <row r="44" spans="1:9" ht="16.5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>
        <f t="shared" si="3"/>
        <v>0</v>
      </c>
    </row>
    <row r="45" spans="1:9" ht="16.5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>
        <f t="shared" si="3"/>
        <v>0</v>
      </c>
    </row>
    <row r="46" spans="1:9" ht="16.5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>
        <f t="shared" si="3"/>
        <v>0</v>
      </c>
    </row>
    <row r="47" spans="1:9" ht="16.5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>
        <f t="shared" si="3"/>
        <v>0</v>
      </c>
    </row>
    <row r="48" spans="1:9" ht="16.5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>
        <f t="shared" si="3"/>
        <v>0</v>
      </c>
    </row>
    <row r="49" spans="1:9" ht="16.5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>
        <f t="shared" si="7"/>
        <v>0</v>
      </c>
    </row>
  </sheetData>
  <mergeCells count="1">
    <mergeCell ref="C1:I1"/>
  </mergeCells>
  <phoneticPr fontId="2" type="noConversion"/>
  <conditionalFormatting sqref="C42:C94">
    <cfRule type="expression" dxfId="295" priority="20">
      <formula>AND(XEG42=0,XEH42&lt;&gt;"")</formula>
    </cfRule>
  </conditionalFormatting>
  <conditionalFormatting sqref="B3:B102">
    <cfRule type="expression" dxfId="294" priority="19">
      <formula>AND(XEI3=0,XEJ3&lt;&gt;"")</formula>
    </cfRule>
  </conditionalFormatting>
  <conditionalFormatting sqref="E42:I94 I95:I102 E3:G41 I3:I41">
    <cfRule type="cellIs" dxfId="293" priority="17" operator="lessThan">
      <formula>#REF!</formula>
    </cfRule>
    <cfRule type="cellIs" dxfId="292" priority="18" operator="equal">
      <formula>#REF!</formula>
    </cfRule>
  </conditionalFormatting>
  <conditionalFormatting sqref="C42">
    <cfRule type="expression" dxfId="291" priority="16">
      <formula>AND(XEG42=0,XEH42&lt;&gt;"")</formula>
    </cfRule>
  </conditionalFormatting>
  <conditionalFormatting sqref="A3:A102">
    <cfRule type="expression" dxfId="290" priority="15">
      <formula>AND(XEG3=0,XEH3&lt;&gt;"")</formula>
    </cfRule>
  </conditionalFormatting>
  <conditionalFormatting sqref="E42:H72 E3:G41">
    <cfRule type="cellIs" dxfId="289" priority="13" operator="lessThan">
      <formula>#REF!</formula>
    </cfRule>
    <cfRule type="cellIs" dxfId="288" priority="14" operator="equal">
      <formula>#REF!</formula>
    </cfRule>
  </conditionalFormatting>
  <conditionalFormatting sqref="C42:C72">
    <cfRule type="expression" dxfId="287" priority="12">
      <formula>AND(XEF42=0,XEG42&lt;&gt;"")</formula>
    </cfRule>
  </conditionalFormatting>
  <conditionalFormatting sqref="C42:C72">
    <cfRule type="expression" dxfId="286" priority="11">
      <formula>AND(XEF42=0,XEG42&lt;&gt;"")</formula>
    </cfRule>
  </conditionalFormatting>
  <conditionalFormatting sqref="E3:G41">
    <cfRule type="cellIs" dxfId="285" priority="8" operator="lessThan">
      <formula>#REF!</formula>
    </cfRule>
    <cfRule type="cellIs" dxfId="284" priority="9" operator="equal">
      <formula>#REF!</formula>
    </cfRule>
  </conditionalFormatting>
  <conditionalFormatting sqref="C42:C43">
    <cfRule type="expression" dxfId="283" priority="7">
      <formula>AND(XEH42=0,XEI42&lt;&gt;"")</formula>
    </cfRule>
  </conditionalFormatting>
  <conditionalFormatting sqref="E42:H43 E3:G41">
    <cfRule type="cellIs" dxfId="282" priority="5" operator="lessThan">
      <formula>#REF!</formula>
    </cfRule>
    <cfRule type="cellIs" dxfId="281" priority="6" operator="equal">
      <formula>#REF!</formula>
    </cfRule>
  </conditionalFormatting>
  <conditionalFormatting sqref="E3:G41">
    <cfRule type="cellIs" dxfId="280" priority="2" operator="lessThan">
      <formula>#REF!</formula>
    </cfRule>
    <cfRule type="cellIs" dxfId="279" priority="3" operator="equal">
      <formula>#REF!</formula>
    </cfRule>
  </conditionalFormatting>
  <conditionalFormatting sqref="C3:C41">
    <cfRule type="expression" dxfId="278" priority="1">
      <formula>AND(XFD3=0,A3&lt;&gt;"")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101"/>
  <sheetViews>
    <sheetView workbookViewId="0">
      <pane ySplit="1" topLeftCell="A2" activePane="bottomLeft" state="frozen"/>
      <selection activeCell="G3" sqref="G3"/>
      <selection pane="bottomLeft" activeCell="H2" sqref="H2:H2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26" t="s">
        <v>299</v>
      </c>
      <c r="G1" s="147" t="s">
        <v>300</v>
      </c>
      <c r="H1" s="146" t="s">
        <v>297</v>
      </c>
      <c r="K1" t="s">
        <v>338</v>
      </c>
    </row>
    <row r="2" spans="1:11">
      <c r="A2" s="151"/>
      <c r="B2" s="29" t="s">
        <v>114</v>
      </c>
      <c r="C2" s="12" t="s">
        <v>132</v>
      </c>
      <c r="D2" s="13">
        <v>83</v>
      </c>
      <c r="E2" s="13">
        <v>76</v>
      </c>
      <c r="F2" s="13">
        <v>79</v>
      </c>
      <c r="G2" s="13">
        <v>71</v>
      </c>
      <c r="H2">
        <f>G2/73*72</f>
        <v>70.027397260273972</v>
      </c>
    </row>
    <row r="3" spans="1:11">
      <c r="A3" s="151"/>
      <c r="B3" s="29" t="s">
        <v>127</v>
      </c>
      <c r="C3" s="12" t="s">
        <v>134</v>
      </c>
      <c r="D3" s="13">
        <v>80</v>
      </c>
      <c r="E3" s="13">
        <v>78</v>
      </c>
      <c r="F3" s="13">
        <v>73</v>
      </c>
      <c r="G3" s="13">
        <v>72</v>
      </c>
      <c r="H3">
        <f t="shared" ref="H3:H26" si="0">G3/73*72</f>
        <v>71.013698630136986</v>
      </c>
    </row>
    <row r="4" spans="1:11">
      <c r="A4" s="148"/>
      <c r="B4" s="29" t="s">
        <v>127</v>
      </c>
      <c r="C4" s="12" t="s">
        <v>358</v>
      </c>
      <c r="D4" s="13">
        <v>77</v>
      </c>
      <c r="E4" s="13">
        <v>73</v>
      </c>
      <c r="F4" s="13">
        <v>73</v>
      </c>
      <c r="G4" s="13">
        <v>73</v>
      </c>
      <c r="H4">
        <f t="shared" si="0"/>
        <v>72</v>
      </c>
    </row>
    <row r="5" spans="1:11">
      <c r="A5" s="151"/>
      <c r="B5" s="29" t="s">
        <v>127</v>
      </c>
      <c r="C5" s="12" t="s">
        <v>144</v>
      </c>
      <c r="D5" s="13">
        <v>80</v>
      </c>
      <c r="E5" s="13">
        <v>73</v>
      </c>
      <c r="F5" s="13">
        <v>73</v>
      </c>
      <c r="G5" s="13">
        <v>75</v>
      </c>
      <c r="H5">
        <f t="shared" si="0"/>
        <v>73.972602739726028</v>
      </c>
    </row>
    <row r="6" spans="1:11">
      <c r="A6" s="151"/>
      <c r="B6" s="29" t="s">
        <v>148</v>
      </c>
      <c r="C6" s="12" t="s">
        <v>155</v>
      </c>
      <c r="D6" s="13">
        <v>83</v>
      </c>
      <c r="E6" s="13">
        <v>80</v>
      </c>
      <c r="F6" s="13">
        <v>84</v>
      </c>
      <c r="G6" s="13">
        <v>75</v>
      </c>
      <c r="H6">
        <f t="shared" si="0"/>
        <v>73.972602739726028</v>
      </c>
    </row>
    <row r="7" spans="1:11">
      <c r="A7" s="151"/>
      <c r="B7" s="29" t="s">
        <v>114</v>
      </c>
      <c r="C7" s="12" t="s">
        <v>128</v>
      </c>
      <c r="D7" s="13">
        <v>78</v>
      </c>
      <c r="E7" s="13">
        <v>82</v>
      </c>
      <c r="F7" s="13">
        <v>76</v>
      </c>
      <c r="G7" s="13">
        <v>77</v>
      </c>
      <c r="H7">
        <f t="shared" si="0"/>
        <v>75.945205479452056</v>
      </c>
    </row>
    <row r="8" spans="1:11">
      <c r="A8" s="151"/>
      <c r="B8" s="29" t="s">
        <v>127</v>
      </c>
      <c r="C8" s="12" t="s">
        <v>136</v>
      </c>
      <c r="D8" s="13">
        <v>76</v>
      </c>
      <c r="E8" s="13">
        <v>75</v>
      </c>
      <c r="F8" s="13">
        <v>72</v>
      </c>
      <c r="G8" s="13">
        <v>77</v>
      </c>
      <c r="H8">
        <f t="shared" si="0"/>
        <v>75.945205479452056</v>
      </c>
    </row>
    <row r="9" spans="1:11">
      <c r="A9" s="151"/>
      <c r="B9" s="29" t="s">
        <v>127</v>
      </c>
      <c r="C9" s="12" t="s">
        <v>362</v>
      </c>
      <c r="D9" s="13">
        <v>83</v>
      </c>
      <c r="E9" s="13">
        <v>78</v>
      </c>
      <c r="F9" s="13">
        <v>80</v>
      </c>
      <c r="G9" s="13">
        <v>77</v>
      </c>
      <c r="H9">
        <f t="shared" si="0"/>
        <v>75.945205479452056</v>
      </c>
    </row>
    <row r="10" spans="1:11">
      <c r="A10" s="151"/>
      <c r="B10" s="29" t="s">
        <v>148</v>
      </c>
      <c r="C10" s="12" t="s">
        <v>156</v>
      </c>
      <c r="D10" s="13">
        <v>81</v>
      </c>
      <c r="E10" s="13">
        <v>75</v>
      </c>
      <c r="F10" s="13">
        <v>75</v>
      </c>
      <c r="G10" s="13">
        <v>77</v>
      </c>
      <c r="H10">
        <f t="shared" si="0"/>
        <v>75.945205479452056</v>
      </c>
    </row>
    <row r="11" spans="1:11">
      <c r="A11" s="148"/>
      <c r="B11" s="29" t="s">
        <v>114</v>
      </c>
      <c r="C11" s="12" t="s">
        <v>115</v>
      </c>
      <c r="D11" s="13">
        <v>79</v>
      </c>
      <c r="E11" s="13">
        <v>77</v>
      </c>
      <c r="F11" s="13">
        <v>73</v>
      </c>
      <c r="G11" s="13">
        <v>78</v>
      </c>
      <c r="H11">
        <f t="shared" si="0"/>
        <v>76.93150684931507</v>
      </c>
    </row>
    <row r="12" spans="1:11">
      <c r="A12" s="151"/>
      <c r="B12" s="29" t="s">
        <v>127</v>
      </c>
      <c r="C12" s="12" t="s">
        <v>360</v>
      </c>
      <c r="D12" s="13">
        <v>74</v>
      </c>
      <c r="E12" s="13">
        <v>80</v>
      </c>
      <c r="F12" s="13">
        <v>77</v>
      </c>
      <c r="G12" s="13">
        <v>78</v>
      </c>
      <c r="H12">
        <f t="shared" si="0"/>
        <v>76.93150684931507</v>
      </c>
    </row>
    <row r="13" spans="1:11">
      <c r="A13" s="151"/>
      <c r="B13" s="29" t="s">
        <v>127</v>
      </c>
      <c r="C13" s="12" t="s">
        <v>137</v>
      </c>
      <c r="D13" s="13">
        <v>77</v>
      </c>
      <c r="E13" s="13">
        <v>82</v>
      </c>
      <c r="F13" s="13">
        <v>74</v>
      </c>
      <c r="G13" s="13">
        <v>78</v>
      </c>
      <c r="H13">
        <f t="shared" si="0"/>
        <v>76.93150684931507</v>
      </c>
    </row>
    <row r="14" spans="1:11">
      <c r="A14" s="151"/>
      <c r="B14" s="29" t="s">
        <v>148</v>
      </c>
      <c r="C14" s="12" t="s">
        <v>166</v>
      </c>
      <c r="D14" s="13">
        <v>82</v>
      </c>
      <c r="E14" s="13">
        <v>79</v>
      </c>
      <c r="F14" s="13">
        <v>82</v>
      </c>
      <c r="G14" s="13">
        <v>78</v>
      </c>
      <c r="H14">
        <f t="shared" si="0"/>
        <v>76.93150684931507</v>
      </c>
    </row>
    <row r="15" spans="1:11">
      <c r="A15" s="151"/>
      <c r="B15" s="29" t="s">
        <v>148</v>
      </c>
      <c r="C15" s="12" t="s">
        <v>366</v>
      </c>
      <c r="D15" s="13">
        <v>82</v>
      </c>
      <c r="E15" s="13">
        <v>83</v>
      </c>
      <c r="F15" s="13">
        <v>80</v>
      </c>
      <c r="G15" s="13">
        <v>78</v>
      </c>
      <c r="H15">
        <f t="shared" si="0"/>
        <v>76.93150684931507</v>
      </c>
    </row>
    <row r="16" spans="1:11">
      <c r="A16" s="151"/>
      <c r="B16" s="29" t="s">
        <v>127</v>
      </c>
      <c r="C16" s="12" t="s">
        <v>141</v>
      </c>
      <c r="D16" s="13">
        <v>79</v>
      </c>
      <c r="E16" s="13">
        <v>80</v>
      </c>
      <c r="F16" s="13">
        <v>84</v>
      </c>
      <c r="G16" s="13">
        <v>79</v>
      </c>
      <c r="H16">
        <f t="shared" si="0"/>
        <v>77.917808219178085</v>
      </c>
    </row>
    <row r="17" spans="1:8">
      <c r="A17" s="151"/>
      <c r="B17" s="29" t="s">
        <v>148</v>
      </c>
      <c r="C17" s="12" t="s">
        <v>365</v>
      </c>
      <c r="D17" s="13">
        <v>81</v>
      </c>
      <c r="E17" s="13">
        <v>83</v>
      </c>
      <c r="F17" s="13">
        <v>93</v>
      </c>
      <c r="G17" s="13">
        <v>79</v>
      </c>
      <c r="H17">
        <f t="shared" si="0"/>
        <v>77.917808219178085</v>
      </c>
    </row>
    <row r="18" spans="1:8">
      <c r="A18" s="151"/>
      <c r="B18" s="29" t="s">
        <v>114</v>
      </c>
      <c r="C18" s="12" t="s">
        <v>118</v>
      </c>
      <c r="D18" s="13">
        <v>82</v>
      </c>
      <c r="E18" s="13">
        <v>83</v>
      </c>
      <c r="F18" s="13">
        <v>73</v>
      </c>
      <c r="G18" s="13">
        <v>80</v>
      </c>
      <c r="H18">
        <f t="shared" si="0"/>
        <v>78.904109589041099</v>
      </c>
    </row>
    <row r="19" spans="1:8">
      <c r="A19" s="151"/>
      <c r="B19" s="29" t="s">
        <v>114</v>
      </c>
      <c r="C19" s="12" t="s">
        <v>122</v>
      </c>
      <c r="D19" s="13">
        <v>82</v>
      </c>
      <c r="E19" s="13">
        <v>83</v>
      </c>
      <c r="F19" s="13">
        <v>79</v>
      </c>
      <c r="G19" s="13">
        <v>80</v>
      </c>
      <c r="H19">
        <f t="shared" si="0"/>
        <v>78.904109589041099</v>
      </c>
    </row>
    <row r="20" spans="1:8">
      <c r="A20" s="151"/>
      <c r="B20" s="29" t="s">
        <v>148</v>
      </c>
      <c r="C20" s="12" t="s">
        <v>159</v>
      </c>
      <c r="D20" s="13">
        <v>81</v>
      </c>
      <c r="E20" s="13">
        <v>80</v>
      </c>
      <c r="F20" s="13">
        <v>82</v>
      </c>
      <c r="G20" s="13">
        <v>80</v>
      </c>
      <c r="H20">
        <f t="shared" si="0"/>
        <v>78.904109589041099</v>
      </c>
    </row>
    <row r="21" spans="1:8">
      <c r="A21" s="151"/>
      <c r="B21" s="29" t="s">
        <v>148</v>
      </c>
      <c r="C21" s="12" t="s">
        <v>158</v>
      </c>
      <c r="D21" s="13">
        <v>80</v>
      </c>
      <c r="E21" s="13">
        <v>87</v>
      </c>
      <c r="F21" s="13">
        <v>82</v>
      </c>
      <c r="G21" s="13">
        <v>80</v>
      </c>
      <c r="H21">
        <f t="shared" si="0"/>
        <v>78.904109589041099</v>
      </c>
    </row>
    <row r="22" spans="1:8">
      <c r="A22" s="151"/>
      <c r="B22" s="29" t="s">
        <v>127</v>
      </c>
      <c r="C22" s="12" t="s">
        <v>359</v>
      </c>
      <c r="D22" s="13">
        <v>76</v>
      </c>
      <c r="E22" s="13">
        <v>76</v>
      </c>
      <c r="F22" s="13">
        <v>74</v>
      </c>
      <c r="G22" s="13">
        <v>81</v>
      </c>
      <c r="H22">
        <f t="shared" si="0"/>
        <v>79.890410958904113</v>
      </c>
    </row>
    <row r="23" spans="1:8">
      <c r="A23" s="151"/>
      <c r="B23" s="29" t="s">
        <v>148</v>
      </c>
      <c r="C23" s="12" t="s">
        <v>153</v>
      </c>
      <c r="D23" s="13">
        <v>76</v>
      </c>
      <c r="E23" s="13">
        <v>77</v>
      </c>
      <c r="F23" s="13">
        <v>80</v>
      </c>
      <c r="G23" s="13">
        <v>82</v>
      </c>
      <c r="H23">
        <f t="shared" si="0"/>
        <v>80.876712328767127</v>
      </c>
    </row>
    <row r="24" spans="1:8">
      <c r="A24" s="151"/>
      <c r="B24" s="29" t="s">
        <v>148</v>
      </c>
      <c r="C24" s="12" t="s">
        <v>162</v>
      </c>
      <c r="D24" s="13">
        <v>84</v>
      </c>
      <c r="E24" s="13">
        <v>81</v>
      </c>
      <c r="F24" s="13">
        <v>79</v>
      </c>
      <c r="G24" s="13">
        <v>82</v>
      </c>
      <c r="H24">
        <f t="shared" si="0"/>
        <v>80.876712328767127</v>
      </c>
    </row>
    <row r="25" spans="1:8">
      <c r="A25" s="151"/>
      <c r="B25" s="29" t="s">
        <v>127</v>
      </c>
      <c r="C25" s="12" t="s">
        <v>361</v>
      </c>
      <c r="D25" s="13">
        <v>81</v>
      </c>
      <c r="E25" s="13">
        <v>76</v>
      </c>
      <c r="F25" s="13">
        <v>81</v>
      </c>
      <c r="G25" s="13">
        <v>83</v>
      </c>
      <c r="H25">
        <f t="shared" si="0"/>
        <v>81.863013698630141</v>
      </c>
    </row>
    <row r="26" spans="1:8">
      <c r="A26" s="151"/>
      <c r="B26" s="29" t="s">
        <v>148</v>
      </c>
      <c r="C26" s="12" t="s">
        <v>261</v>
      </c>
      <c r="D26" s="13">
        <v>87</v>
      </c>
      <c r="E26" s="13">
        <v>82</v>
      </c>
      <c r="F26" s="13">
        <v>88</v>
      </c>
      <c r="G26" s="13">
        <v>89</v>
      </c>
      <c r="H26">
        <f t="shared" si="0"/>
        <v>87.780821917808225</v>
      </c>
    </row>
    <row r="27" spans="1:8">
      <c r="A27" s="151"/>
      <c r="B27" s="149"/>
      <c r="C27" s="150"/>
      <c r="D27" s="152"/>
      <c r="E27" s="152"/>
      <c r="F27" s="152"/>
      <c r="G27" s="152"/>
    </row>
    <row r="28" spans="1:8">
      <c r="A28" s="151"/>
      <c r="B28" s="149"/>
      <c r="C28" s="150"/>
      <c r="D28" s="152"/>
      <c r="E28" s="152"/>
      <c r="F28" s="152"/>
      <c r="G28" s="152"/>
    </row>
    <row r="29" spans="1:8">
      <c r="A29" s="151"/>
      <c r="B29" s="149"/>
      <c r="C29" s="150"/>
      <c r="D29" s="152"/>
      <c r="E29" s="152"/>
      <c r="F29" s="152"/>
      <c r="G29" s="152"/>
    </row>
    <row r="30" spans="1:8">
      <c r="A30" s="151"/>
      <c r="B30" s="149"/>
      <c r="C30" s="150"/>
      <c r="D30" s="152"/>
      <c r="E30" s="152"/>
      <c r="F30" s="152"/>
      <c r="G30" s="152"/>
    </row>
    <row r="31" spans="1:8">
      <c r="A31" s="151"/>
      <c r="B31" s="149"/>
      <c r="C31" s="150"/>
      <c r="D31" s="152"/>
      <c r="E31" s="152"/>
      <c r="F31" s="152"/>
      <c r="G31" s="152"/>
    </row>
    <row r="32" spans="1:8">
      <c r="A32" s="151"/>
      <c r="B32" s="149"/>
      <c r="C32" s="150"/>
      <c r="D32" s="152"/>
      <c r="E32" s="152"/>
      <c r="F32" s="152"/>
      <c r="G32" s="152"/>
    </row>
    <row r="33" spans="1:7">
      <c r="A33" s="151"/>
      <c r="B33" s="149"/>
      <c r="C33" s="150"/>
      <c r="D33" s="152"/>
      <c r="E33" s="152"/>
      <c r="F33" s="152"/>
      <c r="G33" s="152"/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sortState ref="A2:H101">
    <sortCondition ref="G1"/>
  </sortState>
  <phoneticPr fontId="2" type="noConversion"/>
  <conditionalFormatting sqref="B27:B101">
    <cfRule type="expression" dxfId="277" priority="13">
      <formula>AND(XEB27=0,XEC27&lt;&gt;"")</formula>
    </cfRule>
  </conditionalFormatting>
  <conditionalFormatting sqref="A2:A101">
    <cfRule type="expression" dxfId="276" priority="12">
      <formula>AND(XEB2=0,XEC2&lt;&gt;"")</formula>
    </cfRule>
  </conditionalFormatting>
  <conditionalFormatting sqref="D27:G101">
    <cfRule type="cellIs" dxfId="275" priority="10" operator="lessThan">
      <formula>#REF!</formula>
    </cfRule>
    <cfRule type="cellIs" dxfId="274" priority="11" operator="equal">
      <formula>#REF!</formula>
    </cfRule>
  </conditionalFormatting>
  <conditionalFormatting sqref="B2:B26">
    <cfRule type="expression" dxfId="273" priority="3">
      <formula>AND(XFC2=0,XFD2&lt;&gt;"")</formula>
    </cfRule>
  </conditionalFormatting>
  <conditionalFormatting sqref="D2:G26">
    <cfRule type="cellIs" dxfId="272" priority="1" operator="lessThan">
      <formula>$AD$4</formula>
    </cfRule>
    <cfRule type="cellIs" dxfId="271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102"/>
  <sheetViews>
    <sheetView workbookViewId="0">
      <pane ySplit="2" topLeftCell="A3" activePane="bottomLeft" state="frozen"/>
      <selection activeCell="C3" sqref="C3:G102"/>
      <selection pane="bottomLeft" activeCell="H2" sqref="H1:H1048576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9.625" style="183" customWidth="1"/>
    <col min="9" max="9" width="7.375" style="131" customWidth="1"/>
    <col min="10" max="16384" width="9" style="128"/>
  </cols>
  <sheetData>
    <row r="1" spans="1:9" ht="16.5">
      <c r="A1" s="134" t="s">
        <v>308</v>
      </c>
      <c r="B1" s="134" t="s">
        <v>311</v>
      </c>
      <c r="C1" s="230" t="s">
        <v>318</v>
      </c>
      <c r="D1" s="230"/>
      <c r="E1" s="230"/>
      <c r="F1" s="230"/>
      <c r="G1" s="230"/>
      <c r="H1" s="230"/>
      <c r="I1" s="230"/>
    </row>
    <row r="2" spans="1:9" ht="16.5">
      <c r="A2" s="135">
        <f>SUM(A3:A102)</f>
        <v>25</v>
      </c>
      <c r="B2" s="136">
        <f>SUM(B3:B102)/A2</f>
        <v>77.286575342465753</v>
      </c>
      <c r="C2" s="137" t="s">
        <v>313</v>
      </c>
      <c r="D2" s="137" t="s">
        <v>269</v>
      </c>
      <c r="E2" s="138" t="s">
        <v>295</v>
      </c>
      <c r="F2" s="138" t="s">
        <v>314</v>
      </c>
      <c r="G2" s="138" t="s">
        <v>317</v>
      </c>
      <c r="H2" s="179" t="s">
        <v>319</v>
      </c>
      <c r="I2" s="139" t="s">
        <v>315</v>
      </c>
    </row>
    <row r="3" spans="1:9" ht="16.5">
      <c r="A3" s="140">
        <f>COUNTA(D3)</f>
        <v>1</v>
      </c>
      <c r="B3" s="140">
        <f>H3</f>
        <v>70.027397260273972</v>
      </c>
      <c r="C3" s="149" t="s">
        <v>114</v>
      </c>
      <c r="D3" s="150" t="s">
        <v>132</v>
      </c>
      <c r="E3" s="133"/>
      <c r="F3" s="133"/>
      <c r="G3" s="133"/>
      <c r="H3" s="180">
        <v>70.027397260273972</v>
      </c>
      <c r="I3" s="141">
        <f t="shared" ref="I3:I34" si="0">IF($B$2-H3+10&gt;0,$B$2-H3+10,0)*A3</f>
        <v>17.259178082191781</v>
      </c>
    </row>
    <row r="4" spans="1:9" ht="16.5">
      <c r="A4" s="140">
        <f t="shared" ref="A4:A67" si="1">COUNTA(D4)</f>
        <v>1</v>
      </c>
      <c r="B4" s="140">
        <f t="shared" ref="B4:B67" si="2">H4</f>
        <v>71.013698630136986</v>
      </c>
      <c r="C4" s="149" t="s">
        <v>127</v>
      </c>
      <c r="D4" s="150" t="s">
        <v>134</v>
      </c>
      <c r="E4" s="152"/>
      <c r="F4" s="152"/>
      <c r="G4" s="152"/>
      <c r="H4" s="181">
        <v>71.013698630136986</v>
      </c>
      <c r="I4" s="141">
        <f t="shared" si="0"/>
        <v>16.272876712328767</v>
      </c>
    </row>
    <row r="5" spans="1:9" ht="16.5">
      <c r="A5" s="140">
        <f t="shared" si="1"/>
        <v>1</v>
      </c>
      <c r="B5" s="140">
        <f t="shared" si="2"/>
        <v>72</v>
      </c>
      <c r="C5" s="149" t="s">
        <v>127</v>
      </c>
      <c r="D5" s="150" t="s">
        <v>358</v>
      </c>
      <c r="E5" s="152"/>
      <c r="F5" s="152"/>
      <c r="G5" s="152"/>
      <c r="H5" s="181">
        <v>72</v>
      </c>
      <c r="I5" s="141">
        <f t="shared" si="0"/>
        <v>15.286575342465753</v>
      </c>
    </row>
    <row r="6" spans="1:9" ht="16.5">
      <c r="A6" s="140">
        <f t="shared" si="1"/>
        <v>1</v>
      </c>
      <c r="B6" s="140">
        <f t="shared" si="2"/>
        <v>73.972602739726028</v>
      </c>
      <c r="C6" s="149" t="s">
        <v>127</v>
      </c>
      <c r="D6" s="150" t="s">
        <v>144</v>
      </c>
      <c r="E6" s="152"/>
      <c r="F6" s="152"/>
      <c r="G6" s="152"/>
      <c r="H6" s="181">
        <v>73.972602739726028</v>
      </c>
      <c r="I6" s="141">
        <f t="shared" si="0"/>
        <v>13.313972602739724</v>
      </c>
    </row>
    <row r="7" spans="1:9" ht="16.5">
      <c r="A7" s="140">
        <f t="shared" si="1"/>
        <v>1</v>
      </c>
      <c r="B7" s="140">
        <f t="shared" si="2"/>
        <v>73.972602739726028</v>
      </c>
      <c r="C7" s="149" t="s">
        <v>148</v>
      </c>
      <c r="D7" s="150" t="s">
        <v>155</v>
      </c>
      <c r="E7" s="152"/>
      <c r="F7" s="152"/>
      <c r="G7" s="152"/>
      <c r="H7" s="181">
        <v>73.972602739726028</v>
      </c>
      <c r="I7" s="141">
        <f t="shared" si="0"/>
        <v>13.313972602739724</v>
      </c>
    </row>
    <row r="8" spans="1:9" ht="16.5">
      <c r="A8" s="140">
        <f t="shared" si="1"/>
        <v>1</v>
      </c>
      <c r="B8" s="140">
        <f t="shared" si="2"/>
        <v>75.945205479452056</v>
      </c>
      <c r="C8" s="149" t="s">
        <v>114</v>
      </c>
      <c r="D8" s="150" t="s">
        <v>128</v>
      </c>
      <c r="E8" s="152"/>
      <c r="F8" s="152"/>
      <c r="G8" s="152"/>
      <c r="H8" s="181">
        <v>75.945205479452056</v>
      </c>
      <c r="I8" s="141">
        <f t="shared" si="0"/>
        <v>11.341369863013696</v>
      </c>
    </row>
    <row r="9" spans="1:9" ht="16.5">
      <c r="A9" s="140">
        <f t="shared" si="1"/>
        <v>1</v>
      </c>
      <c r="B9" s="140">
        <f t="shared" si="2"/>
        <v>75.945205479452056</v>
      </c>
      <c r="C9" s="149" t="s">
        <v>127</v>
      </c>
      <c r="D9" s="150" t="s">
        <v>136</v>
      </c>
      <c r="E9" s="152"/>
      <c r="F9" s="152"/>
      <c r="G9" s="152"/>
      <c r="H9" s="181">
        <v>75.945205479452056</v>
      </c>
      <c r="I9" s="141">
        <f t="shared" si="0"/>
        <v>11.341369863013696</v>
      </c>
    </row>
    <row r="10" spans="1:9" ht="16.5">
      <c r="A10" s="140">
        <f t="shared" si="1"/>
        <v>1</v>
      </c>
      <c r="B10" s="140">
        <f t="shared" si="2"/>
        <v>75.945205479452056</v>
      </c>
      <c r="C10" s="149" t="s">
        <v>127</v>
      </c>
      <c r="D10" s="150" t="s">
        <v>362</v>
      </c>
      <c r="E10" s="152"/>
      <c r="F10" s="152"/>
      <c r="G10" s="152"/>
      <c r="H10" s="181">
        <v>75.945205479452056</v>
      </c>
      <c r="I10" s="141">
        <f t="shared" si="0"/>
        <v>11.341369863013696</v>
      </c>
    </row>
    <row r="11" spans="1:9" ht="16.5">
      <c r="A11" s="140">
        <f t="shared" si="1"/>
        <v>1</v>
      </c>
      <c r="B11" s="140">
        <f t="shared" si="2"/>
        <v>75.945205479452056</v>
      </c>
      <c r="C11" s="149" t="s">
        <v>148</v>
      </c>
      <c r="D11" s="150" t="s">
        <v>156</v>
      </c>
      <c r="E11" s="133"/>
      <c r="F11" s="133"/>
      <c r="G11" s="133"/>
      <c r="H11" s="180">
        <v>75.945205479452056</v>
      </c>
      <c r="I11" s="141">
        <f t="shared" si="0"/>
        <v>11.341369863013696</v>
      </c>
    </row>
    <row r="12" spans="1:9" ht="16.5">
      <c r="A12" s="140">
        <f t="shared" si="1"/>
        <v>1</v>
      </c>
      <c r="B12" s="140">
        <f t="shared" si="2"/>
        <v>76.93150684931507</v>
      </c>
      <c r="C12" s="149" t="s">
        <v>114</v>
      </c>
      <c r="D12" s="150" t="s">
        <v>115</v>
      </c>
      <c r="E12" s="152"/>
      <c r="F12" s="152"/>
      <c r="G12" s="152"/>
      <c r="H12" s="181">
        <v>76.93150684931507</v>
      </c>
      <c r="I12" s="141">
        <f t="shared" si="0"/>
        <v>10.355068493150682</v>
      </c>
    </row>
    <row r="13" spans="1:9" ht="16.5">
      <c r="A13" s="140">
        <f t="shared" si="1"/>
        <v>1</v>
      </c>
      <c r="B13" s="140">
        <f t="shared" si="2"/>
        <v>76.93150684931507</v>
      </c>
      <c r="C13" s="149" t="s">
        <v>127</v>
      </c>
      <c r="D13" s="150" t="s">
        <v>360</v>
      </c>
      <c r="E13" s="152"/>
      <c r="F13" s="152"/>
      <c r="G13" s="152"/>
      <c r="H13" s="181">
        <v>76.93150684931507</v>
      </c>
      <c r="I13" s="141">
        <f t="shared" si="0"/>
        <v>10.355068493150682</v>
      </c>
    </row>
    <row r="14" spans="1:9" ht="16.5">
      <c r="A14" s="140">
        <f t="shared" si="1"/>
        <v>1</v>
      </c>
      <c r="B14" s="140">
        <f t="shared" si="2"/>
        <v>76.93150684931507</v>
      </c>
      <c r="C14" s="149" t="s">
        <v>127</v>
      </c>
      <c r="D14" s="150" t="s">
        <v>137</v>
      </c>
      <c r="E14" s="152"/>
      <c r="F14" s="152"/>
      <c r="G14" s="152"/>
      <c r="H14" s="181">
        <v>76.93150684931507</v>
      </c>
      <c r="I14" s="141">
        <f t="shared" si="0"/>
        <v>10.355068493150682</v>
      </c>
    </row>
    <row r="15" spans="1:9" ht="16.5">
      <c r="A15" s="140">
        <f t="shared" si="1"/>
        <v>1</v>
      </c>
      <c r="B15" s="140">
        <f t="shared" si="2"/>
        <v>76.93150684931507</v>
      </c>
      <c r="C15" s="149" t="s">
        <v>148</v>
      </c>
      <c r="D15" s="150" t="s">
        <v>166</v>
      </c>
      <c r="E15" s="152"/>
      <c r="F15" s="152"/>
      <c r="G15" s="152"/>
      <c r="H15" s="181">
        <v>76.93150684931507</v>
      </c>
      <c r="I15" s="141">
        <f t="shared" si="0"/>
        <v>10.355068493150682</v>
      </c>
    </row>
    <row r="16" spans="1:9" ht="16.5">
      <c r="A16" s="140">
        <f t="shared" si="1"/>
        <v>1</v>
      </c>
      <c r="B16" s="140">
        <f t="shared" si="2"/>
        <v>76.93150684931507</v>
      </c>
      <c r="C16" s="149" t="s">
        <v>148</v>
      </c>
      <c r="D16" s="150" t="s">
        <v>366</v>
      </c>
      <c r="E16" s="152"/>
      <c r="F16" s="152"/>
      <c r="G16" s="152"/>
      <c r="H16" s="181">
        <v>76.93150684931507</v>
      </c>
      <c r="I16" s="141">
        <f t="shared" si="0"/>
        <v>10.355068493150682</v>
      </c>
    </row>
    <row r="17" spans="1:9" ht="16.5">
      <c r="A17" s="140">
        <f t="shared" si="1"/>
        <v>1</v>
      </c>
      <c r="B17" s="140">
        <f t="shared" si="2"/>
        <v>77.917808219178085</v>
      </c>
      <c r="C17" s="149" t="s">
        <v>127</v>
      </c>
      <c r="D17" s="150" t="s">
        <v>141</v>
      </c>
      <c r="E17" s="152"/>
      <c r="F17" s="152"/>
      <c r="G17" s="152"/>
      <c r="H17" s="181">
        <v>77.917808219178085</v>
      </c>
      <c r="I17" s="141">
        <f t="shared" si="0"/>
        <v>9.3687671232876681</v>
      </c>
    </row>
    <row r="18" spans="1:9" ht="16.5">
      <c r="A18" s="140">
        <f t="shared" si="1"/>
        <v>1</v>
      </c>
      <c r="B18" s="140">
        <f t="shared" si="2"/>
        <v>77.917808219178085</v>
      </c>
      <c r="C18" s="149" t="s">
        <v>148</v>
      </c>
      <c r="D18" s="150" t="s">
        <v>365</v>
      </c>
      <c r="E18" s="152"/>
      <c r="F18" s="152"/>
      <c r="G18" s="152"/>
      <c r="H18" s="181">
        <v>77.917808219178085</v>
      </c>
      <c r="I18" s="141">
        <f t="shared" si="0"/>
        <v>9.3687671232876681</v>
      </c>
    </row>
    <row r="19" spans="1:9" ht="16.5">
      <c r="A19" s="140">
        <f t="shared" si="1"/>
        <v>1</v>
      </c>
      <c r="B19" s="140">
        <f t="shared" si="2"/>
        <v>78.904109589041099</v>
      </c>
      <c r="C19" s="149" t="s">
        <v>114</v>
      </c>
      <c r="D19" s="150" t="s">
        <v>118</v>
      </c>
      <c r="E19" s="152"/>
      <c r="F19" s="152"/>
      <c r="G19" s="152"/>
      <c r="H19" s="181">
        <v>78.904109589041099</v>
      </c>
      <c r="I19" s="141">
        <f t="shared" si="0"/>
        <v>8.3824657534246541</v>
      </c>
    </row>
    <row r="20" spans="1:9" ht="16.5">
      <c r="A20" s="140">
        <f t="shared" si="1"/>
        <v>1</v>
      </c>
      <c r="B20" s="140">
        <f t="shared" si="2"/>
        <v>78.904109589041099</v>
      </c>
      <c r="C20" s="149" t="s">
        <v>114</v>
      </c>
      <c r="D20" s="150" t="s">
        <v>122</v>
      </c>
      <c r="E20" s="152"/>
      <c r="F20" s="152"/>
      <c r="G20" s="152"/>
      <c r="H20" s="181">
        <v>78.904109589041099</v>
      </c>
      <c r="I20" s="141">
        <f t="shared" si="0"/>
        <v>8.3824657534246541</v>
      </c>
    </row>
    <row r="21" spans="1:9" ht="16.5">
      <c r="A21" s="140">
        <f t="shared" si="1"/>
        <v>1</v>
      </c>
      <c r="B21" s="140">
        <f t="shared" si="2"/>
        <v>78.904109589041099</v>
      </c>
      <c r="C21" s="149" t="s">
        <v>148</v>
      </c>
      <c r="D21" s="150" t="s">
        <v>159</v>
      </c>
      <c r="E21" s="152"/>
      <c r="F21" s="152"/>
      <c r="G21" s="152"/>
      <c r="H21" s="181">
        <v>78.904109589041099</v>
      </c>
      <c r="I21" s="141">
        <f t="shared" si="0"/>
        <v>8.3824657534246541</v>
      </c>
    </row>
    <row r="22" spans="1:9" ht="16.5">
      <c r="A22" s="140">
        <f t="shared" si="1"/>
        <v>1</v>
      </c>
      <c r="B22" s="140">
        <f t="shared" si="2"/>
        <v>78.904109589041099</v>
      </c>
      <c r="C22" s="149" t="s">
        <v>148</v>
      </c>
      <c r="D22" s="150" t="s">
        <v>158</v>
      </c>
      <c r="E22" s="152"/>
      <c r="F22" s="152"/>
      <c r="G22" s="152"/>
      <c r="H22" s="181">
        <v>78.904109589041099</v>
      </c>
      <c r="I22" s="141">
        <f t="shared" si="0"/>
        <v>8.3824657534246541</v>
      </c>
    </row>
    <row r="23" spans="1:9" ht="16.5">
      <c r="A23" s="140">
        <f t="shared" si="1"/>
        <v>1</v>
      </c>
      <c r="B23" s="140">
        <f t="shared" si="2"/>
        <v>79.890410958904113</v>
      </c>
      <c r="C23" s="149" t="s">
        <v>127</v>
      </c>
      <c r="D23" s="150" t="s">
        <v>359</v>
      </c>
      <c r="E23" s="152"/>
      <c r="F23" s="152"/>
      <c r="G23" s="152"/>
      <c r="H23" s="181">
        <v>79.890410958904113</v>
      </c>
      <c r="I23" s="141">
        <f t="shared" si="0"/>
        <v>7.39616438356164</v>
      </c>
    </row>
    <row r="24" spans="1:9" ht="16.5">
      <c r="A24" s="140">
        <f t="shared" si="1"/>
        <v>1</v>
      </c>
      <c r="B24" s="140">
        <f t="shared" si="2"/>
        <v>80.876712328767127</v>
      </c>
      <c r="C24" s="149" t="s">
        <v>148</v>
      </c>
      <c r="D24" s="150" t="s">
        <v>153</v>
      </c>
      <c r="E24" s="152"/>
      <c r="F24" s="152"/>
      <c r="G24" s="152"/>
      <c r="H24" s="181">
        <v>80.876712328767127</v>
      </c>
      <c r="I24" s="141">
        <f t="shared" si="0"/>
        <v>6.4098630136986259</v>
      </c>
    </row>
    <row r="25" spans="1:9" ht="16.5">
      <c r="A25" s="140">
        <f t="shared" si="1"/>
        <v>1</v>
      </c>
      <c r="B25" s="140">
        <f t="shared" si="2"/>
        <v>80.876712328767127</v>
      </c>
      <c r="C25" s="149" t="s">
        <v>148</v>
      </c>
      <c r="D25" s="150" t="s">
        <v>162</v>
      </c>
      <c r="E25" s="152"/>
      <c r="F25" s="152"/>
      <c r="G25" s="152"/>
      <c r="H25" s="181">
        <v>80.876712328767127</v>
      </c>
      <c r="I25" s="141">
        <f t="shared" si="0"/>
        <v>6.4098630136986259</v>
      </c>
    </row>
    <row r="26" spans="1:9" ht="16.5">
      <c r="A26" s="140">
        <f t="shared" si="1"/>
        <v>1</v>
      </c>
      <c r="B26" s="140">
        <f t="shared" si="2"/>
        <v>81.863013698630141</v>
      </c>
      <c r="C26" s="149" t="s">
        <v>127</v>
      </c>
      <c r="D26" s="150" t="s">
        <v>361</v>
      </c>
      <c r="E26" s="152"/>
      <c r="F26" s="152"/>
      <c r="G26" s="152"/>
      <c r="H26" s="181">
        <v>81.863013698630141</v>
      </c>
      <c r="I26" s="141">
        <f t="shared" si="0"/>
        <v>5.4235616438356118</v>
      </c>
    </row>
    <row r="27" spans="1:9" ht="16.5">
      <c r="A27" s="140">
        <f t="shared" si="1"/>
        <v>1</v>
      </c>
      <c r="B27" s="140">
        <f t="shared" si="2"/>
        <v>87.780821917808225</v>
      </c>
      <c r="C27" s="149" t="s">
        <v>148</v>
      </c>
      <c r="D27" s="150" t="s">
        <v>261</v>
      </c>
      <c r="E27" s="152"/>
      <c r="F27" s="152"/>
      <c r="G27" s="152"/>
      <c r="H27" s="181">
        <v>87.780821917808225</v>
      </c>
      <c r="I27" s="141">
        <f t="shared" si="0"/>
        <v>0</v>
      </c>
    </row>
    <row r="28" spans="1:9" ht="16.5">
      <c r="A28" s="140">
        <f t="shared" si="1"/>
        <v>0</v>
      </c>
      <c r="B28" s="140">
        <f t="shared" si="2"/>
        <v>0</v>
      </c>
      <c r="C28" s="149"/>
      <c r="D28" s="150"/>
      <c r="E28" s="152"/>
      <c r="F28" s="152"/>
      <c r="G28" s="152"/>
      <c r="H28" s="181"/>
      <c r="I28" s="141">
        <f t="shared" si="0"/>
        <v>0</v>
      </c>
    </row>
    <row r="29" spans="1:9" ht="16.5">
      <c r="A29" s="140">
        <f t="shared" si="1"/>
        <v>0</v>
      </c>
      <c r="B29" s="140">
        <f t="shared" si="2"/>
        <v>0</v>
      </c>
      <c r="C29" s="149"/>
      <c r="D29" s="150"/>
      <c r="E29" s="152"/>
      <c r="F29" s="152"/>
      <c r="G29" s="152"/>
      <c r="H29" s="181"/>
      <c r="I29" s="141">
        <f t="shared" si="0"/>
        <v>0</v>
      </c>
    </row>
    <row r="30" spans="1:9" ht="16.5">
      <c r="A30" s="140">
        <f t="shared" si="1"/>
        <v>0</v>
      </c>
      <c r="B30" s="140">
        <f t="shared" si="2"/>
        <v>0</v>
      </c>
      <c r="C30" s="149"/>
      <c r="D30" s="150"/>
      <c r="E30" s="152"/>
      <c r="F30" s="152"/>
      <c r="G30" s="152"/>
      <c r="H30" s="181"/>
      <c r="I30" s="141">
        <f t="shared" si="0"/>
        <v>0</v>
      </c>
    </row>
    <row r="31" spans="1:9" ht="16.5">
      <c r="A31" s="140">
        <f t="shared" si="1"/>
        <v>0</v>
      </c>
      <c r="B31" s="140">
        <f t="shared" si="2"/>
        <v>0</v>
      </c>
      <c r="C31" s="149"/>
      <c r="D31" s="150"/>
      <c r="E31" s="152"/>
      <c r="F31" s="152"/>
      <c r="G31" s="152"/>
      <c r="H31" s="181"/>
      <c r="I31" s="141">
        <f t="shared" si="0"/>
        <v>0</v>
      </c>
    </row>
    <row r="32" spans="1:9" ht="16.5">
      <c r="A32" s="140">
        <f t="shared" si="1"/>
        <v>0</v>
      </c>
      <c r="B32" s="140">
        <f t="shared" si="2"/>
        <v>0</v>
      </c>
      <c r="C32" s="149"/>
      <c r="D32" s="150"/>
      <c r="E32" s="152"/>
      <c r="F32" s="152"/>
      <c r="G32" s="152"/>
      <c r="H32" s="181"/>
      <c r="I32" s="141">
        <f t="shared" si="0"/>
        <v>0</v>
      </c>
    </row>
    <row r="33" spans="1:9" ht="16.5">
      <c r="A33" s="140">
        <f t="shared" si="1"/>
        <v>0</v>
      </c>
      <c r="B33" s="140">
        <f t="shared" si="2"/>
        <v>0</v>
      </c>
      <c r="C33" s="149"/>
      <c r="D33" s="150"/>
      <c r="E33" s="152"/>
      <c r="F33" s="152"/>
      <c r="G33" s="152"/>
      <c r="H33" s="181"/>
      <c r="I33" s="141">
        <f t="shared" si="0"/>
        <v>0</v>
      </c>
    </row>
    <row r="34" spans="1:9" ht="16.5">
      <c r="A34" s="140">
        <f t="shared" si="1"/>
        <v>0</v>
      </c>
      <c r="B34" s="140">
        <f t="shared" si="2"/>
        <v>0</v>
      </c>
      <c r="C34" s="149"/>
      <c r="D34" s="150"/>
      <c r="E34" s="152"/>
      <c r="F34" s="152"/>
      <c r="G34" s="152"/>
      <c r="H34" s="181"/>
      <c r="I34" s="141">
        <f t="shared" si="0"/>
        <v>0</v>
      </c>
    </row>
    <row r="35" spans="1:9" ht="16.5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81"/>
      <c r="I35" s="141">
        <f t="shared" ref="I35:I66" si="3">IF($B$2-H35+10&gt;0,$B$2-H35+10,0)*A35</f>
        <v>0</v>
      </c>
    </row>
    <row r="36" spans="1:9" ht="16.5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81"/>
      <c r="I36" s="141">
        <f t="shared" si="3"/>
        <v>0</v>
      </c>
    </row>
    <row r="37" spans="1:9" ht="16.5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81"/>
      <c r="I37" s="141">
        <f t="shared" si="3"/>
        <v>0</v>
      </c>
    </row>
    <row r="38" spans="1:9" ht="16.5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81"/>
      <c r="I38" s="141">
        <f t="shared" si="3"/>
        <v>0</v>
      </c>
    </row>
    <row r="39" spans="1:9" ht="16.5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81"/>
      <c r="I39" s="141">
        <f t="shared" si="3"/>
        <v>0</v>
      </c>
    </row>
    <row r="40" spans="1:9" ht="16.5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81"/>
      <c r="I40" s="141">
        <f t="shared" si="3"/>
        <v>0</v>
      </c>
    </row>
    <row r="41" spans="1:9" ht="16.5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81"/>
      <c r="I41" s="141">
        <f t="shared" si="3"/>
        <v>0</v>
      </c>
    </row>
    <row r="42" spans="1:9" ht="16.5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80"/>
      <c r="I42" s="141">
        <f t="shared" si="3"/>
        <v>0</v>
      </c>
    </row>
    <row r="43" spans="1:9" ht="16.5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81"/>
      <c r="I43" s="141">
        <f t="shared" si="3"/>
        <v>0</v>
      </c>
    </row>
    <row r="44" spans="1:9" ht="16.5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80"/>
      <c r="I44" s="141">
        <f t="shared" si="3"/>
        <v>0</v>
      </c>
    </row>
    <row r="45" spans="1:9" ht="16.5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80"/>
      <c r="I45" s="141">
        <f t="shared" si="3"/>
        <v>0</v>
      </c>
    </row>
    <row r="46" spans="1:9" ht="16.5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80"/>
      <c r="I46" s="141">
        <f t="shared" si="3"/>
        <v>0</v>
      </c>
    </row>
    <row r="47" spans="1:9" ht="16.5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80"/>
      <c r="I47" s="141">
        <f t="shared" si="3"/>
        <v>0</v>
      </c>
    </row>
    <row r="48" spans="1:9" ht="16.5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80"/>
      <c r="I48" s="141">
        <f t="shared" si="3"/>
        <v>0</v>
      </c>
    </row>
    <row r="49" spans="1:9" ht="16.5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80"/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80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80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80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80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80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80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80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80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80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80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80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80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80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80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80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80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80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80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80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80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80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80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80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80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80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80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80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80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80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80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80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80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80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80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80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80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80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80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80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80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80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80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80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80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80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82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82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82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82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82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82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82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82"/>
      <c r="I102" s="141">
        <f t="shared" si="7"/>
        <v>0</v>
      </c>
    </row>
  </sheetData>
  <mergeCells count="1">
    <mergeCell ref="C1:I1"/>
  </mergeCells>
  <phoneticPr fontId="2" type="noConversion"/>
  <conditionalFormatting sqref="C3:C94">
    <cfRule type="expression" dxfId="270" priority="19">
      <formula>AND(XEG3=0,XEH3&lt;&gt;"")</formula>
    </cfRule>
  </conditionalFormatting>
  <conditionalFormatting sqref="B3:B102">
    <cfRule type="expression" dxfId="269" priority="18">
      <formula>AND(XEI3=0,XEJ3&lt;&gt;"")</formula>
    </cfRule>
  </conditionalFormatting>
  <conditionalFormatting sqref="E3:I94 I95:I102">
    <cfRule type="cellIs" dxfId="268" priority="16" operator="lessThan">
      <formula>#REF!</formula>
    </cfRule>
    <cfRule type="cellIs" dxfId="267" priority="17" operator="equal">
      <formula>#REF!</formula>
    </cfRule>
  </conditionalFormatting>
  <conditionalFormatting sqref="C3:C42">
    <cfRule type="expression" dxfId="266" priority="15">
      <formula>AND(XEG3=0,XEH3&lt;&gt;"")</formula>
    </cfRule>
  </conditionalFormatting>
  <conditionalFormatting sqref="A3:A102">
    <cfRule type="expression" dxfId="265" priority="14">
      <formula>AND(XEG3=0,XEH3&lt;&gt;"")</formula>
    </cfRule>
  </conditionalFormatting>
  <conditionalFormatting sqref="E3:H72">
    <cfRule type="cellIs" dxfId="264" priority="12" operator="lessThan">
      <formula>#REF!</formula>
    </cfRule>
    <cfRule type="cellIs" dxfId="263" priority="13" operator="equal">
      <formula>#REF!</formula>
    </cfRule>
  </conditionalFormatting>
  <conditionalFormatting sqref="C3:C72">
    <cfRule type="expression" dxfId="262" priority="11">
      <formula>AND(XEF3=0,XEG3&lt;&gt;"")</formula>
    </cfRule>
  </conditionalFormatting>
  <conditionalFormatting sqref="C3:C72">
    <cfRule type="expression" dxfId="261" priority="10">
      <formula>AND(XEF3=0,XEG3&lt;&gt;"")</formula>
    </cfRule>
  </conditionalFormatting>
  <conditionalFormatting sqref="C3:C41">
    <cfRule type="expression" dxfId="260" priority="9">
      <formula>AND(XEI3=0,XEJ3&lt;&gt;"")</formula>
    </cfRule>
  </conditionalFormatting>
  <conditionalFormatting sqref="E3:H41">
    <cfRule type="cellIs" dxfId="259" priority="7" operator="lessThan">
      <formula>#REF!</formula>
    </cfRule>
    <cfRule type="cellIs" dxfId="258" priority="8" operator="equal">
      <formula>#REF!</formula>
    </cfRule>
  </conditionalFormatting>
  <conditionalFormatting sqref="C3:C43">
    <cfRule type="expression" dxfId="257" priority="6">
      <formula>AND(XEH3=0,XEI3&lt;&gt;"")</formula>
    </cfRule>
  </conditionalFormatting>
  <conditionalFormatting sqref="E3:H43">
    <cfRule type="cellIs" dxfId="256" priority="4" operator="lessThan">
      <formula>#REF!</formula>
    </cfRule>
    <cfRule type="cellIs" dxfId="255" priority="5" operator="equal">
      <formula>#REF!</formula>
    </cfRule>
  </conditionalFormatting>
  <conditionalFormatting sqref="C3:C41">
    <cfRule type="expression" dxfId="254" priority="3">
      <formula>AND(XEH3=0,XEI3&lt;&gt;"")</formula>
    </cfRule>
  </conditionalFormatting>
  <conditionalFormatting sqref="E3:H41">
    <cfRule type="cellIs" dxfId="253" priority="1" operator="lessThan">
      <formula>#REF!</formula>
    </cfRule>
    <cfRule type="cellIs" dxfId="252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102"/>
  <sheetViews>
    <sheetView workbookViewId="0">
      <selection activeCell="A2" sqref="A2:N7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48">
        <v>1</v>
      </c>
      <c r="B2" s="149" t="s">
        <v>65</v>
      </c>
      <c r="C2" s="150" t="s">
        <v>75</v>
      </c>
      <c r="D2" s="133">
        <v>68</v>
      </c>
      <c r="E2" s="133">
        <v>71</v>
      </c>
      <c r="F2" s="133">
        <v>71</v>
      </c>
      <c r="G2" s="133">
        <v>73</v>
      </c>
      <c r="H2" s="152">
        <v>283</v>
      </c>
      <c r="I2" s="153"/>
      <c r="J2" s="155">
        <f>IF(ISNA(VLOOKUP($C2,大男R1績分!$F$3:$H$102,3,FALSE))," ",VLOOKUP($C2,大男R1績分!$F$3:$H$102,3,FALSE))</f>
        <v>17.410588670862623</v>
      </c>
      <c r="K2" s="155">
        <f>IF(ISNA(VLOOKUP($C2,大男R2績分!$F$3:$I$102,4,FALSE))," ",VLOOKUP($C2,大男R2績分!$F$3:$I$102,4,FALSE))</f>
        <v>12.612365790447996</v>
      </c>
      <c r="L2" s="155">
        <f>IF(ISNA(VLOOKUP($C2,大男R3績分!$D$3:$H$102,5,FALSE))," ",VLOOKUP($C2,大男R3績分!$D$3:$H$102,5,FALSE))</f>
        <v>15.310853530031594</v>
      </c>
      <c r="M2" s="155">
        <f>IF(ISNA(VLOOKUP($C2,大男R4績分!$D$3:$I$102,6,FALSE))," ",VLOOKUP($C2,大男R4績分!$D$3:$I$102,6,FALSE))</f>
        <v>13.717597471022117</v>
      </c>
      <c r="N2" s="155">
        <f t="shared" ref="N2:N33" si="0">SUM(J2:M2)</f>
        <v>59.051405462364329</v>
      </c>
    </row>
    <row r="3" spans="1:14">
      <c r="A3" s="151">
        <v>2</v>
      </c>
      <c r="B3" s="149" t="s">
        <v>65</v>
      </c>
      <c r="C3" s="150" t="s">
        <v>90</v>
      </c>
      <c r="D3" s="133">
        <v>73</v>
      </c>
      <c r="E3" s="133">
        <v>70</v>
      </c>
      <c r="F3" s="133">
        <v>72</v>
      </c>
      <c r="G3" s="133">
        <v>72</v>
      </c>
      <c r="H3" s="152">
        <v>287</v>
      </c>
      <c r="I3" s="153"/>
      <c r="J3" s="155">
        <f>IF(ISNA(VLOOKUP($C3,大男R1績分!$F$3:$H$102,3,FALSE))," ",VLOOKUP($C3,大男R1績分!$F$3:$H$102,3,FALSE))</f>
        <v>12.479081821547553</v>
      </c>
      <c r="K3" s="155">
        <f>IF(ISNA(VLOOKUP($C3,大男R2績分!$F$3:$I$102,4,FALSE))," ",VLOOKUP($C3,大男R2績分!$F$3:$I$102,4,FALSE))</f>
        <v>13.59866716031101</v>
      </c>
      <c r="L3" s="155">
        <f>IF(ISNA(VLOOKUP($C3,大男R3績分!$D$3:$H$102,5,FALSE))," ",VLOOKUP($C3,大男R3績分!$D$3:$H$102,5,FALSE))</f>
        <v>14.324552160168579</v>
      </c>
      <c r="M3" s="155">
        <f>IF(ISNA(VLOOKUP($C3,大男R4績分!$D$3:$I$102,6,FALSE))," ",VLOOKUP($C3,大男R4績分!$D$3:$I$102,6,FALSE))</f>
        <v>14.703898840885131</v>
      </c>
      <c r="N3" s="155">
        <f t="shared" si="0"/>
        <v>55.106199982912273</v>
      </c>
    </row>
    <row r="4" spans="1:14">
      <c r="A4" s="151">
        <v>3</v>
      </c>
      <c r="B4" s="149" t="s">
        <v>41</v>
      </c>
      <c r="C4" s="150" t="s">
        <v>42</v>
      </c>
      <c r="D4" s="152">
        <v>77</v>
      </c>
      <c r="E4" s="152">
        <v>74</v>
      </c>
      <c r="F4" s="152">
        <v>69</v>
      </c>
      <c r="G4" s="152">
        <v>68</v>
      </c>
      <c r="H4" s="152">
        <v>288</v>
      </c>
      <c r="I4" s="153"/>
      <c r="J4" s="155">
        <f>IF(ISNA(VLOOKUP($C4,大男R1績分!$F$3:$H$102,3,FALSE))," ",VLOOKUP($C4,大男R1績分!$F$3:$H$102,3,FALSE))</f>
        <v>8.5338763420954962</v>
      </c>
      <c r="K4" s="155">
        <f>IF(ISNA(VLOOKUP($C4,大男R2績分!$F$3:$I$102,4,FALSE))," ",VLOOKUP($C4,大男R2績分!$F$3:$I$102,4,FALSE))</f>
        <v>9.6534616808589533</v>
      </c>
      <c r="L4" s="155">
        <f>IF(ISNA(VLOOKUP($C4,大男R3績分!$D$3:$H$102,5,FALSE))," ",VLOOKUP($C4,大男R3績分!$D$3:$H$102,5,FALSE))</f>
        <v>17.283456269757622</v>
      </c>
      <c r="M4" s="155">
        <f>IF(ISNA(VLOOKUP($C4,大男R4績分!$D$3:$I$102,6,FALSE))," ",VLOOKUP($C4,大男R4績分!$D$3:$I$102,6,FALSE))</f>
        <v>18.649104320337187</v>
      </c>
      <c r="N4" s="155">
        <f t="shared" si="0"/>
        <v>54.119898613049259</v>
      </c>
    </row>
    <row r="5" spans="1:14">
      <c r="A5" s="151">
        <v>4</v>
      </c>
      <c r="B5" s="149" t="s">
        <v>41</v>
      </c>
      <c r="C5" s="150" t="s">
        <v>49</v>
      </c>
      <c r="D5" s="152">
        <v>70</v>
      </c>
      <c r="E5" s="152">
        <v>70</v>
      </c>
      <c r="F5" s="152">
        <v>71</v>
      </c>
      <c r="G5" s="152">
        <v>77</v>
      </c>
      <c r="H5" s="152">
        <v>288</v>
      </c>
      <c r="I5" s="153"/>
      <c r="J5" s="155">
        <f>IF(ISNA(VLOOKUP($C5,大男R1績分!$F$3:$H$102,3,FALSE))," ",VLOOKUP($C5,大男R1績分!$F$3:$H$102,3,FALSE))</f>
        <v>15.437985931136595</v>
      </c>
      <c r="K5" s="155">
        <f>IF(ISNA(VLOOKUP($C5,大男R2績分!$F$3:$I$102,4,FALSE))," ",VLOOKUP($C5,大男R2績分!$F$3:$I$102,4,FALSE))</f>
        <v>13.59866716031101</v>
      </c>
      <c r="L5" s="155">
        <f>IF(ISNA(VLOOKUP($C5,大男R3績分!$D$3:$H$102,5,FALSE))," ",VLOOKUP($C5,大男R3績分!$D$3:$H$102,5,FALSE))</f>
        <v>15.310853530031594</v>
      </c>
      <c r="M5" s="155">
        <f>IF(ISNA(VLOOKUP($C5,大男R4績分!$D$3:$I$102,6,FALSE))," ",VLOOKUP($C5,大男R4績分!$D$3:$I$102,6,FALSE))</f>
        <v>9.7723919915700606</v>
      </c>
      <c r="N5" s="155">
        <f t="shared" si="0"/>
        <v>54.119898613049259</v>
      </c>
    </row>
    <row r="6" spans="1:14">
      <c r="A6" s="151">
        <v>5</v>
      </c>
      <c r="B6" s="149" t="s">
        <v>41</v>
      </c>
      <c r="C6" s="150" t="s">
        <v>54</v>
      </c>
      <c r="D6" s="152">
        <v>71</v>
      </c>
      <c r="E6" s="152">
        <v>73</v>
      </c>
      <c r="F6" s="152">
        <v>70</v>
      </c>
      <c r="G6" s="152">
        <v>76</v>
      </c>
      <c r="H6" s="152">
        <v>290</v>
      </c>
      <c r="I6" s="153"/>
      <c r="J6" s="155">
        <f>IF(ISNA(VLOOKUP($C6,大男R1績分!$F$3:$H$102,3,FALSE))," ",VLOOKUP($C6,大男R1績分!$F$3:$H$102,3,FALSE))</f>
        <v>14.451684561273581</v>
      </c>
      <c r="K6" s="155">
        <f>IF(ISNA(VLOOKUP($C6,大男R2績分!$F$3:$I$102,4,FALSE))," ",VLOOKUP($C6,大男R2績分!$F$3:$I$102,4,FALSE))</f>
        <v>10.639763050721967</v>
      </c>
      <c r="L6" s="155">
        <f>IF(ISNA(VLOOKUP($C6,大男R3績分!$D$3:$H$102,5,FALSE))," ",VLOOKUP($C6,大男R3績分!$D$3:$H$102,5,FALSE))</f>
        <v>16.297154899894608</v>
      </c>
      <c r="M6" s="155">
        <f>IF(ISNA(VLOOKUP($C6,大男R4績分!$D$3:$I$102,6,FALSE))," ",VLOOKUP($C6,大男R4績分!$D$3:$I$102,6,FALSE))</f>
        <v>10.758693361433075</v>
      </c>
      <c r="N6" s="155">
        <f t="shared" si="0"/>
        <v>52.14729587332323</v>
      </c>
    </row>
    <row r="7" spans="1:14">
      <c r="A7" s="151">
        <v>6</v>
      </c>
      <c r="B7" s="149" t="s">
        <v>65</v>
      </c>
      <c r="C7" s="150" t="s">
        <v>66</v>
      </c>
      <c r="D7" s="152">
        <v>73</v>
      </c>
      <c r="E7" s="152">
        <v>75</v>
      </c>
      <c r="F7" s="152">
        <v>73</v>
      </c>
      <c r="G7" s="152">
        <v>70</v>
      </c>
      <c r="H7" s="152">
        <v>291</v>
      </c>
      <c r="I7" s="153"/>
      <c r="J7" s="155">
        <f>IF(ISNA(VLOOKUP($C7,大男R1績分!$F$3:$H$102,3,FALSE))," ",VLOOKUP($C7,大男R1績分!$F$3:$H$102,3,FALSE))</f>
        <v>12.479081821547553</v>
      </c>
      <c r="K7" s="155">
        <f>IF(ISNA(VLOOKUP($C7,大男R2績分!$F$3:$I$102,4,FALSE))," ",VLOOKUP($C7,大男R2績分!$F$3:$I$102,4,FALSE))</f>
        <v>8.6671603109959392</v>
      </c>
      <c r="L7" s="155">
        <f>IF(ISNA(VLOOKUP($C7,大男R3績分!$D$3:$H$102,5,FALSE))," ",VLOOKUP($C7,大男R3績分!$D$3:$H$102,5,FALSE))</f>
        <v>13.338250790305565</v>
      </c>
      <c r="M7" s="155">
        <f>IF(ISNA(VLOOKUP($C7,大男R4績分!$D$3:$I$102,6,FALSE))," ",VLOOKUP($C7,大男R4績分!$D$3:$I$102,6,FALSE))</f>
        <v>16.676501580611159</v>
      </c>
      <c r="N7" s="155">
        <f t="shared" si="0"/>
        <v>51.160994503460216</v>
      </c>
    </row>
    <row r="8" spans="1:14">
      <c r="A8" s="151">
        <v>7</v>
      </c>
      <c r="B8" s="149" t="s">
        <v>41</v>
      </c>
      <c r="C8" s="150" t="s">
        <v>46</v>
      </c>
      <c r="D8" s="152">
        <v>74</v>
      </c>
      <c r="E8" s="152">
        <v>72</v>
      </c>
      <c r="F8" s="152">
        <v>75</v>
      </c>
      <c r="G8" s="152">
        <v>71</v>
      </c>
      <c r="H8" s="152">
        <v>292</v>
      </c>
      <c r="I8" s="153"/>
      <c r="J8" s="155">
        <f>IF(ISNA(VLOOKUP($C8,大男R1績分!$F$3:$H$102,3,FALSE))," ",VLOOKUP($C8,大男R1績分!$F$3:$H$102,3,FALSE))</f>
        <v>11.492780451684538</v>
      </c>
      <c r="K8" s="155">
        <f>IF(ISNA(VLOOKUP($C8,大男R2績分!$F$3:$I$102,4,FALSE))," ",VLOOKUP($C8,大男R2績分!$F$3:$I$102,4,FALSE))</f>
        <v>11.626064420584981</v>
      </c>
      <c r="L8" s="155">
        <f>IF(ISNA(VLOOKUP($C8,大男R3績分!$D$3:$H$102,5,FALSE))," ",VLOOKUP($C8,大男R3績分!$D$3:$H$102,5,FALSE))</f>
        <v>11.365648050579537</v>
      </c>
      <c r="M8" s="155">
        <f>IF(ISNA(VLOOKUP($C8,大男R4績分!$D$3:$I$102,6,FALSE))," ",VLOOKUP($C8,大男R4績分!$D$3:$I$102,6,FALSE))</f>
        <v>15.690200210748145</v>
      </c>
      <c r="N8" s="155">
        <f t="shared" si="0"/>
        <v>50.174693133597202</v>
      </c>
    </row>
    <row r="9" spans="1:14">
      <c r="A9" s="151">
        <v>8</v>
      </c>
      <c r="B9" s="149" t="s">
        <v>65</v>
      </c>
      <c r="C9" s="150" t="s">
        <v>82</v>
      </c>
      <c r="D9" s="152">
        <v>72</v>
      </c>
      <c r="E9" s="152">
        <v>75</v>
      </c>
      <c r="F9" s="152">
        <v>75</v>
      </c>
      <c r="G9" s="152">
        <v>71</v>
      </c>
      <c r="H9" s="152">
        <v>293</v>
      </c>
      <c r="I9" s="153"/>
      <c r="J9" s="155">
        <f>IF(ISNA(VLOOKUP($C9,大男R1績分!$F$3:$H$102,3,FALSE))," ",VLOOKUP($C9,大男R1績分!$F$3:$H$102,3,FALSE))</f>
        <v>13.465383191410567</v>
      </c>
      <c r="K9" s="155">
        <f>IF(ISNA(VLOOKUP($C9,大男R2績分!$F$3:$I$102,4,FALSE))," ",VLOOKUP($C9,大男R2績分!$F$3:$I$102,4,FALSE))</f>
        <v>8.6671603109959392</v>
      </c>
      <c r="L9" s="155">
        <f>IF(ISNA(VLOOKUP($C9,大男R3績分!$D$3:$H$102,5,FALSE))," ",VLOOKUP($C9,大男R3績分!$D$3:$H$102,5,FALSE))</f>
        <v>11.365648050579537</v>
      </c>
      <c r="M9" s="155">
        <f>IF(ISNA(VLOOKUP($C9,大男R4績分!$D$3:$I$102,6,FALSE))," ",VLOOKUP($C9,大男R4績分!$D$3:$I$102,6,FALSE))</f>
        <v>15.690200210748145</v>
      </c>
      <c r="N9" s="155">
        <f t="shared" si="0"/>
        <v>49.188391763734188</v>
      </c>
    </row>
    <row r="10" spans="1:14">
      <c r="A10" s="151">
        <v>9</v>
      </c>
      <c r="B10" s="149" t="s">
        <v>65</v>
      </c>
      <c r="C10" s="150" t="s">
        <v>67</v>
      </c>
      <c r="D10" s="152">
        <v>77</v>
      </c>
      <c r="E10" s="152">
        <v>72</v>
      </c>
      <c r="F10" s="152">
        <v>72</v>
      </c>
      <c r="G10" s="152">
        <v>72</v>
      </c>
      <c r="H10" s="152">
        <v>293</v>
      </c>
      <c r="I10" s="153"/>
      <c r="J10" s="155">
        <f>IF(ISNA(VLOOKUP($C10,大男R1績分!$F$3:$H$102,3,FALSE))," ",VLOOKUP($C10,大男R1績分!$F$3:$H$102,3,FALSE))</f>
        <v>8.5338763420954962</v>
      </c>
      <c r="K10" s="155">
        <f>IF(ISNA(VLOOKUP($C10,大男R2績分!$F$3:$I$102,4,FALSE))," ",VLOOKUP($C10,大男R2績分!$F$3:$I$102,4,FALSE))</f>
        <v>11.626064420584981</v>
      </c>
      <c r="L10" s="155">
        <f>IF(ISNA(VLOOKUP($C10,大男R3績分!$D$3:$H$102,5,FALSE))," ",VLOOKUP($C10,大男R3績分!$D$3:$H$102,5,FALSE))</f>
        <v>14.324552160168579</v>
      </c>
      <c r="M10" s="155">
        <f>IF(ISNA(VLOOKUP($C10,大男R4績分!$D$3:$I$102,6,FALSE))," ",VLOOKUP($C10,大男R4績分!$D$3:$I$102,6,FALSE))</f>
        <v>14.703898840885131</v>
      </c>
      <c r="N10" s="155">
        <f t="shared" si="0"/>
        <v>49.188391763734188</v>
      </c>
    </row>
    <row r="11" spans="1:14">
      <c r="A11" s="151">
        <v>10</v>
      </c>
      <c r="B11" s="149" t="s">
        <v>41</v>
      </c>
      <c r="C11" s="150" t="s">
        <v>44</v>
      </c>
      <c r="D11" s="152">
        <v>72</v>
      </c>
      <c r="E11" s="152">
        <v>71</v>
      </c>
      <c r="F11" s="152">
        <v>73</v>
      </c>
      <c r="G11" s="152">
        <v>78</v>
      </c>
      <c r="H11" s="152">
        <v>294</v>
      </c>
      <c r="I11" s="153"/>
      <c r="J11" s="155">
        <f>IF(ISNA(VLOOKUP($C11,大男R1績分!$F$3:$H$102,3,FALSE))," ",VLOOKUP($C11,大男R1績分!$F$3:$H$102,3,FALSE))</f>
        <v>13.465383191410567</v>
      </c>
      <c r="K11" s="155">
        <f>IF(ISNA(VLOOKUP($C11,大男R2績分!$F$3:$I$102,4,FALSE))," ",VLOOKUP($C11,大男R2績分!$F$3:$I$102,4,FALSE))</f>
        <v>12.612365790447996</v>
      </c>
      <c r="L11" s="155">
        <f>IF(ISNA(VLOOKUP($C11,大男R3績分!$D$3:$H$102,5,FALSE))," ",VLOOKUP($C11,大男R3績分!$D$3:$H$102,5,FALSE))</f>
        <v>13.338250790305565</v>
      </c>
      <c r="M11" s="155">
        <f>IF(ISNA(VLOOKUP($C11,大男R4績分!$D$3:$I$102,6,FALSE))," ",VLOOKUP($C11,大男R4績分!$D$3:$I$102,6,FALSE))</f>
        <v>8.7860906217070465</v>
      </c>
      <c r="N11" s="155">
        <f t="shared" si="0"/>
        <v>48.202090393871174</v>
      </c>
    </row>
    <row r="12" spans="1:14">
      <c r="A12" s="151">
        <v>11</v>
      </c>
      <c r="B12" s="149" t="s">
        <v>41</v>
      </c>
      <c r="C12" s="150" t="s">
        <v>198</v>
      </c>
      <c r="D12" s="152">
        <v>77</v>
      </c>
      <c r="E12" s="152">
        <v>72</v>
      </c>
      <c r="F12" s="152">
        <v>74</v>
      </c>
      <c r="G12" s="152">
        <v>72</v>
      </c>
      <c r="H12" s="152">
        <v>295</v>
      </c>
      <c r="I12" s="153"/>
      <c r="J12" s="155">
        <f>IF(ISNA(VLOOKUP($C12,大男R1績分!$F$3:$H$102,3,FALSE))," ",VLOOKUP($C12,大男R1績分!$F$3:$H$102,3,FALSE))</f>
        <v>8.5338763420954962</v>
      </c>
      <c r="K12" s="155">
        <f>IF(ISNA(VLOOKUP($C12,大男R2績分!$F$3:$I$102,4,FALSE))," ",VLOOKUP($C12,大男R2績分!$F$3:$I$102,4,FALSE))</f>
        <v>11.626064420584981</v>
      </c>
      <c r="L12" s="155">
        <f>IF(ISNA(VLOOKUP($C12,大男R3績分!$D$3:$H$102,5,FALSE))," ",VLOOKUP($C12,大男R3績分!$D$3:$H$102,5,FALSE))</f>
        <v>12.351949420442551</v>
      </c>
      <c r="M12" s="155">
        <f>IF(ISNA(VLOOKUP($C12,大男R4績分!$D$3:$I$102,6,FALSE))," ",VLOOKUP($C12,大男R4績分!$D$3:$I$102,6,FALSE))</f>
        <v>14.703898840885131</v>
      </c>
      <c r="N12" s="155">
        <f t="shared" si="0"/>
        <v>47.21578902400816</v>
      </c>
    </row>
    <row r="13" spans="1:14">
      <c r="A13" s="151">
        <v>12</v>
      </c>
      <c r="B13" s="149" t="s">
        <v>65</v>
      </c>
      <c r="C13" s="150" t="s">
        <v>83</v>
      </c>
      <c r="D13" s="152">
        <v>75</v>
      </c>
      <c r="E13" s="152">
        <v>70</v>
      </c>
      <c r="F13" s="152">
        <v>77</v>
      </c>
      <c r="G13" s="152">
        <v>74</v>
      </c>
      <c r="H13" s="152">
        <v>296</v>
      </c>
      <c r="I13" s="153"/>
      <c r="J13" s="155">
        <f>IF(ISNA(VLOOKUP($C13,大男R1績分!$F$3:$H$102,3,FALSE))," ",VLOOKUP($C13,大男R1績分!$F$3:$H$102,3,FALSE))</f>
        <v>10.506479081821524</v>
      </c>
      <c r="K13" s="155">
        <f>IF(ISNA(VLOOKUP($C13,大男R2績分!$F$3:$I$102,4,FALSE))," ",VLOOKUP($C13,大男R2績分!$F$3:$I$102,4,FALSE))</f>
        <v>13.59866716031101</v>
      </c>
      <c r="L13" s="155">
        <f>IF(ISNA(VLOOKUP($C13,大男R3績分!$D$3:$H$102,5,FALSE))," ",VLOOKUP($C13,大男R3績分!$D$3:$H$102,5,FALSE))</f>
        <v>9.393045310853509</v>
      </c>
      <c r="M13" s="155">
        <f>IF(ISNA(VLOOKUP($C13,大男R4績分!$D$3:$I$102,6,FALSE))," ",VLOOKUP($C13,大男R4績分!$D$3:$I$102,6,FALSE))</f>
        <v>12.731296101159103</v>
      </c>
      <c r="N13" s="155">
        <f t="shared" si="0"/>
        <v>46.229487654145146</v>
      </c>
    </row>
    <row r="14" spans="1:14">
      <c r="A14" s="151">
        <v>13</v>
      </c>
      <c r="B14" s="149" t="s">
        <v>65</v>
      </c>
      <c r="C14" s="150" t="s">
        <v>73</v>
      </c>
      <c r="D14" s="152">
        <v>73</v>
      </c>
      <c r="E14" s="152">
        <v>79</v>
      </c>
      <c r="F14" s="152">
        <v>72</v>
      </c>
      <c r="G14" s="152">
        <v>73</v>
      </c>
      <c r="H14" s="152">
        <v>297</v>
      </c>
      <c r="I14" s="153"/>
      <c r="J14" s="155">
        <f>IF(ISNA(VLOOKUP($C14,大男R1績分!$F$3:$H$102,3,FALSE))," ",VLOOKUP($C14,大男R1績分!$F$3:$H$102,3,FALSE))</f>
        <v>12.479081821547553</v>
      </c>
      <c r="K14" s="155">
        <f>IF(ISNA(VLOOKUP($C14,大男R2績分!$F$3:$I$102,4,FALSE))," ",VLOOKUP($C14,大男R2績分!$F$3:$I$102,4,FALSE))</f>
        <v>4.7219548315438828</v>
      </c>
      <c r="L14" s="155">
        <f>IF(ISNA(VLOOKUP($C14,大男R3績分!$D$3:$H$102,5,FALSE))," ",VLOOKUP($C14,大男R3績分!$D$3:$H$102,5,FALSE))</f>
        <v>14.324552160168579</v>
      </c>
      <c r="M14" s="155">
        <f>IF(ISNA(VLOOKUP($C14,大男R4績分!$D$3:$I$102,6,FALSE))," ",VLOOKUP($C14,大男R4績分!$D$3:$I$102,6,FALSE))</f>
        <v>13.717597471022117</v>
      </c>
      <c r="N14" s="155">
        <f t="shared" si="0"/>
        <v>45.243186284282132</v>
      </c>
    </row>
    <row r="15" spans="1:14">
      <c r="A15" s="151">
        <v>14</v>
      </c>
      <c r="B15" s="149" t="s">
        <v>41</v>
      </c>
      <c r="C15" s="150" t="s">
        <v>70</v>
      </c>
      <c r="D15" s="152">
        <v>78</v>
      </c>
      <c r="E15" s="152">
        <v>70</v>
      </c>
      <c r="F15" s="152">
        <v>76</v>
      </c>
      <c r="G15" s="152">
        <v>75</v>
      </c>
      <c r="H15" s="152">
        <v>299</v>
      </c>
      <c r="I15" s="153"/>
      <c r="J15" s="155">
        <f>IF(ISNA(VLOOKUP($C15,大男R1績分!$F$3:$H$102,3,FALSE))," ",VLOOKUP($C15,大男R1績分!$F$3:$H$102,3,FALSE))</f>
        <v>7.5475749722324821</v>
      </c>
      <c r="K15" s="155">
        <f>IF(ISNA(VLOOKUP($C15,大男R2績分!$F$3:$I$102,4,FALSE))," ",VLOOKUP($C15,大男R2績分!$F$3:$I$102,4,FALSE))</f>
        <v>13.59866716031101</v>
      </c>
      <c r="L15" s="155">
        <f>IF(ISNA(VLOOKUP($C15,大男R3績分!$D$3:$H$102,5,FALSE))," ",VLOOKUP($C15,大男R3績分!$D$3:$H$102,5,FALSE))</f>
        <v>10.379346680716523</v>
      </c>
      <c r="M15" s="155">
        <f>IF(ISNA(VLOOKUP($C15,大男R4績分!$D$3:$I$102,6,FALSE))," ",VLOOKUP($C15,大男R4績分!$D$3:$I$102,6,FALSE))</f>
        <v>11.744994731296089</v>
      </c>
      <c r="N15" s="155">
        <f t="shared" si="0"/>
        <v>43.270583544556104</v>
      </c>
    </row>
    <row r="16" spans="1:14">
      <c r="A16" s="151">
        <v>15</v>
      </c>
      <c r="B16" s="149" t="s">
        <v>65</v>
      </c>
      <c r="C16" s="150" t="s">
        <v>226</v>
      </c>
      <c r="D16" s="152">
        <v>76</v>
      </c>
      <c r="E16" s="152">
        <v>74</v>
      </c>
      <c r="F16" s="152">
        <v>74</v>
      </c>
      <c r="G16" s="152">
        <v>75</v>
      </c>
      <c r="H16" s="152">
        <v>299</v>
      </c>
      <c r="I16" s="153"/>
      <c r="J16" s="155">
        <f>IF(ISNA(VLOOKUP($C16,大男R1績分!$F$3:$H$102,3,FALSE))," ",VLOOKUP($C16,大男R1績分!$F$3:$H$102,3,FALSE))</f>
        <v>9.5201777119585103</v>
      </c>
      <c r="K16" s="155">
        <f>IF(ISNA(VLOOKUP($C16,大男R2績分!$F$3:$I$102,4,FALSE))," ",VLOOKUP($C16,大男R2績分!$F$3:$I$102,4,FALSE))</f>
        <v>9.6534616808589533</v>
      </c>
      <c r="L16" s="155">
        <f>IF(ISNA(VLOOKUP($C16,大男R3績分!$D$3:$H$102,5,FALSE))," ",VLOOKUP($C16,大男R3績分!$D$3:$H$102,5,FALSE))</f>
        <v>12.351949420442551</v>
      </c>
      <c r="M16" s="155">
        <f>IF(ISNA(VLOOKUP($C16,大男R4績分!$D$3:$I$102,6,FALSE))," ",VLOOKUP($C16,大男R4績分!$D$3:$I$102,6,FALSE))</f>
        <v>11.744994731296089</v>
      </c>
      <c r="N16" s="155">
        <f t="shared" si="0"/>
        <v>43.270583544556104</v>
      </c>
    </row>
    <row r="17" spans="1:14">
      <c r="A17" s="151">
        <v>16</v>
      </c>
      <c r="B17" s="149" t="s">
        <v>41</v>
      </c>
      <c r="C17" s="150" t="s">
        <v>48</v>
      </c>
      <c r="D17" s="152">
        <v>76</v>
      </c>
      <c r="E17" s="152">
        <v>77</v>
      </c>
      <c r="F17" s="152">
        <v>75</v>
      </c>
      <c r="G17" s="152">
        <v>72</v>
      </c>
      <c r="H17" s="152">
        <v>300</v>
      </c>
      <c r="I17" s="153"/>
      <c r="J17" s="155">
        <f>IF(ISNA(VLOOKUP($C17,大男R1績分!$F$3:$H$102,3,FALSE))," ",VLOOKUP($C17,大男R1績分!$F$3:$H$102,3,FALSE))</f>
        <v>9.5201777119585103</v>
      </c>
      <c r="K17" s="155">
        <f>IF(ISNA(VLOOKUP($C17,大男R2績分!$F$3:$I$102,4,FALSE))," ",VLOOKUP($C17,大男R2績分!$F$3:$I$102,4,FALSE))</f>
        <v>6.694557571269911</v>
      </c>
      <c r="L17" s="155">
        <f>IF(ISNA(VLOOKUP($C17,大男R3績分!$D$3:$H$102,5,FALSE))," ",VLOOKUP($C17,大男R3績分!$D$3:$H$102,5,FALSE))</f>
        <v>11.365648050579537</v>
      </c>
      <c r="M17" s="155">
        <f>IF(ISNA(VLOOKUP($C17,大男R4績分!$D$3:$I$102,6,FALSE))," ",VLOOKUP($C17,大男R4績分!$D$3:$I$102,6,FALSE))</f>
        <v>14.703898840885131</v>
      </c>
      <c r="N17" s="155">
        <f t="shared" si="0"/>
        <v>42.284282174693089</v>
      </c>
    </row>
    <row r="18" spans="1:14">
      <c r="A18" s="151">
        <v>17</v>
      </c>
      <c r="B18" s="149" t="s">
        <v>41</v>
      </c>
      <c r="C18" s="150" t="s">
        <v>59</v>
      </c>
      <c r="D18" s="152">
        <v>71</v>
      </c>
      <c r="E18" s="152">
        <v>75</v>
      </c>
      <c r="F18" s="152">
        <v>73</v>
      </c>
      <c r="G18" s="152">
        <v>81</v>
      </c>
      <c r="H18" s="152">
        <v>300</v>
      </c>
      <c r="I18" s="153"/>
      <c r="J18" s="155">
        <f>IF(ISNA(VLOOKUP($C18,大男R1績分!$F$3:$H$102,3,FALSE))," ",VLOOKUP($C18,大男R1績分!$F$3:$H$102,3,FALSE))</f>
        <v>14.451684561273581</v>
      </c>
      <c r="K18" s="155">
        <f>IF(ISNA(VLOOKUP($C18,大男R2績分!$F$3:$I$102,4,FALSE))," ",VLOOKUP($C18,大男R2績分!$F$3:$I$102,4,FALSE))</f>
        <v>8.6671603109959392</v>
      </c>
      <c r="L18" s="155">
        <f>IF(ISNA(VLOOKUP($C18,大男R3績分!$D$3:$H$102,5,FALSE))," ",VLOOKUP($C18,大男R3績分!$D$3:$H$102,5,FALSE))</f>
        <v>13.338250790305565</v>
      </c>
      <c r="M18" s="155">
        <f>IF(ISNA(VLOOKUP($C18,大男R4績分!$D$3:$I$102,6,FALSE))," ",VLOOKUP($C18,大男R4績分!$D$3:$I$102,6,FALSE))</f>
        <v>5.8271865121180042</v>
      </c>
      <c r="N18" s="155">
        <f t="shared" si="0"/>
        <v>42.284282174693089</v>
      </c>
    </row>
    <row r="19" spans="1:14">
      <c r="A19" s="151">
        <v>18</v>
      </c>
      <c r="B19" s="149" t="s">
        <v>41</v>
      </c>
      <c r="C19" s="150" t="s">
        <v>43</v>
      </c>
      <c r="D19" s="152">
        <v>77</v>
      </c>
      <c r="E19" s="152">
        <v>71</v>
      </c>
      <c r="F19" s="152">
        <v>78</v>
      </c>
      <c r="G19" s="152">
        <v>76</v>
      </c>
      <c r="H19" s="152">
        <v>302</v>
      </c>
      <c r="I19" s="153"/>
      <c r="J19" s="155">
        <f>IF(ISNA(VLOOKUP($C19,大男R1績分!$F$3:$H$102,3,FALSE))," ",VLOOKUP($C19,大男R1績分!$F$3:$H$102,3,FALSE))</f>
        <v>8.5338763420954962</v>
      </c>
      <c r="K19" s="155">
        <f>IF(ISNA(VLOOKUP($C19,大男R2績分!$F$3:$I$102,4,FALSE))," ",VLOOKUP($C19,大男R2績分!$F$3:$I$102,4,FALSE))</f>
        <v>12.612365790447996</v>
      </c>
      <c r="L19" s="155">
        <f>IF(ISNA(VLOOKUP($C19,大男R3績分!$D$3:$H$102,5,FALSE))," ",VLOOKUP($C19,大男R3績分!$D$3:$H$102,5,FALSE))</f>
        <v>8.4067439409904949</v>
      </c>
      <c r="M19" s="155">
        <f>IF(ISNA(VLOOKUP($C19,大男R4績分!$D$3:$I$102,6,FALSE))," ",VLOOKUP($C19,大男R4績分!$D$3:$I$102,6,FALSE))</f>
        <v>10.758693361433075</v>
      </c>
      <c r="N19" s="155">
        <f t="shared" si="0"/>
        <v>40.311679434967061</v>
      </c>
    </row>
    <row r="20" spans="1:14">
      <c r="A20" s="151">
        <v>19</v>
      </c>
      <c r="B20" s="149" t="s">
        <v>65</v>
      </c>
      <c r="C20" s="150" t="s">
        <v>80</v>
      </c>
      <c r="D20" s="152">
        <v>78</v>
      </c>
      <c r="E20" s="152">
        <v>75</v>
      </c>
      <c r="F20" s="152">
        <v>74</v>
      </c>
      <c r="G20" s="152">
        <v>76</v>
      </c>
      <c r="H20" s="152">
        <v>303</v>
      </c>
      <c r="I20" s="153"/>
      <c r="J20" s="155">
        <f>IF(ISNA(VLOOKUP($C20,大男R1績分!$F$3:$H$102,3,FALSE))," ",VLOOKUP($C20,大男R1績分!$F$3:$H$102,3,FALSE))</f>
        <v>7.5475749722324821</v>
      </c>
      <c r="K20" s="155">
        <f>IF(ISNA(VLOOKUP($C20,大男R2績分!$F$3:$I$102,4,FALSE))," ",VLOOKUP($C20,大男R2績分!$F$3:$I$102,4,FALSE))</f>
        <v>8.6671603109959392</v>
      </c>
      <c r="L20" s="155">
        <f>IF(ISNA(VLOOKUP($C20,大男R3績分!$D$3:$H$102,5,FALSE))," ",VLOOKUP($C20,大男R3績分!$D$3:$H$102,5,FALSE))</f>
        <v>12.351949420442551</v>
      </c>
      <c r="M20" s="155">
        <f>IF(ISNA(VLOOKUP($C20,大男R4績分!$D$3:$I$102,6,FALSE))," ",VLOOKUP($C20,大男R4績分!$D$3:$I$102,6,FALSE))</f>
        <v>10.758693361433075</v>
      </c>
      <c r="N20" s="155">
        <f t="shared" si="0"/>
        <v>39.325378065104047</v>
      </c>
    </row>
    <row r="21" spans="1:14">
      <c r="A21" s="151">
        <v>20</v>
      </c>
      <c r="B21" s="149" t="s">
        <v>65</v>
      </c>
      <c r="C21" s="150" t="s">
        <v>69</v>
      </c>
      <c r="D21" s="152">
        <v>73</v>
      </c>
      <c r="E21" s="152">
        <v>75</v>
      </c>
      <c r="F21" s="152">
        <v>78</v>
      </c>
      <c r="G21" s="152">
        <v>77</v>
      </c>
      <c r="H21" s="152">
        <v>303</v>
      </c>
      <c r="I21" s="153"/>
      <c r="J21" s="155">
        <f>IF(ISNA(VLOOKUP($C21,大男R1績分!$F$3:$H$102,3,FALSE))," ",VLOOKUP($C21,大男R1績分!$F$3:$H$102,3,FALSE))</f>
        <v>12.479081821547553</v>
      </c>
      <c r="K21" s="155">
        <f>IF(ISNA(VLOOKUP($C21,大男R2績分!$F$3:$I$102,4,FALSE))," ",VLOOKUP($C21,大男R2績分!$F$3:$I$102,4,FALSE))</f>
        <v>8.6671603109959392</v>
      </c>
      <c r="L21" s="155">
        <f>IF(ISNA(VLOOKUP($C21,大男R3績分!$D$3:$H$102,5,FALSE))," ",VLOOKUP($C21,大男R3績分!$D$3:$H$102,5,FALSE))</f>
        <v>8.4067439409904949</v>
      </c>
      <c r="M21" s="155">
        <f>IF(ISNA(VLOOKUP($C21,大男R4績分!$D$3:$I$102,6,FALSE))," ",VLOOKUP($C21,大男R4績分!$D$3:$I$102,6,FALSE))</f>
        <v>9.7723919915700606</v>
      </c>
      <c r="N21" s="155">
        <f t="shared" si="0"/>
        <v>39.325378065104047</v>
      </c>
    </row>
    <row r="22" spans="1:14">
      <c r="A22" s="151">
        <v>21</v>
      </c>
      <c r="B22" s="149" t="s">
        <v>65</v>
      </c>
      <c r="C22" s="150" t="s">
        <v>78</v>
      </c>
      <c r="D22" s="152">
        <v>77</v>
      </c>
      <c r="E22" s="152">
        <v>76</v>
      </c>
      <c r="F22" s="152">
        <v>73</v>
      </c>
      <c r="G22" s="152">
        <v>77</v>
      </c>
      <c r="H22" s="152">
        <v>303</v>
      </c>
      <c r="I22" s="153"/>
      <c r="J22" s="155">
        <f>IF(ISNA(VLOOKUP($C22,大男R1績分!$F$3:$H$102,3,FALSE))," ",VLOOKUP($C22,大男R1績分!$F$3:$H$102,3,FALSE))</f>
        <v>8.5338763420954962</v>
      </c>
      <c r="K22" s="155">
        <f>IF(ISNA(VLOOKUP($C22,大男R2績分!$F$3:$I$102,4,FALSE))," ",VLOOKUP($C22,大男R2績分!$F$3:$I$102,4,FALSE))</f>
        <v>7.6808589411329251</v>
      </c>
      <c r="L22" s="155">
        <f>IF(ISNA(VLOOKUP($C22,大男R3績分!$D$3:$H$102,5,FALSE))," ",VLOOKUP($C22,大男R3績分!$D$3:$H$102,5,FALSE))</f>
        <v>13.338250790305565</v>
      </c>
      <c r="M22" s="155">
        <f>IF(ISNA(VLOOKUP($C22,大男R4績分!$D$3:$I$102,6,FALSE))," ",VLOOKUP($C22,大男R4績分!$D$3:$I$102,6,FALSE))</f>
        <v>9.7723919915700606</v>
      </c>
      <c r="N22" s="155">
        <f t="shared" si="0"/>
        <v>39.325378065104047</v>
      </c>
    </row>
    <row r="23" spans="1:14">
      <c r="A23" s="151">
        <v>22</v>
      </c>
      <c r="B23" s="149" t="s">
        <v>41</v>
      </c>
      <c r="C23" s="150" t="s">
        <v>345</v>
      </c>
      <c r="D23" s="152">
        <v>77</v>
      </c>
      <c r="E23" s="152">
        <v>73</v>
      </c>
      <c r="F23" s="152">
        <v>77</v>
      </c>
      <c r="G23" s="152">
        <v>78</v>
      </c>
      <c r="H23" s="152">
        <v>305</v>
      </c>
      <c r="I23" s="153"/>
      <c r="J23" s="155">
        <f>IF(ISNA(VLOOKUP($C23,大男R1績分!$F$3:$H$102,3,FALSE))," ",VLOOKUP($C23,大男R1績分!$F$3:$H$102,3,FALSE))</f>
        <v>8.5338763420954962</v>
      </c>
      <c r="K23" s="155">
        <f>IF(ISNA(VLOOKUP($C23,大男R2績分!$F$3:$I$102,4,FALSE))," ",VLOOKUP($C23,大男R2績分!$F$3:$I$102,4,FALSE))</f>
        <v>10.639763050721967</v>
      </c>
      <c r="L23" s="155">
        <f>IF(ISNA(VLOOKUP($C23,大男R3績分!$D$3:$H$102,5,FALSE))," ",VLOOKUP($C23,大男R3績分!$D$3:$H$102,5,FALSE))</f>
        <v>9.393045310853509</v>
      </c>
      <c r="M23" s="155">
        <f>IF(ISNA(VLOOKUP($C23,大男R4績分!$D$3:$I$102,6,FALSE))," ",VLOOKUP($C23,大男R4績分!$D$3:$I$102,6,FALSE))</f>
        <v>8.7860906217070465</v>
      </c>
      <c r="N23" s="155">
        <f t="shared" si="0"/>
        <v>37.352775325378019</v>
      </c>
    </row>
    <row r="24" spans="1:14">
      <c r="A24" s="151">
        <v>23</v>
      </c>
      <c r="B24" s="149" t="s">
        <v>88</v>
      </c>
      <c r="C24" s="150" t="s">
        <v>352</v>
      </c>
      <c r="D24" s="152">
        <v>81</v>
      </c>
      <c r="E24" s="152">
        <v>79</v>
      </c>
      <c r="F24" s="152">
        <v>74</v>
      </c>
      <c r="G24" s="152">
        <v>73</v>
      </c>
      <c r="H24" s="152">
        <v>307</v>
      </c>
      <c r="I24" s="153"/>
      <c r="J24" s="155">
        <f>IF(ISNA(VLOOKUP($C24,大男R1績分!$F$3:$H$102,3,FALSE))," ",VLOOKUP($C24,大男R1績分!$F$3:$H$102,3,FALSE))</f>
        <v>4.5886708626434398</v>
      </c>
      <c r="K24" s="155">
        <f>IF(ISNA(VLOOKUP($C24,大男R2績分!$F$3:$I$102,4,FALSE))," ",VLOOKUP($C24,大男R2績分!$F$3:$I$102,4,FALSE))</f>
        <v>4.7219548315438828</v>
      </c>
      <c r="L24" s="155">
        <f>IF(ISNA(VLOOKUP($C24,大男R3績分!$D$3:$H$102,5,FALSE))," ",VLOOKUP($C24,大男R3績分!$D$3:$H$102,5,FALSE))</f>
        <v>12.351949420442551</v>
      </c>
      <c r="M24" s="155">
        <f>IF(ISNA(VLOOKUP($C24,大男R4績分!$D$3:$I$102,6,FALSE))," ",VLOOKUP($C24,大男R4績分!$D$3:$I$102,6,FALSE))</f>
        <v>13.717597471022117</v>
      </c>
      <c r="N24" s="155">
        <f t="shared" si="0"/>
        <v>35.380172585651991</v>
      </c>
    </row>
    <row r="25" spans="1:14">
      <c r="A25" s="151">
        <v>24</v>
      </c>
      <c r="B25" s="149" t="s">
        <v>41</v>
      </c>
      <c r="C25" s="150" t="s">
        <v>56</v>
      </c>
      <c r="D25" s="152">
        <v>76</v>
      </c>
      <c r="E25" s="152">
        <v>72</v>
      </c>
      <c r="F25" s="152">
        <v>83</v>
      </c>
      <c r="G25" s="152">
        <v>76</v>
      </c>
      <c r="H25" s="152">
        <v>307</v>
      </c>
      <c r="I25" s="153"/>
      <c r="J25" s="155">
        <f>IF(ISNA(VLOOKUP($C25,大男R1績分!$F$3:$H$102,3,FALSE))," ",VLOOKUP($C25,大男R1績分!$F$3:$H$102,3,FALSE))</f>
        <v>9.5201777119585103</v>
      </c>
      <c r="K25" s="155">
        <f>IF(ISNA(VLOOKUP($C25,大男R2績分!$F$3:$I$102,4,FALSE))," ",VLOOKUP($C25,大男R2績分!$F$3:$I$102,4,FALSE))</f>
        <v>11.626064420584981</v>
      </c>
      <c r="L25" s="155">
        <f>IF(ISNA(VLOOKUP($C25,大男R3績分!$D$3:$H$102,5,FALSE))," ",VLOOKUP($C25,大男R3績分!$D$3:$H$102,5,FALSE))</f>
        <v>3.4752370916754245</v>
      </c>
      <c r="M25" s="155">
        <f>IF(ISNA(VLOOKUP($C25,大男R4績分!$D$3:$I$102,6,FALSE))," ",VLOOKUP($C25,大男R4績分!$D$3:$I$102,6,FALSE))</f>
        <v>10.758693361433075</v>
      </c>
      <c r="N25" s="155">
        <f t="shared" si="0"/>
        <v>35.380172585651991</v>
      </c>
    </row>
    <row r="26" spans="1:14">
      <c r="A26" s="151">
        <v>25</v>
      </c>
      <c r="B26" s="149" t="s">
        <v>88</v>
      </c>
      <c r="C26" s="150" t="s">
        <v>103</v>
      </c>
      <c r="D26" s="152">
        <v>76</v>
      </c>
      <c r="E26" s="152">
        <v>75</v>
      </c>
      <c r="F26" s="152">
        <v>79</v>
      </c>
      <c r="G26" s="152">
        <v>77</v>
      </c>
      <c r="H26" s="152">
        <v>307</v>
      </c>
      <c r="I26" s="153"/>
      <c r="J26" s="155">
        <f>IF(ISNA(VLOOKUP($C26,大男R1績分!$F$3:$H$102,3,FALSE))," ",VLOOKUP($C26,大男R1績分!$F$3:$H$102,3,FALSE))</f>
        <v>9.5201777119585103</v>
      </c>
      <c r="K26" s="155">
        <f>IF(ISNA(VLOOKUP($C26,大男R2績分!$F$3:$I$102,4,FALSE))," ",VLOOKUP($C26,大男R2績分!$F$3:$I$102,4,FALSE))</f>
        <v>8.6671603109959392</v>
      </c>
      <c r="L26" s="155">
        <f>IF(ISNA(VLOOKUP($C26,大男R3績分!$D$3:$H$102,5,FALSE))," ",VLOOKUP($C26,大男R3績分!$D$3:$H$102,5,FALSE))</f>
        <v>7.4204425711274808</v>
      </c>
      <c r="M26" s="155">
        <f>IF(ISNA(VLOOKUP($C26,大男R4績分!$D$3:$I$102,6,FALSE))," ",VLOOKUP($C26,大男R4績分!$D$3:$I$102,6,FALSE))</f>
        <v>9.7723919915700606</v>
      </c>
      <c r="N26" s="155">
        <f t="shared" si="0"/>
        <v>35.380172585651991</v>
      </c>
    </row>
    <row r="27" spans="1:14">
      <c r="A27" s="151">
        <v>26</v>
      </c>
      <c r="B27" s="149" t="s">
        <v>88</v>
      </c>
      <c r="C27" s="150" t="s">
        <v>107</v>
      </c>
      <c r="D27" s="152">
        <v>80</v>
      </c>
      <c r="E27" s="152">
        <v>76</v>
      </c>
      <c r="F27" s="152">
        <v>78</v>
      </c>
      <c r="G27" s="152">
        <v>74</v>
      </c>
      <c r="H27" s="152">
        <v>308</v>
      </c>
      <c r="I27" s="153"/>
      <c r="J27" s="155">
        <f>IF(ISNA(VLOOKUP($C27,大男R1績分!$F$3:$H$102,3,FALSE))," ",VLOOKUP($C27,大男R1績分!$F$3:$H$102,3,FALSE))</f>
        <v>5.5749722325064539</v>
      </c>
      <c r="K27" s="155">
        <f>IF(ISNA(VLOOKUP($C27,大男R2績分!$F$3:$I$102,4,FALSE))," ",VLOOKUP($C27,大男R2績分!$F$3:$I$102,4,FALSE))</f>
        <v>7.6808589411329251</v>
      </c>
      <c r="L27" s="155">
        <f>IF(ISNA(VLOOKUP($C27,大男R3績分!$D$3:$H$102,5,FALSE))," ",VLOOKUP($C27,大男R3績分!$D$3:$H$102,5,FALSE))</f>
        <v>8.4067439409904949</v>
      </c>
      <c r="M27" s="155">
        <f>IF(ISNA(VLOOKUP($C27,大男R4績分!$D$3:$I$102,6,FALSE))," ",VLOOKUP($C27,大男R4績分!$D$3:$I$102,6,FALSE))</f>
        <v>12.731296101159103</v>
      </c>
      <c r="N27" s="155">
        <f t="shared" si="0"/>
        <v>34.393871215788977</v>
      </c>
    </row>
    <row r="28" spans="1:14">
      <c r="A28" s="151">
        <v>27</v>
      </c>
      <c r="B28" s="149" t="s">
        <v>65</v>
      </c>
      <c r="C28" s="150" t="s">
        <v>214</v>
      </c>
      <c r="D28" s="152">
        <v>77</v>
      </c>
      <c r="E28" s="152">
        <v>75</v>
      </c>
      <c r="F28" s="152">
        <v>73</v>
      </c>
      <c r="G28" s="152">
        <v>84</v>
      </c>
      <c r="H28" s="152">
        <v>309</v>
      </c>
      <c r="I28" s="153"/>
      <c r="J28" s="155">
        <f>IF(ISNA(VLOOKUP($C28,大男R1績分!$F$3:$H$102,3,FALSE))," ",VLOOKUP($C28,大男R1績分!$F$3:$H$102,3,FALSE))</f>
        <v>8.5338763420954962</v>
      </c>
      <c r="K28" s="155">
        <f>IF(ISNA(VLOOKUP($C28,大男R2績分!$F$3:$I$102,4,FALSE))," ",VLOOKUP($C28,大男R2績分!$F$3:$I$102,4,FALSE))</f>
        <v>8.6671603109959392</v>
      </c>
      <c r="L28" s="155">
        <f>IF(ISNA(VLOOKUP($C28,大男R3績分!$D$3:$H$102,5,FALSE))," ",VLOOKUP($C28,大男R3績分!$D$3:$H$102,5,FALSE))</f>
        <v>13.338250790305565</v>
      </c>
      <c r="M28" s="155">
        <f>IF(ISNA(VLOOKUP($C28,大男R4績分!$D$3:$I$102,6,FALSE))," ",VLOOKUP($C28,大男R4績分!$D$3:$I$102,6,FALSE))</f>
        <v>2.8682824025289761</v>
      </c>
      <c r="N28" s="155">
        <f t="shared" si="0"/>
        <v>33.407569845925977</v>
      </c>
    </row>
    <row r="29" spans="1:14">
      <c r="A29" s="151">
        <v>28</v>
      </c>
      <c r="B29" s="149" t="s">
        <v>41</v>
      </c>
      <c r="C29" s="150" t="s">
        <v>168</v>
      </c>
      <c r="D29" s="152">
        <v>81</v>
      </c>
      <c r="E29" s="152">
        <v>73</v>
      </c>
      <c r="F29" s="152">
        <v>78</v>
      </c>
      <c r="G29" s="152">
        <v>78</v>
      </c>
      <c r="H29" s="152">
        <v>310</v>
      </c>
      <c r="I29" s="153"/>
      <c r="J29" s="155">
        <f>IF(ISNA(VLOOKUP($C29,大男R1績分!$F$3:$H$102,3,FALSE))," ",VLOOKUP($C29,大男R1績分!$F$3:$H$102,3,FALSE))</f>
        <v>4.5886708626434398</v>
      </c>
      <c r="K29" s="155">
        <f>IF(ISNA(VLOOKUP($C29,大男R2績分!$F$3:$I$102,4,FALSE))," ",VLOOKUP($C29,大男R2績分!$F$3:$I$102,4,FALSE))</f>
        <v>10.639763050721967</v>
      </c>
      <c r="L29" s="155">
        <f>IF(ISNA(VLOOKUP($C29,大男R3績分!$D$3:$H$102,5,FALSE))," ",VLOOKUP($C29,大男R3績分!$D$3:$H$102,5,FALSE))</f>
        <v>8.4067439409904949</v>
      </c>
      <c r="M29" s="155">
        <f>IF(ISNA(VLOOKUP($C29,大男R4績分!$D$3:$I$102,6,FALSE))," ",VLOOKUP($C29,大男R4績分!$D$3:$I$102,6,FALSE))</f>
        <v>8.7860906217070465</v>
      </c>
      <c r="N29" s="155">
        <f t="shared" si="0"/>
        <v>32.421268476062949</v>
      </c>
    </row>
    <row r="30" spans="1:14">
      <c r="A30" s="151">
        <v>29</v>
      </c>
      <c r="B30" s="149" t="s">
        <v>88</v>
      </c>
      <c r="C30" s="150" t="s">
        <v>93</v>
      </c>
      <c r="D30" s="152">
        <v>80</v>
      </c>
      <c r="E30" s="152">
        <v>75</v>
      </c>
      <c r="F30" s="152">
        <v>77</v>
      </c>
      <c r="G30" s="152">
        <v>78</v>
      </c>
      <c r="H30" s="152">
        <v>310</v>
      </c>
      <c r="I30" s="153"/>
      <c r="J30" s="155">
        <f>IF(ISNA(VLOOKUP($C30,大男R1績分!$F$3:$H$102,3,FALSE))," ",VLOOKUP($C30,大男R1績分!$F$3:$H$102,3,FALSE))</f>
        <v>5.5749722325064539</v>
      </c>
      <c r="K30" s="155">
        <f>IF(ISNA(VLOOKUP($C30,大男R2績分!$F$3:$I$102,4,FALSE))," ",VLOOKUP($C30,大男R2績分!$F$3:$I$102,4,FALSE))</f>
        <v>8.6671603109959392</v>
      </c>
      <c r="L30" s="155">
        <f>IF(ISNA(VLOOKUP($C30,大男R3績分!$D$3:$H$102,5,FALSE))," ",VLOOKUP($C30,大男R3績分!$D$3:$H$102,5,FALSE))</f>
        <v>9.393045310853509</v>
      </c>
      <c r="M30" s="155">
        <f>IF(ISNA(VLOOKUP($C30,大男R4績分!$D$3:$I$102,6,FALSE))," ",VLOOKUP($C30,大男R4績分!$D$3:$I$102,6,FALSE))</f>
        <v>8.7860906217070465</v>
      </c>
      <c r="N30" s="155">
        <f t="shared" si="0"/>
        <v>32.421268476062949</v>
      </c>
    </row>
    <row r="31" spans="1:14">
      <c r="A31" s="151">
        <v>30</v>
      </c>
      <c r="B31" s="149" t="s">
        <v>65</v>
      </c>
      <c r="C31" s="150" t="s">
        <v>77</v>
      </c>
      <c r="D31" s="152">
        <v>79</v>
      </c>
      <c r="E31" s="152">
        <v>75</v>
      </c>
      <c r="F31" s="152">
        <v>74</v>
      </c>
      <c r="G31" s="152">
        <v>83</v>
      </c>
      <c r="H31" s="152">
        <v>311</v>
      </c>
      <c r="I31" s="153"/>
      <c r="J31" s="155">
        <f>IF(ISNA(VLOOKUP($C31,大男R1績分!$F$3:$H$102,3,FALSE))," ",VLOOKUP($C31,大男R1績分!$F$3:$H$102,3,FALSE))</f>
        <v>6.561273602369468</v>
      </c>
      <c r="K31" s="155">
        <f>IF(ISNA(VLOOKUP($C31,大男R2績分!$F$3:$I$102,4,FALSE))," ",VLOOKUP($C31,大男R2績分!$F$3:$I$102,4,FALSE))</f>
        <v>8.6671603109959392</v>
      </c>
      <c r="L31" s="155">
        <f>IF(ISNA(VLOOKUP($C31,大男R3績分!$D$3:$H$102,5,FALSE))," ",VLOOKUP($C31,大男R3績分!$D$3:$H$102,5,FALSE))</f>
        <v>12.351949420442551</v>
      </c>
      <c r="M31" s="155">
        <f>IF(ISNA(VLOOKUP($C31,大男R4績分!$D$3:$I$102,6,FALSE))," ",VLOOKUP($C31,大男R4績分!$D$3:$I$102,6,FALSE))</f>
        <v>3.854583772391976</v>
      </c>
      <c r="N31" s="155">
        <f t="shared" si="0"/>
        <v>31.434967106199935</v>
      </c>
    </row>
    <row r="32" spans="1:14">
      <c r="A32" s="151">
        <v>31</v>
      </c>
      <c r="B32" s="149" t="s">
        <v>65</v>
      </c>
      <c r="C32" s="150" t="s">
        <v>85</v>
      </c>
      <c r="D32" s="152">
        <v>78</v>
      </c>
      <c r="E32" s="152">
        <v>70</v>
      </c>
      <c r="F32" s="152">
        <v>87</v>
      </c>
      <c r="G32" s="152">
        <v>78</v>
      </c>
      <c r="H32" s="152">
        <v>313</v>
      </c>
      <c r="I32" s="153"/>
      <c r="J32" s="155">
        <f>IF(ISNA(VLOOKUP($C32,大男R1績分!$F$3:$H$102,3,FALSE))," ",VLOOKUP($C32,大男R1績分!$F$3:$H$102,3,FALSE))</f>
        <v>7.5475749722324821</v>
      </c>
      <c r="K32" s="155">
        <f>IF(ISNA(VLOOKUP($C32,大男R2績分!$F$3:$I$102,4,FALSE))," ",VLOOKUP($C32,大男R2績分!$F$3:$I$102,4,FALSE))</f>
        <v>13.59866716031101</v>
      </c>
      <c r="L32" s="155">
        <f>IF(ISNA(VLOOKUP($C32,大男R3績分!$D$3:$H$102,5,FALSE))," ",VLOOKUP($C32,大男R3績分!$D$3:$H$102,5,FALSE))</f>
        <v>0</v>
      </c>
      <c r="M32" s="155">
        <f>IF(ISNA(VLOOKUP($C32,大男R4績分!$D$3:$I$102,6,FALSE))," ",VLOOKUP($C32,大男R4績分!$D$3:$I$102,6,FALSE))</f>
        <v>8.7860906217070465</v>
      </c>
      <c r="N32" s="155">
        <f t="shared" si="0"/>
        <v>29.932332754250538</v>
      </c>
    </row>
    <row r="33" spans="1:14">
      <c r="A33" s="151">
        <v>32</v>
      </c>
      <c r="B33" s="149" t="s">
        <v>88</v>
      </c>
      <c r="C33" s="150" t="s">
        <v>243</v>
      </c>
      <c r="D33" s="152">
        <v>84</v>
      </c>
      <c r="E33" s="152">
        <v>75</v>
      </c>
      <c r="F33" s="152">
        <v>75</v>
      </c>
      <c r="G33" s="152">
        <v>79</v>
      </c>
      <c r="H33" s="152">
        <v>313</v>
      </c>
      <c r="I33" s="153"/>
      <c r="J33" s="155">
        <f>IF(ISNA(VLOOKUP($C33,大男R1績分!$F$3:$H$102,3,FALSE))," ",VLOOKUP($C33,大男R1績分!$F$3:$H$102,3,FALSE))</f>
        <v>1.6297667530544118</v>
      </c>
      <c r="K33" s="155">
        <f>IF(ISNA(VLOOKUP($C33,大男R2績分!$F$3:$I$102,4,FALSE))," ",VLOOKUP($C33,大男R2績分!$F$3:$I$102,4,FALSE))</f>
        <v>8.6671603109959392</v>
      </c>
      <c r="L33" s="155">
        <f>IF(ISNA(VLOOKUP($C33,大男R3績分!$D$3:$H$102,5,FALSE))," ",VLOOKUP($C33,大男R3績分!$D$3:$H$102,5,FALSE))</f>
        <v>11.365648050579537</v>
      </c>
      <c r="M33" s="155">
        <f>IF(ISNA(VLOOKUP($C33,大男R4績分!$D$3:$I$102,6,FALSE))," ",VLOOKUP($C33,大男R4績分!$D$3:$I$102,6,FALSE))</f>
        <v>7.7997892518440324</v>
      </c>
      <c r="N33" s="155">
        <f t="shared" si="0"/>
        <v>29.462364366473921</v>
      </c>
    </row>
    <row r="34" spans="1:14">
      <c r="A34" s="151">
        <v>33</v>
      </c>
      <c r="B34" s="149" t="s">
        <v>88</v>
      </c>
      <c r="C34" s="150" t="s">
        <v>96</v>
      </c>
      <c r="D34" s="152">
        <v>77</v>
      </c>
      <c r="E34" s="152">
        <v>80</v>
      </c>
      <c r="F34" s="152">
        <v>82</v>
      </c>
      <c r="G34" s="152">
        <v>77</v>
      </c>
      <c r="H34" s="152">
        <v>316</v>
      </c>
      <c r="I34" s="153"/>
      <c r="J34" s="155">
        <f>IF(ISNA(VLOOKUP($C34,大男R1績分!$F$3:$H$102,3,FALSE))," ",VLOOKUP($C34,大男R1績分!$F$3:$H$102,3,FALSE))</f>
        <v>8.5338763420954962</v>
      </c>
      <c r="K34" s="155">
        <f>IF(ISNA(VLOOKUP($C34,大男R2績分!$F$3:$I$102,4,FALSE))," ",VLOOKUP($C34,大男R2績分!$F$3:$I$102,4,FALSE))</f>
        <v>3.7356534616808688</v>
      </c>
      <c r="L34" s="155">
        <f>IF(ISNA(VLOOKUP($C34,大男R3績分!$D$3:$H$102,5,FALSE))," ",VLOOKUP($C34,大男R3績分!$D$3:$H$102,5,FALSE))</f>
        <v>4.4615384615384386</v>
      </c>
      <c r="M34" s="155">
        <f>IF(ISNA(VLOOKUP($C34,大男R4績分!$D$3:$I$102,6,FALSE))," ",VLOOKUP($C34,大男R4績分!$D$3:$I$102,6,FALSE))</f>
        <v>9.7723919915700606</v>
      </c>
      <c r="N34" s="155">
        <f t="shared" ref="N34:N65" si="1">SUM(J34:M34)</f>
        <v>26.503460256884864</v>
      </c>
    </row>
    <row r="35" spans="1:14">
      <c r="A35" s="151">
        <v>34</v>
      </c>
      <c r="B35" s="149" t="s">
        <v>88</v>
      </c>
      <c r="C35" s="150" t="s">
        <v>95</v>
      </c>
      <c r="D35" s="152">
        <v>77</v>
      </c>
      <c r="E35" s="152">
        <v>78</v>
      </c>
      <c r="F35" s="152">
        <v>78</v>
      </c>
      <c r="G35" s="152">
        <v>87</v>
      </c>
      <c r="H35" s="152">
        <v>320</v>
      </c>
      <c r="I35" s="153"/>
      <c r="J35" s="155">
        <f>IF(ISNA(VLOOKUP($C35,大男R1績分!$F$3:$H$102,3,FALSE))," ",VLOOKUP($C35,大男R1績分!$F$3:$H$102,3,FALSE))</f>
        <v>8.5338763420954962</v>
      </c>
      <c r="K35" s="155">
        <f>IF(ISNA(VLOOKUP($C35,大男R2績分!$F$3:$I$102,4,FALSE))," ",VLOOKUP($C35,大男R2績分!$F$3:$I$102,4,FALSE))</f>
        <v>5.7082562014068969</v>
      </c>
      <c r="L35" s="155">
        <f>IF(ISNA(VLOOKUP($C35,大男R3績分!$D$3:$H$102,5,FALSE))," ",VLOOKUP($C35,大男R3績分!$D$3:$H$102,5,FALSE))</f>
        <v>8.4067439409904949</v>
      </c>
      <c r="M35" s="155">
        <f>IF(ISNA(VLOOKUP($C35,大男R4績分!$D$3:$I$102,6,FALSE))," ",VLOOKUP($C35,大男R4績分!$D$3:$I$102,6,FALSE))</f>
        <v>0</v>
      </c>
      <c r="N35" s="155">
        <f t="shared" si="1"/>
        <v>22.648876484492888</v>
      </c>
    </row>
    <row r="36" spans="1:14">
      <c r="A36" s="151">
        <v>35</v>
      </c>
      <c r="B36" s="149" t="s">
        <v>88</v>
      </c>
      <c r="C36" s="150" t="s">
        <v>246</v>
      </c>
      <c r="D36" s="152">
        <v>81</v>
      </c>
      <c r="E36" s="152">
        <v>83</v>
      </c>
      <c r="F36" s="152">
        <v>78</v>
      </c>
      <c r="G36" s="152">
        <v>80</v>
      </c>
      <c r="H36" s="152">
        <v>322</v>
      </c>
      <c r="I36" s="153"/>
      <c r="J36" s="155">
        <f>IF(ISNA(VLOOKUP($C36,大男R1績分!$F$3:$H$102,3,FALSE))," ",VLOOKUP($C36,大男R1績分!$F$3:$H$102,3,FALSE))</f>
        <v>4.5886708626434398</v>
      </c>
      <c r="K36" s="155">
        <f>IF(ISNA(VLOOKUP($C36,大男R2績分!$F$3:$I$102,4,FALSE))," ",VLOOKUP($C36,大男R2績分!$F$3:$I$102,4,FALSE))</f>
        <v>0.77674935209182649</v>
      </c>
      <c r="L36" s="155">
        <f>IF(ISNA(VLOOKUP($C36,大男R3績分!$D$3:$H$102,5,FALSE))," ",VLOOKUP($C36,大男R3績分!$D$3:$H$102,5,FALSE))</f>
        <v>8.4067439409904949</v>
      </c>
      <c r="M36" s="155">
        <f>IF(ISNA(VLOOKUP($C36,大男R4績分!$D$3:$I$102,6,FALSE))," ",VLOOKUP($C36,大男R4績分!$D$3:$I$102,6,FALSE))</f>
        <v>6.8134878819810183</v>
      </c>
      <c r="N36" s="155">
        <f t="shared" si="1"/>
        <v>20.58565203770678</v>
      </c>
    </row>
    <row r="37" spans="1:14">
      <c r="A37" s="151">
        <v>36</v>
      </c>
      <c r="B37" s="149" t="s">
        <v>88</v>
      </c>
      <c r="C37" s="150" t="s">
        <v>101</v>
      </c>
      <c r="D37" s="152">
        <v>87</v>
      </c>
      <c r="E37" s="152">
        <v>76</v>
      </c>
      <c r="F37" s="152">
        <v>81</v>
      </c>
      <c r="G37" s="152">
        <v>80</v>
      </c>
      <c r="H37" s="152">
        <v>324</v>
      </c>
      <c r="I37" s="153"/>
      <c r="J37" s="155">
        <f>IF(ISNA(VLOOKUP($C37,大男R1績分!$F$3:$H$102,3,FALSE))," ",VLOOKUP($C37,大男R1績分!$F$3:$H$102,3,FALSE))</f>
        <v>0</v>
      </c>
      <c r="K37" s="155">
        <f>IF(ISNA(VLOOKUP($C37,大男R2績分!$F$3:$I$102,4,FALSE))," ",VLOOKUP($C37,大男R2績分!$F$3:$I$102,4,FALSE))</f>
        <v>7.6808589411329251</v>
      </c>
      <c r="L37" s="155">
        <f>IF(ISNA(VLOOKUP($C37,大男R3績分!$D$3:$H$102,5,FALSE))," ",VLOOKUP($C37,大男R3績分!$D$3:$H$102,5,FALSE))</f>
        <v>5.4478398314014527</v>
      </c>
      <c r="M37" s="155">
        <f>IF(ISNA(VLOOKUP($C37,大男R4績分!$D$3:$I$102,6,FALSE))," ",VLOOKUP($C37,大男R4績分!$D$3:$I$102,6,FALSE))</f>
        <v>6.8134878819810183</v>
      </c>
      <c r="N37" s="155">
        <f t="shared" si="1"/>
        <v>19.942186654515396</v>
      </c>
    </row>
    <row r="38" spans="1:14">
      <c r="A38" s="151">
        <v>37</v>
      </c>
      <c r="B38" s="149" t="s">
        <v>88</v>
      </c>
      <c r="C38" s="150" t="s">
        <v>239</v>
      </c>
      <c r="D38" s="152">
        <v>83</v>
      </c>
      <c r="E38" s="152">
        <v>83</v>
      </c>
      <c r="F38" s="152">
        <v>86</v>
      </c>
      <c r="G38" s="152">
        <v>77</v>
      </c>
      <c r="H38" s="152">
        <v>329</v>
      </c>
      <c r="I38" s="153"/>
      <c r="J38" s="155">
        <f>IF(ISNA(VLOOKUP($C38,大男R1績分!$F$3:$H$102,3,FALSE))," ",VLOOKUP($C38,大男R1績分!$F$3:$H$102,3,FALSE))</f>
        <v>2.6160681229174116</v>
      </c>
      <c r="K38" s="155">
        <f>IF(ISNA(VLOOKUP($C38,大男R2績分!$F$3:$I$102,4,FALSE))," ",VLOOKUP($C38,大男R2績分!$F$3:$I$102,4,FALSE))</f>
        <v>0.77674935209182649</v>
      </c>
      <c r="L38" s="155">
        <f>IF(ISNA(VLOOKUP($C38,大男R3績分!$D$3:$H$102,5,FALSE))," ",VLOOKUP($C38,大男R3績分!$D$3:$H$102,5,FALSE))</f>
        <v>0.51633298208638223</v>
      </c>
      <c r="M38" s="155">
        <f>IF(ISNA(VLOOKUP($C38,大男R4績分!$D$3:$I$102,6,FALSE))," ",VLOOKUP($C38,大男R4績分!$D$3:$I$102,6,FALSE))</f>
        <v>9.7723919915700606</v>
      </c>
      <c r="N38" s="155">
        <f t="shared" si="1"/>
        <v>13.681542448665681</v>
      </c>
    </row>
    <row r="39" spans="1:14">
      <c r="A39" s="151">
        <v>38</v>
      </c>
      <c r="B39" s="149" t="s">
        <v>88</v>
      </c>
      <c r="C39" s="150" t="s">
        <v>228</v>
      </c>
      <c r="D39" s="152">
        <v>81</v>
      </c>
      <c r="E39" s="152">
        <v>78</v>
      </c>
      <c r="F39" s="152">
        <v>93</v>
      </c>
      <c r="G39" s="152">
        <v>81</v>
      </c>
      <c r="H39" s="152">
        <v>333</v>
      </c>
      <c r="I39" s="153"/>
      <c r="J39" s="155">
        <f>IF(ISNA(VLOOKUP($C39,大男R1績分!$F$3:$H$102,3,FALSE))," ",VLOOKUP($C39,大男R1績分!$F$3:$H$102,3,FALSE))</f>
        <v>4.5886708626434398</v>
      </c>
      <c r="K39" s="155">
        <f>IF(ISNA(VLOOKUP($C39,大男R2績分!$F$3:$I$102,4,FALSE))," ",VLOOKUP($C39,大男R2績分!$F$3:$I$102,4,FALSE))</f>
        <v>5.7082562014068969</v>
      </c>
      <c r="L39" s="155">
        <f>IF(ISNA(VLOOKUP($C39,大男R3績分!$D$3:$H$102,5,FALSE))," ",VLOOKUP($C39,大男R3績分!$D$3:$H$102,5,FALSE))</f>
        <v>0</v>
      </c>
      <c r="M39" s="155">
        <f>IF(ISNA(VLOOKUP($C39,大男R4績分!$D$3:$I$102,6,FALSE))," ",VLOOKUP($C39,大男R4績分!$D$3:$I$102,6,FALSE))</f>
        <v>5.8271865121180042</v>
      </c>
      <c r="N39" s="155">
        <f t="shared" si="1"/>
        <v>16.124113576168341</v>
      </c>
    </row>
    <row r="40" spans="1:14">
      <c r="A40" s="151">
        <v>39</v>
      </c>
      <c r="B40" s="149" t="s">
        <v>88</v>
      </c>
      <c r="C40" s="150" t="s">
        <v>229</v>
      </c>
      <c r="D40" s="152">
        <v>81</v>
      </c>
      <c r="E40" s="152">
        <v>86</v>
      </c>
      <c r="F40" s="152">
        <v>81</v>
      </c>
      <c r="G40" s="152">
        <v>98</v>
      </c>
      <c r="H40" s="152">
        <v>346</v>
      </c>
      <c r="I40" s="153"/>
      <c r="J40" s="155">
        <f>IF(ISNA(VLOOKUP($C40,大男R1績分!$F$3:$H$102,3,FALSE))," ",VLOOKUP($C40,大男R1績分!$F$3:$H$102,3,FALSE))</f>
        <v>4.5886708626434398</v>
      </c>
      <c r="K40" s="155">
        <f>IF(ISNA(VLOOKUP($C40,大男R2績分!$F$3:$I$102,4,FALSE))," ",VLOOKUP($C40,大男R2績分!$F$3:$I$102,4,FALSE))</f>
        <v>0</v>
      </c>
      <c r="L40" s="155">
        <f>IF(ISNA(VLOOKUP($C40,大男R3績分!$D$3:$H$102,5,FALSE))," ",VLOOKUP($C40,大男R3績分!$D$3:$H$102,5,FALSE))</f>
        <v>5.4478398314014527</v>
      </c>
      <c r="M40" s="155">
        <f>IF(ISNA(VLOOKUP($C40,大男R4績分!$D$3:$I$102,6,FALSE))," ",VLOOKUP($C40,大男R4績分!$D$3:$I$102,6,FALSE))</f>
        <v>0</v>
      </c>
      <c r="N40" s="155">
        <f t="shared" si="1"/>
        <v>10.036510694044892</v>
      </c>
    </row>
    <row r="41" spans="1:14">
      <c r="A41" s="151">
        <v>40</v>
      </c>
      <c r="B41" s="149" t="s">
        <v>41</v>
      </c>
      <c r="C41" s="150" t="s">
        <v>346</v>
      </c>
      <c r="D41" s="152">
        <v>81</v>
      </c>
      <c r="E41" s="152">
        <v>74</v>
      </c>
      <c r="F41" s="152">
        <v>0</v>
      </c>
      <c r="G41" s="152">
        <v>0</v>
      </c>
      <c r="H41" s="152">
        <v>155</v>
      </c>
      <c r="I41" s="153"/>
      <c r="J41" s="155">
        <f>IF(ISNA(VLOOKUP($C41,大男R1績分!$F$3:$H$102,3,FALSE))," ",VLOOKUP($C41,大男R1績分!$F$3:$H$102,3,FALSE))</f>
        <v>4.5886708626434398</v>
      </c>
      <c r="K41" s="155">
        <f>IF(ISNA(VLOOKUP($C41,大男R2績分!$F$3:$I$102,4,FALSE))," ",VLOOKUP($C41,大男R2績分!$F$3:$I$102,4,FALSE))</f>
        <v>9.6534616808589533</v>
      </c>
      <c r="L41" s="155" t="str">
        <f>IF(ISNA(VLOOKUP($C41,大男R3績分!$D$3:$H$102,5,FALSE))," ",VLOOKUP($C41,大男R3績分!$D$3:$H$102,5,FALSE))</f>
        <v xml:space="preserve"> </v>
      </c>
      <c r="M41" s="155" t="str">
        <f>IF(ISNA(VLOOKUP($C41,大男R4績分!$D$3:$I$102,6,FALSE))," ",VLOOKUP($C41,大男R4績分!$D$3:$I$102,6,FALSE))</f>
        <v xml:space="preserve"> </v>
      </c>
      <c r="N41" s="155">
        <f t="shared" si="1"/>
        <v>14.242132543502393</v>
      </c>
    </row>
    <row r="42" spans="1:14">
      <c r="A42" s="151">
        <v>41</v>
      </c>
      <c r="B42" s="149" t="s">
        <v>41</v>
      </c>
      <c r="C42" s="150" t="s">
        <v>64</v>
      </c>
      <c r="D42" s="152">
        <v>79</v>
      </c>
      <c r="E42" s="152">
        <v>76</v>
      </c>
      <c r="F42" s="152">
        <v>0</v>
      </c>
      <c r="G42" s="152">
        <v>0</v>
      </c>
      <c r="H42" s="152">
        <v>155</v>
      </c>
      <c r="I42" s="153"/>
      <c r="J42" s="155">
        <f>IF(ISNA(VLOOKUP($C42,大男R1績分!$F$3:$H$102,3,FALSE))," ",VLOOKUP($C42,大男R1績分!$F$3:$H$102,3,FALSE))</f>
        <v>6.561273602369468</v>
      </c>
      <c r="K42" s="155">
        <f>IF(ISNA(VLOOKUP($C42,大男R2績分!$F$3:$I$102,4,FALSE))," ",VLOOKUP($C42,大男R2績分!$F$3:$I$102,4,FALSE))</f>
        <v>7.6808589411329251</v>
      </c>
      <c r="L42" s="155" t="str">
        <f>IF(ISNA(VLOOKUP($C42,大男R3績分!$D$3:$H$102,5,FALSE))," ",VLOOKUP($C42,大男R3績分!$D$3:$H$102,5,FALSE))</f>
        <v xml:space="preserve"> </v>
      </c>
      <c r="M42" s="155" t="str">
        <f>IF(ISNA(VLOOKUP($C42,大男R4績分!$D$3:$I$102,6,FALSE))," ",VLOOKUP($C42,大男R4績分!$D$3:$I$102,6,FALSE))</f>
        <v xml:space="preserve"> </v>
      </c>
      <c r="N42" s="155">
        <f t="shared" si="1"/>
        <v>14.242132543502393</v>
      </c>
    </row>
    <row r="43" spans="1:14">
      <c r="A43" s="151">
        <v>42</v>
      </c>
      <c r="B43" s="149" t="s">
        <v>65</v>
      </c>
      <c r="C43" s="150" t="s">
        <v>89</v>
      </c>
      <c r="D43" s="152">
        <v>79</v>
      </c>
      <c r="E43" s="152">
        <v>76</v>
      </c>
      <c r="F43" s="152">
        <v>0</v>
      </c>
      <c r="G43" s="152">
        <v>0</v>
      </c>
      <c r="H43" s="152">
        <v>155</v>
      </c>
      <c r="I43" s="153"/>
      <c r="J43" s="155">
        <f>IF(ISNA(VLOOKUP($C43,大男R1績分!$F$3:$H$102,3,FALSE))," ",VLOOKUP($C43,大男R1績分!$F$3:$H$102,3,FALSE))</f>
        <v>6.561273602369468</v>
      </c>
      <c r="K43" s="155">
        <f>IF(ISNA(VLOOKUP($C43,大男R2績分!$F$3:$I$102,4,FALSE))," ",VLOOKUP($C43,大男R2績分!$F$3:$I$102,4,FALSE))</f>
        <v>7.6808589411329251</v>
      </c>
      <c r="L43" s="155" t="str">
        <f>IF(ISNA(VLOOKUP($C43,大男R3績分!$D$3:$H$102,5,FALSE))," ",VLOOKUP($C43,大男R3績分!$D$3:$H$102,5,FALSE))</f>
        <v xml:space="preserve"> </v>
      </c>
      <c r="M43" s="155" t="str">
        <f>IF(ISNA(VLOOKUP($C43,大男R4績分!$D$3:$I$102,6,FALSE))," ",VLOOKUP($C43,大男R4績分!$D$3:$I$102,6,FALSE))</f>
        <v xml:space="preserve"> </v>
      </c>
      <c r="N43" s="155">
        <f t="shared" si="1"/>
        <v>14.242132543502393</v>
      </c>
    </row>
    <row r="44" spans="1:14">
      <c r="A44" s="151">
        <v>43</v>
      </c>
      <c r="B44" s="149" t="s">
        <v>41</v>
      </c>
      <c r="C44" s="150" t="s">
        <v>58</v>
      </c>
      <c r="D44" s="152">
        <v>78</v>
      </c>
      <c r="E44" s="152">
        <v>77</v>
      </c>
      <c r="F44" s="152">
        <v>0</v>
      </c>
      <c r="G44" s="152">
        <v>0</v>
      </c>
      <c r="H44" s="152">
        <v>155</v>
      </c>
      <c r="I44" s="153"/>
      <c r="J44" s="155">
        <f>IF(ISNA(VLOOKUP($C44,大男R1績分!$F$3:$H$102,3,FALSE))," ",VLOOKUP($C44,大男R1績分!$F$3:$H$102,3,FALSE))</f>
        <v>7.5475749722324821</v>
      </c>
      <c r="K44" s="155">
        <f>IF(ISNA(VLOOKUP($C44,大男R2績分!$F$3:$I$102,4,FALSE))," ",VLOOKUP($C44,大男R2績分!$F$3:$I$102,4,FALSE))</f>
        <v>6.694557571269911</v>
      </c>
      <c r="L44" s="155" t="str">
        <f>IF(ISNA(VLOOKUP($C44,大男R3績分!$D$3:$H$102,5,FALSE))," ",VLOOKUP($C44,大男R3績分!$D$3:$H$102,5,FALSE))</f>
        <v xml:space="preserve"> </v>
      </c>
      <c r="M44" s="155" t="str">
        <f>IF(ISNA(VLOOKUP($C44,大男R4績分!$D$3:$I$102,6,FALSE))," ",VLOOKUP($C44,大男R4績分!$D$3:$I$102,6,FALSE))</f>
        <v xml:space="preserve"> </v>
      </c>
      <c r="N44" s="155">
        <f t="shared" si="1"/>
        <v>14.242132543502393</v>
      </c>
    </row>
    <row r="45" spans="1:14">
      <c r="A45" s="151">
        <v>44</v>
      </c>
      <c r="B45" s="149" t="s">
        <v>65</v>
      </c>
      <c r="C45" s="150" t="s">
        <v>71</v>
      </c>
      <c r="D45" s="152">
        <v>75</v>
      </c>
      <c r="E45" s="152">
        <v>80</v>
      </c>
      <c r="F45" s="152">
        <v>0</v>
      </c>
      <c r="G45" s="152">
        <v>0</v>
      </c>
      <c r="H45" s="152">
        <v>155</v>
      </c>
      <c r="I45" s="153"/>
      <c r="J45" s="155">
        <f>IF(ISNA(VLOOKUP($C45,大男R1績分!$F$3:$H$102,3,FALSE))," ",VLOOKUP($C45,大男R1績分!$F$3:$H$102,3,FALSE))</f>
        <v>10.506479081821524</v>
      </c>
      <c r="K45" s="155">
        <f>IF(ISNA(VLOOKUP($C45,大男R2績分!$F$3:$I$102,4,FALSE))," ",VLOOKUP($C45,大男R2績分!$F$3:$I$102,4,FALSE))</f>
        <v>3.7356534616808688</v>
      </c>
      <c r="L45" s="155" t="str">
        <f>IF(ISNA(VLOOKUP($C45,大男R3績分!$D$3:$H$102,5,FALSE))," ",VLOOKUP($C45,大男R3績分!$D$3:$H$102,5,FALSE))</f>
        <v xml:space="preserve"> </v>
      </c>
      <c r="M45" s="155" t="str">
        <f>IF(ISNA(VLOOKUP($C45,大男R4績分!$D$3:$I$102,6,FALSE))," ",VLOOKUP($C45,大男R4績分!$D$3:$I$102,6,FALSE))</f>
        <v xml:space="preserve"> </v>
      </c>
      <c r="N45" s="155">
        <f t="shared" si="1"/>
        <v>14.242132543502393</v>
      </c>
    </row>
    <row r="46" spans="1:14">
      <c r="A46" s="151">
        <v>45</v>
      </c>
      <c r="B46" s="149" t="s">
        <v>41</v>
      </c>
      <c r="C46" s="150" t="s">
        <v>52</v>
      </c>
      <c r="D46" s="152">
        <v>80</v>
      </c>
      <c r="E46" s="152">
        <v>76</v>
      </c>
      <c r="F46" s="152">
        <v>0</v>
      </c>
      <c r="G46" s="152">
        <v>0</v>
      </c>
      <c r="H46" s="152">
        <v>156</v>
      </c>
      <c r="I46" s="153"/>
      <c r="J46" s="155">
        <f>IF(ISNA(VLOOKUP($C46,大男R1績分!$F$3:$H$102,3,FALSE))," ",VLOOKUP($C46,大男R1績分!$F$3:$H$102,3,FALSE))</f>
        <v>5.5749722325064539</v>
      </c>
      <c r="K46" s="155">
        <f>IF(ISNA(VLOOKUP($C46,大男R2績分!$F$3:$I$102,4,FALSE))," ",VLOOKUP($C46,大男R2績分!$F$3:$I$102,4,FALSE))</f>
        <v>7.6808589411329251</v>
      </c>
      <c r="L46" s="155" t="str">
        <f>IF(ISNA(VLOOKUP($C46,大男R3績分!$D$3:$H$102,5,FALSE))," ",VLOOKUP($C46,大男R3績分!$D$3:$H$102,5,FALSE))</f>
        <v xml:space="preserve"> </v>
      </c>
      <c r="M46" s="155" t="str">
        <f>IF(ISNA(VLOOKUP($C46,大男R4績分!$D$3:$I$102,6,FALSE))," ",VLOOKUP($C46,大男R4績分!$D$3:$I$102,6,FALSE))</f>
        <v xml:space="preserve"> </v>
      </c>
      <c r="N46" s="155">
        <f t="shared" si="1"/>
        <v>13.255831173639379</v>
      </c>
    </row>
    <row r="47" spans="1:14">
      <c r="A47" s="151">
        <v>46</v>
      </c>
      <c r="B47" s="149" t="s">
        <v>65</v>
      </c>
      <c r="C47" s="150" t="s">
        <v>87</v>
      </c>
      <c r="D47" s="152">
        <v>80</v>
      </c>
      <c r="E47" s="152">
        <v>76</v>
      </c>
      <c r="F47" s="152">
        <v>0</v>
      </c>
      <c r="G47" s="152">
        <v>0</v>
      </c>
      <c r="H47" s="152">
        <v>156</v>
      </c>
      <c r="I47" s="153"/>
      <c r="J47" s="155">
        <f>IF(ISNA(VLOOKUP($C47,大男R1績分!$F$3:$H$102,3,FALSE))," ",VLOOKUP($C47,大男R1績分!$F$3:$H$102,3,FALSE))</f>
        <v>5.5749722325064539</v>
      </c>
      <c r="K47" s="155">
        <f>IF(ISNA(VLOOKUP($C47,大男R2績分!$F$3:$I$102,4,FALSE))," ",VLOOKUP($C47,大男R2績分!$F$3:$I$102,4,FALSE))</f>
        <v>7.6808589411329251</v>
      </c>
      <c r="L47" s="155" t="str">
        <f>IF(ISNA(VLOOKUP($C47,大男R3績分!$D$3:$H$102,5,FALSE))," ",VLOOKUP($C47,大男R3績分!$D$3:$H$102,5,FALSE))</f>
        <v xml:space="preserve"> </v>
      </c>
      <c r="M47" s="155" t="str">
        <f>IF(ISNA(VLOOKUP($C47,大男R4績分!$D$3:$I$102,6,FALSE))," ",VLOOKUP($C47,大男R4績分!$D$3:$I$102,6,FALSE))</f>
        <v xml:space="preserve"> </v>
      </c>
      <c r="N47" s="155">
        <f t="shared" si="1"/>
        <v>13.255831173639379</v>
      </c>
    </row>
    <row r="48" spans="1:14">
      <c r="A48" s="151">
        <v>47</v>
      </c>
      <c r="B48" s="149" t="s">
        <v>65</v>
      </c>
      <c r="C48" s="150" t="s">
        <v>79</v>
      </c>
      <c r="D48" s="152">
        <v>79</v>
      </c>
      <c r="E48" s="152">
        <v>77</v>
      </c>
      <c r="F48" s="152">
        <v>0</v>
      </c>
      <c r="G48" s="152">
        <v>0</v>
      </c>
      <c r="H48" s="152">
        <v>156</v>
      </c>
      <c r="I48" s="153"/>
      <c r="J48" s="155">
        <f>IF(ISNA(VLOOKUP($C48,大男R1績分!$F$3:$H$102,3,FALSE))," ",VLOOKUP($C48,大男R1績分!$F$3:$H$102,3,FALSE))</f>
        <v>6.561273602369468</v>
      </c>
      <c r="K48" s="155">
        <f>IF(ISNA(VLOOKUP($C48,大男R2績分!$F$3:$I$102,4,FALSE))," ",VLOOKUP($C48,大男R2績分!$F$3:$I$102,4,FALSE))</f>
        <v>6.694557571269911</v>
      </c>
      <c r="L48" s="155" t="str">
        <f>IF(ISNA(VLOOKUP($C48,大男R3績分!$D$3:$H$102,5,FALSE))," ",VLOOKUP($C48,大男R3績分!$D$3:$H$102,5,FALSE))</f>
        <v xml:space="preserve"> </v>
      </c>
      <c r="M48" s="155" t="str">
        <f>IF(ISNA(VLOOKUP($C48,大男R4績分!$D$3:$I$102,6,FALSE))," ",VLOOKUP($C48,大男R4績分!$D$3:$I$102,6,FALSE))</f>
        <v xml:space="preserve"> </v>
      </c>
      <c r="N48" s="155">
        <f t="shared" si="1"/>
        <v>13.255831173639379</v>
      </c>
    </row>
    <row r="49" spans="1:14">
      <c r="A49" s="151">
        <v>48</v>
      </c>
      <c r="B49" s="149" t="s">
        <v>41</v>
      </c>
      <c r="C49" s="150" t="s">
        <v>68</v>
      </c>
      <c r="D49" s="152">
        <v>78</v>
      </c>
      <c r="E49" s="152">
        <v>79</v>
      </c>
      <c r="F49" s="152">
        <v>0</v>
      </c>
      <c r="G49" s="152">
        <v>0</v>
      </c>
      <c r="H49" s="152">
        <v>157</v>
      </c>
      <c r="I49" s="153"/>
      <c r="J49" s="155">
        <f>IF(ISNA(VLOOKUP($C49,大男R1績分!$F$3:$H$102,3,FALSE))," ",VLOOKUP($C49,大男R1績分!$F$3:$H$102,3,FALSE))</f>
        <v>7.5475749722324821</v>
      </c>
      <c r="K49" s="155">
        <f>IF(ISNA(VLOOKUP($C49,大男R2績分!$F$3:$I$102,4,FALSE))," ",VLOOKUP($C49,大男R2績分!$F$3:$I$102,4,FALSE))</f>
        <v>4.7219548315438828</v>
      </c>
      <c r="L49" s="155" t="str">
        <f>IF(ISNA(VLOOKUP($C49,大男R3績分!$D$3:$H$102,5,FALSE))," ",VLOOKUP($C49,大男R3績分!$D$3:$H$102,5,FALSE))</f>
        <v xml:space="preserve"> </v>
      </c>
      <c r="M49" s="155" t="str">
        <f>IF(ISNA(VLOOKUP($C49,大男R4績分!$D$3:$I$102,6,FALSE))," ",VLOOKUP($C49,大男R4績分!$D$3:$I$102,6,FALSE))</f>
        <v xml:space="preserve"> </v>
      </c>
      <c r="N49" s="155">
        <f t="shared" si="1"/>
        <v>12.269529803776365</v>
      </c>
    </row>
    <row r="50" spans="1:14">
      <c r="A50" s="151">
        <v>49</v>
      </c>
      <c r="B50" s="149" t="s">
        <v>65</v>
      </c>
      <c r="C50" s="150" t="s">
        <v>348</v>
      </c>
      <c r="D50" s="152">
        <v>77</v>
      </c>
      <c r="E50" s="152">
        <v>80</v>
      </c>
      <c r="F50" s="152">
        <v>0</v>
      </c>
      <c r="G50" s="152">
        <v>0</v>
      </c>
      <c r="H50" s="152">
        <v>157</v>
      </c>
      <c r="I50" s="153"/>
      <c r="J50" s="155">
        <f>IF(ISNA(VLOOKUP($C50,大男R1績分!$F$3:$H$102,3,FALSE))," ",VLOOKUP($C50,大男R1績分!$F$3:$H$102,3,FALSE))</f>
        <v>8.5338763420954962</v>
      </c>
      <c r="K50" s="155">
        <f>IF(ISNA(VLOOKUP($C50,大男R2績分!$F$3:$I$102,4,FALSE))," ",VLOOKUP($C50,大男R2績分!$F$3:$I$102,4,FALSE))</f>
        <v>3.7356534616808688</v>
      </c>
      <c r="L50" s="155" t="str">
        <f>IF(ISNA(VLOOKUP($C50,大男R3績分!$D$3:$H$102,5,FALSE))," ",VLOOKUP($C50,大男R3績分!$D$3:$H$102,5,FALSE))</f>
        <v xml:space="preserve"> </v>
      </c>
      <c r="M50" s="155" t="str">
        <f>IF(ISNA(VLOOKUP($C50,大男R4績分!$D$3:$I$102,6,FALSE))," ",VLOOKUP($C50,大男R4績分!$D$3:$I$102,6,FALSE))</f>
        <v xml:space="preserve"> </v>
      </c>
      <c r="N50" s="155">
        <f t="shared" si="1"/>
        <v>12.269529803776365</v>
      </c>
    </row>
    <row r="51" spans="1:14">
      <c r="A51" s="151">
        <v>50</v>
      </c>
      <c r="B51" s="149" t="s">
        <v>41</v>
      </c>
      <c r="C51" s="150" t="s">
        <v>204</v>
      </c>
      <c r="D51" s="152">
        <v>79</v>
      </c>
      <c r="E51" s="152">
        <v>79</v>
      </c>
      <c r="F51" s="152">
        <v>0</v>
      </c>
      <c r="G51" s="152">
        <v>0</v>
      </c>
      <c r="H51" s="152">
        <v>158</v>
      </c>
      <c r="I51" s="153"/>
      <c r="J51" s="155">
        <f>IF(ISNA(VLOOKUP($C51,大男R1績分!$F$3:$H$102,3,FALSE))," ",VLOOKUP($C51,大男R1績分!$F$3:$H$102,3,FALSE))</f>
        <v>6.561273602369468</v>
      </c>
      <c r="K51" s="155">
        <f>IF(ISNA(VLOOKUP($C51,大男R2績分!$F$3:$I$102,4,FALSE))," ",VLOOKUP($C51,大男R2績分!$F$3:$I$102,4,FALSE))</f>
        <v>4.7219548315438828</v>
      </c>
      <c r="L51" s="155" t="str">
        <f>IF(ISNA(VLOOKUP($C51,大男R3績分!$D$3:$H$102,5,FALSE))," ",VLOOKUP($C51,大男R3績分!$D$3:$H$102,5,FALSE))</f>
        <v xml:space="preserve"> </v>
      </c>
      <c r="M51" s="155" t="str">
        <f>IF(ISNA(VLOOKUP($C51,大男R4績分!$D$3:$I$102,6,FALSE))," ",VLOOKUP($C51,大男R4績分!$D$3:$I$102,6,FALSE))</f>
        <v xml:space="preserve"> </v>
      </c>
      <c r="N51" s="155">
        <f t="shared" si="1"/>
        <v>11.283228433913351</v>
      </c>
    </row>
    <row r="52" spans="1:14">
      <c r="A52" s="151">
        <v>51</v>
      </c>
      <c r="B52" s="149" t="s">
        <v>65</v>
      </c>
      <c r="C52" s="150" t="s">
        <v>349</v>
      </c>
      <c r="D52" s="152">
        <v>78</v>
      </c>
      <c r="E52" s="152">
        <v>80</v>
      </c>
      <c r="F52" s="152">
        <v>0</v>
      </c>
      <c r="G52" s="152">
        <v>0</v>
      </c>
      <c r="H52" s="152">
        <v>158</v>
      </c>
      <c r="I52" s="153"/>
      <c r="J52" s="155">
        <f>IF(ISNA(VLOOKUP($C52,大男R1績分!$F$3:$H$102,3,FALSE))," ",VLOOKUP($C52,大男R1績分!$F$3:$H$102,3,FALSE))</f>
        <v>7.5475749722324821</v>
      </c>
      <c r="K52" s="155">
        <f>IF(ISNA(VLOOKUP($C52,大男R2績分!$F$3:$I$102,4,FALSE))," ",VLOOKUP($C52,大男R2績分!$F$3:$I$102,4,FALSE))</f>
        <v>3.7356534616808688</v>
      </c>
      <c r="L52" s="155" t="str">
        <f>IF(ISNA(VLOOKUP($C52,大男R3績分!$D$3:$H$102,5,FALSE))," ",VLOOKUP($C52,大男R3績分!$D$3:$H$102,5,FALSE))</f>
        <v xml:space="preserve"> </v>
      </c>
      <c r="M52" s="155" t="str">
        <f>IF(ISNA(VLOOKUP($C52,大男R4績分!$D$3:$I$102,6,FALSE))," ",VLOOKUP($C52,大男R4績分!$D$3:$I$102,6,FALSE))</f>
        <v xml:space="preserve"> </v>
      </c>
      <c r="N52" s="155">
        <f t="shared" si="1"/>
        <v>11.283228433913351</v>
      </c>
    </row>
    <row r="53" spans="1:14">
      <c r="A53" s="151">
        <v>52</v>
      </c>
      <c r="B53" s="149" t="s">
        <v>65</v>
      </c>
      <c r="C53" s="150" t="s">
        <v>92</v>
      </c>
      <c r="D53" s="152">
        <v>81</v>
      </c>
      <c r="E53" s="152">
        <v>78</v>
      </c>
      <c r="F53" s="152">
        <v>0</v>
      </c>
      <c r="G53" s="152">
        <v>0</v>
      </c>
      <c r="H53" s="152">
        <v>159</v>
      </c>
      <c r="I53" s="153"/>
      <c r="J53" s="155">
        <f>IF(ISNA(VLOOKUP($C53,大男R1績分!$F$3:$H$102,3,FALSE))," ",VLOOKUP($C53,大男R1績分!$F$3:$H$102,3,FALSE))</f>
        <v>4.5886708626434398</v>
      </c>
      <c r="K53" s="155">
        <f>IF(ISNA(VLOOKUP($C53,大男R2績分!$F$3:$I$102,4,FALSE))," ",VLOOKUP($C53,大男R2績分!$F$3:$I$102,4,FALSE))</f>
        <v>5.7082562014068969</v>
      </c>
      <c r="L53" s="155" t="str">
        <f>IF(ISNA(VLOOKUP($C53,大男R3績分!$D$3:$H$102,5,FALSE))," ",VLOOKUP($C53,大男R3績分!$D$3:$H$102,5,FALSE))</f>
        <v xml:space="preserve"> </v>
      </c>
      <c r="M53" s="155" t="str">
        <f>IF(ISNA(VLOOKUP($C53,大男R4績分!$D$3:$I$102,6,FALSE))," ",VLOOKUP($C53,大男R4績分!$D$3:$I$102,6,FALSE))</f>
        <v xml:space="preserve"> </v>
      </c>
      <c r="N53" s="155">
        <f t="shared" si="1"/>
        <v>10.296927064050337</v>
      </c>
    </row>
    <row r="54" spans="1:14">
      <c r="A54" s="151">
        <v>53</v>
      </c>
      <c r="B54" s="149" t="s">
        <v>65</v>
      </c>
      <c r="C54" s="150" t="s">
        <v>105</v>
      </c>
      <c r="D54" s="152">
        <v>80</v>
      </c>
      <c r="E54" s="152">
        <v>80</v>
      </c>
      <c r="F54" s="152">
        <v>0</v>
      </c>
      <c r="G54" s="152">
        <v>0</v>
      </c>
      <c r="H54" s="152">
        <v>160</v>
      </c>
      <c r="I54" s="153"/>
      <c r="J54" s="155">
        <f>IF(ISNA(VLOOKUP($C54,大男R1績分!$F$3:$H$102,3,FALSE))," ",VLOOKUP($C54,大男R1績分!$F$3:$H$102,3,FALSE))</f>
        <v>5.5749722325064539</v>
      </c>
      <c r="K54" s="155">
        <f>IF(ISNA(VLOOKUP($C54,大男R2績分!$F$3:$I$102,4,FALSE))," ",VLOOKUP($C54,大男R2績分!$F$3:$I$102,4,FALSE))</f>
        <v>3.7356534616808688</v>
      </c>
      <c r="L54" s="155" t="str">
        <f>IF(ISNA(VLOOKUP($C54,大男R3績分!$D$3:$H$102,5,FALSE))," ",VLOOKUP($C54,大男R3績分!$D$3:$H$102,5,FALSE))</f>
        <v xml:space="preserve"> </v>
      </c>
      <c r="M54" s="155" t="str">
        <f>IF(ISNA(VLOOKUP($C54,大男R4績分!$D$3:$I$102,6,FALSE))," ",VLOOKUP($C54,大男R4績分!$D$3:$I$102,6,FALSE))</f>
        <v xml:space="preserve"> </v>
      </c>
      <c r="N54" s="155">
        <f t="shared" si="1"/>
        <v>9.3106256941873227</v>
      </c>
    </row>
    <row r="55" spans="1:14">
      <c r="A55" s="151">
        <v>54</v>
      </c>
      <c r="B55" s="149" t="s">
        <v>65</v>
      </c>
      <c r="C55" s="150" t="s">
        <v>350</v>
      </c>
      <c r="D55" s="152">
        <v>79</v>
      </c>
      <c r="E55" s="152">
        <v>81</v>
      </c>
      <c r="F55" s="152">
        <v>0</v>
      </c>
      <c r="G55" s="152">
        <v>0</v>
      </c>
      <c r="H55" s="152">
        <v>160</v>
      </c>
      <c r="I55" s="153"/>
      <c r="J55" s="155">
        <f>IF(ISNA(VLOOKUP($C55,大男R1績分!$F$3:$H$102,3,FALSE))," ",VLOOKUP($C55,大男R1績分!$F$3:$H$102,3,FALSE))</f>
        <v>6.561273602369468</v>
      </c>
      <c r="K55" s="155">
        <f>IF(ISNA(VLOOKUP($C55,大男R2績分!$F$3:$I$102,4,FALSE))," ",VLOOKUP($C55,大男R2績分!$F$3:$I$102,4,FALSE))</f>
        <v>2.7493520918178547</v>
      </c>
      <c r="L55" s="155" t="str">
        <f>IF(ISNA(VLOOKUP($C55,大男R3績分!$D$3:$H$102,5,FALSE))," ",VLOOKUP($C55,大男R3績分!$D$3:$H$102,5,FALSE))</f>
        <v xml:space="preserve"> </v>
      </c>
      <c r="M55" s="155" t="str">
        <f>IF(ISNA(VLOOKUP($C55,大男R4績分!$D$3:$I$102,6,FALSE))," ",VLOOKUP($C55,大男R4績分!$D$3:$I$102,6,FALSE))</f>
        <v xml:space="preserve"> </v>
      </c>
      <c r="N55" s="155">
        <f t="shared" si="1"/>
        <v>9.3106256941873227</v>
      </c>
    </row>
    <row r="56" spans="1:14">
      <c r="A56" s="151">
        <v>55</v>
      </c>
      <c r="B56" s="149" t="s">
        <v>65</v>
      </c>
      <c r="C56" s="150" t="s">
        <v>91</v>
      </c>
      <c r="D56" s="152">
        <v>84</v>
      </c>
      <c r="E56" s="152">
        <v>77</v>
      </c>
      <c r="F56" s="152">
        <v>0</v>
      </c>
      <c r="G56" s="152">
        <v>0</v>
      </c>
      <c r="H56" s="152">
        <v>161</v>
      </c>
      <c r="I56" s="153"/>
      <c r="J56" s="155">
        <f>IF(ISNA(VLOOKUP($C56,大男R1績分!$F$3:$H$102,3,FALSE))," ",VLOOKUP($C56,大男R1績分!$F$3:$H$102,3,FALSE))</f>
        <v>1.6297667530544118</v>
      </c>
      <c r="K56" s="155">
        <f>IF(ISNA(VLOOKUP($C56,大男R2績分!$F$3:$I$102,4,FALSE))," ",VLOOKUP($C56,大男R2績分!$F$3:$I$102,4,FALSE))</f>
        <v>6.694557571269911</v>
      </c>
      <c r="L56" s="155" t="str">
        <f>IF(ISNA(VLOOKUP($C56,大男R3績分!$D$3:$H$102,5,FALSE))," ",VLOOKUP($C56,大男R3績分!$D$3:$H$102,5,FALSE))</f>
        <v xml:space="preserve"> </v>
      </c>
      <c r="M56" s="155" t="str">
        <f>IF(ISNA(VLOOKUP($C56,大男R4績分!$D$3:$I$102,6,FALSE))," ",VLOOKUP($C56,大男R4績分!$D$3:$I$102,6,FALSE))</f>
        <v xml:space="preserve"> </v>
      </c>
      <c r="N56" s="155">
        <f t="shared" si="1"/>
        <v>8.3243243243243228</v>
      </c>
    </row>
    <row r="57" spans="1:14">
      <c r="A57" s="151">
        <v>56</v>
      </c>
      <c r="B57" s="149" t="s">
        <v>41</v>
      </c>
      <c r="C57" s="150" t="s">
        <v>197</v>
      </c>
      <c r="D57" s="152">
        <v>76</v>
      </c>
      <c r="E57" s="152">
        <v>85</v>
      </c>
      <c r="F57" s="152">
        <v>0</v>
      </c>
      <c r="G57" s="152">
        <v>0</v>
      </c>
      <c r="H57" s="152">
        <v>161</v>
      </c>
      <c r="I57" s="153"/>
      <c r="J57" s="155">
        <f>IF(ISNA(VLOOKUP($C57,大男R1績分!$F$3:$H$102,3,FALSE))," ",VLOOKUP($C57,大男R1績分!$F$3:$H$102,3,FALSE))</f>
        <v>9.5201777119585103</v>
      </c>
      <c r="K57" s="155">
        <f>IF(ISNA(VLOOKUP($C57,大男R2績分!$F$3:$I$102,4,FALSE))," ",VLOOKUP($C57,大男R2績分!$F$3:$I$102,4,FALSE))</f>
        <v>0</v>
      </c>
      <c r="L57" s="155" t="str">
        <f>IF(ISNA(VLOOKUP($C57,大男R3績分!$D$3:$H$102,5,FALSE))," ",VLOOKUP($C57,大男R3績分!$D$3:$H$102,5,FALSE))</f>
        <v xml:space="preserve"> </v>
      </c>
      <c r="M57" s="155" t="str">
        <f>IF(ISNA(VLOOKUP($C57,大男R4績分!$D$3:$I$102,6,FALSE))," ",VLOOKUP($C57,大男R4績分!$D$3:$I$102,6,FALSE))</f>
        <v xml:space="preserve"> </v>
      </c>
      <c r="N57" s="155">
        <f t="shared" si="1"/>
        <v>9.5201777119585103</v>
      </c>
    </row>
    <row r="58" spans="1:14">
      <c r="A58" s="151">
        <v>57</v>
      </c>
      <c r="B58" s="149" t="s">
        <v>65</v>
      </c>
      <c r="C58" s="150" t="s">
        <v>351</v>
      </c>
      <c r="D58" s="152">
        <v>88</v>
      </c>
      <c r="E58" s="152">
        <v>74</v>
      </c>
      <c r="F58" s="152">
        <v>0</v>
      </c>
      <c r="G58" s="152">
        <v>0</v>
      </c>
      <c r="H58" s="152">
        <v>162</v>
      </c>
      <c r="I58" s="153"/>
      <c r="J58" s="155">
        <f>IF(ISNA(VLOOKUP($C58,大男R1績分!$F$3:$H$102,3,FALSE))," ",VLOOKUP($C58,大男R1績分!$F$3:$H$102,3,FALSE))</f>
        <v>0</v>
      </c>
      <c r="K58" s="155">
        <f>IF(ISNA(VLOOKUP($C58,大男R2績分!$F$3:$I$102,4,FALSE))," ",VLOOKUP($C58,大男R2績分!$F$3:$I$102,4,FALSE))</f>
        <v>9.6534616808589533</v>
      </c>
      <c r="L58" s="155" t="str">
        <f>IF(ISNA(VLOOKUP($C58,大男R3績分!$D$3:$H$102,5,FALSE))," ",VLOOKUP($C58,大男R3績分!$D$3:$H$102,5,FALSE))</f>
        <v xml:space="preserve"> </v>
      </c>
      <c r="M58" s="155" t="str">
        <f>IF(ISNA(VLOOKUP($C58,大男R4績分!$D$3:$I$102,6,FALSE))," ",VLOOKUP($C58,大男R4績分!$D$3:$I$102,6,FALSE))</f>
        <v xml:space="preserve"> </v>
      </c>
      <c r="N58" s="155">
        <f t="shared" si="1"/>
        <v>9.6534616808589533</v>
      </c>
    </row>
    <row r="59" spans="1:14">
      <c r="A59" s="151">
        <v>58</v>
      </c>
      <c r="B59" s="149" t="s">
        <v>65</v>
      </c>
      <c r="C59" s="150" t="s">
        <v>86</v>
      </c>
      <c r="D59" s="152">
        <v>84</v>
      </c>
      <c r="E59" s="152">
        <v>78</v>
      </c>
      <c r="F59" s="152">
        <v>0</v>
      </c>
      <c r="G59" s="152">
        <v>0</v>
      </c>
      <c r="H59" s="152">
        <v>162</v>
      </c>
      <c r="I59" s="153"/>
      <c r="J59" s="155">
        <f>IF(ISNA(VLOOKUP($C59,大男R1績分!$F$3:$H$102,3,FALSE))," ",VLOOKUP($C59,大男R1績分!$F$3:$H$102,3,FALSE))</f>
        <v>1.6297667530544118</v>
      </c>
      <c r="K59" s="155">
        <f>IF(ISNA(VLOOKUP($C59,大男R2績分!$F$3:$I$102,4,FALSE))," ",VLOOKUP($C59,大男R2績分!$F$3:$I$102,4,FALSE))</f>
        <v>5.7082562014068969</v>
      </c>
      <c r="L59" s="155" t="str">
        <f>IF(ISNA(VLOOKUP($C59,大男R3績分!$D$3:$H$102,5,FALSE))," ",VLOOKUP($C59,大男R3績分!$D$3:$H$102,5,FALSE))</f>
        <v xml:space="preserve"> </v>
      </c>
      <c r="M59" s="155" t="str">
        <f>IF(ISNA(VLOOKUP($C59,大男R4績分!$D$3:$I$102,6,FALSE))," ",VLOOKUP($C59,大男R4績分!$D$3:$I$102,6,FALSE))</f>
        <v xml:space="preserve"> </v>
      </c>
      <c r="N59" s="155">
        <f t="shared" si="1"/>
        <v>7.3380229544613087</v>
      </c>
    </row>
    <row r="60" spans="1:14">
      <c r="A60" s="151">
        <v>59</v>
      </c>
      <c r="B60" s="149" t="s">
        <v>65</v>
      </c>
      <c r="C60" s="150" t="s">
        <v>104</v>
      </c>
      <c r="D60" s="152">
        <v>81</v>
      </c>
      <c r="E60" s="152">
        <v>81</v>
      </c>
      <c r="F60" s="152">
        <v>0</v>
      </c>
      <c r="G60" s="152">
        <v>0</v>
      </c>
      <c r="H60" s="152">
        <v>162</v>
      </c>
      <c r="I60" s="153"/>
      <c r="J60" s="155">
        <f>IF(ISNA(VLOOKUP($C60,大男R1績分!$F$3:$H$102,3,FALSE))," ",VLOOKUP($C60,大男R1績分!$F$3:$H$102,3,FALSE))</f>
        <v>4.5886708626434398</v>
      </c>
      <c r="K60" s="155">
        <f>IF(ISNA(VLOOKUP($C60,大男R2績分!$F$3:$I$102,4,FALSE))," ",VLOOKUP($C60,大男R2績分!$F$3:$I$102,4,FALSE))</f>
        <v>2.7493520918178547</v>
      </c>
      <c r="L60" s="155" t="str">
        <f>IF(ISNA(VLOOKUP($C60,大男R3績分!$D$3:$H$102,5,FALSE))," ",VLOOKUP($C60,大男R3績分!$D$3:$H$102,5,FALSE))</f>
        <v xml:space="preserve"> </v>
      </c>
      <c r="M60" s="155" t="str">
        <f>IF(ISNA(VLOOKUP($C60,大男R4績分!$D$3:$I$102,6,FALSE))," ",VLOOKUP($C60,大男R4績分!$D$3:$I$102,6,FALSE))</f>
        <v xml:space="preserve"> </v>
      </c>
      <c r="N60" s="155">
        <f t="shared" si="1"/>
        <v>7.3380229544612945</v>
      </c>
    </row>
    <row r="61" spans="1:14">
      <c r="A61" s="151">
        <v>60</v>
      </c>
      <c r="B61" s="149" t="s">
        <v>41</v>
      </c>
      <c r="C61" s="150" t="s">
        <v>50</v>
      </c>
      <c r="D61" s="152">
        <v>83</v>
      </c>
      <c r="E61" s="152">
        <v>80</v>
      </c>
      <c r="F61" s="152">
        <v>0</v>
      </c>
      <c r="G61" s="152">
        <v>0</v>
      </c>
      <c r="H61" s="152">
        <v>163</v>
      </c>
      <c r="I61" s="153"/>
      <c r="J61" s="155">
        <f>IF(ISNA(VLOOKUP($C61,大男R1績分!$F$3:$H$102,3,FALSE))," ",VLOOKUP($C61,大男R1績分!$F$3:$H$102,3,FALSE))</f>
        <v>2.6160681229174116</v>
      </c>
      <c r="K61" s="155">
        <f>IF(ISNA(VLOOKUP($C61,大男R2績分!$F$3:$I$102,4,FALSE))," ",VLOOKUP($C61,大男R2績分!$F$3:$I$102,4,FALSE))</f>
        <v>3.7356534616808688</v>
      </c>
      <c r="L61" s="155" t="str">
        <f>IF(ISNA(VLOOKUP($C61,大男R3績分!$D$3:$H$102,5,FALSE))," ",VLOOKUP($C61,大男R3績分!$D$3:$H$102,5,FALSE))</f>
        <v xml:space="preserve"> </v>
      </c>
      <c r="M61" s="155" t="str">
        <f>IF(ISNA(VLOOKUP($C61,大男R4績分!$D$3:$I$102,6,FALSE))," ",VLOOKUP($C61,大男R4績分!$D$3:$I$102,6,FALSE))</f>
        <v xml:space="preserve"> </v>
      </c>
      <c r="N61" s="155">
        <f t="shared" si="1"/>
        <v>6.3517215845982804</v>
      </c>
    </row>
    <row r="62" spans="1:14">
      <c r="A62" s="151">
        <v>61</v>
      </c>
      <c r="B62" s="149" t="s">
        <v>41</v>
      </c>
      <c r="C62" s="150" t="s">
        <v>347</v>
      </c>
      <c r="D62" s="152">
        <v>81</v>
      </c>
      <c r="E62" s="152">
        <v>84</v>
      </c>
      <c r="F62" s="152">
        <v>0</v>
      </c>
      <c r="G62" s="152">
        <v>0</v>
      </c>
      <c r="H62" s="152">
        <v>165</v>
      </c>
      <c r="I62" s="153"/>
      <c r="J62" s="155">
        <f>IF(ISNA(VLOOKUP($C62,大男R1績分!$F$3:$H$102,3,FALSE))," ",VLOOKUP($C62,大男R1績分!$F$3:$H$102,3,FALSE))</f>
        <v>4.5886708626434398</v>
      </c>
      <c r="K62" s="155">
        <f>IF(ISNA(VLOOKUP($C62,大男R2績分!$F$3:$I$102,4,FALSE))," ",VLOOKUP($C62,大男R2績分!$F$3:$I$102,4,FALSE))</f>
        <v>0</v>
      </c>
      <c r="L62" s="155" t="str">
        <f>IF(ISNA(VLOOKUP($C62,大男R3績分!$D$3:$H$102,5,FALSE))," ",VLOOKUP($C62,大男R3績分!$D$3:$H$102,5,FALSE))</f>
        <v xml:space="preserve"> </v>
      </c>
      <c r="M62" s="155" t="str">
        <f>IF(ISNA(VLOOKUP($C62,大男R4績分!$D$3:$I$102,6,FALSE))," ",VLOOKUP($C62,大男R4績分!$D$3:$I$102,6,FALSE))</f>
        <v xml:space="preserve"> </v>
      </c>
      <c r="N62" s="155">
        <f t="shared" si="1"/>
        <v>4.5886708626434398</v>
      </c>
    </row>
    <row r="63" spans="1:14">
      <c r="A63" s="151">
        <v>62</v>
      </c>
      <c r="B63" s="149" t="s">
        <v>41</v>
      </c>
      <c r="C63" s="150" t="s">
        <v>194</v>
      </c>
      <c r="D63" s="152">
        <v>78</v>
      </c>
      <c r="E63" s="152">
        <v>89</v>
      </c>
      <c r="F63" s="152">
        <v>0</v>
      </c>
      <c r="G63" s="152">
        <v>0</v>
      </c>
      <c r="H63" s="152">
        <v>167</v>
      </c>
      <c r="I63" s="153"/>
      <c r="J63" s="155">
        <f>IF(ISNA(VLOOKUP($C63,大男R1績分!$F$3:$H$102,3,FALSE))," ",VLOOKUP($C63,大男R1績分!$F$3:$H$102,3,FALSE))</f>
        <v>7.5475749722324821</v>
      </c>
      <c r="K63" s="155">
        <f>IF(ISNA(VLOOKUP($C63,大男R2績分!$F$3:$I$102,4,FALSE))," ",VLOOKUP($C63,大男R2績分!$F$3:$I$102,4,FALSE))</f>
        <v>0</v>
      </c>
      <c r="L63" s="155" t="str">
        <f>IF(ISNA(VLOOKUP($C63,大男R3績分!$D$3:$H$102,5,FALSE))," ",VLOOKUP($C63,大男R3績分!$D$3:$H$102,5,FALSE))</f>
        <v xml:space="preserve"> </v>
      </c>
      <c r="M63" s="155" t="str">
        <f>IF(ISNA(VLOOKUP($C63,大男R4績分!$D$3:$I$102,6,FALSE))," ",VLOOKUP($C63,大男R4績分!$D$3:$I$102,6,FALSE))</f>
        <v xml:space="preserve"> </v>
      </c>
      <c r="N63" s="155">
        <f t="shared" si="1"/>
        <v>7.5475749722324821</v>
      </c>
    </row>
    <row r="64" spans="1:14">
      <c r="A64" s="151">
        <v>63</v>
      </c>
      <c r="B64" s="149" t="s">
        <v>88</v>
      </c>
      <c r="C64" s="150" t="s">
        <v>111</v>
      </c>
      <c r="D64" s="152">
        <v>80</v>
      </c>
      <c r="E64" s="152">
        <v>88</v>
      </c>
      <c r="F64" s="152">
        <v>0</v>
      </c>
      <c r="G64" s="152">
        <v>0</v>
      </c>
      <c r="H64" s="152">
        <v>168</v>
      </c>
      <c r="I64" s="153"/>
      <c r="J64" s="155">
        <f>IF(ISNA(VLOOKUP($C64,大男R1績分!$F$3:$H$102,3,FALSE))," ",VLOOKUP($C64,大男R1績分!$F$3:$H$102,3,FALSE))</f>
        <v>5.5749722325064539</v>
      </c>
      <c r="K64" s="155">
        <f>IF(ISNA(VLOOKUP($C64,大男R2績分!$F$3:$I$102,4,FALSE))," ",VLOOKUP($C64,大男R2績分!$F$3:$I$102,4,FALSE))</f>
        <v>0</v>
      </c>
      <c r="L64" s="155" t="str">
        <f>IF(ISNA(VLOOKUP($C64,大男R3績分!$D$3:$H$102,5,FALSE))," ",VLOOKUP($C64,大男R3績分!$D$3:$H$102,5,FALSE))</f>
        <v xml:space="preserve"> </v>
      </c>
      <c r="M64" s="155" t="str">
        <f>IF(ISNA(VLOOKUP($C64,大男R4績分!$D$3:$I$102,6,FALSE))," ",VLOOKUP($C64,大男R4績分!$D$3:$I$102,6,FALSE))</f>
        <v xml:space="preserve"> </v>
      </c>
      <c r="N64" s="155">
        <f t="shared" si="1"/>
        <v>5.5749722325064539</v>
      </c>
    </row>
    <row r="65" spans="1:14">
      <c r="A65" s="151">
        <v>64</v>
      </c>
      <c r="B65" s="149" t="s">
        <v>41</v>
      </c>
      <c r="C65" s="150" t="s">
        <v>193</v>
      </c>
      <c r="D65" s="152">
        <v>82</v>
      </c>
      <c r="E65" s="152">
        <v>87</v>
      </c>
      <c r="F65" s="152">
        <v>0</v>
      </c>
      <c r="G65" s="152">
        <v>0</v>
      </c>
      <c r="H65" s="152">
        <v>169</v>
      </c>
      <c r="I65" s="153"/>
      <c r="J65" s="155">
        <f>IF(ISNA(VLOOKUP($C65,大男R1績分!$F$3:$H$102,3,FALSE))," ",VLOOKUP($C65,大男R1績分!$F$3:$H$102,3,FALSE))</f>
        <v>3.6023694927804257</v>
      </c>
      <c r="K65" s="155">
        <f>IF(ISNA(VLOOKUP($C65,大男R2績分!$F$3:$I$102,4,FALSE))," ",VLOOKUP($C65,大男R2績分!$F$3:$I$102,4,FALSE))</f>
        <v>0</v>
      </c>
      <c r="L65" s="155" t="str">
        <f>IF(ISNA(VLOOKUP($C65,大男R3績分!$D$3:$H$102,5,FALSE))," ",VLOOKUP($C65,大男R3績分!$D$3:$H$102,5,FALSE))</f>
        <v xml:space="preserve"> </v>
      </c>
      <c r="M65" s="155" t="str">
        <f>IF(ISNA(VLOOKUP($C65,大男R4績分!$D$3:$I$102,6,FALSE))," ",VLOOKUP($C65,大男R4績分!$D$3:$I$102,6,FALSE))</f>
        <v xml:space="preserve"> </v>
      </c>
      <c r="N65" s="155">
        <f t="shared" si="1"/>
        <v>3.6023694927804257</v>
      </c>
    </row>
    <row r="66" spans="1:14">
      <c r="A66" s="151">
        <v>65</v>
      </c>
      <c r="B66" s="149" t="s">
        <v>88</v>
      </c>
      <c r="C66" s="150" t="s">
        <v>97</v>
      </c>
      <c r="D66" s="152">
        <v>82</v>
      </c>
      <c r="E66" s="152">
        <v>87</v>
      </c>
      <c r="F66" s="152">
        <v>0</v>
      </c>
      <c r="G66" s="152">
        <v>0</v>
      </c>
      <c r="H66" s="152">
        <v>169</v>
      </c>
      <c r="I66" s="153"/>
      <c r="J66" s="155">
        <f>IF(ISNA(VLOOKUP($C66,大男R1績分!$F$3:$H$102,3,FALSE))," ",VLOOKUP($C66,大男R1績分!$F$3:$H$102,3,FALSE))</f>
        <v>3.6023694927804257</v>
      </c>
      <c r="K66" s="155">
        <f>IF(ISNA(VLOOKUP($C66,大男R2績分!$F$3:$I$102,4,FALSE))," ",VLOOKUP($C66,大男R2績分!$F$3:$I$102,4,FALSE))</f>
        <v>0</v>
      </c>
      <c r="L66" s="155" t="str">
        <f>IF(ISNA(VLOOKUP($C66,大男R3績分!$D$3:$H$102,5,FALSE))," ",VLOOKUP($C66,大男R3績分!$D$3:$H$102,5,FALSE))</f>
        <v xml:space="preserve"> </v>
      </c>
      <c r="M66" s="155" t="str">
        <f>IF(ISNA(VLOOKUP($C66,大男R4績分!$D$3:$I$102,6,FALSE))," ",VLOOKUP($C66,大男R4績分!$D$3:$I$102,6,FALSE))</f>
        <v xml:space="preserve"> </v>
      </c>
      <c r="N66" s="155">
        <f t="shared" ref="N66:N97" si="2">SUM(J66:M66)</f>
        <v>3.6023694927804257</v>
      </c>
    </row>
    <row r="67" spans="1:14">
      <c r="A67" s="151">
        <v>66</v>
      </c>
      <c r="B67" s="149" t="s">
        <v>88</v>
      </c>
      <c r="C67" s="150" t="s">
        <v>100</v>
      </c>
      <c r="D67" s="152">
        <v>84</v>
      </c>
      <c r="E67" s="152">
        <v>86</v>
      </c>
      <c r="F67" s="152">
        <v>0</v>
      </c>
      <c r="G67" s="152">
        <v>0</v>
      </c>
      <c r="H67" s="152">
        <v>170</v>
      </c>
      <c r="I67" s="153"/>
      <c r="J67" s="155">
        <f>IF(ISNA(VLOOKUP($C67,大男R1績分!$F$3:$H$102,3,FALSE))," ",VLOOKUP($C67,大男R1績分!$F$3:$H$102,3,FALSE))</f>
        <v>1.6297667530544118</v>
      </c>
      <c r="K67" s="155">
        <f>IF(ISNA(VLOOKUP($C67,大男R2績分!$F$3:$I$102,4,FALSE))," ",VLOOKUP($C67,大男R2績分!$F$3:$I$102,4,FALSE))</f>
        <v>0</v>
      </c>
      <c r="L67" s="155" t="str">
        <f>IF(ISNA(VLOOKUP($C67,大男R3績分!$D$3:$H$102,5,FALSE))," ",VLOOKUP($C67,大男R3績分!$D$3:$H$102,5,FALSE))</f>
        <v xml:space="preserve"> </v>
      </c>
      <c r="M67" s="155" t="str">
        <f>IF(ISNA(VLOOKUP($C67,大男R4績分!$D$3:$I$102,6,FALSE))," ",VLOOKUP($C67,大男R4績分!$D$3:$I$102,6,FALSE))</f>
        <v xml:space="preserve"> </v>
      </c>
      <c r="N67" s="155">
        <f t="shared" si="2"/>
        <v>1.6297667530544118</v>
      </c>
    </row>
    <row r="68" spans="1:14">
      <c r="A68" s="151">
        <v>67</v>
      </c>
      <c r="B68" s="149" t="s">
        <v>88</v>
      </c>
      <c r="C68" s="150" t="s">
        <v>176</v>
      </c>
      <c r="D68" s="152">
        <v>88</v>
      </c>
      <c r="E68" s="152">
        <v>83</v>
      </c>
      <c r="F68" s="152">
        <v>0</v>
      </c>
      <c r="G68" s="152">
        <v>0</v>
      </c>
      <c r="H68" s="152">
        <v>171</v>
      </c>
      <c r="I68" s="153"/>
      <c r="J68" s="155">
        <f>IF(ISNA(VLOOKUP($C68,大男R1績分!$F$3:$H$102,3,FALSE))," ",VLOOKUP($C68,大男R1績分!$F$3:$H$102,3,FALSE))</f>
        <v>0</v>
      </c>
      <c r="K68" s="155">
        <f>IF(ISNA(VLOOKUP($C68,大男R2績分!$F$3:$I$102,4,FALSE))," ",VLOOKUP($C68,大男R2績分!$F$3:$I$102,4,FALSE))</f>
        <v>0.77674935209182649</v>
      </c>
      <c r="L68" s="155" t="str">
        <f>IF(ISNA(VLOOKUP($C68,大男R3績分!$D$3:$H$102,5,FALSE))," ",VLOOKUP($C68,大男R3績分!$D$3:$H$102,5,FALSE))</f>
        <v xml:space="preserve"> </v>
      </c>
      <c r="M68" s="155" t="str">
        <f>IF(ISNA(VLOOKUP($C68,大男R4績分!$D$3:$I$102,6,FALSE))," ",VLOOKUP($C68,大男R4績分!$D$3:$I$102,6,FALSE))</f>
        <v xml:space="preserve"> </v>
      </c>
      <c r="N68" s="155">
        <f t="shared" si="2"/>
        <v>0.77674935209182649</v>
      </c>
    </row>
    <row r="69" spans="1:14">
      <c r="A69" s="151">
        <v>68</v>
      </c>
      <c r="B69" s="149" t="s">
        <v>88</v>
      </c>
      <c r="C69" s="150" t="s">
        <v>353</v>
      </c>
      <c r="D69" s="152">
        <v>89</v>
      </c>
      <c r="E69" s="152">
        <v>83</v>
      </c>
      <c r="F69" s="152">
        <v>0</v>
      </c>
      <c r="G69" s="152">
        <v>0</v>
      </c>
      <c r="H69" s="152">
        <v>172</v>
      </c>
      <c r="I69" s="153"/>
      <c r="J69" s="155">
        <f>IF(ISNA(VLOOKUP($C69,大男R1績分!$F$3:$H$102,3,FALSE))," ",VLOOKUP($C69,大男R1績分!$F$3:$H$102,3,FALSE))</f>
        <v>0</v>
      </c>
      <c r="K69" s="155">
        <f>IF(ISNA(VLOOKUP($C69,大男R2績分!$F$3:$I$102,4,FALSE))," ",VLOOKUP($C69,大男R2績分!$F$3:$I$102,4,FALSE))</f>
        <v>0.77674935209182649</v>
      </c>
      <c r="L69" s="155" t="str">
        <f>IF(ISNA(VLOOKUP($C69,大男R3績分!$D$3:$H$102,5,FALSE))," ",VLOOKUP($C69,大男R3績分!$D$3:$H$102,5,FALSE))</f>
        <v xml:space="preserve"> </v>
      </c>
      <c r="M69" s="155" t="str">
        <f>IF(ISNA(VLOOKUP($C69,大男R4績分!$D$3:$I$102,6,FALSE))," ",VLOOKUP($C69,大男R4績分!$D$3:$I$102,6,FALSE))</f>
        <v xml:space="preserve"> </v>
      </c>
      <c r="N69" s="155">
        <f t="shared" si="2"/>
        <v>0.77674935209182649</v>
      </c>
    </row>
    <row r="70" spans="1:14">
      <c r="A70" s="151">
        <v>69</v>
      </c>
      <c r="B70" s="149" t="s">
        <v>88</v>
      </c>
      <c r="C70" s="150" t="s">
        <v>108</v>
      </c>
      <c r="D70" s="152">
        <v>82</v>
      </c>
      <c r="E70" s="152">
        <v>91</v>
      </c>
      <c r="F70" s="152">
        <v>0</v>
      </c>
      <c r="G70" s="152">
        <v>0</v>
      </c>
      <c r="H70" s="152">
        <v>173</v>
      </c>
      <c r="I70" s="153"/>
      <c r="J70" s="155">
        <f>IF(ISNA(VLOOKUP($C70,大男R1績分!$F$3:$H$102,3,FALSE))," ",VLOOKUP($C70,大男R1績分!$F$3:$H$102,3,FALSE))</f>
        <v>3.6023694927804257</v>
      </c>
      <c r="K70" s="155">
        <f>IF(ISNA(VLOOKUP($C70,大男R2績分!$F$3:$I$102,4,FALSE))," ",VLOOKUP($C70,大男R2績分!$F$3:$I$102,4,FALSE))</f>
        <v>0</v>
      </c>
      <c r="L70" s="155" t="str">
        <f>IF(ISNA(VLOOKUP($C70,大男R3績分!$D$3:$H$102,5,FALSE))," ",VLOOKUP($C70,大男R3績分!$D$3:$H$102,5,FALSE))</f>
        <v xml:space="preserve"> </v>
      </c>
      <c r="M70" s="155" t="str">
        <f>IF(ISNA(VLOOKUP($C70,大男R4績分!$D$3:$I$102,6,FALSE))," ",VLOOKUP($C70,大男R4績分!$D$3:$I$102,6,FALSE))</f>
        <v xml:space="preserve"> </v>
      </c>
      <c r="N70" s="155">
        <f t="shared" si="2"/>
        <v>3.6023694927804257</v>
      </c>
    </row>
    <row r="71" spans="1:14">
      <c r="A71" s="151">
        <v>70</v>
      </c>
      <c r="B71" s="149" t="s">
        <v>65</v>
      </c>
      <c r="C71" s="150" t="s">
        <v>240</v>
      </c>
      <c r="D71" s="152">
        <v>89</v>
      </c>
      <c r="E71" s="152">
        <v>87</v>
      </c>
      <c r="F71" s="152">
        <v>0</v>
      </c>
      <c r="G71" s="152">
        <v>0</v>
      </c>
      <c r="H71" s="152">
        <v>176</v>
      </c>
      <c r="I71" s="153"/>
      <c r="J71" s="155">
        <f>IF(ISNA(VLOOKUP($C71,大男R1績分!$F$3:$H$102,3,FALSE))," ",VLOOKUP($C71,大男R1績分!$F$3:$H$102,3,FALSE))</f>
        <v>0</v>
      </c>
      <c r="K71" s="155">
        <f>IF(ISNA(VLOOKUP($C71,大男R2績分!$F$3:$I$102,4,FALSE))," ",VLOOKUP($C71,大男R2績分!$F$3:$I$102,4,FALSE))</f>
        <v>0</v>
      </c>
      <c r="L71" s="155" t="str">
        <f>IF(ISNA(VLOOKUP($C71,大男R3績分!$D$3:$H$102,5,FALSE))," ",VLOOKUP($C71,大男R3績分!$D$3:$H$102,5,FALSE))</f>
        <v xml:space="preserve"> </v>
      </c>
      <c r="M71" s="155" t="str">
        <f>IF(ISNA(VLOOKUP($C71,大男R4績分!$D$3:$I$102,6,FALSE))," ",VLOOKUP($C71,大男R4績分!$D$3:$I$102,6,FALSE))</f>
        <v xml:space="preserve"> </v>
      </c>
      <c r="N71" s="155">
        <f t="shared" si="2"/>
        <v>0</v>
      </c>
    </row>
    <row r="72" spans="1:14">
      <c r="A72" s="151">
        <v>71</v>
      </c>
      <c r="B72" s="154" t="s">
        <v>88</v>
      </c>
      <c r="C72" s="154" t="s">
        <v>234</v>
      </c>
      <c r="D72" s="154">
        <v>89</v>
      </c>
      <c r="E72" s="154">
        <v>87</v>
      </c>
      <c r="F72" s="154">
        <v>0</v>
      </c>
      <c r="G72" s="154">
        <v>0</v>
      </c>
      <c r="H72" s="154">
        <v>176</v>
      </c>
      <c r="I72" s="154"/>
      <c r="J72" s="155">
        <f>IF(ISNA(VLOOKUP($C72,大男R1績分!$F$3:$H$102,3,FALSE))," ",VLOOKUP($C72,大男R1績分!$F$3:$H$102,3,FALSE))</f>
        <v>0</v>
      </c>
      <c r="K72" s="155">
        <f>IF(ISNA(VLOOKUP($C72,大男R2績分!$F$3:$I$102,4,FALSE))," ",VLOOKUP($C72,大男R2績分!$F$3:$I$102,4,FALSE))</f>
        <v>0</v>
      </c>
      <c r="L72" s="155" t="str">
        <f>IF(ISNA(VLOOKUP($C72,大男R3績分!$D$3:$H$102,5,FALSE))," ",VLOOKUP($C72,大男R3績分!$D$3:$H$102,5,FALSE))</f>
        <v xml:space="preserve"> </v>
      </c>
      <c r="M72" s="155" t="str">
        <f>IF(ISNA(VLOOKUP($C72,大男R4績分!$D$3:$I$102,6,FALSE))," ",VLOOKUP($C72,大男R4績分!$D$3:$I$102,6,FALSE))</f>
        <v xml:space="preserve"> </v>
      </c>
      <c r="N72" s="155">
        <f t="shared" si="2"/>
        <v>0</v>
      </c>
    </row>
    <row r="73" spans="1:14">
      <c r="A73" s="151">
        <v>72</v>
      </c>
      <c r="B73" s="154" t="s">
        <v>88</v>
      </c>
      <c r="C73" s="154" t="s">
        <v>242</v>
      </c>
      <c r="D73" s="154">
        <v>87</v>
      </c>
      <c r="E73" s="154">
        <v>91</v>
      </c>
      <c r="F73" s="154">
        <v>0</v>
      </c>
      <c r="G73" s="154">
        <v>0</v>
      </c>
      <c r="H73" s="154">
        <v>178</v>
      </c>
      <c r="I73" s="154"/>
      <c r="J73" s="155">
        <f>IF(ISNA(VLOOKUP($C73,大男R1績分!$F$3:$H$102,3,FALSE))," ",VLOOKUP($C73,大男R1績分!$F$3:$H$102,3,FALSE))</f>
        <v>0</v>
      </c>
      <c r="K73" s="155">
        <f>IF(ISNA(VLOOKUP($C73,大男R2績分!$F$3:$I$102,4,FALSE))," ",VLOOKUP($C73,大男R2績分!$F$3:$I$102,4,FALSE))</f>
        <v>0</v>
      </c>
      <c r="L73" s="155" t="str">
        <f>IF(ISNA(VLOOKUP($C73,大男R3績分!$D$3:$H$102,5,FALSE))," ",VLOOKUP($C73,大男R3績分!$D$3:$H$102,5,FALSE))</f>
        <v xml:space="preserve"> </v>
      </c>
      <c r="M73" s="155" t="str">
        <f>IF(ISNA(VLOOKUP($C73,大男R4績分!$D$3:$I$102,6,FALSE))," ",VLOOKUP($C73,大男R4績分!$D$3:$I$102,6,FALSE))</f>
        <v xml:space="preserve"> </v>
      </c>
      <c r="N73" s="155">
        <f t="shared" si="2"/>
        <v>0</v>
      </c>
    </row>
    <row r="74" spans="1:14">
      <c r="A74" s="151">
        <v>73</v>
      </c>
      <c r="B74" s="154" t="s">
        <v>88</v>
      </c>
      <c r="C74" s="154" t="s">
        <v>354</v>
      </c>
      <c r="D74" s="154">
        <v>92</v>
      </c>
      <c r="E74" s="154">
        <v>101</v>
      </c>
      <c r="F74" s="154">
        <v>0</v>
      </c>
      <c r="G74" s="154">
        <v>0</v>
      </c>
      <c r="H74" s="154">
        <v>193</v>
      </c>
      <c r="I74" s="154"/>
      <c r="J74" s="155">
        <f>IF(ISNA(VLOOKUP($C74,大男R1績分!$F$3:$H$102,3,FALSE))," ",VLOOKUP($C74,大男R1績分!$F$3:$H$102,3,FALSE))</f>
        <v>0</v>
      </c>
      <c r="K74" s="155">
        <f>IF(ISNA(VLOOKUP($C74,大男R2績分!$F$3:$I$102,4,FALSE))," ",VLOOKUP($C74,大男R2績分!$F$3:$I$102,4,FALSE))</f>
        <v>0</v>
      </c>
      <c r="L74" s="155" t="str">
        <f>IF(ISNA(VLOOKUP($C74,大男R3績分!$D$3:$H$102,5,FALSE))," ",VLOOKUP($C74,大男R3績分!$D$3:$H$102,5,FALSE))</f>
        <v xml:space="preserve"> </v>
      </c>
      <c r="M74" s="155" t="str">
        <f>IF(ISNA(VLOOKUP($C74,大男R4績分!$D$3:$I$102,6,FALSE))," ",VLOOKUP($C74,大男R4績分!$D$3:$I$102,6,FALSE))</f>
        <v xml:space="preserve"> </v>
      </c>
      <c r="N74" s="155">
        <f t="shared" si="2"/>
        <v>0</v>
      </c>
    </row>
    <row r="75" spans="1:14">
      <c r="A75" s="151">
        <v>74</v>
      </c>
      <c r="B75" s="154" t="s">
        <v>41</v>
      </c>
      <c r="C75" s="154" t="s">
        <v>47</v>
      </c>
      <c r="D75" s="154" t="s">
        <v>125</v>
      </c>
      <c r="E75" s="154">
        <v>0</v>
      </c>
      <c r="F75" s="154">
        <v>0</v>
      </c>
      <c r="G75" s="154">
        <v>0</v>
      </c>
      <c r="H75" s="154">
        <v>0</v>
      </c>
      <c r="I75" s="154"/>
      <c r="J75" s="155" t="str">
        <f>IF(ISNA(VLOOKUP($C75,大男R1績分!$F$3:$H$102,3,FALSE))," ",VLOOKUP($C75,大男R1績分!$F$3:$H$102,3,FALSE))</f>
        <v xml:space="preserve"> </v>
      </c>
      <c r="K75" s="155" t="str">
        <f>IF(ISNA(VLOOKUP($C75,大男R2績分!$F$3:$I$102,4,FALSE))," ",VLOOKUP($C75,大男R2績分!$F$3:$I$102,4,FALSE))</f>
        <v xml:space="preserve"> </v>
      </c>
      <c r="L75" s="155" t="str">
        <f>IF(ISNA(VLOOKUP($C75,大男R3績分!$D$3:$H$102,5,FALSE))," ",VLOOKUP($C75,大男R3績分!$D$3:$H$102,5,FALSE))</f>
        <v xml:space="preserve"> </v>
      </c>
      <c r="M75" s="155" t="str">
        <f>IF(ISNA(VLOOKUP($C75,大男R4績分!$D$3:$I$102,6,FALSE))," ",VLOOKUP($C75,大男R4績分!$D$3:$I$102,6,FALSE))</f>
        <v xml:space="preserve"> </v>
      </c>
      <c r="N75" s="155">
        <f t="shared" si="2"/>
        <v>0</v>
      </c>
    </row>
    <row r="76" spans="1:14">
      <c r="A76" s="151">
        <v>75</v>
      </c>
      <c r="B76" s="154" t="s">
        <v>88</v>
      </c>
      <c r="C76" s="154" t="s">
        <v>355</v>
      </c>
      <c r="D76" s="154" t="s">
        <v>356</v>
      </c>
      <c r="E76" s="154">
        <v>0</v>
      </c>
      <c r="F76" s="154">
        <v>0</v>
      </c>
      <c r="G76" s="154">
        <v>0</v>
      </c>
      <c r="H76" s="154">
        <v>0</v>
      </c>
      <c r="I76" s="154"/>
      <c r="J76" s="155" t="str">
        <f>IF(ISNA(VLOOKUP($C76,大男R1績分!$F$3:$H$102,3,FALSE))," ",VLOOKUP($C76,大男R1績分!$F$3:$H$102,3,FALSE))</f>
        <v xml:space="preserve"> </v>
      </c>
      <c r="K76" s="155" t="str">
        <f>IF(ISNA(VLOOKUP($C76,大男R2績分!$F$3:$I$102,4,FALSE))," ",VLOOKUP($C76,大男R2績分!$F$3:$I$102,4,FALSE))</f>
        <v xml:space="preserve"> </v>
      </c>
      <c r="L76" s="155" t="str">
        <f>IF(ISNA(VLOOKUP($C76,大男R3績分!$D$3:$H$102,5,FALSE))," ",VLOOKUP($C76,大男R3績分!$D$3:$H$102,5,FALSE))</f>
        <v xml:space="preserve"> </v>
      </c>
      <c r="M76" s="155" t="str">
        <f>IF(ISNA(VLOOKUP($C76,大男R4績分!$D$3:$I$102,6,FALSE))," ",VLOOKUP($C76,大男R4績分!$D$3:$I$102,6,FALSE))</f>
        <v xml:space="preserve"> </v>
      </c>
      <c r="N76" s="155">
        <f t="shared" si="2"/>
        <v>0</v>
      </c>
    </row>
    <row r="77" spans="1:14">
      <c r="A77" s="151">
        <v>76</v>
      </c>
      <c r="B77" s="154" t="s">
        <v>88</v>
      </c>
      <c r="C77" s="154" t="s">
        <v>357</v>
      </c>
      <c r="D77" s="154" t="s">
        <v>125</v>
      </c>
      <c r="E77" s="154">
        <v>0</v>
      </c>
      <c r="F77" s="154">
        <v>0</v>
      </c>
      <c r="G77" s="154">
        <v>0</v>
      </c>
      <c r="H77" s="154">
        <v>0</v>
      </c>
      <c r="I77" s="154"/>
      <c r="J77" s="155" t="str">
        <f>IF(ISNA(VLOOKUP($C77,大男R1績分!$F$3:$H$102,3,FALSE))," ",VLOOKUP($C77,大男R1績分!$F$3:$H$102,3,FALSE))</f>
        <v xml:space="preserve"> </v>
      </c>
      <c r="K77" s="155" t="str">
        <f>IF(ISNA(VLOOKUP($C77,大男R2績分!$F$3:$I$102,4,FALSE))," ",VLOOKUP($C77,大男R2績分!$F$3:$I$102,4,FALSE))</f>
        <v xml:space="preserve"> </v>
      </c>
      <c r="L77" s="155" t="str">
        <f>IF(ISNA(VLOOKUP($C77,大男R3績分!$D$3:$H$102,5,FALSE))," ",VLOOKUP($C77,大男R3績分!$D$3:$H$102,5,FALSE))</f>
        <v xml:space="preserve"> </v>
      </c>
      <c r="M77" s="155" t="str">
        <f>IF(ISNA(VLOOKUP($C77,大男R4績分!$D$3:$I$102,6,FALSE))," ",VLOOKUP($C77,大男R4績分!$D$3:$I$102,6,FALSE))</f>
        <v xml:space="preserve"> </v>
      </c>
      <c r="N77" s="155">
        <f t="shared" si="2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 t="str">
        <f>IF(ISNA(VLOOKUP($C78,大男R1績分!$F$3:$H$102,3,FALSE))," ",VLOOKUP($C78,大男R1績分!$F$3:$H$102,3,FALSE))</f>
        <v xml:space="preserve"> </v>
      </c>
      <c r="K78" s="155" t="str">
        <f>IF(ISNA(VLOOKUP($C78,大男R2績分!$F$3:$I$102,4,FALSE))," ",VLOOKUP($C78,大男R2績分!$F$3:$I$102,4,FALSE))</f>
        <v xml:space="preserve"> </v>
      </c>
      <c r="L78" s="155" t="str">
        <f>IF(ISNA(VLOOKUP($C78,大男R3績分!$D$3:$H$102,5,FALSE))," ",VLOOKUP($C78,大男R3績分!$D$3:$H$102,5,FALSE))</f>
        <v xml:space="preserve"> </v>
      </c>
      <c r="M78" s="155" t="str">
        <f>IF(ISNA(VLOOKUP($C78,大男R4績分!$D$3:$I$102,6,FALSE))," ",VLOOKUP($C78,大男R4績分!$D$3:$I$102,6,FALSE))</f>
        <v xml:space="preserve"> </v>
      </c>
      <c r="N78" s="155">
        <f t="shared" si="2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 t="str">
        <f>IF(ISNA(VLOOKUP($C79,大男R1績分!$F$3:$H$102,3,FALSE))," ",VLOOKUP($C79,大男R1績分!$F$3:$H$102,3,FALSE))</f>
        <v xml:space="preserve"> </v>
      </c>
      <c r="K79" s="155" t="str">
        <f>IF(ISNA(VLOOKUP($C79,大男R2績分!$F$3:$I$102,4,FALSE))," ",VLOOKUP($C79,大男R2績分!$F$3:$I$102,4,FALSE))</f>
        <v xml:space="preserve"> </v>
      </c>
      <c r="L79" s="155" t="str">
        <f>IF(ISNA(VLOOKUP($C79,大男R3績分!$D$3:$H$102,5,FALSE))," ",VLOOKUP($C79,大男R3績分!$D$3:$H$102,5,FALSE))</f>
        <v xml:space="preserve"> </v>
      </c>
      <c r="M79" s="155" t="str">
        <f>IF(ISNA(VLOOKUP($C79,大男R4績分!$D$3:$I$102,6,FALSE))," ",VLOOKUP($C79,大男R4績分!$D$3:$I$102,6,FALSE))</f>
        <v xml:space="preserve"> </v>
      </c>
      <c r="N79" s="155">
        <f t="shared" si="2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 t="str">
        <f>IF(ISNA(VLOOKUP($C80,大男R1績分!$F$3:$H$102,3,FALSE))," ",VLOOKUP($C80,大男R1績分!$F$3:$H$102,3,FALSE))</f>
        <v xml:space="preserve"> </v>
      </c>
      <c r="K80" s="155" t="str">
        <f>IF(ISNA(VLOOKUP($C80,大男R2績分!$F$3:$I$102,4,FALSE))," ",VLOOKUP($C80,大男R2績分!$F$3:$I$102,4,FALSE))</f>
        <v xml:space="preserve"> </v>
      </c>
      <c r="L80" s="155" t="str">
        <f>IF(ISNA(VLOOKUP($C80,大男R3績分!$D$3:$H$102,5,FALSE))," ",VLOOKUP($C80,大男R3績分!$D$3:$H$102,5,FALSE))</f>
        <v xml:space="preserve"> </v>
      </c>
      <c r="M80" s="155" t="str">
        <f>IF(ISNA(VLOOKUP($C80,大男R4績分!$D$3:$I$102,6,FALSE))," ",VLOOKUP($C80,大男R4績分!$D$3:$I$102,6,FALSE))</f>
        <v xml:space="preserve"> </v>
      </c>
      <c r="N80" s="155">
        <f t="shared" si="2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 t="str">
        <f>IF(ISNA(VLOOKUP($C81,大男R1績分!$F$3:$H$102,3,FALSE))," ",VLOOKUP($C81,大男R1績分!$F$3:$H$102,3,FALSE))</f>
        <v xml:space="preserve"> </v>
      </c>
      <c r="K81" s="155" t="str">
        <f>IF(ISNA(VLOOKUP($C81,大男R2績分!$F$3:$I$102,4,FALSE))," ",VLOOKUP($C81,大男R2績分!$F$3:$I$102,4,FALSE))</f>
        <v xml:space="preserve"> </v>
      </c>
      <c r="L81" s="155" t="str">
        <f>IF(ISNA(VLOOKUP($C81,大男R3績分!$D$3:$H$102,5,FALSE))," ",VLOOKUP($C81,大男R3績分!$D$3:$H$102,5,FALSE))</f>
        <v xml:space="preserve"> </v>
      </c>
      <c r="M81" s="155" t="str">
        <f>IF(ISNA(VLOOKUP($C81,大男R4績分!$D$3:$I$102,6,FALSE))," ",VLOOKUP($C81,大男R4績分!$D$3:$I$102,6,FALSE))</f>
        <v xml:space="preserve"> </v>
      </c>
      <c r="N81" s="155">
        <f t="shared" si="2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 t="str">
        <f>IF(ISNA(VLOOKUP($C82,大男R1績分!$F$3:$H$102,3,FALSE))," ",VLOOKUP($C82,大男R1績分!$F$3:$H$102,3,FALSE))</f>
        <v xml:space="preserve"> </v>
      </c>
      <c r="K82" s="155" t="str">
        <f>IF(ISNA(VLOOKUP($C82,大男R2績分!$F$3:$I$102,4,FALSE))," ",VLOOKUP($C82,大男R2績分!$F$3:$I$102,4,FALSE))</f>
        <v xml:space="preserve"> </v>
      </c>
      <c r="L82" s="155" t="str">
        <f>IF(ISNA(VLOOKUP($C82,大男R3績分!$D$3:$H$102,5,FALSE))," ",VLOOKUP($C82,大男R3績分!$D$3:$H$102,5,FALSE))</f>
        <v xml:space="preserve"> </v>
      </c>
      <c r="M82" s="155" t="str">
        <f>IF(ISNA(VLOOKUP($C82,大男R4績分!$D$3:$I$102,6,FALSE))," ",VLOOKUP($C82,大男R4績分!$D$3:$I$102,6,FALSE))</f>
        <v xml:space="preserve"> </v>
      </c>
      <c r="N82" s="155">
        <f t="shared" si="2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 t="str">
        <f>IF(ISNA(VLOOKUP($C83,大男R1績分!$F$3:$H$102,3,FALSE))," ",VLOOKUP($C83,大男R1績分!$F$3:$H$102,3,FALSE))</f>
        <v xml:space="preserve"> </v>
      </c>
      <c r="K83" s="155" t="str">
        <f>IF(ISNA(VLOOKUP($C83,大男R2績分!$F$3:$I$102,4,FALSE))," ",VLOOKUP($C83,大男R2績分!$F$3:$I$102,4,FALSE))</f>
        <v xml:space="preserve"> </v>
      </c>
      <c r="L83" s="155" t="str">
        <f>IF(ISNA(VLOOKUP($C83,大男R3績分!$D$3:$H$102,5,FALSE))," ",VLOOKUP($C83,大男R3績分!$D$3:$H$102,5,FALSE))</f>
        <v xml:space="preserve"> </v>
      </c>
      <c r="M83" s="155" t="str">
        <f>IF(ISNA(VLOOKUP($C83,大男R4績分!$D$3:$I$102,6,FALSE))," ",VLOOKUP($C83,大男R4績分!$D$3:$I$102,6,FALSE))</f>
        <v xml:space="preserve"> </v>
      </c>
      <c r="N83" s="155">
        <f t="shared" si="2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 t="str">
        <f>IF(ISNA(VLOOKUP($C84,大男R1績分!$F$3:$H$102,3,FALSE))," ",VLOOKUP($C84,大男R1績分!$F$3:$H$102,3,FALSE))</f>
        <v xml:space="preserve"> </v>
      </c>
      <c r="K84" s="155" t="str">
        <f>IF(ISNA(VLOOKUP($C84,大男R2績分!$F$3:$I$102,4,FALSE))," ",VLOOKUP($C84,大男R2績分!$F$3:$I$102,4,FALSE))</f>
        <v xml:space="preserve"> </v>
      </c>
      <c r="L84" s="155" t="str">
        <f>IF(ISNA(VLOOKUP($C84,大男R3績分!$D$3:$H$102,5,FALSE))," ",VLOOKUP($C84,大男R3績分!$D$3:$H$102,5,FALSE))</f>
        <v xml:space="preserve"> </v>
      </c>
      <c r="M84" s="155" t="str">
        <f>IF(ISNA(VLOOKUP($C84,大男R4績分!$D$3:$I$102,6,FALSE))," ",VLOOKUP($C84,大男R4績分!$D$3:$I$102,6,FALSE))</f>
        <v xml:space="preserve"> </v>
      </c>
      <c r="N84" s="155">
        <f t="shared" si="2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 t="str">
        <f>IF(ISNA(VLOOKUP($C85,大男R1績分!$F$3:$H$102,3,FALSE))," ",VLOOKUP($C85,大男R1績分!$F$3:$H$102,3,FALSE))</f>
        <v xml:space="preserve"> </v>
      </c>
      <c r="K85" s="155" t="str">
        <f>IF(ISNA(VLOOKUP($C85,大男R2績分!$F$3:$I$102,4,FALSE))," ",VLOOKUP($C85,大男R2績分!$F$3:$I$102,4,FALSE))</f>
        <v xml:space="preserve"> </v>
      </c>
      <c r="L85" s="155" t="str">
        <f>IF(ISNA(VLOOKUP($C85,大男R3績分!$D$3:$H$102,5,FALSE))," ",VLOOKUP($C85,大男R3績分!$D$3:$H$102,5,FALSE))</f>
        <v xml:space="preserve"> </v>
      </c>
      <c r="M85" s="155" t="str">
        <f>IF(ISNA(VLOOKUP($C85,大男R4績分!$D$3:$I$102,6,FALSE))," ",VLOOKUP($C85,大男R4績分!$D$3:$I$102,6,FALSE))</f>
        <v xml:space="preserve"> </v>
      </c>
      <c r="N85" s="155">
        <f t="shared" si="2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 t="str">
        <f>IF(ISNA(VLOOKUP($C86,大男R1績分!$F$3:$H$102,3,FALSE))," ",VLOOKUP($C86,大男R1績分!$F$3:$H$102,3,FALSE))</f>
        <v xml:space="preserve"> </v>
      </c>
      <c r="K86" s="155" t="str">
        <f>IF(ISNA(VLOOKUP($C86,大男R2績分!$F$3:$I$102,4,FALSE))," ",VLOOKUP($C86,大男R2績分!$F$3:$I$102,4,FALSE))</f>
        <v xml:space="preserve"> </v>
      </c>
      <c r="L86" s="155" t="str">
        <f>IF(ISNA(VLOOKUP($C86,大男R3績分!$D$3:$H$102,5,FALSE))," ",VLOOKUP($C86,大男R3績分!$D$3:$H$102,5,FALSE))</f>
        <v xml:space="preserve"> </v>
      </c>
      <c r="M86" s="155" t="str">
        <f>IF(ISNA(VLOOKUP($C86,大男R4績分!$D$3:$I$102,6,FALSE))," ",VLOOKUP($C86,大男R4績分!$D$3:$I$102,6,FALSE))</f>
        <v xml:space="preserve"> </v>
      </c>
      <c r="N86" s="155">
        <f t="shared" si="2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 t="str">
        <f>IF(ISNA(VLOOKUP($C87,大男R1績分!$F$3:$H$102,3,FALSE))," ",VLOOKUP($C87,大男R1績分!$F$3:$H$102,3,FALSE))</f>
        <v xml:space="preserve"> </v>
      </c>
      <c r="K87" s="155" t="str">
        <f>IF(ISNA(VLOOKUP($C87,大男R2績分!$F$3:$I$102,4,FALSE))," ",VLOOKUP($C87,大男R2績分!$F$3:$I$102,4,FALSE))</f>
        <v xml:space="preserve"> </v>
      </c>
      <c r="L87" s="155" t="str">
        <f>IF(ISNA(VLOOKUP($C87,大男R3績分!$D$3:$H$102,5,FALSE))," ",VLOOKUP($C87,大男R3績分!$D$3:$H$102,5,FALSE))</f>
        <v xml:space="preserve"> </v>
      </c>
      <c r="M87" s="155" t="str">
        <f>IF(ISNA(VLOOKUP($C87,大男R4績分!$D$3:$I$102,6,FALSE))," ",VLOOKUP($C87,大男R4績分!$D$3:$I$102,6,FALSE))</f>
        <v xml:space="preserve"> </v>
      </c>
      <c r="N87" s="155">
        <f t="shared" si="2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 t="str">
        <f>IF(ISNA(VLOOKUP($C88,大男R1績分!$F$3:$H$102,3,FALSE))," ",VLOOKUP($C88,大男R1績分!$F$3:$H$102,3,FALSE))</f>
        <v xml:space="preserve"> </v>
      </c>
      <c r="K88" s="155" t="str">
        <f>IF(ISNA(VLOOKUP($C88,大男R2績分!$F$3:$I$102,4,FALSE))," ",VLOOKUP($C88,大男R2績分!$F$3:$I$102,4,FALSE))</f>
        <v xml:space="preserve"> </v>
      </c>
      <c r="L88" s="155" t="str">
        <f>IF(ISNA(VLOOKUP($C88,大男R3績分!$D$3:$H$102,5,FALSE))," ",VLOOKUP($C88,大男R3績分!$D$3:$H$102,5,FALSE))</f>
        <v xml:space="preserve"> </v>
      </c>
      <c r="M88" s="155" t="str">
        <f>IF(ISNA(VLOOKUP($C88,大男R4績分!$D$3:$I$102,6,FALSE))," ",VLOOKUP($C88,大男R4績分!$D$3:$I$102,6,FALSE))</f>
        <v xml:space="preserve"> </v>
      </c>
      <c r="N88" s="155">
        <f t="shared" si="2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 t="str">
        <f>IF(ISNA(VLOOKUP($C89,大男R1績分!$F$3:$H$102,3,FALSE))," ",VLOOKUP($C89,大男R1績分!$F$3:$H$102,3,FALSE))</f>
        <v xml:space="preserve"> </v>
      </c>
      <c r="K89" s="155" t="str">
        <f>IF(ISNA(VLOOKUP($C89,大男R2績分!$F$3:$I$102,4,FALSE))," ",VLOOKUP($C89,大男R2績分!$F$3:$I$102,4,FALSE))</f>
        <v xml:space="preserve"> </v>
      </c>
      <c r="L89" s="155" t="str">
        <f>IF(ISNA(VLOOKUP($C89,大男R3績分!$D$3:$H$102,5,FALSE))," ",VLOOKUP($C89,大男R3績分!$D$3:$H$102,5,FALSE))</f>
        <v xml:space="preserve"> </v>
      </c>
      <c r="M89" s="155" t="str">
        <f>IF(ISNA(VLOOKUP($C89,大男R4績分!$D$3:$I$102,6,FALSE))," ",VLOOKUP($C89,大男R4績分!$D$3:$I$102,6,FALSE))</f>
        <v xml:space="preserve"> </v>
      </c>
      <c r="N89" s="155">
        <f t="shared" si="2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 t="str">
        <f>IF(ISNA(VLOOKUP($C90,大男R1績分!$F$3:$H$102,3,FALSE))," ",VLOOKUP($C90,大男R1績分!$F$3:$H$102,3,FALSE))</f>
        <v xml:space="preserve"> </v>
      </c>
      <c r="K90" s="155" t="str">
        <f>IF(ISNA(VLOOKUP($C90,大男R2績分!$F$3:$I$102,4,FALSE))," ",VLOOKUP($C90,大男R2績分!$F$3:$I$102,4,FALSE))</f>
        <v xml:space="preserve"> </v>
      </c>
      <c r="L90" s="155" t="str">
        <f>IF(ISNA(VLOOKUP($C90,大男R3績分!$D$3:$H$102,5,FALSE))," ",VLOOKUP($C90,大男R3績分!$D$3:$H$102,5,FALSE))</f>
        <v xml:space="preserve"> </v>
      </c>
      <c r="M90" s="155" t="str">
        <f>IF(ISNA(VLOOKUP($C90,大男R4績分!$D$3:$I$102,6,FALSE))," ",VLOOKUP($C90,大男R4績分!$D$3:$I$102,6,FALSE))</f>
        <v xml:space="preserve"> </v>
      </c>
      <c r="N90" s="155">
        <f t="shared" si="2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 t="str">
        <f>IF(ISNA(VLOOKUP($C91,大男R1績分!$F$3:$H$102,3,FALSE))," ",VLOOKUP($C91,大男R1績分!$F$3:$H$102,3,FALSE))</f>
        <v xml:space="preserve"> </v>
      </c>
      <c r="K91" s="155" t="str">
        <f>IF(ISNA(VLOOKUP($C91,大男R2績分!$F$3:$I$102,4,FALSE))," ",VLOOKUP($C91,大男R2績分!$F$3:$I$102,4,FALSE))</f>
        <v xml:space="preserve"> </v>
      </c>
      <c r="L91" s="155" t="str">
        <f>IF(ISNA(VLOOKUP($C91,大男R3績分!$D$3:$H$102,5,FALSE))," ",VLOOKUP($C91,大男R3績分!$D$3:$H$102,5,FALSE))</f>
        <v xml:space="preserve"> </v>
      </c>
      <c r="M91" s="155" t="str">
        <f>IF(ISNA(VLOOKUP($C91,大男R4績分!$D$3:$I$102,6,FALSE))," ",VLOOKUP($C91,大男R4績分!$D$3:$I$102,6,FALSE))</f>
        <v xml:space="preserve"> </v>
      </c>
      <c r="N91" s="155">
        <f t="shared" si="2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 t="str">
        <f>IF(ISNA(VLOOKUP($C92,大男R1績分!$F$3:$H$102,3,FALSE))," ",VLOOKUP($C92,大男R1績分!$F$3:$H$102,3,FALSE))</f>
        <v xml:space="preserve"> </v>
      </c>
      <c r="K92" s="155" t="str">
        <f>IF(ISNA(VLOOKUP($C92,大男R2績分!$F$3:$I$102,4,FALSE))," ",VLOOKUP($C92,大男R2績分!$F$3:$I$102,4,FALSE))</f>
        <v xml:space="preserve"> </v>
      </c>
      <c r="L92" s="155" t="str">
        <f>IF(ISNA(VLOOKUP($C92,大男R3績分!$D$3:$H$102,5,FALSE))," ",VLOOKUP($C92,大男R3績分!$D$3:$H$102,5,FALSE))</f>
        <v xml:space="preserve"> </v>
      </c>
      <c r="M92" s="155" t="str">
        <f>IF(ISNA(VLOOKUP($C92,大男R4績分!$D$3:$I$102,6,FALSE))," ",VLOOKUP($C92,大男R4績分!$D$3:$I$102,6,FALSE))</f>
        <v xml:space="preserve"> </v>
      </c>
      <c r="N92" s="155">
        <f t="shared" si="2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 t="str">
        <f>IF(ISNA(VLOOKUP($C93,大男R1績分!$F$3:$H$102,3,FALSE))," ",VLOOKUP($C93,大男R1績分!$F$3:$H$102,3,FALSE))</f>
        <v xml:space="preserve"> </v>
      </c>
      <c r="K93" s="155" t="str">
        <f>IF(ISNA(VLOOKUP($C93,大男R2績分!$F$3:$I$102,4,FALSE))," ",VLOOKUP($C93,大男R2績分!$F$3:$I$102,4,FALSE))</f>
        <v xml:space="preserve"> </v>
      </c>
      <c r="L93" s="155" t="str">
        <f>IF(ISNA(VLOOKUP($C93,大男R3績分!$D$3:$H$102,5,FALSE))," ",VLOOKUP($C93,大男R3績分!$D$3:$H$102,5,FALSE))</f>
        <v xml:space="preserve"> </v>
      </c>
      <c r="M93" s="155" t="str">
        <f>IF(ISNA(VLOOKUP($C93,大男R4績分!$D$3:$I$102,6,FALSE))," ",VLOOKUP($C93,大男R4績分!$D$3:$I$102,6,FALSE))</f>
        <v xml:space="preserve"> </v>
      </c>
      <c r="N93" s="155">
        <f t="shared" si="2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 t="str">
        <f>IF(ISNA(VLOOKUP($C94,大男R1績分!$F$3:$H$102,3,FALSE))," ",VLOOKUP($C94,大男R1績分!$F$3:$H$102,3,FALSE))</f>
        <v xml:space="preserve"> </v>
      </c>
      <c r="K94" s="155" t="str">
        <f>IF(ISNA(VLOOKUP($C94,大男R2績分!$F$3:$I$102,4,FALSE))," ",VLOOKUP($C94,大男R2績分!$F$3:$I$102,4,FALSE))</f>
        <v xml:space="preserve"> </v>
      </c>
      <c r="L94" s="155" t="str">
        <f>IF(ISNA(VLOOKUP($C94,大男R3績分!$D$3:$H$102,5,FALSE))," ",VLOOKUP($C94,大男R3績分!$D$3:$H$102,5,FALSE))</f>
        <v xml:space="preserve"> </v>
      </c>
      <c r="M94" s="155" t="str">
        <f>IF(ISNA(VLOOKUP($C94,大男R4績分!$D$3:$I$102,6,FALSE))," ",VLOOKUP($C94,大男R4績分!$D$3:$I$102,6,FALSE))</f>
        <v xml:space="preserve"> </v>
      </c>
      <c r="N94" s="155">
        <f t="shared" si="2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 t="str">
        <f>IF(ISNA(VLOOKUP($C95,大男R1績分!$F$3:$H$102,3,FALSE))," ",VLOOKUP($C95,大男R1績分!$F$3:$H$102,3,FALSE))</f>
        <v xml:space="preserve"> </v>
      </c>
      <c r="K95" s="155" t="str">
        <f>IF(ISNA(VLOOKUP($C95,大男R2績分!$F$3:$I$102,4,FALSE))," ",VLOOKUP($C95,大男R2績分!$F$3:$I$102,4,FALSE))</f>
        <v xml:space="preserve"> </v>
      </c>
      <c r="L95" s="155" t="str">
        <f>IF(ISNA(VLOOKUP($C95,大男R3績分!$D$3:$H$102,5,FALSE))," ",VLOOKUP($C95,大男R3績分!$D$3:$H$102,5,FALSE))</f>
        <v xml:space="preserve"> </v>
      </c>
      <c r="M95" s="155" t="str">
        <f>IF(ISNA(VLOOKUP($C95,大男R4績分!$D$3:$I$102,6,FALSE))," ",VLOOKUP($C95,大男R4績分!$D$3:$I$102,6,FALSE))</f>
        <v xml:space="preserve"> </v>
      </c>
      <c r="N95" s="155">
        <f t="shared" si="2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 t="str">
        <f>IF(ISNA(VLOOKUP($C96,大男R1績分!$F$3:$H$102,3,FALSE))," ",VLOOKUP($C96,大男R1績分!$F$3:$H$102,3,FALSE))</f>
        <v xml:space="preserve"> </v>
      </c>
      <c r="K96" s="155" t="str">
        <f>IF(ISNA(VLOOKUP($C96,大男R2績分!$F$3:$I$102,4,FALSE))," ",VLOOKUP($C96,大男R2績分!$F$3:$I$102,4,FALSE))</f>
        <v xml:space="preserve"> </v>
      </c>
      <c r="L96" s="155" t="str">
        <f>IF(ISNA(VLOOKUP($C96,大男R3績分!$D$3:$H$102,5,FALSE))," ",VLOOKUP($C96,大男R3績分!$D$3:$H$102,5,FALSE))</f>
        <v xml:space="preserve"> </v>
      </c>
      <c r="M96" s="155" t="str">
        <f>IF(ISNA(VLOOKUP($C96,大男R4績分!$D$3:$I$102,6,FALSE))," ",VLOOKUP($C96,大男R4績分!$D$3:$I$102,6,FALSE))</f>
        <v xml:space="preserve"> </v>
      </c>
      <c r="N96" s="155">
        <f t="shared" si="2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 t="str">
        <f>IF(ISNA(VLOOKUP($C97,大男R1績分!$F$3:$H$102,3,FALSE))," ",VLOOKUP($C97,大男R1績分!$F$3:$H$102,3,FALSE))</f>
        <v xml:space="preserve"> </v>
      </c>
      <c r="K97" s="155" t="str">
        <f>IF(ISNA(VLOOKUP($C97,大男R2績分!$F$3:$I$102,4,FALSE))," ",VLOOKUP($C97,大男R2績分!$F$3:$I$102,4,FALSE))</f>
        <v xml:space="preserve"> </v>
      </c>
      <c r="L97" s="155" t="str">
        <f>IF(ISNA(VLOOKUP($C97,大男R3績分!$D$3:$H$102,5,FALSE))," ",VLOOKUP($C97,大男R3績分!$D$3:$H$102,5,FALSE))</f>
        <v xml:space="preserve"> </v>
      </c>
      <c r="M97" s="155" t="str">
        <f>IF(ISNA(VLOOKUP($C97,大男R4績分!$D$3:$I$102,6,FALSE))," ",VLOOKUP($C97,大男R4績分!$D$3:$I$102,6,FALSE))</f>
        <v xml:space="preserve"> </v>
      </c>
      <c r="N97" s="155">
        <f t="shared" si="2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 t="str">
        <f>IF(ISNA(VLOOKUP($C98,大男R1績分!$F$3:$H$102,3,FALSE))," ",VLOOKUP($C98,大男R1績分!$F$3:$H$102,3,FALSE))</f>
        <v xml:space="preserve"> </v>
      </c>
      <c r="K98" s="155" t="str">
        <f>IF(ISNA(VLOOKUP($C98,大男R2績分!$F$3:$I$102,4,FALSE))," ",VLOOKUP($C98,大男R2績分!$F$3:$I$102,4,FALSE))</f>
        <v xml:space="preserve"> </v>
      </c>
      <c r="L98" s="155" t="str">
        <f>IF(ISNA(VLOOKUP($C98,大男R3績分!$D$3:$H$102,5,FALSE))," ",VLOOKUP($C98,大男R3績分!$D$3:$H$102,5,FALSE))</f>
        <v xml:space="preserve"> </v>
      </c>
      <c r="M98" s="155" t="str">
        <f>IF(ISNA(VLOOKUP($C98,大男R4績分!$D$3:$I$102,6,FALSE))," ",VLOOKUP($C98,大男R4績分!$D$3:$I$102,6,FALSE))</f>
        <v xml:space="preserve"> </v>
      </c>
      <c r="N98" s="155">
        <f t="shared" ref="N98:N102" si="3">SUM(J98:M98)</f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 t="str">
        <f>IF(ISNA(VLOOKUP($C99,大男R1績分!$F$3:$H$102,3,FALSE))," ",VLOOKUP($C99,大男R1績分!$F$3:$H$102,3,FALSE))</f>
        <v xml:space="preserve"> </v>
      </c>
      <c r="K99" s="155" t="str">
        <f>IF(ISNA(VLOOKUP($C99,大男R2績分!$F$3:$I$102,4,FALSE))," ",VLOOKUP($C99,大男R2績分!$F$3:$I$102,4,FALSE))</f>
        <v xml:space="preserve"> </v>
      </c>
      <c r="L99" s="155" t="str">
        <f>IF(ISNA(VLOOKUP($C99,大男R3績分!$D$3:$H$102,5,FALSE))," ",VLOOKUP($C99,大男R3績分!$D$3:$H$102,5,FALSE))</f>
        <v xml:space="preserve"> </v>
      </c>
      <c r="M99" s="155" t="str">
        <f>IF(ISNA(VLOOKUP($C99,大男R4績分!$D$3:$I$102,6,FALSE))," ",VLOOKUP($C99,大男R4績分!$D$3:$I$102,6,FALSE))</f>
        <v xml:space="preserve"> </v>
      </c>
      <c r="N99" s="155">
        <f t="shared" si="3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 t="str">
        <f>IF(ISNA(VLOOKUP($C100,大男R1績分!$F$3:$H$102,3,FALSE))," ",VLOOKUP($C100,大男R1績分!$F$3:$H$102,3,FALSE))</f>
        <v xml:space="preserve"> </v>
      </c>
      <c r="K100" s="155" t="str">
        <f>IF(ISNA(VLOOKUP($C100,大男R2績分!$F$3:$I$102,4,FALSE))," ",VLOOKUP($C100,大男R2績分!$F$3:$I$102,4,FALSE))</f>
        <v xml:space="preserve"> </v>
      </c>
      <c r="L100" s="155" t="str">
        <f>IF(ISNA(VLOOKUP($C100,大男R3績分!$D$3:$H$102,5,FALSE))," ",VLOOKUP($C100,大男R3績分!$D$3:$H$102,5,FALSE))</f>
        <v xml:space="preserve"> </v>
      </c>
      <c r="M100" s="155" t="str">
        <f>IF(ISNA(VLOOKUP($C100,大男R4績分!$D$3:$I$102,6,FALSE))," ",VLOOKUP($C100,大男R4績分!$D$3:$I$102,6,FALSE))</f>
        <v xml:space="preserve"> </v>
      </c>
      <c r="N100" s="155">
        <f t="shared" si="3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 t="str">
        <f>IF(ISNA(VLOOKUP($C101,大男R1績分!$F$3:$H$102,3,FALSE))," ",VLOOKUP($C101,大男R1績分!$F$3:$H$102,3,FALSE))</f>
        <v xml:space="preserve"> </v>
      </c>
      <c r="K101" s="155" t="str">
        <f>IF(ISNA(VLOOKUP($C101,大男R2績分!$F$3:$I$102,4,FALSE))," ",VLOOKUP($C101,大男R2績分!$F$3:$I$102,4,FALSE))</f>
        <v xml:space="preserve"> </v>
      </c>
      <c r="L101" s="155" t="str">
        <f>IF(ISNA(VLOOKUP($C101,大男R3績分!$D$3:$H$102,5,FALSE))," ",VLOOKUP($C101,大男R3績分!$D$3:$H$102,5,FALSE))</f>
        <v xml:space="preserve"> </v>
      </c>
      <c r="M101" s="155" t="str">
        <f>IF(ISNA(VLOOKUP($C101,大男R4績分!$D$3:$I$102,6,FALSE))," ",VLOOKUP($C101,大男R4績分!$D$3:$I$102,6,FALSE))</f>
        <v xml:space="preserve"> </v>
      </c>
      <c r="N101" s="155">
        <f t="shared" si="3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 t="str">
        <f>IF(ISNA(VLOOKUP($C102,大男R1績分!$F$3:$H$102,3,FALSE))," ",VLOOKUP($C102,大男R1績分!$F$3:$H$102,3,FALSE))</f>
        <v xml:space="preserve"> </v>
      </c>
      <c r="K102" s="155" t="str">
        <f>IF(ISNA(VLOOKUP($C102,大男R2績分!$F$3:$I$102,4,FALSE))," ",VLOOKUP($C102,大男R2績分!$F$3:$I$102,4,FALSE))</f>
        <v xml:space="preserve"> </v>
      </c>
      <c r="L102" s="155" t="str">
        <f>IF(ISNA(VLOOKUP($C102,大男R3績分!$D$3:$H$102,5,FALSE))," ",VLOOKUP($C102,大男R3績分!$D$3:$H$102,5,FALSE))</f>
        <v xml:space="preserve"> </v>
      </c>
      <c r="M102" s="155" t="str">
        <f>IF(ISNA(VLOOKUP($C102,大男R4績分!$D$3:$I$102,6,FALSE))," ",VLOOKUP($C102,大男R4績分!$D$3:$I$102,6,FALSE))</f>
        <v xml:space="preserve"> </v>
      </c>
      <c r="N102" s="155">
        <f t="shared" si="3"/>
        <v>0</v>
      </c>
    </row>
  </sheetData>
  <sheetProtection sheet="1" objects="1" scenarios="1"/>
  <phoneticPr fontId="2" type="noConversion"/>
  <conditionalFormatting sqref="B2:B71">
    <cfRule type="expression" dxfId="251" priority="6">
      <formula>AND(XEG2=0,XEH2&lt;&gt;"")</formula>
    </cfRule>
  </conditionalFormatting>
  <conditionalFormatting sqref="A2:A77">
    <cfRule type="expression" dxfId="250" priority="5">
      <formula>AND(XEG2=0,XEH2&lt;&gt;"")</formula>
    </cfRule>
  </conditionalFormatting>
  <conditionalFormatting sqref="D2:G71">
    <cfRule type="cellIs" dxfId="249" priority="3" operator="lessThan">
      <formula>#REF!</formula>
    </cfRule>
    <cfRule type="cellIs" dxfId="248" priority="4" operator="equal">
      <formula>#REF!</formula>
    </cfRule>
  </conditionalFormatting>
  <conditionalFormatting sqref="H2:H71">
    <cfRule type="cellIs" dxfId="247" priority="1" operator="lessThan">
      <formula>#REF!*COUNTIF(D2:G2,"&gt;0")</formula>
    </cfRule>
    <cfRule type="cellIs" dxfId="246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102"/>
  <sheetViews>
    <sheetView workbookViewId="0">
      <selection activeCell="J2" sqref="J2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6" width="5" style="128" customWidth="1"/>
    <col min="7" max="7" width="4.625" style="128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284</v>
      </c>
      <c r="B1" s="132" t="s">
        <v>285</v>
      </c>
      <c r="C1" s="132" t="s">
        <v>269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>
        <v>1</v>
      </c>
      <c r="B2" s="151" t="s">
        <v>65</v>
      </c>
      <c r="C2" s="151" t="s">
        <v>75</v>
      </c>
      <c r="D2" s="151">
        <v>68</v>
      </c>
      <c r="E2" s="151">
        <v>71</v>
      </c>
      <c r="F2" s="151">
        <v>71</v>
      </c>
      <c r="G2" s="151">
        <v>73</v>
      </c>
      <c r="H2" s="151">
        <v>283</v>
      </c>
      <c r="I2" s="151"/>
      <c r="J2" s="157">
        <v>17.410588670862623</v>
      </c>
      <c r="K2" s="157">
        <v>12.612365790447996</v>
      </c>
      <c r="L2" s="157">
        <v>15.310853530031594</v>
      </c>
      <c r="M2" s="157">
        <v>13.717597471022117</v>
      </c>
      <c r="N2" s="157">
        <v>59.051405462364329</v>
      </c>
    </row>
    <row r="3" spans="1:14">
      <c r="A3" s="151">
        <v>2</v>
      </c>
      <c r="B3" s="151" t="s">
        <v>65</v>
      </c>
      <c r="C3" s="151" t="s">
        <v>90</v>
      </c>
      <c r="D3" s="151">
        <v>73</v>
      </c>
      <c r="E3" s="151">
        <v>70</v>
      </c>
      <c r="F3" s="151">
        <v>72</v>
      </c>
      <c r="G3" s="151">
        <v>72</v>
      </c>
      <c r="H3" s="151">
        <v>287</v>
      </c>
      <c r="I3" s="151"/>
      <c r="J3" s="157">
        <v>12.479081821547553</v>
      </c>
      <c r="K3" s="157">
        <v>13.59866716031101</v>
      </c>
      <c r="L3" s="157">
        <v>14.324552160168579</v>
      </c>
      <c r="M3" s="157">
        <v>14.703898840885131</v>
      </c>
      <c r="N3" s="157">
        <v>55.106199982912273</v>
      </c>
    </row>
    <row r="4" spans="1:14">
      <c r="A4" s="151">
        <v>3</v>
      </c>
      <c r="B4" s="151" t="s">
        <v>41</v>
      </c>
      <c r="C4" s="151" t="s">
        <v>42</v>
      </c>
      <c r="D4" s="151">
        <v>77</v>
      </c>
      <c r="E4" s="151">
        <v>74</v>
      </c>
      <c r="F4" s="151">
        <v>69</v>
      </c>
      <c r="G4" s="151">
        <v>68</v>
      </c>
      <c r="H4" s="151">
        <v>288</v>
      </c>
      <c r="I4" s="151"/>
      <c r="J4" s="157">
        <v>8.5338763420954962</v>
      </c>
      <c r="K4" s="157">
        <v>9.6534616808589533</v>
      </c>
      <c r="L4" s="157">
        <v>17.283456269757622</v>
      </c>
      <c r="M4" s="157">
        <v>18.649104320337187</v>
      </c>
      <c r="N4" s="157">
        <v>54.119898613049259</v>
      </c>
    </row>
    <row r="5" spans="1:14">
      <c r="A5" s="151">
        <v>4</v>
      </c>
      <c r="B5" s="151" t="s">
        <v>41</v>
      </c>
      <c r="C5" s="151" t="s">
        <v>49</v>
      </c>
      <c r="D5" s="151">
        <v>70</v>
      </c>
      <c r="E5" s="151">
        <v>70</v>
      </c>
      <c r="F5" s="151">
        <v>71</v>
      </c>
      <c r="G5" s="151">
        <v>77</v>
      </c>
      <c r="H5" s="151">
        <v>288</v>
      </c>
      <c r="I5" s="151"/>
      <c r="J5" s="157">
        <v>15.437985931136595</v>
      </c>
      <c r="K5" s="157">
        <v>13.59866716031101</v>
      </c>
      <c r="L5" s="157">
        <v>15.310853530031594</v>
      </c>
      <c r="M5" s="157">
        <v>9.7723919915700606</v>
      </c>
      <c r="N5" s="157">
        <v>54.119898613049259</v>
      </c>
    </row>
    <row r="6" spans="1:14">
      <c r="A6" s="151">
        <v>5</v>
      </c>
      <c r="B6" s="151" t="s">
        <v>41</v>
      </c>
      <c r="C6" s="151" t="s">
        <v>54</v>
      </c>
      <c r="D6" s="151">
        <v>71</v>
      </c>
      <c r="E6" s="151">
        <v>73</v>
      </c>
      <c r="F6" s="151">
        <v>70</v>
      </c>
      <c r="G6" s="151">
        <v>76</v>
      </c>
      <c r="H6" s="151">
        <v>290</v>
      </c>
      <c r="I6" s="151"/>
      <c r="J6" s="157">
        <v>14.451684561273581</v>
      </c>
      <c r="K6" s="157">
        <v>10.639763050721967</v>
      </c>
      <c r="L6" s="157">
        <v>16.297154899894608</v>
      </c>
      <c r="M6" s="157">
        <v>10.758693361433075</v>
      </c>
      <c r="N6" s="157">
        <v>52.14729587332323</v>
      </c>
    </row>
    <row r="7" spans="1:14">
      <c r="A7" s="151">
        <v>6</v>
      </c>
      <c r="B7" s="151" t="s">
        <v>65</v>
      </c>
      <c r="C7" s="151" t="s">
        <v>66</v>
      </c>
      <c r="D7" s="151">
        <v>73</v>
      </c>
      <c r="E7" s="151">
        <v>75</v>
      </c>
      <c r="F7" s="151">
        <v>73</v>
      </c>
      <c r="G7" s="151">
        <v>70</v>
      </c>
      <c r="H7" s="151">
        <v>291</v>
      </c>
      <c r="I7" s="151"/>
      <c r="J7" s="157">
        <v>12.479081821547553</v>
      </c>
      <c r="K7" s="157">
        <v>8.6671603109959392</v>
      </c>
      <c r="L7" s="157">
        <v>13.338250790305565</v>
      </c>
      <c r="M7" s="157">
        <v>16.676501580611159</v>
      </c>
      <c r="N7" s="157">
        <v>51.160994503460216</v>
      </c>
    </row>
    <row r="8" spans="1:14">
      <c r="A8" s="151">
        <v>7</v>
      </c>
      <c r="B8" s="151" t="s">
        <v>41</v>
      </c>
      <c r="C8" s="151" t="s">
        <v>46</v>
      </c>
      <c r="D8" s="151">
        <v>74</v>
      </c>
      <c r="E8" s="151">
        <v>72</v>
      </c>
      <c r="F8" s="151">
        <v>75</v>
      </c>
      <c r="G8" s="151">
        <v>71</v>
      </c>
      <c r="H8" s="151">
        <v>292</v>
      </c>
      <c r="I8" s="151"/>
      <c r="J8" s="157">
        <v>11.492780451684538</v>
      </c>
      <c r="K8" s="157">
        <v>11.626064420584981</v>
      </c>
      <c r="L8" s="157">
        <v>11.365648050579537</v>
      </c>
      <c r="M8" s="157">
        <v>15.690200210748145</v>
      </c>
      <c r="N8" s="157">
        <v>50.174693133597202</v>
      </c>
    </row>
    <row r="9" spans="1:14">
      <c r="A9" s="151">
        <v>8</v>
      </c>
      <c r="B9" s="151" t="s">
        <v>65</v>
      </c>
      <c r="C9" s="151" t="s">
        <v>82</v>
      </c>
      <c r="D9" s="151">
        <v>72</v>
      </c>
      <c r="E9" s="151">
        <v>75</v>
      </c>
      <c r="F9" s="151">
        <v>75</v>
      </c>
      <c r="G9" s="151">
        <v>71</v>
      </c>
      <c r="H9" s="151">
        <v>293</v>
      </c>
      <c r="I9" s="151"/>
      <c r="J9" s="157">
        <v>13.465383191410567</v>
      </c>
      <c r="K9" s="157">
        <v>8.6671603109959392</v>
      </c>
      <c r="L9" s="157">
        <v>11.365648050579537</v>
      </c>
      <c r="M9" s="157">
        <v>15.690200210748145</v>
      </c>
      <c r="N9" s="157">
        <v>49.188391763734188</v>
      </c>
    </row>
    <row r="10" spans="1:14">
      <c r="A10" s="151">
        <v>9</v>
      </c>
      <c r="B10" s="151" t="s">
        <v>65</v>
      </c>
      <c r="C10" s="151" t="s">
        <v>67</v>
      </c>
      <c r="D10" s="151">
        <v>77</v>
      </c>
      <c r="E10" s="151">
        <v>72</v>
      </c>
      <c r="F10" s="151">
        <v>72</v>
      </c>
      <c r="G10" s="151">
        <v>72</v>
      </c>
      <c r="H10" s="151">
        <v>293</v>
      </c>
      <c r="I10" s="151"/>
      <c r="J10" s="157">
        <v>8.5338763420954962</v>
      </c>
      <c r="K10" s="157">
        <v>11.626064420584981</v>
      </c>
      <c r="L10" s="157">
        <v>14.324552160168579</v>
      </c>
      <c r="M10" s="157">
        <v>14.703898840885131</v>
      </c>
      <c r="N10" s="157">
        <v>49.188391763734188</v>
      </c>
    </row>
    <row r="11" spans="1:14">
      <c r="A11" s="151">
        <v>10</v>
      </c>
      <c r="B11" s="151" t="s">
        <v>41</v>
      </c>
      <c r="C11" s="151" t="s">
        <v>44</v>
      </c>
      <c r="D11" s="151">
        <v>72</v>
      </c>
      <c r="E11" s="151">
        <v>71</v>
      </c>
      <c r="F11" s="151">
        <v>73</v>
      </c>
      <c r="G11" s="151">
        <v>78</v>
      </c>
      <c r="H11" s="151">
        <v>294</v>
      </c>
      <c r="I11" s="151"/>
      <c r="J11" s="157">
        <v>13.465383191410567</v>
      </c>
      <c r="K11" s="157">
        <v>12.612365790447996</v>
      </c>
      <c r="L11" s="157">
        <v>13.338250790305565</v>
      </c>
      <c r="M11" s="157">
        <v>8.7860906217070465</v>
      </c>
      <c r="N11" s="157">
        <v>48.202090393871174</v>
      </c>
    </row>
    <row r="12" spans="1:14">
      <c r="A12" s="151">
        <v>11</v>
      </c>
      <c r="B12" s="151" t="s">
        <v>41</v>
      </c>
      <c r="C12" s="151" t="s">
        <v>198</v>
      </c>
      <c r="D12" s="151">
        <v>77</v>
      </c>
      <c r="E12" s="151">
        <v>72</v>
      </c>
      <c r="F12" s="151">
        <v>74</v>
      </c>
      <c r="G12" s="151">
        <v>72</v>
      </c>
      <c r="H12" s="151">
        <v>295</v>
      </c>
      <c r="I12" s="151"/>
      <c r="J12" s="157">
        <v>8.5338763420954962</v>
      </c>
      <c r="K12" s="157">
        <v>11.626064420584981</v>
      </c>
      <c r="L12" s="157">
        <v>12.351949420442551</v>
      </c>
      <c r="M12" s="157">
        <v>14.703898840885131</v>
      </c>
      <c r="N12" s="157">
        <v>47.21578902400816</v>
      </c>
    </row>
    <row r="13" spans="1:14">
      <c r="A13" s="151">
        <v>12</v>
      </c>
      <c r="B13" s="151" t="s">
        <v>65</v>
      </c>
      <c r="C13" s="151" t="s">
        <v>83</v>
      </c>
      <c r="D13" s="151">
        <v>75</v>
      </c>
      <c r="E13" s="151">
        <v>70</v>
      </c>
      <c r="F13" s="151">
        <v>77</v>
      </c>
      <c r="G13" s="151">
        <v>74</v>
      </c>
      <c r="H13" s="151">
        <v>296</v>
      </c>
      <c r="I13" s="151"/>
      <c r="J13" s="157">
        <v>10.506479081821524</v>
      </c>
      <c r="K13" s="157">
        <v>13.59866716031101</v>
      </c>
      <c r="L13" s="157">
        <v>9.393045310853509</v>
      </c>
      <c r="M13" s="157">
        <v>12.731296101159103</v>
      </c>
      <c r="N13" s="157">
        <v>46.229487654145146</v>
      </c>
    </row>
    <row r="14" spans="1:14">
      <c r="A14" s="151">
        <v>13</v>
      </c>
      <c r="B14" s="151" t="s">
        <v>65</v>
      </c>
      <c r="C14" s="151" t="s">
        <v>73</v>
      </c>
      <c r="D14" s="151">
        <v>73</v>
      </c>
      <c r="E14" s="151">
        <v>79</v>
      </c>
      <c r="F14" s="151">
        <v>72</v>
      </c>
      <c r="G14" s="151">
        <v>73</v>
      </c>
      <c r="H14" s="151">
        <v>297</v>
      </c>
      <c r="I14" s="151"/>
      <c r="J14" s="157">
        <v>12.479081821547553</v>
      </c>
      <c r="K14" s="157">
        <v>4.7219548315438828</v>
      </c>
      <c r="L14" s="157">
        <v>14.324552160168579</v>
      </c>
      <c r="M14" s="157">
        <v>13.717597471022117</v>
      </c>
      <c r="N14" s="157">
        <v>45.243186284282132</v>
      </c>
    </row>
    <row r="15" spans="1:14">
      <c r="A15" s="151">
        <v>14</v>
      </c>
      <c r="B15" s="151" t="s">
        <v>41</v>
      </c>
      <c r="C15" s="151" t="s">
        <v>70</v>
      </c>
      <c r="D15" s="151">
        <v>78</v>
      </c>
      <c r="E15" s="151">
        <v>70</v>
      </c>
      <c r="F15" s="151">
        <v>76</v>
      </c>
      <c r="G15" s="151">
        <v>75</v>
      </c>
      <c r="H15" s="151">
        <v>299</v>
      </c>
      <c r="I15" s="151"/>
      <c r="J15" s="157">
        <v>7.5475749722324821</v>
      </c>
      <c r="K15" s="157">
        <v>13.59866716031101</v>
      </c>
      <c r="L15" s="157">
        <v>10.379346680716523</v>
      </c>
      <c r="M15" s="157">
        <v>11.744994731296089</v>
      </c>
      <c r="N15" s="157">
        <v>43.270583544556104</v>
      </c>
    </row>
    <row r="16" spans="1:14">
      <c r="A16" s="151">
        <v>15</v>
      </c>
      <c r="B16" s="151" t="s">
        <v>65</v>
      </c>
      <c r="C16" s="151" t="s">
        <v>226</v>
      </c>
      <c r="D16" s="151">
        <v>76</v>
      </c>
      <c r="E16" s="151">
        <v>74</v>
      </c>
      <c r="F16" s="151">
        <v>74</v>
      </c>
      <c r="G16" s="151">
        <v>75</v>
      </c>
      <c r="H16" s="151">
        <v>299</v>
      </c>
      <c r="I16" s="151"/>
      <c r="J16" s="157">
        <v>9.5201777119585103</v>
      </c>
      <c r="K16" s="157">
        <v>9.6534616808589533</v>
      </c>
      <c r="L16" s="157">
        <v>12.351949420442551</v>
      </c>
      <c r="M16" s="157">
        <v>11.744994731296089</v>
      </c>
      <c r="N16" s="157">
        <v>43.270583544556104</v>
      </c>
    </row>
    <row r="17" spans="1:14">
      <c r="A17" s="151">
        <v>16</v>
      </c>
      <c r="B17" s="151" t="s">
        <v>41</v>
      </c>
      <c r="C17" s="151" t="s">
        <v>48</v>
      </c>
      <c r="D17" s="151">
        <v>76</v>
      </c>
      <c r="E17" s="151">
        <v>77</v>
      </c>
      <c r="F17" s="151">
        <v>75</v>
      </c>
      <c r="G17" s="151">
        <v>72</v>
      </c>
      <c r="H17" s="151">
        <v>300</v>
      </c>
      <c r="I17" s="151"/>
      <c r="J17" s="157">
        <v>9.5201777119585103</v>
      </c>
      <c r="K17" s="157">
        <v>6.694557571269911</v>
      </c>
      <c r="L17" s="157">
        <v>11.365648050579537</v>
      </c>
      <c r="M17" s="157">
        <v>14.703898840885131</v>
      </c>
      <c r="N17" s="157">
        <v>42.284282174693089</v>
      </c>
    </row>
    <row r="18" spans="1:14">
      <c r="A18" s="151">
        <v>17</v>
      </c>
      <c r="B18" s="151" t="s">
        <v>41</v>
      </c>
      <c r="C18" s="151" t="s">
        <v>59</v>
      </c>
      <c r="D18" s="151">
        <v>71</v>
      </c>
      <c r="E18" s="151">
        <v>75</v>
      </c>
      <c r="F18" s="151">
        <v>73</v>
      </c>
      <c r="G18" s="151">
        <v>81</v>
      </c>
      <c r="H18" s="151">
        <v>300</v>
      </c>
      <c r="I18" s="151"/>
      <c r="J18" s="157">
        <v>14.451684561273581</v>
      </c>
      <c r="K18" s="157">
        <v>8.6671603109959392</v>
      </c>
      <c r="L18" s="157">
        <v>13.338250790305565</v>
      </c>
      <c r="M18" s="157">
        <v>5.8271865121180042</v>
      </c>
      <c r="N18" s="157">
        <v>42.284282174693089</v>
      </c>
    </row>
    <row r="19" spans="1:14">
      <c r="A19" s="151">
        <v>18</v>
      </c>
      <c r="B19" s="151" t="s">
        <v>41</v>
      </c>
      <c r="C19" s="151" t="s">
        <v>43</v>
      </c>
      <c r="D19" s="151">
        <v>77</v>
      </c>
      <c r="E19" s="151">
        <v>71</v>
      </c>
      <c r="F19" s="151">
        <v>78</v>
      </c>
      <c r="G19" s="151">
        <v>76</v>
      </c>
      <c r="H19" s="151">
        <v>302</v>
      </c>
      <c r="I19" s="151"/>
      <c r="J19" s="157">
        <v>8.5338763420954962</v>
      </c>
      <c r="K19" s="157">
        <v>12.612365790447996</v>
      </c>
      <c r="L19" s="157">
        <v>8.4067439409904949</v>
      </c>
      <c r="M19" s="157">
        <v>10.758693361433075</v>
      </c>
      <c r="N19" s="157">
        <v>40.311679434967061</v>
      </c>
    </row>
    <row r="20" spans="1:14">
      <c r="A20" s="151">
        <v>19</v>
      </c>
      <c r="B20" s="151" t="s">
        <v>65</v>
      </c>
      <c r="C20" s="151" t="s">
        <v>80</v>
      </c>
      <c r="D20" s="151">
        <v>78</v>
      </c>
      <c r="E20" s="151">
        <v>75</v>
      </c>
      <c r="F20" s="151">
        <v>74</v>
      </c>
      <c r="G20" s="151">
        <v>76</v>
      </c>
      <c r="H20" s="151">
        <v>303</v>
      </c>
      <c r="I20" s="151"/>
      <c r="J20" s="157">
        <v>7.5475749722324821</v>
      </c>
      <c r="K20" s="157">
        <v>8.6671603109959392</v>
      </c>
      <c r="L20" s="157">
        <v>12.351949420442551</v>
      </c>
      <c r="M20" s="157">
        <v>10.758693361433075</v>
      </c>
      <c r="N20" s="157">
        <v>39.325378065104047</v>
      </c>
    </row>
    <row r="21" spans="1:14">
      <c r="A21" s="151">
        <v>20</v>
      </c>
      <c r="B21" s="151" t="s">
        <v>65</v>
      </c>
      <c r="C21" s="151" t="s">
        <v>69</v>
      </c>
      <c r="D21" s="151">
        <v>73</v>
      </c>
      <c r="E21" s="151">
        <v>75</v>
      </c>
      <c r="F21" s="151">
        <v>78</v>
      </c>
      <c r="G21" s="151">
        <v>77</v>
      </c>
      <c r="H21" s="151">
        <v>303</v>
      </c>
      <c r="I21" s="151"/>
      <c r="J21" s="157">
        <v>12.479081821547553</v>
      </c>
      <c r="K21" s="157">
        <v>8.6671603109959392</v>
      </c>
      <c r="L21" s="157">
        <v>8.4067439409904949</v>
      </c>
      <c r="M21" s="157">
        <v>9.7723919915700606</v>
      </c>
      <c r="N21" s="157">
        <v>39.325378065104047</v>
      </c>
    </row>
    <row r="22" spans="1:14">
      <c r="A22" s="151">
        <v>21</v>
      </c>
      <c r="B22" s="151" t="s">
        <v>65</v>
      </c>
      <c r="C22" s="151" t="s">
        <v>78</v>
      </c>
      <c r="D22" s="151">
        <v>77</v>
      </c>
      <c r="E22" s="151">
        <v>76</v>
      </c>
      <c r="F22" s="151">
        <v>73</v>
      </c>
      <c r="G22" s="151">
        <v>77</v>
      </c>
      <c r="H22" s="151">
        <v>303</v>
      </c>
      <c r="I22" s="151"/>
      <c r="J22" s="157">
        <v>8.5338763420954962</v>
      </c>
      <c r="K22" s="157">
        <v>7.6808589411329251</v>
      </c>
      <c r="L22" s="157">
        <v>13.338250790305565</v>
      </c>
      <c r="M22" s="157">
        <v>9.7723919915700606</v>
      </c>
      <c r="N22" s="157">
        <v>39.325378065104047</v>
      </c>
    </row>
    <row r="23" spans="1:14">
      <c r="A23" s="151">
        <v>22</v>
      </c>
      <c r="B23" s="151" t="s">
        <v>41</v>
      </c>
      <c r="C23" s="151" t="s">
        <v>345</v>
      </c>
      <c r="D23" s="151">
        <v>77</v>
      </c>
      <c r="E23" s="151">
        <v>73</v>
      </c>
      <c r="F23" s="151">
        <v>77</v>
      </c>
      <c r="G23" s="151">
        <v>78</v>
      </c>
      <c r="H23" s="151">
        <v>305</v>
      </c>
      <c r="I23" s="151"/>
      <c r="J23" s="157">
        <v>8.5338763420954962</v>
      </c>
      <c r="K23" s="157">
        <v>10.639763050721967</v>
      </c>
      <c r="L23" s="157">
        <v>9.393045310853509</v>
      </c>
      <c r="M23" s="157">
        <v>8.7860906217070465</v>
      </c>
      <c r="N23" s="157">
        <v>37.352775325378019</v>
      </c>
    </row>
    <row r="24" spans="1:14">
      <c r="A24" s="151">
        <v>23</v>
      </c>
      <c r="B24" s="151" t="s">
        <v>88</v>
      </c>
      <c r="C24" s="151" t="s">
        <v>352</v>
      </c>
      <c r="D24" s="151">
        <v>81</v>
      </c>
      <c r="E24" s="151">
        <v>79</v>
      </c>
      <c r="F24" s="151">
        <v>74</v>
      </c>
      <c r="G24" s="151">
        <v>73</v>
      </c>
      <c r="H24" s="151">
        <v>307</v>
      </c>
      <c r="I24" s="151"/>
      <c r="J24" s="157">
        <v>4.5886708626434398</v>
      </c>
      <c r="K24" s="157">
        <v>4.7219548315438828</v>
      </c>
      <c r="L24" s="157">
        <v>12.351949420442551</v>
      </c>
      <c r="M24" s="157">
        <v>13.717597471022117</v>
      </c>
      <c r="N24" s="157">
        <v>35.380172585651991</v>
      </c>
    </row>
    <row r="25" spans="1:14">
      <c r="A25" s="151">
        <v>24</v>
      </c>
      <c r="B25" s="151" t="s">
        <v>41</v>
      </c>
      <c r="C25" s="151" t="s">
        <v>56</v>
      </c>
      <c r="D25" s="151">
        <v>76</v>
      </c>
      <c r="E25" s="151">
        <v>72</v>
      </c>
      <c r="F25" s="151">
        <v>83</v>
      </c>
      <c r="G25" s="151">
        <v>76</v>
      </c>
      <c r="H25" s="151">
        <v>307</v>
      </c>
      <c r="I25" s="151"/>
      <c r="J25" s="157">
        <v>9.5201777119585103</v>
      </c>
      <c r="K25" s="157">
        <v>11.626064420584981</v>
      </c>
      <c r="L25" s="157">
        <v>3.4752370916754245</v>
      </c>
      <c r="M25" s="157">
        <v>10.758693361433075</v>
      </c>
      <c r="N25" s="157">
        <v>35.380172585651991</v>
      </c>
    </row>
    <row r="26" spans="1:14">
      <c r="A26" s="151">
        <v>25</v>
      </c>
      <c r="B26" s="151" t="s">
        <v>88</v>
      </c>
      <c r="C26" s="151" t="s">
        <v>103</v>
      </c>
      <c r="D26" s="151">
        <v>76</v>
      </c>
      <c r="E26" s="151">
        <v>75</v>
      </c>
      <c r="F26" s="151">
        <v>79</v>
      </c>
      <c r="G26" s="151">
        <v>77</v>
      </c>
      <c r="H26" s="151">
        <v>307</v>
      </c>
      <c r="I26" s="151"/>
      <c r="J26" s="157">
        <v>9.5201777119585103</v>
      </c>
      <c r="K26" s="157">
        <v>8.6671603109959392</v>
      </c>
      <c r="L26" s="157">
        <v>7.4204425711274808</v>
      </c>
      <c r="M26" s="157">
        <v>9.7723919915700606</v>
      </c>
      <c r="N26" s="157">
        <v>35.380172585651991</v>
      </c>
    </row>
    <row r="27" spans="1:14">
      <c r="A27" s="151">
        <v>26</v>
      </c>
      <c r="B27" s="151" t="s">
        <v>88</v>
      </c>
      <c r="C27" s="151" t="s">
        <v>107</v>
      </c>
      <c r="D27" s="151">
        <v>80</v>
      </c>
      <c r="E27" s="151">
        <v>76</v>
      </c>
      <c r="F27" s="151">
        <v>78</v>
      </c>
      <c r="G27" s="151">
        <v>74</v>
      </c>
      <c r="H27" s="151">
        <v>308</v>
      </c>
      <c r="I27" s="151"/>
      <c r="J27" s="157">
        <v>5.5749722325064539</v>
      </c>
      <c r="K27" s="157">
        <v>7.6808589411329251</v>
      </c>
      <c r="L27" s="157">
        <v>8.4067439409904949</v>
      </c>
      <c r="M27" s="157">
        <v>12.731296101159103</v>
      </c>
      <c r="N27" s="157">
        <v>34.393871215788977</v>
      </c>
    </row>
    <row r="28" spans="1:14">
      <c r="A28" s="151">
        <v>27</v>
      </c>
      <c r="B28" s="151" t="s">
        <v>65</v>
      </c>
      <c r="C28" s="151" t="s">
        <v>214</v>
      </c>
      <c r="D28" s="151">
        <v>77</v>
      </c>
      <c r="E28" s="151">
        <v>75</v>
      </c>
      <c r="F28" s="151">
        <v>73</v>
      </c>
      <c r="G28" s="151">
        <v>84</v>
      </c>
      <c r="H28" s="151">
        <v>309</v>
      </c>
      <c r="I28" s="151"/>
      <c r="J28" s="157">
        <v>8.5338763420954962</v>
      </c>
      <c r="K28" s="157">
        <v>8.6671603109959392</v>
      </c>
      <c r="L28" s="157">
        <v>13.338250790305565</v>
      </c>
      <c r="M28" s="157">
        <v>2.8682824025289761</v>
      </c>
      <c r="N28" s="157">
        <v>33.407569845925977</v>
      </c>
    </row>
    <row r="29" spans="1:14">
      <c r="A29" s="151">
        <v>28</v>
      </c>
      <c r="B29" s="151" t="s">
        <v>41</v>
      </c>
      <c r="C29" s="151" t="s">
        <v>168</v>
      </c>
      <c r="D29" s="151">
        <v>81</v>
      </c>
      <c r="E29" s="151">
        <v>73</v>
      </c>
      <c r="F29" s="151">
        <v>78</v>
      </c>
      <c r="G29" s="151">
        <v>78</v>
      </c>
      <c r="H29" s="151">
        <v>310</v>
      </c>
      <c r="I29" s="151"/>
      <c r="J29" s="157">
        <v>4.5886708626434398</v>
      </c>
      <c r="K29" s="157">
        <v>10.639763050721967</v>
      </c>
      <c r="L29" s="157">
        <v>8.4067439409904949</v>
      </c>
      <c r="M29" s="157">
        <v>8.7860906217070465</v>
      </c>
      <c r="N29" s="157">
        <v>32.421268476062949</v>
      </c>
    </row>
    <row r="30" spans="1:14">
      <c r="A30" s="151">
        <v>29</v>
      </c>
      <c r="B30" s="151" t="s">
        <v>88</v>
      </c>
      <c r="C30" s="151" t="s">
        <v>93</v>
      </c>
      <c r="D30" s="151">
        <v>80</v>
      </c>
      <c r="E30" s="151">
        <v>75</v>
      </c>
      <c r="F30" s="151">
        <v>77</v>
      </c>
      <c r="G30" s="151">
        <v>78</v>
      </c>
      <c r="H30" s="151">
        <v>310</v>
      </c>
      <c r="I30" s="151"/>
      <c r="J30" s="157">
        <v>5.5749722325064539</v>
      </c>
      <c r="K30" s="157">
        <v>8.6671603109959392</v>
      </c>
      <c r="L30" s="157">
        <v>9.393045310853509</v>
      </c>
      <c r="M30" s="157">
        <v>8.7860906217070465</v>
      </c>
      <c r="N30" s="157">
        <v>32.421268476062949</v>
      </c>
    </row>
    <row r="31" spans="1:14">
      <c r="A31" s="151">
        <v>30</v>
      </c>
      <c r="B31" s="151" t="s">
        <v>65</v>
      </c>
      <c r="C31" s="151" t="s">
        <v>77</v>
      </c>
      <c r="D31" s="151">
        <v>79</v>
      </c>
      <c r="E31" s="151">
        <v>75</v>
      </c>
      <c r="F31" s="151">
        <v>74</v>
      </c>
      <c r="G31" s="151">
        <v>83</v>
      </c>
      <c r="H31" s="151">
        <v>311</v>
      </c>
      <c r="I31" s="151"/>
      <c r="J31" s="157">
        <v>6.561273602369468</v>
      </c>
      <c r="K31" s="157">
        <v>8.6671603109959392</v>
      </c>
      <c r="L31" s="157">
        <v>12.351949420442551</v>
      </c>
      <c r="M31" s="157">
        <v>3.854583772391976</v>
      </c>
      <c r="N31" s="157">
        <v>31.434967106199935</v>
      </c>
    </row>
    <row r="32" spans="1:14">
      <c r="A32" s="151">
        <v>31</v>
      </c>
      <c r="B32" s="151" t="s">
        <v>65</v>
      </c>
      <c r="C32" s="151" t="s">
        <v>85</v>
      </c>
      <c r="D32" s="151">
        <v>78</v>
      </c>
      <c r="E32" s="151">
        <v>70</v>
      </c>
      <c r="F32" s="151">
        <v>87</v>
      </c>
      <c r="G32" s="151">
        <v>78</v>
      </c>
      <c r="H32" s="151">
        <v>313</v>
      </c>
      <c r="I32" s="151"/>
      <c r="J32" s="157">
        <v>7.5475749722324821</v>
      </c>
      <c r="K32" s="157">
        <v>13.59866716031101</v>
      </c>
      <c r="L32" s="157">
        <v>0</v>
      </c>
      <c r="M32" s="157">
        <v>8.7860906217070465</v>
      </c>
      <c r="N32" s="157">
        <v>29.932332754250538</v>
      </c>
    </row>
    <row r="33" spans="1:14">
      <c r="A33" s="151">
        <v>32</v>
      </c>
      <c r="B33" s="151" t="s">
        <v>88</v>
      </c>
      <c r="C33" s="151" t="s">
        <v>243</v>
      </c>
      <c r="D33" s="151">
        <v>84</v>
      </c>
      <c r="E33" s="151">
        <v>75</v>
      </c>
      <c r="F33" s="151">
        <v>75</v>
      </c>
      <c r="G33" s="151">
        <v>79</v>
      </c>
      <c r="H33" s="151">
        <v>313</v>
      </c>
      <c r="I33" s="151"/>
      <c r="J33" s="157">
        <v>1.6297667530544118</v>
      </c>
      <c r="K33" s="157">
        <v>8.6671603109959392</v>
      </c>
      <c r="L33" s="157">
        <v>11.365648050579537</v>
      </c>
      <c r="M33" s="157">
        <v>7.7997892518440324</v>
      </c>
      <c r="N33" s="157">
        <v>29.462364366473921</v>
      </c>
    </row>
    <row r="34" spans="1:14">
      <c r="A34" s="151">
        <v>33</v>
      </c>
      <c r="B34" s="151" t="s">
        <v>88</v>
      </c>
      <c r="C34" s="151" t="s">
        <v>96</v>
      </c>
      <c r="D34" s="151">
        <v>77</v>
      </c>
      <c r="E34" s="151">
        <v>80</v>
      </c>
      <c r="F34" s="151">
        <v>82</v>
      </c>
      <c r="G34" s="151">
        <v>77</v>
      </c>
      <c r="H34" s="151">
        <v>316</v>
      </c>
      <c r="I34" s="151"/>
      <c r="J34" s="157">
        <v>8.5338763420954962</v>
      </c>
      <c r="K34" s="157">
        <v>3.7356534616808688</v>
      </c>
      <c r="L34" s="157">
        <v>4.4615384615384386</v>
      </c>
      <c r="M34" s="157">
        <v>9.7723919915700606</v>
      </c>
      <c r="N34" s="157">
        <v>26.503460256884864</v>
      </c>
    </row>
    <row r="35" spans="1:14">
      <c r="A35" s="151">
        <v>34</v>
      </c>
      <c r="B35" s="151" t="s">
        <v>88</v>
      </c>
      <c r="C35" s="151" t="s">
        <v>95</v>
      </c>
      <c r="D35" s="151">
        <v>77</v>
      </c>
      <c r="E35" s="151">
        <v>78</v>
      </c>
      <c r="F35" s="151">
        <v>78</v>
      </c>
      <c r="G35" s="151">
        <v>87</v>
      </c>
      <c r="H35" s="151">
        <v>320</v>
      </c>
      <c r="I35" s="151"/>
      <c r="J35" s="157">
        <v>8.5338763420954962</v>
      </c>
      <c r="K35" s="157">
        <v>5.7082562014068969</v>
      </c>
      <c r="L35" s="157">
        <v>8.4067439409904949</v>
      </c>
      <c r="M35" s="157">
        <v>0</v>
      </c>
      <c r="N35" s="157">
        <v>22.648876484492888</v>
      </c>
    </row>
    <row r="36" spans="1:14">
      <c r="A36" s="151">
        <v>35</v>
      </c>
      <c r="B36" s="151" t="s">
        <v>88</v>
      </c>
      <c r="C36" s="151" t="s">
        <v>246</v>
      </c>
      <c r="D36" s="151">
        <v>81</v>
      </c>
      <c r="E36" s="151">
        <v>83</v>
      </c>
      <c r="F36" s="151">
        <v>78</v>
      </c>
      <c r="G36" s="151">
        <v>80</v>
      </c>
      <c r="H36" s="151">
        <v>322</v>
      </c>
      <c r="I36" s="151"/>
      <c r="J36" s="157">
        <v>4.5886708626434398</v>
      </c>
      <c r="K36" s="157">
        <v>0.77674935209182649</v>
      </c>
      <c r="L36" s="157">
        <v>8.4067439409904949</v>
      </c>
      <c r="M36" s="157">
        <v>6.8134878819810183</v>
      </c>
      <c r="N36" s="157">
        <v>20.58565203770678</v>
      </c>
    </row>
    <row r="37" spans="1:14">
      <c r="A37" s="151">
        <v>36</v>
      </c>
      <c r="B37" s="151" t="s">
        <v>88</v>
      </c>
      <c r="C37" s="151" t="s">
        <v>101</v>
      </c>
      <c r="D37" s="151">
        <v>87</v>
      </c>
      <c r="E37" s="151">
        <v>76</v>
      </c>
      <c r="F37" s="151">
        <v>81</v>
      </c>
      <c r="G37" s="151">
        <v>80</v>
      </c>
      <c r="H37" s="151">
        <v>324</v>
      </c>
      <c r="I37" s="151"/>
      <c r="J37" s="157">
        <v>0</v>
      </c>
      <c r="K37" s="157">
        <v>7.6808589411329251</v>
      </c>
      <c r="L37" s="157">
        <v>5.4478398314014527</v>
      </c>
      <c r="M37" s="157">
        <v>6.8134878819810183</v>
      </c>
      <c r="N37" s="157">
        <v>19.942186654515396</v>
      </c>
    </row>
    <row r="38" spans="1:14">
      <c r="A38" s="151">
        <v>37</v>
      </c>
      <c r="B38" s="151" t="s">
        <v>88</v>
      </c>
      <c r="C38" s="151" t="s">
        <v>239</v>
      </c>
      <c r="D38" s="151">
        <v>83</v>
      </c>
      <c r="E38" s="151">
        <v>83</v>
      </c>
      <c r="F38" s="151">
        <v>86</v>
      </c>
      <c r="G38" s="151">
        <v>77</v>
      </c>
      <c r="H38" s="151">
        <v>329</v>
      </c>
      <c r="I38" s="151"/>
      <c r="J38" s="157">
        <v>2.6160681229174116</v>
      </c>
      <c r="K38" s="157">
        <v>0.77674935209182649</v>
      </c>
      <c r="L38" s="157">
        <v>0.51633298208638223</v>
      </c>
      <c r="M38" s="157">
        <v>9.7723919915700606</v>
      </c>
      <c r="N38" s="157">
        <v>13.681542448665681</v>
      </c>
    </row>
    <row r="39" spans="1:14">
      <c r="A39" s="151">
        <v>38</v>
      </c>
      <c r="B39" s="151" t="s">
        <v>88</v>
      </c>
      <c r="C39" s="151" t="s">
        <v>228</v>
      </c>
      <c r="D39" s="151">
        <v>81</v>
      </c>
      <c r="E39" s="151">
        <v>78</v>
      </c>
      <c r="F39" s="151">
        <v>93</v>
      </c>
      <c r="G39" s="151">
        <v>81</v>
      </c>
      <c r="H39" s="151">
        <v>333</v>
      </c>
      <c r="I39" s="151"/>
      <c r="J39" s="157">
        <v>4.5886708626434398</v>
      </c>
      <c r="K39" s="157">
        <v>5.7082562014068969</v>
      </c>
      <c r="L39" s="157">
        <v>0</v>
      </c>
      <c r="M39" s="157">
        <v>5.8271865121180042</v>
      </c>
      <c r="N39" s="157">
        <v>16.124113576168341</v>
      </c>
    </row>
    <row r="40" spans="1:14">
      <c r="A40" s="151">
        <v>39</v>
      </c>
      <c r="B40" s="151" t="s">
        <v>88</v>
      </c>
      <c r="C40" s="151" t="s">
        <v>229</v>
      </c>
      <c r="D40" s="151">
        <v>81</v>
      </c>
      <c r="E40" s="151">
        <v>86</v>
      </c>
      <c r="F40" s="151">
        <v>81</v>
      </c>
      <c r="G40" s="151">
        <v>98</v>
      </c>
      <c r="H40" s="151">
        <v>346</v>
      </c>
      <c r="I40" s="151"/>
      <c r="J40" s="157">
        <v>4.5886708626434398</v>
      </c>
      <c r="K40" s="157">
        <v>0</v>
      </c>
      <c r="L40" s="157">
        <v>5.4478398314014527</v>
      </c>
      <c r="M40" s="157">
        <v>0</v>
      </c>
      <c r="N40" s="157">
        <v>10.036510694044892</v>
      </c>
    </row>
    <row r="41" spans="1:14">
      <c r="A41" s="151">
        <v>40</v>
      </c>
      <c r="B41" s="151" t="s">
        <v>41</v>
      </c>
      <c r="C41" s="151" t="s">
        <v>346</v>
      </c>
      <c r="D41" s="151">
        <v>81</v>
      </c>
      <c r="E41" s="151">
        <v>74</v>
      </c>
      <c r="F41" s="151">
        <v>0</v>
      </c>
      <c r="G41" s="151">
        <v>0</v>
      </c>
      <c r="H41" s="151">
        <v>155</v>
      </c>
      <c r="I41" s="151"/>
      <c r="J41" s="157">
        <v>4.5886708626434398</v>
      </c>
      <c r="K41" s="157">
        <v>9.6534616808589533</v>
      </c>
      <c r="L41" s="157" t="s">
        <v>392</v>
      </c>
      <c r="M41" s="157" t="s">
        <v>392</v>
      </c>
      <c r="N41" s="157">
        <v>14.242132543502393</v>
      </c>
    </row>
    <row r="42" spans="1:14">
      <c r="A42" s="151">
        <v>41</v>
      </c>
      <c r="B42" s="151" t="s">
        <v>41</v>
      </c>
      <c r="C42" s="151" t="s">
        <v>64</v>
      </c>
      <c r="D42" s="151">
        <v>79</v>
      </c>
      <c r="E42" s="151">
        <v>76</v>
      </c>
      <c r="F42" s="151">
        <v>0</v>
      </c>
      <c r="G42" s="151">
        <v>0</v>
      </c>
      <c r="H42" s="151">
        <v>155</v>
      </c>
      <c r="I42" s="151"/>
      <c r="J42" s="157">
        <v>6.561273602369468</v>
      </c>
      <c r="K42" s="157">
        <v>7.6808589411329251</v>
      </c>
      <c r="L42" s="157" t="s">
        <v>392</v>
      </c>
      <c r="M42" s="157" t="s">
        <v>392</v>
      </c>
      <c r="N42" s="157">
        <v>14.242132543502393</v>
      </c>
    </row>
    <row r="43" spans="1:14">
      <c r="A43" s="151">
        <v>42</v>
      </c>
      <c r="B43" s="151" t="s">
        <v>65</v>
      </c>
      <c r="C43" s="151" t="s">
        <v>89</v>
      </c>
      <c r="D43" s="151">
        <v>79</v>
      </c>
      <c r="E43" s="151">
        <v>76</v>
      </c>
      <c r="F43" s="151">
        <v>0</v>
      </c>
      <c r="G43" s="151">
        <v>0</v>
      </c>
      <c r="H43" s="151">
        <v>155</v>
      </c>
      <c r="I43" s="151"/>
      <c r="J43" s="157">
        <v>6.561273602369468</v>
      </c>
      <c r="K43" s="157">
        <v>7.6808589411329251</v>
      </c>
      <c r="L43" s="157" t="s">
        <v>392</v>
      </c>
      <c r="M43" s="157" t="s">
        <v>392</v>
      </c>
      <c r="N43" s="157">
        <v>14.242132543502393</v>
      </c>
    </row>
    <row r="44" spans="1:14">
      <c r="A44" s="151">
        <v>43</v>
      </c>
      <c r="B44" s="151" t="s">
        <v>41</v>
      </c>
      <c r="C44" s="151" t="s">
        <v>58</v>
      </c>
      <c r="D44" s="151">
        <v>78</v>
      </c>
      <c r="E44" s="151">
        <v>77</v>
      </c>
      <c r="F44" s="151">
        <v>0</v>
      </c>
      <c r="G44" s="151">
        <v>0</v>
      </c>
      <c r="H44" s="151">
        <v>155</v>
      </c>
      <c r="I44" s="151"/>
      <c r="J44" s="157">
        <v>7.5475749722324821</v>
      </c>
      <c r="K44" s="157">
        <v>6.694557571269911</v>
      </c>
      <c r="L44" s="157" t="s">
        <v>392</v>
      </c>
      <c r="M44" s="157" t="s">
        <v>392</v>
      </c>
      <c r="N44" s="157">
        <v>14.242132543502393</v>
      </c>
    </row>
    <row r="45" spans="1:14">
      <c r="A45" s="151">
        <v>44</v>
      </c>
      <c r="B45" s="151" t="s">
        <v>65</v>
      </c>
      <c r="C45" s="151" t="s">
        <v>71</v>
      </c>
      <c r="D45" s="151">
        <v>75</v>
      </c>
      <c r="E45" s="151">
        <v>80</v>
      </c>
      <c r="F45" s="151">
        <v>0</v>
      </c>
      <c r="G45" s="151">
        <v>0</v>
      </c>
      <c r="H45" s="151">
        <v>155</v>
      </c>
      <c r="I45" s="151"/>
      <c r="J45" s="157">
        <v>10.506479081821524</v>
      </c>
      <c r="K45" s="157">
        <v>3.7356534616808688</v>
      </c>
      <c r="L45" s="157" t="s">
        <v>392</v>
      </c>
      <c r="M45" s="157" t="s">
        <v>392</v>
      </c>
      <c r="N45" s="157">
        <v>14.242132543502393</v>
      </c>
    </row>
    <row r="46" spans="1:14">
      <c r="A46" s="151">
        <v>45</v>
      </c>
      <c r="B46" s="151" t="s">
        <v>41</v>
      </c>
      <c r="C46" s="151" t="s">
        <v>52</v>
      </c>
      <c r="D46" s="151">
        <v>80</v>
      </c>
      <c r="E46" s="151">
        <v>76</v>
      </c>
      <c r="F46" s="151">
        <v>0</v>
      </c>
      <c r="G46" s="151">
        <v>0</v>
      </c>
      <c r="H46" s="151">
        <v>156</v>
      </c>
      <c r="I46" s="151"/>
      <c r="J46" s="157">
        <v>5.5749722325064539</v>
      </c>
      <c r="K46" s="157">
        <v>7.6808589411329251</v>
      </c>
      <c r="L46" s="157" t="s">
        <v>392</v>
      </c>
      <c r="M46" s="157" t="s">
        <v>392</v>
      </c>
      <c r="N46" s="157">
        <v>13.255831173639379</v>
      </c>
    </row>
    <row r="47" spans="1:14">
      <c r="A47" s="151">
        <v>46</v>
      </c>
      <c r="B47" s="151" t="s">
        <v>65</v>
      </c>
      <c r="C47" s="151" t="s">
        <v>87</v>
      </c>
      <c r="D47" s="151">
        <v>80</v>
      </c>
      <c r="E47" s="151">
        <v>76</v>
      </c>
      <c r="F47" s="151">
        <v>0</v>
      </c>
      <c r="G47" s="151">
        <v>0</v>
      </c>
      <c r="H47" s="151">
        <v>156</v>
      </c>
      <c r="I47" s="151"/>
      <c r="J47" s="157">
        <v>5.5749722325064539</v>
      </c>
      <c r="K47" s="157">
        <v>7.6808589411329251</v>
      </c>
      <c r="L47" s="157" t="s">
        <v>392</v>
      </c>
      <c r="M47" s="157" t="s">
        <v>392</v>
      </c>
      <c r="N47" s="157">
        <v>13.255831173639379</v>
      </c>
    </row>
    <row r="48" spans="1:14">
      <c r="A48" s="151">
        <v>47</v>
      </c>
      <c r="B48" s="151" t="s">
        <v>65</v>
      </c>
      <c r="C48" s="151" t="s">
        <v>79</v>
      </c>
      <c r="D48" s="151">
        <v>79</v>
      </c>
      <c r="E48" s="151">
        <v>77</v>
      </c>
      <c r="F48" s="151">
        <v>0</v>
      </c>
      <c r="G48" s="151">
        <v>0</v>
      </c>
      <c r="H48" s="151">
        <v>156</v>
      </c>
      <c r="I48" s="151"/>
      <c r="J48" s="157">
        <v>6.561273602369468</v>
      </c>
      <c r="K48" s="157">
        <v>6.694557571269911</v>
      </c>
      <c r="L48" s="157" t="s">
        <v>392</v>
      </c>
      <c r="M48" s="157" t="s">
        <v>392</v>
      </c>
      <c r="N48" s="157">
        <v>13.255831173639379</v>
      </c>
    </row>
    <row r="49" spans="1:14">
      <c r="A49" s="151">
        <v>48</v>
      </c>
      <c r="B49" s="151" t="s">
        <v>41</v>
      </c>
      <c r="C49" s="151" t="s">
        <v>68</v>
      </c>
      <c r="D49" s="151">
        <v>78</v>
      </c>
      <c r="E49" s="151">
        <v>79</v>
      </c>
      <c r="F49" s="151">
        <v>0</v>
      </c>
      <c r="G49" s="151">
        <v>0</v>
      </c>
      <c r="H49" s="151">
        <v>157</v>
      </c>
      <c r="I49" s="151"/>
      <c r="J49" s="157">
        <v>7.5475749722324821</v>
      </c>
      <c r="K49" s="157">
        <v>4.7219548315438828</v>
      </c>
      <c r="L49" s="157" t="s">
        <v>392</v>
      </c>
      <c r="M49" s="157" t="s">
        <v>392</v>
      </c>
      <c r="N49" s="157">
        <v>12.269529803776365</v>
      </c>
    </row>
    <row r="50" spans="1:14">
      <c r="A50" s="151">
        <v>49</v>
      </c>
      <c r="B50" s="151" t="s">
        <v>65</v>
      </c>
      <c r="C50" s="151" t="s">
        <v>348</v>
      </c>
      <c r="D50" s="151">
        <v>77</v>
      </c>
      <c r="E50" s="151">
        <v>80</v>
      </c>
      <c r="F50" s="151">
        <v>0</v>
      </c>
      <c r="G50" s="151">
        <v>0</v>
      </c>
      <c r="H50" s="151">
        <v>157</v>
      </c>
      <c r="I50" s="151"/>
      <c r="J50" s="157">
        <v>8.5338763420954962</v>
      </c>
      <c r="K50" s="157">
        <v>3.7356534616808688</v>
      </c>
      <c r="L50" s="157" t="s">
        <v>392</v>
      </c>
      <c r="M50" s="157" t="s">
        <v>392</v>
      </c>
      <c r="N50" s="157">
        <v>12.269529803776365</v>
      </c>
    </row>
    <row r="51" spans="1:14">
      <c r="A51" s="151">
        <v>50</v>
      </c>
      <c r="B51" s="151" t="s">
        <v>41</v>
      </c>
      <c r="C51" s="151" t="s">
        <v>204</v>
      </c>
      <c r="D51" s="151">
        <v>79</v>
      </c>
      <c r="E51" s="151">
        <v>79</v>
      </c>
      <c r="F51" s="151">
        <v>0</v>
      </c>
      <c r="G51" s="151">
        <v>0</v>
      </c>
      <c r="H51" s="151">
        <v>158</v>
      </c>
      <c r="I51" s="151"/>
      <c r="J51" s="157">
        <v>6.561273602369468</v>
      </c>
      <c r="K51" s="157">
        <v>4.7219548315438828</v>
      </c>
      <c r="L51" s="157" t="s">
        <v>392</v>
      </c>
      <c r="M51" s="157" t="s">
        <v>392</v>
      </c>
      <c r="N51" s="157">
        <v>11.283228433913351</v>
      </c>
    </row>
    <row r="52" spans="1:14">
      <c r="A52" s="151">
        <v>51</v>
      </c>
      <c r="B52" s="151" t="s">
        <v>65</v>
      </c>
      <c r="C52" s="151" t="s">
        <v>349</v>
      </c>
      <c r="D52" s="151">
        <v>78</v>
      </c>
      <c r="E52" s="151">
        <v>80</v>
      </c>
      <c r="F52" s="151">
        <v>0</v>
      </c>
      <c r="G52" s="151">
        <v>0</v>
      </c>
      <c r="H52" s="151">
        <v>158</v>
      </c>
      <c r="I52" s="151"/>
      <c r="J52" s="157">
        <v>7.5475749722324821</v>
      </c>
      <c r="K52" s="157">
        <v>3.7356534616808688</v>
      </c>
      <c r="L52" s="157" t="s">
        <v>392</v>
      </c>
      <c r="M52" s="157" t="s">
        <v>392</v>
      </c>
      <c r="N52" s="157">
        <v>11.283228433913351</v>
      </c>
    </row>
    <row r="53" spans="1:14">
      <c r="A53" s="151">
        <v>52</v>
      </c>
      <c r="B53" s="151" t="s">
        <v>65</v>
      </c>
      <c r="C53" s="151" t="s">
        <v>92</v>
      </c>
      <c r="D53" s="151">
        <v>81</v>
      </c>
      <c r="E53" s="151">
        <v>78</v>
      </c>
      <c r="F53" s="151">
        <v>0</v>
      </c>
      <c r="G53" s="151">
        <v>0</v>
      </c>
      <c r="H53" s="151">
        <v>159</v>
      </c>
      <c r="I53" s="151"/>
      <c r="J53" s="157">
        <v>4.5886708626434398</v>
      </c>
      <c r="K53" s="157">
        <v>5.7082562014068969</v>
      </c>
      <c r="L53" s="157" t="s">
        <v>392</v>
      </c>
      <c r="M53" s="157" t="s">
        <v>392</v>
      </c>
      <c r="N53" s="157">
        <v>10.296927064050337</v>
      </c>
    </row>
    <row r="54" spans="1:14">
      <c r="A54" s="151">
        <v>53</v>
      </c>
      <c r="B54" s="151" t="s">
        <v>65</v>
      </c>
      <c r="C54" s="151" t="s">
        <v>105</v>
      </c>
      <c r="D54" s="151">
        <v>80</v>
      </c>
      <c r="E54" s="151">
        <v>80</v>
      </c>
      <c r="F54" s="151">
        <v>0</v>
      </c>
      <c r="G54" s="151">
        <v>0</v>
      </c>
      <c r="H54" s="151">
        <v>160</v>
      </c>
      <c r="I54" s="151"/>
      <c r="J54" s="157">
        <v>5.5749722325064539</v>
      </c>
      <c r="K54" s="157">
        <v>3.7356534616808688</v>
      </c>
      <c r="L54" s="157" t="s">
        <v>392</v>
      </c>
      <c r="M54" s="157" t="s">
        <v>392</v>
      </c>
      <c r="N54" s="157">
        <v>9.3106256941873227</v>
      </c>
    </row>
    <row r="55" spans="1:14">
      <c r="A55" s="151">
        <v>54</v>
      </c>
      <c r="B55" s="151" t="s">
        <v>65</v>
      </c>
      <c r="C55" s="151" t="s">
        <v>350</v>
      </c>
      <c r="D55" s="151">
        <v>79</v>
      </c>
      <c r="E55" s="151">
        <v>81</v>
      </c>
      <c r="F55" s="151">
        <v>0</v>
      </c>
      <c r="G55" s="151">
        <v>0</v>
      </c>
      <c r="H55" s="151">
        <v>160</v>
      </c>
      <c r="I55" s="151"/>
      <c r="J55" s="157">
        <v>6.561273602369468</v>
      </c>
      <c r="K55" s="157">
        <v>2.7493520918178547</v>
      </c>
      <c r="L55" s="157" t="s">
        <v>392</v>
      </c>
      <c r="M55" s="157" t="s">
        <v>392</v>
      </c>
      <c r="N55" s="157">
        <v>9.3106256941873227</v>
      </c>
    </row>
    <row r="56" spans="1:14">
      <c r="A56" s="151">
        <v>55</v>
      </c>
      <c r="B56" s="151" t="s">
        <v>65</v>
      </c>
      <c r="C56" s="151" t="s">
        <v>91</v>
      </c>
      <c r="D56" s="151">
        <v>84</v>
      </c>
      <c r="E56" s="151">
        <v>77</v>
      </c>
      <c r="F56" s="151">
        <v>0</v>
      </c>
      <c r="G56" s="151">
        <v>0</v>
      </c>
      <c r="H56" s="151">
        <v>161</v>
      </c>
      <c r="I56" s="151"/>
      <c r="J56" s="157">
        <v>1.6297667530544118</v>
      </c>
      <c r="K56" s="157">
        <v>6.694557571269911</v>
      </c>
      <c r="L56" s="157" t="s">
        <v>392</v>
      </c>
      <c r="M56" s="157" t="s">
        <v>392</v>
      </c>
      <c r="N56" s="157">
        <v>8.3243243243243228</v>
      </c>
    </row>
    <row r="57" spans="1:14">
      <c r="A57" s="151">
        <v>56</v>
      </c>
      <c r="B57" s="151" t="s">
        <v>41</v>
      </c>
      <c r="C57" s="151" t="s">
        <v>197</v>
      </c>
      <c r="D57" s="151">
        <v>76</v>
      </c>
      <c r="E57" s="151">
        <v>85</v>
      </c>
      <c r="F57" s="151">
        <v>0</v>
      </c>
      <c r="G57" s="151">
        <v>0</v>
      </c>
      <c r="H57" s="151">
        <v>161</v>
      </c>
      <c r="I57" s="151"/>
      <c r="J57" s="157">
        <v>9.5201777119585103</v>
      </c>
      <c r="K57" s="157">
        <v>0</v>
      </c>
      <c r="L57" s="157" t="s">
        <v>392</v>
      </c>
      <c r="M57" s="157" t="s">
        <v>392</v>
      </c>
      <c r="N57" s="157">
        <v>9.5201777119585103</v>
      </c>
    </row>
    <row r="58" spans="1:14">
      <c r="A58" s="151">
        <v>57</v>
      </c>
      <c r="B58" s="151" t="s">
        <v>65</v>
      </c>
      <c r="C58" s="151" t="s">
        <v>351</v>
      </c>
      <c r="D58" s="151">
        <v>88</v>
      </c>
      <c r="E58" s="151">
        <v>74</v>
      </c>
      <c r="F58" s="151">
        <v>0</v>
      </c>
      <c r="G58" s="151">
        <v>0</v>
      </c>
      <c r="H58" s="151">
        <v>162</v>
      </c>
      <c r="I58" s="151"/>
      <c r="J58" s="157">
        <v>0</v>
      </c>
      <c r="K58" s="157">
        <v>9.6534616808589533</v>
      </c>
      <c r="L58" s="157" t="s">
        <v>392</v>
      </c>
      <c r="M58" s="157" t="s">
        <v>392</v>
      </c>
      <c r="N58" s="157">
        <v>9.6534616808589533</v>
      </c>
    </row>
    <row r="59" spans="1:14">
      <c r="A59" s="151">
        <v>58</v>
      </c>
      <c r="B59" s="151" t="s">
        <v>65</v>
      </c>
      <c r="C59" s="151" t="s">
        <v>86</v>
      </c>
      <c r="D59" s="151">
        <v>84</v>
      </c>
      <c r="E59" s="151">
        <v>78</v>
      </c>
      <c r="F59" s="151">
        <v>0</v>
      </c>
      <c r="G59" s="151">
        <v>0</v>
      </c>
      <c r="H59" s="151">
        <v>162</v>
      </c>
      <c r="I59" s="151"/>
      <c r="J59" s="157">
        <v>1.6297667530544118</v>
      </c>
      <c r="K59" s="157">
        <v>5.7082562014068969</v>
      </c>
      <c r="L59" s="157" t="s">
        <v>392</v>
      </c>
      <c r="M59" s="157" t="s">
        <v>392</v>
      </c>
      <c r="N59" s="157">
        <v>7.3380229544613087</v>
      </c>
    </row>
    <row r="60" spans="1:14">
      <c r="A60" s="151">
        <v>59</v>
      </c>
      <c r="B60" s="151" t="s">
        <v>65</v>
      </c>
      <c r="C60" s="151" t="s">
        <v>104</v>
      </c>
      <c r="D60" s="151">
        <v>81</v>
      </c>
      <c r="E60" s="151">
        <v>81</v>
      </c>
      <c r="F60" s="151">
        <v>0</v>
      </c>
      <c r="G60" s="151">
        <v>0</v>
      </c>
      <c r="H60" s="151">
        <v>162</v>
      </c>
      <c r="I60" s="151"/>
      <c r="J60" s="157">
        <v>4.5886708626434398</v>
      </c>
      <c r="K60" s="157">
        <v>2.7493520918178547</v>
      </c>
      <c r="L60" s="157" t="s">
        <v>392</v>
      </c>
      <c r="M60" s="157" t="s">
        <v>392</v>
      </c>
      <c r="N60" s="157">
        <v>7.3380229544612945</v>
      </c>
    </row>
    <row r="61" spans="1:14">
      <c r="A61" s="151">
        <v>60</v>
      </c>
      <c r="B61" s="151" t="s">
        <v>41</v>
      </c>
      <c r="C61" s="151" t="s">
        <v>50</v>
      </c>
      <c r="D61" s="151">
        <v>83</v>
      </c>
      <c r="E61" s="151">
        <v>80</v>
      </c>
      <c r="F61" s="151">
        <v>0</v>
      </c>
      <c r="G61" s="151">
        <v>0</v>
      </c>
      <c r="H61" s="151">
        <v>163</v>
      </c>
      <c r="I61" s="151"/>
      <c r="J61" s="157">
        <v>2.6160681229174116</v>
      </c>
      <c r="K61" s="157">
        <v>3.7356534616808688</v>
      </c>
      <c r="L61" s="157" t="s">
        <v>392</v>
      </c>
      <c r="M61" s="157" t="s">
        <v>392</v>
      </c>
      <c r="N61" s="157">
        <v>6.3517215845982804</v>
      </c>
    </row>
    <row r="62" spans="1:14">
      <c r="A62" s="151">
        <v>61</v>
      </c>
      <c r="B62" s="151" t="s">
        <v>41</v>
      </c>
      <c r="C62" s="151" t="s">
        <v>347</v>
      </c>
      <c r="D62" s="151">
        <v>81</v>
      </c>
      <c r="E62" s="151">
        <v>84</v>
      </c>
      <c r="F62" s="151">
        <v>0</v>
      </c>
      <c r="G62" s="151">
        <v>0</v>
      </c>
      <c r="H62" s="151">
        <v>165</v>
      </c>
      <c r="I62" s="151"/>
      <c r="J62" s="157">
        <v>4.5886708626434398</v>
      </c>
      <c r="K62" s="157">
        <v>0</v>
      </c>
      <c r="L62" s="157" t="s">
        <v>392</v>
      </c>
      <c r="M62" s="157" t="s">
        <v>392</v>
      </c>
      <c r="N62" s="157">
        <v>4.5886708626434398</v>
      </c>
    </row>
    <row r="63" spans="1:14">
      <c r="A63" s="151">
        <v>62</v>
      </c>
      <c r="B63" s="151" t="s">
        <v>41</v>
      </c>
      <c r="C63" s="151" t="s">
        <v>194</v>
      </c>
      <c r="D63" s="151">
        <v>78</v>
      </c>
      <c r="E63" s="151">
        <v>89</v>
      </c>
      <c r="F63" s="151">
        <v>0</v>
      </c>
      <c r="G63" s="151">
        <v>0</v>
      </c>
      <c r="H63" s="151">
        <v>167</v>
      </c>
      <c r="I63" s="151"/>
      <c r="J63" s="157">
        <v>7.5475749722324821</v>
      </c>
      <c r="K63" s="157">
        <v>0</v>
      </c>
      <c r="L63" s="157" t="s">
        <v>392</v>
      </c>
      <c r="M63" s="157" t="s">
        <v>392</v>
      </c>
      <c r="N63" s="157">
        <v>7.5475749722324821</v>
      </c>
    </row>
    <row r="64" spans="1:14">
      <c r="A64" s="151">
        <v>63</v>
      </c>
      <c r="B64" s="151" t="s">
        <v>88</v>
      </c>
      <c r="C64" s="151" t="s">
        <v>111</v>
      </c>
      <c r="D64" s="151">
        <v>80</v>
      </c>
      <c r="E64" s="151">
        <v>88</v>
      </c>
      <c r="F64" s="151">
        <v>0</v>
      </c>
      <c r="G64" s="151">
        <v>0</v>
      </c>
      <c r="H64" s="151">
        <v>168</v>
      </c>
      <c r="I64" s="151"/>
      <c r="J64" s="157">
        <v>5.5749722325064539</v>
      </c>
      <c r="K64" s="157">
        <v>0</v>
      </c>
      <c r="L64" s="157" t="s">
        <v>392</v>
      </c>
      <c r="M64" s="157" t="s">
        <v>392</v>
      </c>
      <c r="N64" s="157">
        <v>5.5749722325064539</v>
      </c>
    </row>
    <row r="65" spans="1:14">
      <c r="A65" s="151">
        <v>64</v>
      </c>
      <c r="B65" s="151" t="s">
        <v>41</v>
      </c>
      <c r="C65" s="151" t="s">
        <v>193</v>
      </c>
      <c r="D65" s="151">
        <v>82</v>
      </c>
      <c r="E65" s="151">
        <v>87</v>
      </c>
      <c r="F65" s="151">
        <v>0</v>
      </c>
      <c r="G65" s="151">
        <v>0</v>
      </c>
      <c r="H65" s="151">
        <v>169</v>
      </c>
      <c r="I65" s="151"/>
      <c r="J65" s="157">
        <v>3.6023694927804257</v>
      </c>
      <c r="K65" s="157">
        <v>0</v>
      </c>
      <c r="L65" s="157" t="s">
        <v>392</v>
      </c>
      <c r="M65" s="157" t="s">
        <v>392</v>
      </c>
      <c r="N65" s="157">
        <v>3.6023694927804257</v>
      </c>
    </row>
    <row r="66" spans="1:14">
      <c r="A66" s="151">
        <v>65</v>
      </c>
      <c r="B66" s="151" t="s">
        <v>88</v>
      </c>
      <c r="C66" s="151" t="s">
        <v>97</v>
      </c>
      <c r="D66" s="151">
        <v>82</v>
      </c>
      <c r="E66" s="151">
        <v>87</v>
      </c>
      <c r="F66" s="151">
        <v>0</v>
      </c>
      <c r="G66" s="151">
        <v>0</v>
      </c>
      <c r="H66" s="151">
        <v>169</v>
      </c>
      <c r="I66" s="151"/>
      <c r="J66" s="157">
        <v>3.6023694927804257</v>
      </c>
      <c r="K66" s="157">
        <v>0</v>
      </c>
      <c r="L66" s="157" t="s">
        <v>392</v>
      </c>
      <c r="M66" s="157" t="s">
        <v>392</v>
      </c>
      <c r="N66" s="157">
        <v>3.6023694927804257</v>
      </c>
    </row>
    <row r="67" spans="1:14">
      <c r="A67" s="151">
        <v>66</v>
      </c>
      <c r="B67" s="151" t="s">
        <v>88</v>
      </c>
      <c r="C67" s="151" t="s">
        <v>100</v>
      </c>
      <c r="D67" s="151">
        <v>84</v>
      </c>
      <c r="E67" s="151">
        <v>86</v>
      </c>
      <c r="F67" s="151">
        <v>0</v>
      </c>
      <c r="G67" s="151">
        <v>0</v>
      </c>
      <c r="H67" s="151">
        <v>170</v>
      </c>
      <c r="I67" s="151"/>
      <c r="J67" s="157">
        <v>1.6297667530544118</v>
      </c>
      <c r="K67" s="157">
        <v>0</v>
      </c>
      <c r="L67" s="157" t="s">
        <v>392</v>
      </c>
      <c r="M67" s="157" t="s">
        <v>392</v>
      </c>
      <c r="N67" s="157">
        <v>1.6297667530544118</v>
      </c>
    </row>
    <row r="68" spans="1:14">
      <c r="A68" s="151">
        <v>67</v>
      </c>
      <c r="B68" s="151" t="s">
        <v>88</v>
      </c>
      <c r="C68" s="151" t="s">
        <v>176</v>
      </c>
      <c r="D68" s="151">
        <v>88</v>
      </c>
      <c r="E68" s="151">
        <v>83</v>
      </c>
      <c r="F68" s="151">
        <v>0</v>
      </c>
      <c r="G68" s="151">
        <v>0</v>
      </c>
      <c r="H68" s="151">
        <v>171</v>
      </c>
      <c r="I68" s="151"/>
      <c r="J68" s="157">
        <v>0</v>
      </c>
      <c r="K68" s="157">
        <v>0.77674935209182649</v>
      </c>
      <c r="L68" s="157" t="s">
        <v>392</v>
      </c>
      <c r="M68" s="157" t="s">
        <v>392</v>
      </c>
      <c r="N68" s="157">
        <v>0.77674935209182649</v>
      </c>
    </row>
    <row r="69" spans="1:14">
      <c r="A69" s="151">
        <v>68</v>
      </c>
      <c r="B69" s="151" t="s">
        <v>88</v>
      </c>
      <c r="C69" s="151" t="s">
        <v>353</v>
      </c>
      <c r="D69" s="151">
        <v>89</v>
      </c>
      <c r="E69" s="151">
        <v>83</v>
      </c>
      <c r="F69" s="151">
        <v>0</v>
      </c>
      <c r="G69" s="151">
        <v>0</v>
      </c>
      <c r="H69" s="151">
        <v>172</v>
      </c>
      <c r="I69" s="151"/>
      <c r="J69" s="157">
        <v>0</v>
      </c>
      <c r="K69" s="157">
        <v>0.77674935209182649</v>
      </c>
      <c r="L69" s="157" t="s">
        <v>392</v>
      </c>
      <c r="M69" s="157" t="s">
        <v>392</v>
      </c>
      <c r="N69" s="157">
        <v>0.77674935209182649</v>
      </c>
    </row>
    <row r="70" spans="1:14">
      <c r="A70" s="151">
        <v>69</v>
      </c>
      <c r="B70" s="151" t="s">
        <v>88</v>
      </c>
      <c r="C70" s="151" t="s">
        <v>108</v>
      </c>
      <c r="D70" s="151">
        <v>82</v>
      </c>
      <c r="E70" s="151">
        <v>91</v>
      </c>
      <c r="F70" s="151">
        <v>0</v>
      </c>
      <c r="G70" s="151">
        <v>0</v>
      </c>
      <c r="H70" s="151">
        <v>173</v>
      </c>
      <c r="I70" s="151"/>
      <c r="J70" s="157">
        <v>3.6023694927804257</v>
      </c>
      <c r="K70" s="157">
        <v>0</v>
      </c>
      <c r="L70" s="157" t="s">
        <v>392</v>
      </c>
      <c r="M70" s="157" t="s">
        <v>392</v>
      </c>
      <c r="N70" s="157">
        <v>3.6023694927804257</v>
      </c>
    </row>
    <row r="71" spans="1:14">
      <c r="A71" s="151">
        <v>70</v>
      </c>
      <c r="B71" s="151" t="s">
        <v>65</v>
      </c>
      <c r="C71" s="151" t="s">
        <v>240</v>
      </c>
      <c r="D71" s="151">
        <v>89</v>
      </c>
      <c r="E71" s="151">
        <v>87</v>
      </c>
      <c r="F71" s="151">
        <v>0</v>
      </c>
      <c r="G71" s="151">
        <v>0</v>
      </c>
      <c r="H71" s="151">
        <v>176</v>
      </c>
      <c r="I71" s="151"/>
      <c r="J71" s="157">
        <v>0</v>
      </c>
      <c r="K71" s="157">
        <v>0</v>
      </c>
      <c r="L71" s="157" t="s">
        <v>392</v>
      </c>
      <c r="M71" s="157" t="s">
        <v>392</v>
      </c>
      <c r="N71" s="157">
        <v>0</v>
      </c>
    </row>
    <row r="72" spans="1:14">
      <c r="A72" s="151">
        <v>71</v>
      </c>
      <c r="B72" s="151" t="s">
        <v>88</v>
      </c>
      <c r="C72" s="151" t="s">
        <v>234</v>
      </c>
      <c r="D72" s="151">
        <v>89</v>
      </c>
      <c r="E72" s="151">
        <v>87</v>
      </c>
      <c r="F72" s="151">
        <v>0</v>
      </c>
      <c r="G72" s="151">
        <v>0</v>
      </c>
      <c r="H72" s="151">
        <v>176</v>
      </c>
      <c r="I72" s="151"/>
      <c r="J72" s="157">
        <v>0</v>
      </c>
      <c r="K72" s="157">
        <v>0</v>
      </c>
      <c r="L72" s="157" t="s">
        <v>392</v>
      </c>
      <c r="M72" s="157" t="s">
        <v>392</v>
      </c>
      <c r="N72" s="157">
        <v>0</v>
      </c>
    </row>
    <row r="73" spans="1:14">
      <c r="A73" s="151">
        <v>72</v>
      </c>
      <c r="B73" s="151" t="s">
        <v>88</v>
      </c>
      <c r="C73" s="151" t="s">
        <v>242</v>
      </c>
      <c r="D73" s="151">
        <v>87</v>
      </c>
      <c r="E73" s="151">
        <v>91</v>
      </c>
      <c r="F73" s="151">
        <v>0</v>
      </c>
      <c r="G73" s="151">
        <v>0</v>
      </c>
      <c r="H73" s="151">
        <v>178</v>
      </c>
      <c r="I73" s="151"/>
      <c r="J73" s="157">
        <v>0</v>
      </c>
      <c r="K73" s="157">
        <v>0</v>
      </c>
      <c r="L73" s="157" t="s">
        <v>392</v>
      </c>
      <c r="M73" s="157" t="s">
        <v>392</v>
      </c>
      <c r="N73" s="157">
        <v>0</v>
      </c>
    </row>
    <row r="74" spans="1:14">
      <c r="A74" s="151">
        <v>73</v>
      </c>
      <c r="B74" s="151" t="s">
        <v>88</v>
      </c>
      <c r="C74" s="151" t="s">
        <v>354</v>
      </c>
      <c r="D74" s="151">
        <v>92</v>
      </c>
      <c r="E74" s="186">
        <v>101</v>
      </c>
      <c r="F74" s="151">
        <v>0</v>
      </c>
      <c r="G74" s="151">
        <v>0</v>
      </c>
      <c r="H74" s="151">
        <v>193</v>
      </c>
      <c r="I74" s="151"/>
      <c r="J74" s="157">
        <v>0</v>
      </c>
      <c r="K74" s="157">
        <v>0</v>
      </c>
      <c r="L74" s="157" t="s">
        <v>392</v>
      </c>
      <c r="M74" s="157" t="s">
        <v>392</v>
      </c>
      <c r="N74" s="157">
        <v>0</v>
      </c>
    </row>
    <row r="75" spans="1:14">
      <c r="A75" s="151">
        <v>74</v>
      </c>
      <c r="B75" s="151" t="s">
        <v>41</v>
      </c>
      <c r="C75" s="151" t="s">
        <v>47</v>
      </c>
      <c r="D75" s="151" t="s">
        <v>125</v>
      </c>
      <c r="E75" s="151">
        <v>0</v>
      </c>
      <c r="F75" s="151">
        <v>0</v>
      </c>
      <c r="G75" s="151">
        <v>0</v>
      </c>
      <c r="H75" s="151">
        <v>0</v>
      </c>
      <c r="I75" s="151"/>
      <c r="J75" s="157" t="s">
        <v>392</v>
      </c>
      <c r="K75" s="157" t="s">
        <v>392</v>
      </c>
      <c r="L75" s="157" t="s">
        <v>392</v>
      </c>
      <c r="M75" s="157" t="s">
        <v>392</v>
      </c>
      <c r="N75" s="157">
        <v>0</v>
      </c>
    </row>
    <row r="76" spans="1:14">
      <c r="A76" s="151">
        <v>75</v>
      </c>
      <c r="B76" s="151" t="s">
        <v>88</v>
      </c>
      <c r="C76" s="151" t="s">
        <v>355</v>
      </c>
      <c r="D76" s="151" t="s">
        <v>356</v>
      </c>
      <c r="E76" s="151">
        <v>0</v>
      </c>
      <c r="F76" s="151">
        <v>0</v>
      </c>
      <c r="G76" s="151">
        <v>0</v>
      </c>
      <c r="H76" s="151">
        <v>0</v>
      </c>
      <c r="I76" s="151"/>
      <c r="J76" s="157" t="s">
        <v>392</v>
      </c>
      <c r="K76" s="157" t="s">
        <v>392</v>
      </c>
      <c r="L76" s="157" t="s">
        <v>392</v>
      </c>
      <c r="M76" s="157" t="s">
        <v>392</v>
      </c>
      <c r="N76" s="157">
        <v>0</v>
      </c>
    </row>
    <row r="77" spans="1:14">
      <c r="A77" s="151">
        <v>76</v>
      </c>
      <c r="B77" s="151" t="s">
        <v>88</v>
      </c>
      <c r="C77" s="151" t="s">
        <v>357</v>
      </c>
      <c r="D77" s="151" t="s">
        <v>125</v>
      </c>
      <c r="E77" s="151">
        <v>0</v>
      </c>
      <c r="F77" s="151">
        <v>0</v>
      </c>
      <c r="G77" s="151">
        <v>0</v>
      </c>
      <c r="H77" s="151">
        <v>0</v>
      </c>
      <c r="I77" s="151"/>
      <c r="J77" s="157" t="s">
        <v>392</v>
      </c>
      <c r="K77" s="157" t="s">
        <v>392</v>
      </c>
      <c r="L77" s="157" t="s">
        <v>392</v>
      </c>
      <c r="M77" s="157" t="s">
        <v>392</v>
      </c>
      <c r="N77" s="157">
        <v>0</v>
      </c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245" priority="6">
      <formula>AND(XEG2=0,XEH2&lt;&gt;"")</formula>
    </cfRule>
  </conditionalFormatting>
  <conditionalFormatting sqref="A2:N102">
    <cfRule type="expression" dxfId="244" priority="5">
      <formula>AND(XEG2=0,XEH2&lt;&gt;"")</formula>
    </cfRule>
  </conditionalFormatting>
  <conditionalFormatting sqref="D2:G102">
    <cfRule type="cellIs" dxfId="243" priority="3" operator="lessThan">
      <formula>#REF!</formula>
    </cfRule>
    <cfRule type="cellIs" dxfId="242" priority="4" operator="equal">
      <formula>#REF!</formula>
    </cfRule>
  </conditionalFormatting>
  <conditionalFormatting sqref="H2:H102">
    <cfRule type="cellIs" dxfId="241" priority="1" operator="lessThan">
      <formula>#REF!*COUNTIF(D2:G2,"&gt;0")</formula>
    </cfRule>
    <cfRule type="cellIs" dxfId="240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02"/>
  <sheetViews>
    <sheetView workbookViewId="0">
      <selection activeCell="A2" sqref="A2:N4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320</v>
      </c>
      <c r="B1" s="125" t="s">
        <v>321</v>
      </c>
      <c r="C1" s="125" t="s">
        <v>0</v>
      </c>
      <c r="D1" s="126" t="s">
        <v>295</v>
      </c>
      <c r="E1" s="126" t="s">
        <v>314</v>
      </c>
      <c r="F1" s="126" t="s">
        <v>323</v>
      </c>
      <c r="G1" s="126" t="s">
        <v>324</v>
      </c>
      <c r="H1" s="127" t="s">
        <v>3</v>
      </c>
      <c r="I1" s="125" t="s">
        <v>326</v>
      </c>
      <c r="J1" s="126" t="s">
        <v>295</v>
      </c>
      <c r="K1" s="126" t="s">
        <v>314</v>
      </c>
      <c r="L1" s="126" t="s">
        <v>323</v>
      </c>
      <c r="M1" s="126" t="s">
        <v>324</v>
      </c>
      <c r="N1" s="127" t="s">
        <v>3</v>
      </c>
    </row>
    <row r="2" spans="1:14">
      <c r="A2" s="148">
        <v>1</v>
      </c>
      <c r="B2" s="149" t="s">
        <v>127</v>
      </c>
      <c r="C2" s="150" t="s">
        <v>358</v>
      </c>
      <c r="D2" s="133">
        <v>77</v>
      </c>
      <c r="E2" s="133">
        <v>73</v>
      </c>
      <c r="F2" s="133">
        <v>73</v>
      </c>
      <c r="G2" s="133">
        <v>73</v>
      </c>
      <c r="H2" s="152">
        <v>296</v>
      </c>
      <c r="I2" s="153"/>
      <c r="J2" s="155">
        <f>IF(ISNA(VLOOKUP($C2,大女R1績分!$F$3:$H$102,3,FALSE))," ",VLOOKUP($C2,大女R1績分!$F$3:$H$102,3,FALSE))</f>
        <v>12.572960095294818</v>
      </c>
      <c r="K2" s="155">
        <f>IF(ISNA(VLOOKUP($C2,大女R2績分!$F$3:$I$102,4,FALSE))," ",VLOOKUP($C2,大女R2績分!$F$3:$I$102,4,FALSE))</f>
        <v>14.976338729763398</v>
      </c>
      <c r="L2" s="155">
        <f>IF(ISNA(VLOOKUP($C2,大女R3績分!$D$3:$H$102,5,FALSE))," ",VLOOKUP($C2,大女R3績分!$D$3:$H$102,5,FALSE))</f>
        <v>15.562739726027388</v>
      </c>
      <c r="M2" s="155">
        <f>IF(ISNA(VLOOKUP($C2,大女R4績分!$D$3:$I$102,6,FALSE))," ",VLOOKUP($C2,大女R4績分!$D$3:$I$102,6,FALSE))</f>
        <v>15.286575342465753</v>
      </c>
      <c r="N2" s="155">
        <f t="shared" ref="N2:N33" si="0">SUM(J2:M2)</f>
        <v>58.398613893551357</v>
      </c>
    </row>
    <row r="3" spans="1:14">
      <c r="A3" s="151">
        <v>2</v>
      </c>
      <c r="B3" s="149" t="s">
        <v>127</v>
      </c>
      <c r="C3" s="150" t="s">
        <v>136</v>
      </c>
      <c r="D3" s="133">
        <v>76</v>
      </c>
      <c r="E3" s="133">
        <v>75</v>
      </c>
      <c r="F3" s="133">
        <v>72</v>
      </c>
      <c r="G3" s="133">
        <v>77</v>
      </c>
      <c r="H3" s="152">
        <v>300</v>
      </c>
      <c r="I3" s="153"/>
      <c r="J3" s="155">
        <f>IF(ISNA(VLOOKUP($C3,大女R1績分!$F$3:$H$102,3,FALSE))," ",VLOOKUP($C3,大女R1績分!$F$3:$H$102,3,FALSE))</f>
        <v>13.559261465157832</v>
      </c>
      <c r="K3" s="155">
        <f>IF(ISNA(VLOOKUP($C3,大女R2績分!$F$3:$I$102,4,FALSE))," ",VLOOKUP($C3,大女R2績分!$F$3:$I$102,4,FALSE))</f>
        <v>13.00373599003737</v>
      </c>
      <c r="L3" s="155">
        <f>IF(ISNA(VLOOKUP($C3,大女R3績分!$D$3:$H$102,5,FALSE))," ",VLOOKUP($C3,大女R3績分!$D$3:$H$102,5,FALSE))</f>
        <v>16.549041095890402</v>
      </c>
      <c r="M3" s="155">
        <f>IF(ISNA(VLOOKUP($C3,大女R4績分!$D$3:$I$102,6,FALSE))," ",VLOOKUP($C3,大女R4績分!$D$3:$I$102,6,FALSE))</f>
        <v>11.341369863013696</v>
      </c>
      <c r="N3" s="155">
        <f t="shared" si="0"/>
        <v>54.4534084140993</v>
      </c>
    </row>
    <row r="4" spans="1:14">
      <c r="A4" s="151">
        <v>3</v>
      </c>
      <c r="B4" s="149" t="s">
        <v>127</v>
      </c>
      <c r="C4" s="150" t="s">
        <v>144</v>
      </c>
      <c r="D4" s="152">
        <v>80</v>
      </c>
      <c r="E4" s="152">
        <v>73</v>
      </c>
      <c r="F4" s="152">
        <v>73</v>
      </c>
      <c r="G4" s="152">
        <v>75</v>
      </c>
      <c r="H4" s="152">
        <v>301</v>
      </c>
      <c r="I4" s="153"/>
      <c r="J4" s="155">
        <f>IF(ISNA(VLOOKUP($C4,大女R1績分!$F$3:$H$102,3,FALSE))," ",VLOOKUP($C4,大女R1績分!$F$3:$H$102,3,FALSE))</f>
        <v>9.6140559857057752</v>
      </c>
      <c r="K4" s="155">
        <f>IF(ISNA(VLOOKUP($C4,大女R2績分!$F$3:$I$102,4,FALSE))," ",VLOOKUP($C4,大女R2績分!$F$3:$I$102,4,FALSE))</f>
        <v>14.976338729763398</v>
      </c>
      <c r="L4" s="155">
        <f>IF(ISNA(VLOOKUP($C4,大女R3績分!$D$3:$H$102,5,FALSE))," ",VLOOKUP($C4,大女R3績分!$D$3:$H$102,5,FALSE))</f>
        <v>15.562739726027388</v>
      </c>
      <c r="M4" s="155">
        <f>IF(ISNA(VLOOKUP($C4,大女R4績分!$D$3:$I$102,6,FALSE))," ",VLOOKUP($C4,大女R4績分!$D$3:$I$102,6,FALSE))</f>
        <v>13.313972602739724</v>
      </c>
      <c r="N4" s="155">
        <f t="shared" si="0"/>
        <v>53.467107044236286</v>
      </c>
    </row>
    <row r="5" spans="1:14">
      <c r="A5" s="151">
        <v>4</v>
      </c>
      <c r="B5" s="149" t="s">
        <v>127</v>
      </c>
      <c r="C5" s="150" t="s">
        <v>134</v>
      </c>
      <c r="D5" s="152">
        <v>80</v>
      </c>
      <c r="E5" s="152">
        <v>78</v>
      </c>
      <c r="F5" s="152">
        <v>73</v>
      </c>
      <c r="G5" s="152">
        <v>72</v>
      </c>
      <c r="H5" s="152">
        <v>303</v>
      </c>
      <c r="I5" s="153"/>
      <c r="J5" s="155">
        <f>IF(ISNA(VLOOKUP($C5,大女R1績分!$F$3:$H$102,3,FALSE))," ",VLOOKUP($C5,大女R1績分!$F$3:$H$102,3,FALSE))</f>
        <v>9.6140559857057752</v>
      </c>
      <c r="K5" s="155">
        <f>IF(ISNA(VLOOKUP($C5,大女R2績分!$F$3:$I$102,4,FALSE))," ",VLOOKUP($C5,大女R2績分!$F$3:$I$102,4,FALSE))</f>
        <v>10.044831880448328</v>
      </c>
      <c r="L5" s="155">
        <f>IF(ISNA(VLOOKUP($C5,大女R3績分!$D$3:$H$102,5,FALSE))," ",VLOOKUP($C5,大女R3績分!$D$3:$H$102,5,FALSE))</f>
        <v>15.562739726027388</v>
      </c>
      <c r="M5" s="155">
        <f>IF(ISNA(VLOOKUP($C5,大女R4績分!$D$3:$I$102,6,FALSE))," ",VLOOKUP($C5,大女R4績分!$D$3:$I$102,6,FALSE))</f>
        <v>16.272876712328767</v>
      </c>
      <c r="N5" s="155">
        <f t="shared" si="0"/>
        <v>51.494504304510258</v>
      </c>
    </row>
    <row r="6" spans="1:14">
      <c r="A6" s="151">
        <v>5</v>
      </c>
      <c r="B6" s="149" t="s">
        <v>114</v>
      </c>
      <c r="C6" s="150" t="s">
        <v>115</v>
      </c>
      <c r="D6" s="152">
        <v>79</v>
      </c>
      <c r="E6" s="152">
        <v>77</v>
      </c>
      <c r="F6" s="152">
        <v>73</v>
      </c>
      <c r="G6" s="152">
        <v>78</v>
      </c>
      <c r="H6" s="152">
        <v>307</v>
      </c>
      <c r="I6" s="153"/>
      <c r="J6" s="155">
        <f>IF(ISNA(VLOOKUP($C6,大女R1績分!$F$3:$H$102,3,FALSE))," ",VLOOKUP($C6,大女R1績分!$F$3:$H$102,3,FALSE))</f>
        <v>10.600357355568789</v>
      </c>
      <c r="K6" s="155">
        <f>IF(ISNA(VLOOKUP($C6,大女R2績分!$F$3:$I$102,4,FALSE))," ",VLOOKUP($C6,大女R2績分!$F$3:$I$102,4,FALSE))</f>
        <v>11.031133250311342</v>
      </c>
      <c r="L6" s="155">
        <f>IF(ISNA(VLOOKUP($C6,大女R3績分!$D$3:$H$102,5,FALSE))," ",VLOOKUP($C6,大女R3績分!$D$3:$H$102,5,FALSE))</f>
        <v>15.562739726027388</v>
      </c>
      <c r="M6" s="155">
        <f>IF(ISNA(VLOOKUP($C6,大女R4績分!$D$3:$I$102,6,FALSE))," ",VLOOKUP($C6,大女R4績分!$D$3:$I$102,6,FALSE))</f>
        <v>10.355068493150682</v>
      </c>
      <c r="N6" s="155">
        <f t="shared" si="0"/>
        <v>47.549298825058202</v>
      </c>
    </row>
    <row r="7" spans="1:14">
      <c r="A7" s="151">
        <v>6</v>
      </c>
      <c r="B7" s="149" t="s">
        <v>127</v>
      </c>
      <c r="C7" s="150" t="s">
        <v>359</v>
      </c>
      <c r="D7" s="152">
        <v>76</v>
      </c>
      <c r="E7" s="152">
        <v>76</v>
      </c>
      <c r="F7" s="152">
        <v>74</v>
      </c>
      <c r="G7" s="152">
        <v>81</v>
      </c>
      <c r="H7" s="152">
        <v>307</v>
      </c>
      <c r="I7" s="153"/>
      <c r="J7" s="155">
        <f>IF(ISNA(VLOOKUP($C7,大女R1績分!$F$3:$H$102,3,FALSE))," ",VLOOKUP($C7,大女R1績分!$F$3:$H$102,3,FALSE))</f>
        <v>13.559261465157832</v>
      </c>
      <c r="K7" s="155">
        <f>IF(ISNA(VLOOKUP($C7,大女R2績分!$F$3:$I$102,4,FALSE))," ",VLOOKUP($C7,大女R2績分!$F$3:$I$102,4,FALSE))</f>
        <v>12.017434620174356</v>
      </c>
      <c r="L7" s="155">
        <f>IF(ISNA(VLOOKUP($C7,大女R3績分!$D$3:$H$102,5,FALSE))," ",VLOOKUP($C7,大女R3績分!$D$3:$H$102,5,FALSE))</f>
        <v>14.576438356164374</v>
      </c>
      <c r="M7" s="155">
        <f>IF(ISNA(VLOOKUP($C7,大女R4績分!$D$3:$I$102,6,FALSE))," ",VLOOKUP($C7,大女R4績分!$D$3:$I$102,6,FALSE))</f>
        <v>7.39616438356164</v>
      </c>
      <c r="N7" s="155">
        <f t="shared" si="0"/>
        <v>47.549298825058202</v>
      </c>
    </row>
    <row r="8" spans="1:14">
      <c r="A8" s="151">
        <v>7</v>
      </c>
      <c r="B8" s="149" t="s">
        <v>148</v>
      </c>
      <c r="C8" s="150" t="s">
        <v>156</v>
      </c>
      <c r="D8" s="152">
        <v>81</v>
      </c>
      <c r="E8" s="152">
        <v>75</v>
      </c>
      <c r="F8" s="152">
        <v>75</v>
      </c>
      <c r="G8" s="152">
        <v>77</v>
      </c>
      <c r="H8" s="152">
        <v>308</v>
      </c>
      <c r="I8" s="153"/>
      <c r="J8" s="155">
        <f>IF(ISNA(VLOOKUP($C8,大女R1績分!$F$3:$H$102,3,FALSE))," ",VLOOKUP($C8,大女R1績分!$F$3:$H$102,3,FALSE))</f>
        <v>8.6277546158427612</v>
      </c>
      <c r="K8" s="155">
        <f>IF(ISNA(VLOOKUP($C8,大女R2績分!$F$3:$I$102,4,FALSE))," ",VLOOKUP($C8,大女R2績分!$F$3:$I$102,4,FALSE))</f>
        <v>13.00373599003737</v>
      </c>
      <c r="L8" s="155">
        <f>IF(ISNA(VLOOKUP($C8,大女R3績分!$D$3:$H$102,5,FALSE))," ",VLOOKUP($C8,大女R3績分!$D$3:$H$102,5,FALSE))</f>
        <v>13.59013698630136</v>
      </c>
      <c r="M8" s="155">
        <f>IF(ISNA(VLOOKUP($C8,大女R4績分!$D$3:$I$102,6,FALSE))," ",VLOOKUP($C8,大女R4績分!$D$3:$I$102,6,FALSE))</f>
        <v>11.341369863013696</v>
      </c>
      <c r="N8" s="155">
        <f t="shared" si="0"/>
        <v>46.562997455195188</v>
      </c>
    </row>
    <row r="9" spans="1:14">
      <c r="A9" s="151">
        <v>8</v>
      </c>
      <c r="B9" s="149" t="s">
        <v>114</v>
      </c>
      <c r="C9" s="150" t="s">
        <v>132</v>
      </c>
      <c r="D9" s="152">
        <v>83</v>
      </c>
      <c r="E9" s="152">
        <v>76</v>
      </c>
      <c r="F9" s="152">
        <v>79</v>
      </c>
      <c r="G9" s="152">
        <v>71</v>
      </c>
      <c r="H9" s="152">
        <v>309</v>
      </c>
      <c r="I9" s="153"/>
      <c r="J9" s="155">
        <f>IF(ISNA(VLOOKUP($C9,大女R1績分!$F$3:$H$102,3,FALSE))," ",VLOOKUP($C9,大女R1績分!$F$3:$H$102,3,FALSE))</f>
        <v>6.655151876116733</v>
      </c>
      <c r="K9" s="155">
        <f>IF(ISNA(VLOOKUP($C9,大女R2績分!$F$3:$I$102,4,FALSE))," ",VLOOKUP($C9,大女R2績分!$F$3:$I$102,4,FALSE))</f>
        <v>12.017434620174356</v>
      </c>
      <c r="L9" s="155">
        <f>IF(ISNA(VLOOKUP($C9,大女R3績分!$D$3:$H$102,5,FALSE))," ",VLOOKUP($C9,大女R3績分!$D$3:$H$102,5,FALSE))</f>
        <v>9.6449315068493036</v>
      </c>
      <c r="M9" s="155">
        <f>IF(ISNA(VLOOKUP($C9,大女R4績分!$D$3:$I$102,6,FALSE))," ",VLOOKUP($C9,大女R4績分!$D$3:$I$102,6,FALSE))</f>
        <v>17.259178082191781</v>
      </c>
      <c r="N9" s="155">
        <f t="shared" si="0"/>
        <v>45.576696085332173</v>
      </c>
    </row>
    <row r="10" spans="1:14">
      <c r="A10" s="151">
        <v>9</v>
      </c>
      <c r="B10" s="149" t="s">
        <v>127</v>
      </c>
      <c r="C10" s="150" t="s">
        <v>360</v>
      </c>
      <c r="D10" s="152">
        <v>74</v>
      </c>
      <c r="E10" s="152">
        <v>80</v>
      </c>
      <c r="F10" s="152">
        <v>77</v>
      </c>
      <c r="G10" s="152">
        <v>78</v>
      </c>
      <c r="H10" s="152">
        <v>309</v>
      </c>
      <c r="I10" s="153"/>
      <c r="J10" s="155">
        <f>IF(ISNA(VLOOKUP($C10,大女R1績分!$F$3:$H$102,3,FALSE))," ",VLOOKUP($C10,大女R1績分!$F$3:$H$102,3,FALSE))</f>
        <v>15.53186420488386</v>
      </c>
      <c r="K10" s="155">
        <f>IF(ISNA(VLOOKUP($C10,大女R2績分!$F$3:$I$102,4,FALSE))," ",VLOOKUP($C10,大女R2績分!$F$3:$I$102,4,FALSE))</f>
        <v>8.0722291407222997</v>
      </c>
      <c r="L10" s="155">
        <f>IF(ISNA(VLOOKUP($C10,大女R3績分!$D$3:$H$102,5,FALSE))," ",VLOOKUP($C10,大女R3績分!$D$3:$H$102,5,FALSE))</f>
        <v>11.617534246575332</v>
      </c>
      <c r="M10" s="155">
        <f>IF(ISNA(VLOOKUP($C10,大女R4績分!$D$3:$I$102,6,FALSE))," ",VLOOKUP($C10,大女R4績分!$D$3:$I$102,6,FALSE))</f>
        <v>10.355068493150682</v>
      </c>
      <c r="N10" s="155">
        <f t="shared" si="0"/>
        <v>45.576696085332173</v>
      </c>
    </row>
    <row r="11" spans="1:14">
      <c r="A11" s="151">
        <v>10</v>
      </c>
      <c r="B11" s="149" t="s">
        <v>127</v>
      </c>
      <c r="C11" s="150" t="s">
        <v>137</v>
      </c>
      <c r="D11" s="152">
        <v>77</v>
      </c>
      <c r="E11" s="152">
        <v>82</v>
      </c>
      <c r="F11" s="152">
        <v>74</v>
      </c>
      <c r="G11" s="152">
        <v>78</v>
      </c>
      <c r="H11" s="152">
        <v>311</v>
      </c>
      <c r="I11" s="153"/>
      <c r="J11" s="155">
        <f>IF(ISNA(VLOOKUP($C11,大女R1績分!$F$3:$H$102,3,FALSE))," ",VLOOKUP($C11,大女R1績分!$F$3:$H$102,3,FALSE))</f>
        <v>12.572960095294818</v>
      </c>
      <c r="K11" s="155">
        <f>IF(ISNA(VLOOKUP($C11,大女R2績分!$F$3:$I$102,4,FALSE))," ",VLOOKUP($C11,大女R2績分!$F$3:$I$102,4,FALSE))</f>
        <v>6.0996264009962715</v>
      </c>
      <c r="L11" s="155">
        <f>IF(ISNA(VLOOKUP($C11,大女R3績分!$D$3:$H$102,5,FALSE))," ",VLOOKUP($C11,大女R3績分!$D$3:$H$102,5,FALSE))</f>
        <v>14.576438356164374</v>
      </c>
      <c r="M11" s="155">
        <f>IF(ISNA(VLOOKUP($C11,大女R4績分!$D$3:$I$102,6,FALSE))," ",VLOOKUP($C11,大女R4績分!$D$3:$I$102,6,FALSE))</f>
        <v>10.355068493150682</v>
      </c>
      <c r="N11" s="155">
        <f t="shared" si="0"/>
        <v>43.604093345606145</v>
      </c>
    </row>
    <row r="12" spans="1:14">
      <c r="A12" s="151">
        <v>11</v>
      </c>
      <c r="B12" s="149" t="s">
        <v>114</v>
      </c>
      <c r="C12" s="150" t="s">
        <v>128</v>
      </c>
      <c r="D12" s="152">
        <v>78</v>
      </c>
      <c r="E12" s="152">
        <v>82</v>
      </c>
      <c r="F12" s="152">
        <v>76</v>
      </c>
      <c r="G12" s="152">
        <v>77</v>
      </c>
      <c r="H12" s="152">
        <v>313</v>
      </c>
      <c r="I12" s="153"/>
      <c r="J12" s="155">
        <f>IF(ISNA(VLOOKUP($C12,大女R1績分!$F$3:$H$102,3,FALSE))," ",VLOOKUP($C12,大女R1績分!$F$3:$H$102,3,FALSE))</f>
        <v>11.586658725431803</v>
      </c>
      <c r="K12" s="155">
        <f>IF(ISNA(VLOOKUP($C12,大女R2績分!$F$3:$I$102,4,FALSE))," ",VLOOKUP($C12,大女R2績分!$F$3:$I$102,4,FALSE))</f>
        <v>6.0996264009962715</v>
      </c>
      <c r="L12" s="155">
        <f>IF(ISNA(VLOOKUP($C12,大女R3績分!$D$3:$H$102,5,FALSE))," ",VLOOKUP($C12,大女R3績分!$D$3:$H$102,5,FALSE))</f>
        <v>12.603835616438346</v>
      </c>
      <c r="M12" s="155">
        <f>IF(ISNA(VLOOKUP($C12,大女R4績分!$D$3:$I$102,6,FALSE))," ",VLOOKUP($C12,大女R4績分!$D$3:$I$102,6,FALSE))</f>
        <v>11.341369863013696</v>
      </c>
      <c r="N12" s="155">
        <f t="shared" si="0"/>
        <v>41.631490605880117</v>
      </c>
    </row>
    <row r="13" spans="1:14">
      <c r="A13" s="151">
        <v>12</v>
      </c>
      <c r="B13" s="149" t="s">
        <v>148</v>
      </c>
      <c r="C13" s="150" t="s">
        <v>153</v>
      </c>
      <c r="D13" s="152">
        <v>76</v>
      </c>
      <c r="E13" s="152">
        <v>77</v>
      </c>
      <c r="F13" s="152">
        <v>80</v>
      </c>
      <c r="G13" s="152">
        <v>82</v>
      </c>
      <c r="H13" s="152">
        <v>315</v>
      </c>
      <c r="I13" s="153"/>
      <c r="J13" s="155">
        <f>IF(ISNA(VLOOKUP($C13,大女R1績分!$F$3:$H$102,3,FALSE))," ",VLOOKUP($C13,大女R1績分!$F$3:$H$102,3,FALSE))</f>
        <v>13.559261465157832</v>
      </c>
      <c r="K13" s="155">
        <f>IF(ISNA(VLOOKUP($C13,大女R2績分!$F$3:$I$102,4,FALSE))," ",VLOOKUP($C13,大女R2績分!$F$3:$I$102,4,FALSE))</f>
        <v>11.031133250311342</v>
      </c>
      <c r="L13" s="155">
        <f>IF(ISNA(VLOOKUP($C13,大女R3績分!$D$3:$H$102,5,FALSE))," ",VLOOKUP($C13,大女R3績分!$D$3:$H$102,5,FALSE))</f>
        <v>8.6586301369862895</v>
      </c>
      <c r="M13" s="155">
        <f>IF(ISNA(VLOOKUP($C13,大女R4績分!$D$3:$I$102,6,FALSE))," ",VLOOKUP($C13,大女R4績分!$D$3:$I$102,6,FALSE))</f>
        <v>6.4098630136986259</v>
      </c>
      <c r="N13" s="155">
        <f t="shared" si="0"/>
        <v>39.658887866154089</v>
      </c>
    </row>
    <row r="14" spans="1:14">
      <c r="A14" s="151">
        <v>13</v>
      </c>
      <c r="B14" s="149" t="s">
        <v>127</v>
      </c>
      <c r="C14" s="150" t="s">
        <v>362</v>
      </c>
      <c r="D14" s="152">
        <v>83</v>
      </c>
      <c r="E14" s="152">
        <v>78</v>
      </c>
      <c r="F14" s="152">
        <v>80</v>
      </c>
      <c r="G14" s="152">
        <v>77</v>
      </c>
      <c r="H14" s="152">
        <v>318</v>
      </c>
      <c r="I14" s="153"/>
      <c r="J14" s="155">
        <f>IF(ISNA(VLOOKUP($C14,大女R1績分!$F$3:$H$102,3,FALSE))," ",VLOOKUP($C14,大女R1績分!$F$3:$H$102,3,FALSE))</f>
        <v>6.655151876116733</v>
      </c>
      <c r="K14" s="155">
        <f>IF(ISNA(VLOOKUP($C14,大女R2績分!$F$3:$I$102,4,FALSE))," ",VLOOKUP($C14,大女R2績分!$F$3:$I$102,4,FALSE))</f>
        <v>10.044831880448328</v>
      </c>
      <c r="L14" s="155">
        <f>IF(ISNA(VLOOKUP($C14,大女R3績分!$D$3:$H$102,5,FALSE))," ",VLOOKUP($C14,大女R3績分!$D$3:$H$102,5,FALSE))</f>
        <v>8.6586301369862895</v>
      </c>
      <c r="M14" s="155">
        <f>IF(ISNA(VLOOKUP($C14,大女R4績分!$D$3:$I$102,6,FALSE))," ",VLOOKUP($C14,大女R4績分!$D$3:$I$102,6,FALSE))</f>
        <v>11.341369863013696</v>
      </c>
      <c r="N14" s="155">
        <f t="shared" si="0"/>
        <v>36.699983756565047</v>
      </c>
    </row>
    <row r="15" spans="1:14">
      <c r="A15" s="151">
        <v>14</v>
      </c>
      <c r="B15" s="149" t="s">
        <v>114</v>
      </c>
      <c r="C15" s="150" t="s">
        <v>118</v>
      </c>
      <c r="D15" s="152">
        <v>82</v>
      </c>
      <c r="E15" s="152">
        <v>83</v>
      </c>
      <c r="F15" s="152">
        <v>73</v>
      </c>
      <c r="G15" s="152">
        <v>80</v>
      </c>
      <c r="H15" s="152">
        <v>318</v>
      </c>
      <c r="I15" s="153"/>
      <c r="J15" s="155">
        <f>IF(ISNA(VLOOKUP($C15,大女R1績分!$F$3:$H$102,3,FALSE))," ",VLOOKUP($C15,大女R1績分!$F$3:$H$102,3,FALSE))</f>
        <v>7.6414532459797471</v>
      </c>
      <c r="K15" s="155">
        <f>IF(ISNA(VLOOKUP($C15,大女R2績分!$F$3:$I$102,4,FALSE))," ",VLOOKUP($C15,大女R2績分!$F$3:$I$102,4,FALSE))</f>
        <v>5.1133250311332574</v>
      </c>
      <c r="L15" s="155">
        <f>IF(ISNA(VLOOKUP($C15,大女R3績分!$D$3:$H$102,5,FALSE))," ",VLOOKUP($C15,大女R3績分!$D$3:$H$102,5,FALSE))</f>
        <v>15.562739726027388</v>
      </c>
      <c r="M15" s="155">
        <f>IF(ISNA(VLOOKUP($C15,大女R4績分!$D$3:$I$102,6,FALSE))," ",VLOOKUP($C15,大女R4績分!$D$3:$I$102,6,FALSE))</f>
        <v>8.3824657534246541</v>
      </c>
      <c r="N15" s="155">
        <f t="shared" si="0"/>
        <v>36.699983756565047</v>
      </c>
    </row>
    <row r="16" spans="1:14">
      <c r="A16" s="151">
        <v>15</v>
      </c>
      <c r="B16" s="149" t="s">
        <v>148</v>
      </c>
      <c r="C16" s="150" t="s">
        <v>166</v>
      </c>
      <c r="D16" s="152">
        <v>82</v>
      </c>
      <c r="E16" s="152">
        <v>79</v>
      </c>
      <c r="F16" s="152">
        <v>82</v>
      </c>
      <c r="G16" s="152">
        <v>78</v>
      </c>
      <c r="H16" s="152">
        <v>321</v>
      </c>
      <c r="I16" s="153"/>
      <c r="J16" s="155">
        <f>IF(ISNA(VLOOKUP($C16,大女R1績分!$F$3:$H$102,3,FALSE))," ",VLOOKUP($C16,大女R1績分!$F$3:$H$102,3,FALSE))</f>
        <v>7.6414532459797471</v>
      </c>
      <c r="K16" s="155">
        <f>IF(ISNA(VLOOKUP($C16,大女R2績分!$F$3:$I$102,4,FALSE))," ",VLOOKUP($C16,大女R2績分!$F$3:$I$102,4,FALSE))</f>
        <v>9.0585305105853138</v>
      </c>
      <c r="L16" s="155">
        <f>IF(ISNA(VLOOKUP($C16,大女R3績分!$D$3:$H$102,5,FALSE))," ",VLOOKUP($C16,大女R3績分!$D$3:$H$102,5,FALSE))</f>
        <v>6.6860273972602613</v>
      </c>
      <c r="M16" s="155">
        <f>IF(ISNA(VLOOKUP($C16,大女R4績分!$D$3:$I$102,6,FALSE))," ",VLOOKUP($C16,大女R4績分!$D$3:$I$102,6,FALSE))</f>
        <v>10.355068493150682</v>
      </c>
      <c r="N16" s="155">
        <f t="shared" si="0"/>
        <v>33.741079646976004</v>
      </c>
    </row>
    <row r="17" spans="1:14">
      <c r="A17" s="151">
        <v>16</v>
      </c>
      <c r="B17" s="149" t="s">
        <v>127</v>
      </c>
      <c r="C17" s="150" t="s">
        <v>361</v>
      </c>
      <c r="D17" s="152">
        <v>81</v>
      </c>
      <c r="E17" s="152">
        <v>76</v>
      </c>
      <c r="F17" s="152">
        <v>81</v>
      </c>
      <c r="G17" s="152">
        <v>83</v>
      </c>
      <c r="H17" s="152">
        <v>321</v>
      </c>
      <c r="I17" s="153"/>
      <c r="J17" s="155">
        <f>IF(ISNA(VLOOKUP($C17,大女R1績分!$F$3:$H$102,3,FALSE))," ",VLOOKUP($C17,大女R1績分!$F$3:$H$102,3,FALSE))</f>
        <v>8.6277546158427612</v>
      </c>
      <c r="K17" s="155">
        <f>IF(ISNA(VLOOKUP($C17,大女R2績分!$F$3:$I$102,4,FALSE))," ",VLOOKUP($C17,大女R2績分!$F$3:$I$102,4,FALSE))</f>
        <v>12.017434620174356</v>
      </c>
      <c r="L17" s="155">
        <f>IF(ISNA(VLOOKUP($C17,大女R3績分!$D$3:$H$102,5,FALSE))," ",VLOOKUP($C17,大女R3績分!$D$3:$H$102,5,FALSE))</f>
        <v>7.6723287671232754</v>
      </c>
      <c r="M17" s="155">
        <f>IF(ISNA(VLOOKUP($C17,大女R4績分!$D$3:$I$102,6,FALSE))," ",VLOOKUP($C17,大女R4績分!$D$3:$I$102,6,FALSE))</f>
        <v>5.4235616438356118</v>
      </c>
      <c r="N17" s="155">
        <f t="shared" si="0"/>
        <v>33.741079646976004</v>
      </c>
    </row>
    <row r="18" spans="1:14">
      <c r="A18" s="151">
        <v>17</v>
      </c>
      <c r="B18" s="149" t="s">
        <v>148</v>
      </c>
      <c r="C18" s="150" t="s">
        <v>155</v>
      </c>
      <c r="D18" s="152">
        <v>83</v>
      </c>
      <c r="E18" s="152">
        <v>80</v>
      </c>
      <c r="F18" s="152">
        <v>84</v>
      </c>
      <c r="G18" s="152">
        <v>75</v>
      </c>
      <c r="H18" s="152">
        <v>322</v>
      </c>
      <c r="I18" s="153"/>
      <c r="J18" s="155">
        <f>IF(ISNA(VLOOKUP($C18,大女R1績分!$F$3:$H$102,3,FALSE))," ",VLOOKUP($C18,大女R1績分!$F$3:$H$102,3,FALSE))</f>
        <v>6.655151876116733</v>
      </c>
      <c r="K18" s="155">
        <f>IF(ISNA(VLOOKUP($C18,大女R2績分!$F$3:$I$102,4,FALSE))," ",VLOOKUP($C18,大女R2績分!$F$3:$I$102,4,FALSE))</f>
        <v>8.0722291407222997</v>
      </c>
      <c r="L18" s="155">
        <f>IF(ISNA(VLOOKUP($C18,大女R3績分!$D$3:$H$102,5,FALSE))," ",VLOOKUP($C18,大女R3績分!$D$3:$H$102,5,FALSE))</f>
        <v>4.7134246575342473</v>
      </c>
      <c r="M18" s="155">
        <f>IF(ISNA(VLOOKUP($C18,大女R4績分!$D$3:$I$102,6,FALSE))," ",VLOOKUP($C18,大女R4績分!$D$3:$I$102,6,FALSE))</f>
        <v>13.313972602739724</v>
      </c>
      <c r="N18" s="155">
        <f t="shared" si="0"/>
        <v>32.754778277113004</v>
      </c>
    </row>
    <row r="19" spans="1:14">
      <c r="A19" s="151">
        <v>18</v>
      </c>
      <c r="B19" s="149" t="s">
        <v>127</v>
      </c>
      <c r="C19" s="150" t="s">
        <v>141</v>
      </c>
      <c r="D19" s="152">
        <v>79</v>
      </c>
      <c r="E19" s="152">
        <v>80</v>
      </c>
      <c r="F19" s="152">
        <v>84</v>
      </c>
      <c r="G19" s="152">
        <v>79</v>
      </c>
      <c r="H19" s="152">
        <v>322</v>
      </c>
      <c r="I19" s="153"/>
      <c r="J19" s="155">
        <f>IF(ISNA(VLOOKUP($C19,大女R1績分!$F$3:$H$102,3,FALSE))," ",VLOOKUP($C19,大女R1績分!$F$3:$H$102,3,FALSE))</f>
        <v>10.600357355568789</v>
      </c>
      <c r="K19" s="155">
        <f>IF(ISNA(VLOOKUP($C19,大女R2績分!$F$3:$I$102,4,FALSE))," ",VLOOKUP($C19,大女R2績分!$F$3:$I$102,4,FALSE))</f>
        <v>8.0722291407222997</v>
      </c>
      <c r="L19" s="155">
        <f>IF(ISNA(VLOOKUP($C19,大女R3績分!$D$3:$H$102,5,FALSE))," ",VLOOKUP($C19,大女R3績分!$D$3:$H$102,5,FALSE))</f>
        <v>4.7134246575342473</v>
      </c>
      <c r="M19" s="155">
        <f>IF(ISNA(VLOOKUP($C19,大女R4績分!$D$3:$I$102,6,FALSE))," ",VLOOKUP($C19,大女R4績分!$D$3:$I$102,6,FALSE))</f>
        <v>9.3687671232876681</v>
      </c>
      <c r="N19" s="155">
        <f t="shared" si="0"/>
        <v>32.754778277113004</v>
      </c>
    </row>
    <row r="20" spans="1:14">
      <c r="A20" s="151">
        <v>19</v>
      </c>
      <c r="B20" s="149" t="s">
        <v>148</v>
      </c>
      <c r="C20" s="150" t="s">
        <v>366</v>
      </c>
      <c r="D20" s="152">
        <v>82</v>
      </c>
      <c r="E20" s="152">
        <v>83</v>
      </c>
      <c r="F20" s="152">
        <v>80</v>
      </c>
      <c r="G20" s="152">
        <v>78</v>
      </c>
      <c r="H20" s="152">
        <v>323</v>
      </c>
      <c r="I20" s="153"/>
      <c r="J20" s="155">
        <f>IF(ISNA(VLOOKUP($C20,大女R1績分!$F$3:$H$102,3,FALSE))," ",VLOOKUP($C20,大女R1績分!$F$3:$H$102,3,FALSE))</f>
        <v>7.6414532459797471</v>
      </c>
      <c r="K20" s="155">
        <f>IF(ISNA(VLOOKUP($C20,大女R2績分!$F$3:$I$102,4,FALSE))," ",VLOOKUP($C20,大女R2績分!$F$3:$I$102,4,FALSE))</f>
        <v>5.1133250311332574</v>
      </c>
      <c r="L20" s="155">
        <f>IF(ISNA(VLOOKUP($C20,大女R3績分!$D$3:$H$102,5,FALSE))," ",VLOOKUP($C20,大女R3績分!$D$3:$H$102,5,FALSE))</f>
        <v>8.6586301369862895</v>
      </c>
      <c r="M20" s="155">
        <f>IF(ISNA(VLOOKUP($C20,大女R4績分!$D$3:$I$102,6,FALSE))," ",VLOOKUP($C20,大女R4績分!$D$3:$I$102,6,FALSE))</f>
        <v>10.355068493150682</v>
      </c>
      <c r="N20" s="155">
        <f t="shared" si="0"/>
        <v>31.768476907249976</v>
      </c>
    </row>
    <row r="21" spans="1:14">
      <c r="A21" s="151">
        <v>20</v>
      </c>
      <c r="B21" s="149" t="s">
        <v>148</v>
      </c>
      <c r="C21" s="150" t="s">
        <v>159</v>
      </c>
      <c r="D21" s="152">
        <v>81</v>
      </c>
      <c r="E21" s="152">
        <v>80</v>
      </c>
      <c r="F21" s="152">
        <v>82</v>
      </c>
      <c r="G21" s="152">
        <v>80</v>
      </c>
      <c r="H21" s="152">
        <v>323</v>
      </c>
      <c r="I21" s="153"/>
      <c r="J21" s="155">
        <f>IF(ISNA(VLOOKUP($C21,大女R1績分!$F$3:$H$102,3,FALSE))," ",VLOOKUP($C21,大女R1績分!$F$3:$H$102,3,FALSE))</f>
        <v>8.6277546158427612</v>
      </c>
      <c r="K21" s="155">
        <f>IF(ISNA(VLOOKUP($C21,大女R2績分!$F$3:$I$102,4,FALSE))," ",VLOOKUP($C21,大女R2績分!$F$3:$I$102,4,FALSE))</f>
        <v>8.0722291407222997</v>
      </c>
      <c r="L21" s="155">
        <f>IF(ISNA(VLOOKUP($C21,大女R3績分!$D$3:$H$102,5,FALSE))," ",VLOOKUP($C21,大女R3績分!$D$3:$H$102,5,FALSE))</f>
        <v>6.6860273972602613</v>
      </c>
      <c r="M21" s="155">
        <f>IF(ISNA(VLOOKUP($C21,大女R4績分!$D$3:$I$102,6,FALSE))," ",VLOOKUP($C21,大女R4績分!$D$3:$I$102,6,FALSE))</f>
        <v>8.3824657534246541</v>
      </c>
      <c r="N21" s="155">
        <f t="shared" si="0"/>
        <v>31.768476907249976</v>
      </c>
    </row>
    <row r="22" spans="1:14">
      <c r="A22" s="151">
        <v>21</v>
      </c>
      <c r="B22" s="149" t="s">
        <v>114</v>
      </c>
      <c r="C22" s="150" t="s">
        <v>122</v>
      </c>
      <c r="D22" s="152">
        <v>82</v>
      </c>
      <c r="E22" s="152">
        <v>83</v>
      </c>
      <c r="F22" s="152">
        <v>79</v>
      </c>
      <c r="G22" s="152">
        <v>80</v>
      </c>
      <c r="H22" s="152">
        <v>324</v>
      </c>
      <c r="I22" s="153"/>
      <c r="J22" s="155">
        <f>IF(ISNA(VLOOKUP($C22,大女R1績分!$F$3:$H$102,3,FALSE))," ",VLOOKUP($C22,大女R1績分!$F$3:$H$102,3,FALSE))</f>
        <v>7.6414532459797471</v>
      </c>
      <c r="K22" s="155">
        <f>IF(ISNA(VLOOKUP($C22,大女R2績分!$F$3:$I$102,4,FALSE))," ",VLOOKUP($C22,大女R2績分!$F$3:$I$102,4,FALSE))</f>
        <v>5.1133250311332574</v>
      </c>
      <c r="L22" s="155">
        <f>IF(ISNA(VLOOKUP($C22,大女R3績分!$D$3:$H$102,5,FALSE))," ",VLOOKUP($C22,大女R3績分!$D$3:$H$102,5,FALSE))</f>
        <v>9.6449315068493036</v>
      </c>
      <c r="M22" s="155">
        <f>IF(ISNA(VLOOKUP($C22,大女R4績分!$D$3:$I$102,6,FALSE))," ",VLOOKUP($C22,大女R4績分!$D$3:$I$102,6,FALSE))</f>
        <v>8.3824657534246541</v>
      </c>
      <c r="N22" s="155">
        <f t="shared" si="0"/>
        <v>30.782175537386962</v>
      </c>
    </row>
    <row r="23" spans="1:14">
      <c r="A23" s="151">
        <v>22</v>
      </c>
      <c r="B23" s="149" t="s">
        <v>148</v>
      </c>
      <c r="C23" s="150" t="s">
        <v>162</v>
      </c>
      <c r="D23" s="152">
        <v>84</v>
      </c>
      <c r="E23" s="152">
        <v>81</v>
      </c>
      <c r="F23" s="152">
        <v>79</v>
      </c>
      <c r="G23" s="152">
        <v>82</v>
      </c>
      <c r="H23" s="152">
        <v>326</v>
      </c>
      <c r="I23" s="153"/>
      <c r="J23" s="155">
        <f>IF(ISNA(VLOOKUP($C23,大女R1績分!$F$3:$H$102,3,FALSE))," ",VLOOKUP($C23,大女R1績分!$F$3:$H$102,3,FALSE))</f>
        <v>5.6688505062537331</v>
      </c>
      <c r="K23" s="155">
        <f>IF(ISNA(VLOOKUP($C23,大女R2績分!$F$3:$I$102,4,FALSE))," ",VLOOKUP($C23,大女R2績分!$F$3:$I$102,4,FALSE))</f>
        <v>7.0859277708592856</v>
      </c>
      <c r="L23" s="155">
        <f>IF(ISNA(VLOOKUP($C23,大女R3績分!$D$3:$H$102,5,FALSE))," ",VLOOKUP($C23,大女R3績分!$D$3:$H$102,5,FALSE))</f>
        <v>9.6449315068493036</v>
      </c>
      <c r="M23" s="155">
        <f>IF(ISNA(VLOOKUP($C23,大女R4績分!$D$3:$I$102,6,FALSE))," ",VLOOKUP($C23,大女R4績分!$D$3:$I$102,6,FALSE))</f>
        <v>6.4098630136986259</v>
      </c>
      <c r="N23" s="155">
        <f t="shared" si="0"/>
        <v>28.809572797660948</v>
      </c>
    </row>
    <row r="24" spans="1:14">
      <c r="A24" s="151">
        <v>23</v>
      </c>
      <c r="B24" s="149" t="s">
        <v>148</v>
      </c>
      <c r="C24" s="150" t="s">
        <v>158</v>
      </c>
      <c r="D24" s="152">
        <v>80</v>
      </c>
      <c r="E24" s="152">
        <v>87</v>
      </c>
      <c r="F24" s="152">
        <v>82</v>
      </c>
      <c r="G24" s="152">
        <v>80</v>
      </c>
      <c r="H24" s="152">
        <v>329</v>
      </c>
      <c r="I24" s="153"/>
      <c r="J24" s="155">
        <f>IF(ISNA(VLOOKUP($C24,大女R1績分!$F$3:$H$102,3,FALSE))," ",VLOOKUP($C24,大女R1績分!$F$3:$H$102,3,FALSE))</f>
        <v>9.6140559857057752</v>
      </c>
      <c r="K24" s="155">
        <f>IF(ISNA(VLOOKUP($C24,大女R2績分!$F$3:$I$102,4,FALSE))," ",VLOOKUP($C24,大女R2績分!$F$3:$I$102,4,FALSE))</f>
        <v>1.1681195516812011</v>
      </c>
      <c r="L24" s="155">
        <f>IF(ISNA(VLOOKUP($C24,大女R3績分!$D$3:$H$102,5,FALSE))," ",VLOOKUP($C24,大女R3績分!$D$3:$H$102,5,FALSE))</f>
        <v>6.6860273972602613</v>
      </c>
      <c r="M24" s="155">
        <f>IF(ISNA(VLOOKUP($C24,大女R4績分!$D$3:$I$102,6,FALSE))," ",VLOOKUP($C24,大女R4績分!$D$3:$I$102,6,FALSE))</f>
        <v>8.3824657534246541</v>
      </c>
      <c r="N24" s="155">
        <f t="shared" si="0"/>
        <v>25.850668688071892</v>
      </c>
    </row>
    <row r="25" spans="1:14">
      <c r="A25" s="151">
        <v>24</v>
      </c>
      <c r="B25" s="149" t="s">
        <v>148</v>
      </c>
      <c r="C25" s="150" t="s">
        <v>365</v>
      </c>
      <c r="D25" s="152">
        <v>81</v>
      </c>
      <c r="E25" s="152">
        <v>83</v>
      </c>
      <c r="F25" s="152">
        <v>93</v>
      </c>
      <c r="G25" s="152">
        <v>79</v>
      </c>
      <c r="H25" s="152">
        <v>336</v>
      </c>
      <c r="I25" s="153"/>
      <c r="J25" s="155">
        <f>IF(ISNA(VLOOKUP($C25,大女R1績分!$F$3:$H$102,3,FALSE))," ",VLOOKUP($C25,大女R1績分!$F$3:$H$102,3,FALSE))</f>
        <v>8.6277546158427612</v>
      </c>
      <c r="K25" s="155">
        <f>IF(ISNA(VLOOKUP($C25,大女R2績分!$F$3:$I$102,4,FALSE))," ",VLOOKUP($C25,大女R2績分!$F$3:$I$102,4,FALSE))</f>
        <v>5.1133250311332574</v>
      </c>
      <c r="L25" s="155">
        <f>IF(ISNA(VLOOKUP($C25,大女R3績分!$D$3:$H$102,5,FALSE))," ",VLOOKUP($C25,大女R3績分!$D$3:$H$102,5,FALSE))</f>
        <v>0</v>
      </c>
      <c r="M25" s="155">
        <f>IF(ISNA(VLOOKUP($C25,大女R4績分!$D$3:$I$102,6,FALSE))," ",VLOOKUP($C25,大女R4績分!$D$3:$I$102,6,FALSE))</f>
        <v>9.3687671232876681</v>
      </c>
      <c r="N25" s="155">
        <f t="shared" si="0"/>
        <v>23.109846770263687</v>
      </c>
    </row>
    <row r="26" spans="1:14">
      <c r="A26" s="151">
        <v>25</v>
      </c>
      <c r="B26" s="149" t="s">
        <v>148</v>
      </c>
      <c r="C26" s="150" t="s">
        <v>261</v>
      </c>
      <c r="D26" s="152">
        <v>87</v>
      </c>
      <c r="E26" s="152">
        <v>82</v>
      </c>
      <c r="F26" s="152">
        <v>88</v>
      </c>
      <c r="G26" s="152">
        <v>89</v>
      </c>
      <c r="H26" s="152">
        <v>346</v>
      </c>
      <c r="I26" s="153"/>
      <c r="J26" s="155">
        <f>IF(ISNA(VLOOKUP($C26,大女R1績分!$F$3:$H$102,3,FALSE))," ",VLOOKUP($C26,大女R1績分!$F$3:$H$102,3,FALSE))</f>
        <v>2.7099463966646766</v>
      </c>
      <c r="K26" s="155">
        <f>IF(ISNA(VLOOKUP($C26,大女R2績分!$F$3:$I$102,4,FALSE))," ",VLOOKUP($C26,大女R2績分!$F$3:$I$102,4,FALSE))</f>
        <v>6.0996264009962715</v>
      </c>
      <c r="L26" s="155">
        <f>IF(ISNA(VLOOKUP($C26,大女R3績分!$D$3:$H$102,5,FALSE))," ",VLOOKUP($C26,大女R3績分!$D$3:$H$102,5,FALSE))</f>
        <v>0.76821917808219098</v>
      </c>
      <c r="M26" s="155">
        <f>IF(ISNA(VLOOKUP($C26,大女R4績分!$D$3:$I$102,6,FALSE))," ",VLOOKUP($C26,大女R4績分!$D$3:$I$102,6,FALSE))</f>
        <v>0</v>
      </c>
      <c r="N26" s="155">
        <f t="shared" si="0"/>
        <v>9.5777919757431391</v>
      </c>
    </row>
    <row r="27" spans="1:14">
      <c r="A27" s="151">
        <v>26</v>
      </c>
      <c r="B27" s="149" t="s">
        <v>127</v>
      </c>
      <c r="C27" s="150" t="s">
        <v>143</v>
      </c>
      <c r="D27" s="152">
        <v>81</v>
      </c>
      <c r="E27" s="152">
        <v>81</v>
      </c>
      <c r="F27" s="152">
        <v>0</v>
      </c>
      <c r="G27" s="152">
        <v>0</v>
      </c>
      <c r="H27" s="152">
        <v>162</v>
      </c>
      <c r="I27" s="153"/>
      <c r="J27" s="155">
        <f>IF(ISNA(VLOOKUP($C27,大女R1績分!$F$3:$H$102,3,FALSE))," ",VLOOKUP($C27,大女R1績分!$F$3:$H$102,3,FALSE))</f>
        <v>8.6277546158427612</v>
      </c>
      <c r="K27" s="155">
        <f>IF(ISNA(VLOOKUP($C27,大女R2績分!$F$3:$I$102,4,FALSE))," ",VLOOKUP($C27,大女R2績分!$F$3:$I$102,4,FALSE))</f>
        <v>7.0859277708592856</v>
      </c>
      <c r="L27" s="155" t="str">
        <f>IF(ISNA(VLOOKUP($C27,大女R3績分!$D$3:$H$102,5,FALSE))," ",VLOOKUP($C27,大女R3績分!$D$3:$H$102,5,FALSE))</f>
        <v xml:space="preserve"> </v>
      </c>
      <c r="M27" s="155" t="str">
        <f>IF(ISNA(VLOOKUP($C27,大女R4績分!$D$3:$I$102,6,FALSE))," ",VLOOKUP($C27,大女R4績分!$D$3:$I$102,6,FALSE))</f>
        <v xml:space="preserve"> </v>
      </c>
      <c r="N27" s="155">
        <f t="shared" si="0"/>
        <v>15.713682386702047</v>
      </c>
    </row>
    <row r="28" spans="1:14">
      <c r="A28" s="151">
        <v>27</v>
      </c>
      <c r="B28" s="149" t="s">
        <v>127</v>
      </c>
      <c r="C28" s="150" t="s">
        <v>140</v>
      </c>
      <c r="D28" s="152">
        <v>85</v>
      </c>
      <c r="E28" s="152">
        <v>79</v>
      </c>
      <c r="F28" s="152">
        <v>0</v>
      </c>
      <c r="G28" s="152">
        <v>0</v>
      </c>
      <c r="H28" s="152">
        <v>164</v>
      </c>
      <c r="I28" s="153"/>
      <c r="J28" s="155">
        <f>IF(ISNA(VLOOKUP($C28,大女R1績分!$F$3:$H$102,3,FALSE))," ",VLOOKUP($C28,大女R1績分!$F$3:$H$102,3,FALSE))</f>
        <v>4.6825491363907048</v>
      </c>
      <c r="K28" s="155">
        <f>IF(ISNA(VLOOKUP($C28,大女R2績分!$F$3:$I$102,4,FALSE))," ",VLOOKUP($C28,大女R2績分!$F$3:$I$102,4,FALSE))</f>
        <v>9.0585305105853138</v>
      </c>
      <c r="L28" s="155" t="str">
        <f>IF(ISNA(VLOOKUP($C28,大女R3績分!$D$3:$H$102,5,FALSE))," ",VLOOKUP($C28,大女R3績分!$D$3:$H$102,5,FALSE))</f>
        <v xml:space="preserve"> </v>
      </c>
      <c r="M28" s="155" t="str">
        <f>IF(ISNA(VLOOKUP($C28,大女R4績分!$D$3:$I$102,6,FALSE))," ",VLOOKUP($C28,大女R4績分!$D$3:$I$102,6,FALSE))</f>
        <v xml:space="preserve"> </v>
      </c>
      <c r="N28" s="155">
        <f t="shared" si="0"/>
        <v>13.741079646976019</v>
      </c>
    </row>
    <row r="29" spans="1:14">
      <c r="A29" s="151">
        <v>28</v>
      </c>
      <c r="B29" s="149" t="s">
        <v>127</v>
      </c>
      <c r="C29" s="150" t="s">
        <v>253</v>
      </c>
      <c r="D29" s="152">
        <v>85</v>
      </c>
      <c r="E29" s="152">
        <v>79</v>
      </c>
      <c r="F29" s="152">
        <v>0</v>
      </c>
      <c r="G29" s="152">
        <v>0</v>
      </c>
      <c r="H29" s="152">
        <v>164</v>
      </c>
      <c r="I29" s="153"/>
      <c r="J29" s="155">
        <f>IF(ISNA(VLOOKUP($C29,大女R1績分!$F$3:$H$102,3,FALSE))," ",VLOOKUP($C29,大女R1績分!$F$3:$H$102,3,FALSE))</f>
        <v>4.6825491363907048</v>
      </c>
      <c r="K29" s="155">
        <f>IF(ISNA(VLOOKUP($C29,大女R2績分!$F$3:$I$102,4,FALSE))," ",VLOOKUP($C29,大女R2績分!$F$3:$I$102,4,FALSE))</f>
        <v>9.0585305105853138</v>
      </c>
      <c r="L29" s="155" t="str">
        <f>IF(ISNA(VLOOKUP($C29,大女R3績分!$D$3:$H$102,5,FALSE))," ",VLOOKUP($C29,大女R3績分!$D$3:$H$102,5,FALSE))</f>
        <v xml:space="preserve"> </v>
      </c>
      <c r="M29" s="155" t="str">
        <f>IF(ISNA(VLOOKUP($C29,大女R4績分!$D$3:$I$102,6,FALSE))," ",VLOOKUP($C29,大女R4績分!$D$3:$I$102,6,FALSE))</f>
        <v xml:space="preserve"> </v>
      </c>
      <c r="N29" s="155">
        <f t="shared" si="0"/>
        <v>13.741079646976019</v>
      </c>
    </row>
    <row r="30" spans="1:14">
      <c r="A30" s="151">
        <v>29</v>
      </c>
      <c r="B30" s="149" t="s">
        <v>127</v>
      </c>
      <c r="C30" s="150" t="s">
        <v>254</v>
      </c>
      <c r="D30" s="152">
        <v>83</v>
      </c>
      <c r="E30" s="152">
        <v>83</v>
      </c>
      <c r="F30" s="152">
        <v>0</v>
      </c>
      <c r="G30" s="152">
        <v>0</v>
      </c>
      <c r="H30" s="152">
        <v>166</v>
      </c>
      <c r="I30" s="153"/>
      <c r="J30" s="155">
        <f>IF(ISNA(VLOOKUP($C30,大女R1績分!$F$3:$H$102,3,FALSE))," ",VLOOKUP($C30,大女R1績分!$F$3:$H$102,3,FALSE))</f>
        <v>6.655151876116733</v>
      </c>
      <c r="K30" s="155">
        <f>IF(ISNA(VLOOKUP($C30,大女R2績分!$F$3:$I$102,4,FALSE))," ",VLOOKUP($C30,大女R2績分!$F$3:$I$102,4,FALSE))</f>
        <v>5.1133250311332574</v>
      </c>
      <c r="L30" s="155" t="str">
        <f>IF(ISNA(VLOOKUP($C30,大女R3績分!$D$3:$H$102,5,FALSE))," ",VLOOKUP($C30,大女R3績分!$D$3:$H$102,5,FALSE))</f>
        <v xml:space="preserve"> </v>
      </c>
      <c r="M30" s="155" t="str">
        <f>IF(ISNA(VLOOKUP($C30,大女R4績分!$D$3:$I$102,6,FALSE))," ",VLOOKUP($C30,大女R4績分!$D$3:$I$102,6,FALSE))</f>
        <v xml:space="preserve"> </v>
      </c>
      <c r="N30" s="155">
        <f t="shared" si="0"/>
        <v>11.76847690724999</v>
      </c>
    </row>
    <row r="31" spans="1:14">
      <c r="A31" s="151">
        <v>30</v>
      </c>
      <c r="B31" s="149" t="s">
        <v>114</v>
      </c>
      <c r="C31" s="150" t="s">
        <v>139</v>
      </c>
      <c r="D31" s="152">
        <v>85</v>
      </c>
      <c r="E31" s="152">
        <v>84</v>
      </c>
      <c r="F31" s="152">
        <v>0</v>
      </c>
      <c r="G31" s="152">
        <v>0</v>
      </c>
      <c r="H31" s="152">
        <v>169</v>
      </c>
      <c r="I31" s="153"/>
      <c r="J31" s="155">
        <f>IF(ISNA(VLOOKUP($C31,大女R1績分!$F$3:$H$102,3,FALSE))," ",VLOOKUP($C31,大女R1績分!$F$3:$H$102,3,FALSE))</f>
        <v>4.6825491363907048</v>
      </c>
      <c r="K31" s="155">
        <f>IF(ISNA(VLOOKUP($C31,大女R2績分!$F$3:$I$102,4,FALSE))," ",VLOOKUP($C31,大女R2績分!$F$3:$I$102,4,FALSE))</f>
        <v>4.1270236612702575</v>
      </c>
      <c r="L31" s="155" t="str">
        <f>IF(ISNA(VLOOKUP($C31,大女R3績分!$D$3:$H$102,5,FALSE))," ",VLOOKUP($C31,大女R3績分!$D$3:$H$102,5,FALSE))</f>
        <v xml:space="preserve"> </v>
      </c>
      <c r="M31" s="155" t="str">
        <f>IF(ISNA(VLOOKUP($C31,大女R4績分!$D$3:$I$102,6,FALSE))," ",VLOOKUP($C31,大女R4績分!$D$3:$I$102,6,FALSE))</f>
        <v xml:space="preserve"> </v>
      </c>
      <c r="N31" s="155">
        <f t="shared" si="0"/>
        <v>8.8095727976609624</v>
      </c>
    </row>
    <row r="32" spans="1:14">
      <c r="A32" s="151">
        <v>31</v>
      </c>
      <c r="B32" s="149" t="s">
        <v>148</v>
      </c>
      <c r="C32" s="150" t="s">
        <v>160</v>
      </c>
      <c r="D32" s="152">
        <v>87</v>
      </c>
      <c r="E32" s="152">
        <v>83</v>
      </c>
      <c r="F32" s="152">
        <v>0</v>
      </c>
      <c r="G32" s="152">
        <v>0</v>
      </c>
      <c r="H32" s="152">
        <v>170</v>
      </c>
      <c r="I32" s="153"/>
      <c r="J32" s="155">
        <f>IF(ISNA(VLOOKUP($C32,大女R1績分!$F$3:$H$102,3,FALSE))," ",VLOOKUP($C32,大女R1績分!$F$3:$H$102,3,FALSE))</f>
        <v>2.7099463966646766</v>
      </c>
      <c r="K32" s="155">
        <f>IF(ISNA(VLOOKUP($C32,大女R2績分!$F$3:$I$102,4,FALSE))," ",VLOOKUP($C32,大女R2績分!$F$3:$I$102,4,FALSE))</f>
        <v>5.1133250311332574</v>
      </c>
      <c r="L32" s="155" t="str">
        <f>IF(ISNA(VLOOKUP($C32,大女R3績分!$D$3:$H$102,5,FALSE))," ",VLOOKUP($C32,大女R3績分!$D$3:$H$102,5,FALSE))</f>
        <v xml:space="preserve"> </v>
      </c>
      <c r="M32" s="155" t="str">
        <f>IF(ISNA(VLOOKUP($C32,大女R4績分!$D$3:$I$102,6,FALSE))," ",VLOOKUP($C32,大女R4績分!$D$3:$I$102,6,FALSE))</f>
        <v xml:space="preserve"> </v>
      </c>
      <c r="N32" s="155">
        <f t="shared" si="0"/>
        <v>7.8232714277979341</v>
      </c>
    </row>
    <row r="33" spans="1:14">
      <c r="A33" s="151">
        <v>32</v>
      </c>
      <c r="B33" s="149" t="s">
        <v>148</v>
      </c>
      <c r="C33" s="150" t="s">
        <v>161</v>
      </c>
      <c r="D33" s="152">
        <v>85</v>
      </c>
      <c r="E33" s="152">
        <v>85</v>
      </c>
      <c r="F33" s="152">
        <v>0</v>
      </c>
      <c r="G33" s="152">
        <v>0</v>
      </c>
      <c r="H33" s="152">
        <v>170</v>
      </c>
      <c r="I33" s="153"/>
      <c r="J33" s="155">
        <f>IF(ISNA(VLOOKUP($C33,大女R1績分!$F$3:$H$102,3,FALSE))," ",VLOOKUP($C33,大女R1績分!$F$3:$H$102,3,FALSE))</f>
        <v>4.6825491363907048</v>
      </c>
      <c r="K33" s="155">
        <f>IF(ISNA(VLOOKUP($C33,大女R2績分!$F$3:$I$102,4,FALSE))," ",VLOOKUP($C33,大女R2績分!$F$3:$I$102,4,FALSE))</f>
        <v>3.1407222914072292</v>
      </c>
      <c r="L33" s="155" t="str">
        <f>IF(ISNA(VLOOKUP($C33,大女R3績分!$D$3:$H$102,5,FALSE))," ",VLOOKUP($C33,大女R3績分!$D$3:$H$102,5,FALSE))</f>
        <v xml:space="preserve"> </v>
      </c>
      <c r="M33" s="155" t="str">
        <f>IF(ISNA(VLOOKUP($C33,大女R4績分!$D$3:$I$102,6,FALSE))," ",VLOOKUP($C33,大女R4績分!$D$3:$I$102,6,FALSE))</f>
        <v xml:space="preserve"> </v>
      </c>
      <c r="N33" s="155">
        <f t="shared" si="0"/>
        <v>7.8232714277979341</v>
      </c>
    </row>
    <row r="34" spans="1:14">
      <c r="A34" s="151">
        <v>33</v>
      </c>
      <c r="B34" s="149" t="s">
        <v>127</v>
      </c>
      <c r="C34" s="150" t="s">
        <v>151</v>
      </c>
      <c r="D34" s="152">
        <v>84</v>
      </c>
      <c r="E34" s="152">
        <v>86</v>
      </c>
      <c r="F34" s="152">
        <v>0</v>
      </c>
      <c r="G34" s="152">
        <v>0</v>
      </c>
      <c r="H34" s="152">
        <v>170</v>
      </c>
      <c r="I34" s="153"/>
      <c r="J34" s="155">
        <f>IF(ISNA(VLOOKUP($C34,大女R1績分!$F$3:$H$102,3,FALSE))," ",VLOOKUP($C34,大女R1績分!$F$3:$H$102,3,FALSE))</f>
        <v>5.6688505062537331</v>
      </c>
      <c r="K34" s="155">
        <f>IF(ISNA(VLOOKUP($C34,大女R2績分!$F$3:$I$102,4,FALSE))," ",VLOOKUP($C34,大女R2績分!$F$3:$I$102,4,FALSE))</f>
        <v>2.1544209215442152</v>
      </c>
      <c r="L34" s="155" t="str">
        <f>IF(ISNA(VLOOKUP($C34,大女R3績分!$D$3:$H$102,5,FALSE))," ",VLOOKUP($C34,大女R3績分!$D$3:$H$102,5,FALSE))</f>
        <v xml:space="preserve"> </v>
      </c>
      <c r="M34" s="155" t="str">
        <f>IF(ISNA(VLOOKUP($C34,大女R4績分!$D$3:$I$102,6,FALSE))," ",VLOOKUP($C34,大女R4績分!$D$3:$I$102,6,FALSE))</f>
        <v xml:space="preserve"> </v>
      </c>
      <c r="N34" s="155">
        <f t="shared" ref="N34:N65" si="1">SUM(J34:M34)</f>
        <v>7.8232714277979483</v>
      </c>
    </row>
    <row r="35" spans="1:14">
      <c r="A35" s="151">
        <v>34</v>
      </c>
      <c r="B35" s="149" t="s">
        <v>127</v>
      </c>
      <c r="C35" s="150" t="s">
        <v>363</v>
      </c>
      <c r="D35" s="152">
        <v>87</v>
      </c>
      <c r="E35" s="152">
        <v>85</v>
      </c>
      <c r="F35" s="152">
        <v>0</v>
      </c>
      <c r="G35" s="152">
        <v>0</v>
      </c>
      <c r="H35" s="152">
        <v>172</v>
      </c>
      <c r="I35" s="153"/>
      <c r="J35" s="155">
        <f>IF(ISNA(VLOOKUP($C35,大女R1績分!$F$3:$H$102,3,FALSE))," ",VLOOKUP($C35,大女R1績分!$F$3:$H$102,3,FALSE))</f>
        <v>2.7099463966646766</v>
      </c>
      <c r="K35" s="155">
        <f>IF(ISNA(VLOOKUP($C35,大女R2績分!$F$3:$I$102,4,FALSE))," ",VLOOKUP($C35,大女R2績分!$F$3:$I$102,4,FALSE))</f>
        <v>3.1407222914072292</v>
      </c>
      <c r="L35" s="155" t="str">
        <f>IF(ISNA(VLOOKUP($C35,大女R3績分!$D$3:$H$102,5,FALSE))," ",VLOOKUP($C35,大女R3績分!$D$3:$H$102,5,FALSE))</f>
        <v xml:space="preserve"> </v>
      </c>
      <c r="M35" s="155" t="str">
        <f>IF(ISNA(VLOOKUP($C35,大女R4績分!$D$3:$I$102,6,FALSE))," ",VLOOKUP($C35,大女R4績分!$D$3:$I$102,6,FALSE))</f>
        <v xml:space="preserve"> </v>
      </c>
      <c r="N35" s="155">
        <f t="shared" si="1"/>
        <v>5.8506686880719059</v>
      </c>
    </row>
    <row r="36" spans="1:14">
      <c r="A36" s="151">
        <v>35</v>
      </c>
      <c r="B36" s="149" t="s">
        <v>148</v>
      </c>
      <c r="C36" s="150" t="s">
        <v>163</v>
      </c>
      <c r="D36" s="152">
        <v>87</v>
      </c>
      <c r="E36" s="152">
        <v>85</v>
      </c>
      <c r="F36" s="152">
        <v>0</v>
      </c>
      <c r="G36" s="152">
        <v>0</v>
      </c>
      <c r="H36" s="152">
        <v>172</v>
      </c>
      <c r="I36" s="153"/>
      <c r="J36" s="155">
        <f>IF(ISNA(VLOOKUP($C36,大女R1績分!$F$3:$H$102,3,FALSE))," ",VLOOKUP($C36,大女R1績分!$F$3:$H$102,3,FALSE))</f>
        <v>2.7099463966646766</v>
      </c>
      <c r="K36" s="155">
        <f>IF(ISNA(VLOOKUP($C36,大女R2績分!$F$3:$I$102,4,FALSE))," ",VLOOKUP($C36,大女R2績分!$F$3:$I$102,4,FALSE))</f>
        <v>3.1407222914072292</v>
      </c>
      <c r="L36" s="155" t="str">
        <f>IF(ISNA(VLOOKUP($C36,大女R3績分!$D$3:$H$102,5,FALSE))," ",VLOOKUP($C36,大女R3績分!$D$3:$H$102,5,FALSE))</f>
        <v xml:space="preserve"> </v>
      </c>
      <c r="M36" s="155" t="str">
        <f>IF(ISNA(VLOOKUP($C36,大女R4績分!$D$3:$I$102,6,FALSE))," ",VLOOKUP($C36,大女R4績分!$D$3:$I$102,6,FALSE))</f>
        <v xml:space="preserve"> </v>
      </c>
      <c r="N36" s="155">
        <f t="shared" si="1"/>
        <v>5.8506686880719059</v>
      </c>
    </row>
    <row r="37" spans="1:14">
      <c r="A37" s="151">
        <v>36</v>
      </c>
      <c r="B37" s="149" t="s">
        <v>127</v>
      </c>
      <c r="C37" s="150" t="s">
        <v>364</v>
      </c>
      <c r="D37" s="152">
        <v>89</v>
      </c>
      <c r="E37" s="152">
        <v>84</v>
      </c>
      <c r="F37" s="152">
        <v>0</v>
      </c>
      <c r="G37" s="152">
        <v>0</v>
      </c>
      <c r="H37" s="152">
        <v>173</v>
      </c>
      <c r="I37" s="153"/>
      <c r="J37" s="155">
        <f>IF(ISNA(VLOOKUP($C37,大女R1績分!$F$3:$H$102,3,FALSE))," ",VLOOKUP($C37,大女R1績分!$F$3:$H$102,3,FALSE))</f>
        <v>0.73734365693864845</v>
      </c>
      <c r="K37" s="155">
        <f>IF(ISNA(VLOOKUP($C37,大女R2績分!$F$3:$I$102,4,FALSE))," ",VLOOKUP($C37,大女R2績分!$F$3:$I$102,4,FALSE))</f>
        <v>4.1270236612702575</v>
      </c>
      <c r="L37" s="155" t="str">
        <f>IF(ISNA(VLOOKUP($C37,大女R3績分!$D$3:$H$102,5,FALSE))," ",VLOOKUP($C37,大女R3績分!$D$3:$H$102,5,FALSE))</f>
        <v xml:space="preserve"> </v>
      </c>
      <c r="M37" s="155" t="str">
        <f>IF(ISNA(VLOOKUP($C37,大女R4績分!$D$3:$I$102,6,FALSE))," ",VLOOKUP($C37,大女R4績分!$D$3:$I$102,6,FALSE))</f>
        <v xml:space="preserve"> </v>
      </c>
      <c r="N37" s="155">
        <f t="shared" si="1"/>
        <v>4.864367318208906</v>
      </c>
    </row>
    <row r="38" spans="1:14">
      <c r="A38" s="151">
        <v>37</v>
      </c>
      <c r="B38" s="149" t="s">
        <v>148</v>
      </c>
      <c r="C38" s="150" t="s">
        <v>260</v>
      </c>
      <c r="D38" s="152">
        <v>87</v>
      </c>
      <c r="E38" s="152">
        <v>87</v>
      </c>
      <c r="F38" s="152">
        <v>0</v>
      </c>
      <c r="G38" s="152">
        <v>0</v>
      </c>
      <c r="H38" s="152">
        <v>174</v>
      </c>
      <c r="I38" s="153"/>
      <c r="J38" s="155">
        <f>IF(ISNA(VLOOKUP($C38,大女R1績分!$F$3:$H$102,3,FALSE))," ",VLOOKUP($C38,大女R1績分!$F$3:$H$102,3,FALSE))</f>
        <v>2.7099463966646766</v>
      </c>
      <c r="K38" s="155">
        <f>IF(ISNA(VLOOKUP($C38,大女R2績分!$F$3:$I$102,4,FALSE))," ",VLOOKUP($C38,大女R2績分!$F$3:$I$102,4,FALSE))</f>
        <v>1.1681195516812011</v>
      </c>
      <c r="L38" s="155" t="str">
        <f>IF(ISNA(VLOOKUP($C38,大女R3績分!$D$3:$H$102,5,FALSE))," ",VLOOKUP($C38,大女R3績分!$D$3:$H$102,5,FALSE))</f>
        <v xml:space="preserve"> </v>
      </c>
      <c r="M38" s="155" t="str">
        <f>IF(ISNA(VLOOKUP($C38,大女R4績分!$D$3:$I$102,6,FALSE))," ",VLOOKUP($C38,大女R4績分!$D$3:$I$102,6,FALSE))</f>
        <v xml:space="preserve"> </v>
      </c>
      <c r="N38" s="155">
        <f t="shared" si="1"/>
        <v>3.8780659483458777</v>
      </c>
    </row>
    <row r="39" spans="1:14">
      <c r="A39" s="151">
        <v>38</v>
      </c>
      <c r="B39" s="149" t="s">
        <v>114</v>
      </c>
      <c r="C39" s="150" t="s">
        <v>250</v>
      </c>
      <c r="D39" s="152">
        <v>87</v>
      </c>
      <c r="E39" s="152">
        <v>88</v>
      </c>
      <c r="F39" s="152">
        <v>0</v>
      </c>
      <c r="G39" s="152">
        <v>0</v>
      </c>
      <c r="H39" s="152">
        <v>175</v>
      </c>
      <c r="I39" s="153"/>
      <c r="J39" s="155">
        <f>IF(ISNA(VLOOKUP($C39,大女R1績分!$F$3:$H$102,3,FALSE))," ",VLOOKUP($C39,大女R1績分!$F$3:$H$102,3,FALSE))</f>
        <v>2.7099463966646766</v>
      </c>
      <c r="K39" s="155">
        <f>IF(ISNA(VLOOKUP($C39,大女R2績分!$F$3:$I$102,4,FALSE))," ",VLOOKUP($C39,大女R2績分!$F$3:$I$102,4,FALSE))</f>
        <v>0.1818181818182012</v>
      </c>
      <c r="L39" s="155" t="str">
        <f>IF(ISNA(VLOOKUP($C39,大女R3績分!$D$3:$H$102,5,FALSE))," ",VLOOKUP($C39,大女R3績分!$D$3:$H$102,5,FALSE))</f>
        <v xml:space="preserve"> </v>
      </c>
      <c r="M39" s="155" t="str">
        <f>IF(ISNA(VLOOKUP($C39,大女R4績分!$D$3:$I$102,6,FALSE))," ",VLOOKUP($C39,大女R4績分!$D$3:$I$102,6,FALSE))</f>
        <v xml:space="preserve"> </v>
      </c>
      <c r="N39" s="155">
        <f t="shared" si="1"/>
        <v>2.8917645784828778</v>
      </c>
    </row>
    <row r="40" spans="1:14">
      <c r="A40" s="151">
        <v>39</v>
      </c>
      <c r="B40" s="149" t="s">
        <v>148</v>
      </c>
      <c r="C40" s="150" t="s">
        <v>262</v>
      </c>
      <c r="D40" s="152">
        <v>89</v>
      </c>
      <c r="E40" s="152">
        <v>87</v>
      </c>
      <c r="F40" s="152">
        <v>0</v>
      </c>
      <c r="G40" s="152">
        <v>0</v>
      </c>
      <c r="H40" s="152">
        <v>176</v>
      </c>
      <c r="I40" s="153"/>
      <c r="J40" s="155">
        <f>IF(ISNA(VLOOKUP($C40,大女R1績分!$F$3:$H$102,3,FALSE))," ",VLOOKUP($C40,大女R1績分!$F$3:$H$102,3,FALSE))</f>
        <v>0.73734365693864845</v>
      </c>
      <c r="K40" s="155">
        <f>IF(ISNA(VLOOKUP($C40,大女R2績分!$F$3:$I$102,4,FALSE))," ",VLOOKUP($C40,大女R2績分!$F$3:$I$102,4,FALSE))</f>
        <v>1.1681195516812011</v>
      </c>
      <c r="L40" s="155" t="str">
        <f>IF(ISNA(VLOOKUP($C40,大女R3績分!$D$3:$H$102,5,FALSE))," ",VLOOKUP($C40,大女R3績分!$D$3:$H$102,5,FALSE))</f>
        <v xml:space="preserve"> </v>
      </c>
      <c r="M40" s="155" t="str">
        <f>IF(ISNA(VLOOKUP($C40,大女R4績分!$D$3:$I$102,6,FALSE))," ",VLOOKUP($C40,大女R4績分!$D$3:$I$102,6,FALSE))</f>
        <v xml:space="preserve"> </v>
      </c>
      <c r="N40" s="155">
        <f t="shared" si="1"/>
        <v>1.9054632086198495</v>
      </c>
    </row>
    <row r="41" spans="1:14">
      <c r="A41" s="151">
        <v>40</v>
      </c>
      <c r="B41" s="149" t="s">
        <v>127</v>
      </c>
      <c r="C41" s="150" t="s">
        <v>252</v>
      </c>
      <c r="D41" s="152">
        <v>87</v>
      </c>
      <c r="E41" s="152">
        <v>89</v>
      </c>
      <c r="F41" s="152">
        <v>0</v>
      </c>
      <c r="G41" s="152">
        <v>0</v>
      </c>
      <c r="H41" s="152">
        <v>176</v>
      </c>
      <c r="I41" s="153"/>
      <c r="J41" s="155">
        <f>IF(ISNA(VLOOKUP($C41,大女R1績分!$F$3:$H$102,3,FALSE))," ",VLOOKUP($C41,大女R1績分!$F$3:$H$102,3,FALSE))</f>
        <v>2.7099463966646766</v>
      </c>
      <c r="K41" s="155">
        <f>IF(ISNA(VLOOKUP($C41,大女R2績分!$F$3:$I$102,4,FALSE))," ",VLOOKUP($C41,大女R2績分!$F$3:$I$102,4,FALSE))</f>
        <v>0</v>
      </c>
      <c r="L41" s="155" t="str">
        <f>IF(ISNA(VLOOKUP($C41,大女R3績分!$D$3:$H$102,5,FALSE))," ",VLOOKUP($C41,大女R3績分!$D$3:$H$102,5,FALSE))</f>
        <v xml:space="preserve"> </v>
      </c>
      <c r="M41" s="155" t="str">
        <f>IF(ISNA(VLOOKUP($C41,大女R4績分!$D$3:$I$102,6,FALSE))," ",VLOOKUP($C41,大女R4績分!$D$3:$I$102,6,FALSE))</f>
        <v xml:space="preserve"> </v>
      </c>
      <c r="N41" s="155">
        <f t="shared" si="1"/>
        <v>2.7099463966646766</v>
      </c>
    </row>
    <row r="42" spans="1:14">
      <c r="A42" s="151">
        <v>41</v>
      </c>
      <c r="B42" s="149" t="s">
        <v>127</v>
      </c>
      <c r="C42" s="150" t="s">
        <v>259</v>
      </c>
      <c r="D42" s="152">
        <v>91</v>
      </c>
      <c r="E42" s="152">
        <v>92</v>
      </c>
      <c r="F42" s="152">
        <v>0</v>
      </c>
      <c r="G42" s="152">
        <v>0</v>
      </c>
      <c r="H42" s="152">
        <v>183</v>
      </c>
      <c r="I42" s="153"/>
      <c r="J42" s="155">
        <f>IF(ISNA(VLOOKUP($C42,大女R1績分!$F$3:$H$102,3,FALSE))," ",VLOOKUP($C42,大女R1績分!$F$3:$H$102,3,FALSE))</f>
        <v>0</v>
      </c>
      <c r="K42" s="155">
        <f>IF(ISNA(VLOOKUP($C42,大女R2績分!$F$3:$I$102,4,FALSE))," ",VLOOKUP($C42,大女R2績分!$F$3:$I$102,4,FALSE))</f>
        <v>0</v>
      </c>
      <c r="L42" s="155" t="str">
        <f>IF(ISNA(VLOOKUP($C42,大女R3績分!$D$3:$H$102,5,FALSE))," ",VLOOKUP($C42,大女R3績分!$D$3:$H$102,5,FALSE))</f>
        <v xml:space="preserve"> </v>
      </c>
      <c r="M42" s="155" t="str">
        <f>IF(ISNA(VLOOKUP($C42,大女R4績分!$D$3:$I$102,6,FALSE))," ",VLOOKUP($C42,大女R4績分!$D$3:$I$102,6,FALSE))</f>
        <v xml:space="preserve"> </v>
      </c>
      <c r="N42" s="155">
        <f t="shared" si="1"/>
        <v>0</v>
      </c>
    </row>
    <row r="43" spans="1:14">
      <c r="A43" s="151">
        <v>42</v>
      </c>
      <c r="B43" s="149" t="s">
        <v>148</v>
      </c>
      <c r="C43" s="150" t="s">
        <v>157</v>
      </c>
      <c r="D43" s="152">
        <v>95</v>
      </c>
      <c r="E43" s="152">
        <v>90</v>
      </c>
      <c r="F43" s="152">
        <v>0</v>
      </c>
      <c r="G43" s="152">
        <v>0</v>
      </c>
      <c r="H43" s="152">
        <v>185</v>
      </c>
      <c r="I43" s="153"/>
      <c r="J43" s="155">
        <f>IF(ISNA(VLOOKUP($C43,大女R1績分!$F$3:$H$102,3,FALSE))," ",VLOOKUP($C43,大女R1績分!$F$3:$H$102,3,FALSE))</f>
        <v>0</v>
      </c>
      <c r="K43" s="155">
        <f>IF(ISNA(VLOOKUP($C43,大女R2績分!$F$3:$I$102,4,FALSE))," ",VLOOKUP($C43,大女R2績分!$F$3:$I$102,4,FALSE))</f>
        <v>0</v>
      </c>
      <c r="L43" s="155" t="str">
        <f>IF(ISNA(VLOOKUP($C43,大女R3績分!$D$3:$H$102,5,FALSE))," ",VLOOKUP($C43,大女R3績分!$D$3:$H$102,5,FALSE))</f>
        <v xml:space="preserve"> </v>
      </c>
      <c r="M43" s="155" t="str">
        <f>IF(ISNA(VLOOKUP($C43,大女R4績分!$D$3:$I$102,6,FALSE))," ",VLOOKUP($C43,大女R4績分!$D$3:$I$102,6,FALSE))</f>
        <v xml:space="preserve"> </v>
      </c>
      <c r="N43" s="155">
        <f t="shared" si="1"/>
        <v>0</v>
      </c>
    </row>
    <row r="44" spans="1:14">
      <c r="A44" s="151">
        <v>43</v>
      </c>
      <c r="B44" s="149" t="s">
        <v>148</v>
      </c>
      <c r="C44" s="150" t="s">
        <v>37</v>
      </c>
      <c r="D44" s="152">
        <v>103</v>
      </c>
      <c r="E44" s="152">
        <v>95</v>
      </c>
      <c r="F44" s="152">
        <v>0</v>
      </c>
      <c r="G44" s="152">
        <v>0</v>
      </c>
      <c r="H44" s="152">
        <v>198</v>
      </c>
      <c r="I44" s="153"/>
      <c r="J44" s="155">
        <f>IF(ISNA(VLOOKUP($C44,大女R1績分!$F$3:$H$102,3,FALSE))," ",VLOOKUP($C44,大女R1績分!$F$3:$H$102,3,FALSE))</f>
        <v>0</v>
      </c>
      <c r="K44" s="155">
        <f>IF(ISNA(VLOOKUP($C44,大女R2績分!$F$3:$I$102,4,FALSE))," ",VLOOKUP($C44,大女R2績分!$F$3:$I$102,4,FALSE))</f>
        <v>0</v>
      </c>
      <c r="L44" s="155" t="str">
        <f>IF(ISNA(VLOOKUP($C44,大女R3績分!$D$3:$H$102,5,FALSE))," ",VLOOKUP($C44,大女R3績分!$D$3:$H$102,5,FALSE))</f>
        <v xml:space="preserve"> </v>
      </c>
      <c r="M44" s="155" t="str">
        <f>IF(ISNA(VLOOKUP($C44,大女R4績分!$D$3:$I$102,6,FALSE))," ",VLOOKUP($C44,大女R4績分!$D$3:$I$102,6,FALSE))</f>
        <v xml:space="preserve"> </v>
      </c>
      <c r="N44" s="155">
        <f t="shared" si="1"/>
        <v>0</v>
      </c>
    </row>
    <row r="45" spans="1:14">
      <c r="A45" s="151">
        <v>44</v>
      </c>
      <c r="B45" s="149" t="s">
        <v>148</v>
      </c>
      <c r="C45" s="150" t="s">
        <v>367</v>
      </c>
      <c r="D45" s="152">
        <v>104</v>
      </c>
      <c r="E45" s="152">
        <v>105</v>
      </c>
      <c r="F45" s="152">
        <v>0</v>
      </c>
      <c r="G45" s="152">
        <v>0</v>
      </c>
      <c r="H45" s="152">
        <v>209</v>
      </c>
      <c r="I45" s="153"/>
      <c r="J45" s="155">
        <f>IF(ISNA(VLOOKUP($C45,大女R1績分!$F$3:$H$102,3,FALSE))," ",VLOOKUP($C45,大女R1績分!$F$3:$H$102,3,FALSE))</f>
        <v>0</v>
      </c>
      <c r="K45" s="155">
        <f>IF(ISNA(VLOOKUP($C45,大女R2績分!$F$3:$I$102,4,FALSE))," ",VLOOKUP($C45,大女R2績分!$F$3:$I$102,4,FALSE))</f>
        <v>0</v>
      </c>
      <c r="L45" s="155" t="str">
        <f>IF(ISNA(VLOOKUP($C45,大女R3績分!$D$3:$H$102,5,FALSE))," ",VLOOKUP($C45,大女R3績分!$D$3:$H$102,5,FALSE))</f>
        <v xml:space="preserve"> </v>
      </c>
      <c r="M45" s="155" t="str">
        <f>IF(ISNA(VLOOKUP($C45,大女R4績分!$D$3:$I$102,6,FALSE))," ",VLOOKUP($C45,大女R4績分!$D$3:$I$102,6,FALSE))</f>
        <v xml:space="preserve"> </v>
      </c>
      <c r="N45" s="155">
        <f t="shared" si="1"/>
        <v>0</v>
      </c>
    </row>
    <row r="46" spans="1:14">
      <c r="A46" s="151">
        <v>45</v>
      </c>
      <c r="B46" s="149" t="s">
        <v>148</v>
      </c>
      <c r="C46" s="150" t="s">
        <v>152</v>
      </c>
      <c r="D46" s="152">
        <v>85</v>
      </c>
      <c r="E46" s="152" t="s">
        <v>212</v>
      </c>
      <c r="F46" s="152">
        <v>0</v>
      </c>
      <c r="G46" s="152">
        <v>0</v>
      </c>
      <c r="H46" s="152">
        <v>85</v>
      </c>
      <c r="I46" s="153"/>
      <c r="J46" s="155">
        <f>IF(ISNA(VLOOKUP($C46,大女R1績分!$F$3:$H$102,3,FALSE))," ",VLOOKUP($C46,大女R1績分!$F$3:$H$102,3,FALSE))</f>
        <v>4.6825491363907048</v>
      </c>
      <c r="K46" s="155" t="str">
        <f>IF(ISNA(VLOOKUP($C46,大女R2績分!$F$3:$I$102,4,FALSE))," ",VLOOKUP($C46,大女R2績分!$F$3:$I$102,4,FALSE))</f>
        <v xml:space="preserve"> </v>
      </c>
      <c r="L46" s="155" t="str">
        <f>IF(ISNA(VLOOKUP($C46,大女R3績分!$D$3:$H$102,5,FALSE))," ",VLOOKUP($C46,大女R3績分!$D$3:$H$102,5,FALSE))</f>
        <v xml:space="preserve"> </v>
      </c>
      <c r="M46" s="155" t="str">
        <f>IF(ISNA(VLOOKUP($C46,大女R4績分!$D$3:$I$102,6,FALSE))," ",VLOOKUP($C46,大女R4績分!$D$3:$I$102,6,FALSE))</f>
        <v xml:space="preserve"> </v>
      </c>
      <c r="N46" s="155">
        <f t="shared" si="1"/>
        <v>4.6825491363907048</v>
      </c>
    </row>
    <row r="47" spans="1:14">
      <c r="A47" s="151">
        <v>46</v>
      </c>
      <c r="B47" s="149" t="s">
        <v>114</v>
      </c>
      <c r="C47" s="150" t="s">
        <v>251</v>
      </c>
      <c r="D47" s="152" t="s">
        <v>212</v>
      </c>
      <c r="E47" s="152">
        <v>0</v>
      </c>
      <c r="F47" s="152">
        <v>0</v>
      </c>
      <c r="G47" s="152">
        <v>0</v>
      </c>
      <c r="H47" s="152">
        <v>0</v>
      </c>
      <c r="I47" s="153"/>
      <c r="J47" s="155" t="str">
        <f>IF(ISNA(VLOOKUP($C47,大女R1績分!$F$3:$H$102,3,FALSE))," ",VLOOKUP($C47,大女R1績分!$F$3:$H$102,3,FALSE))</f>
        <v xml:space="preserve"> </v>
      </c>
      <c r="K47" s="155" t="str">
        <f>IF(ISNA(VLOOKUP($C47,大女R2績分!$F$3:$I$102,4,FALSE))," ",VLOOKUP($C47,大女R2績分!$F$3:$I$102,4,FALSE))</f>
        <v xml:space="preserve"> </v>
      </c>
      <c r="L47" s="155" t="str">
        <f>IF(ISNA(VLOOKUP($C47,大女R3績分!$D$3:$H$102,5,FALSE))," ",VLOOKUP($C47,大女R3績分!$D$3:$H$102,5,FALSE))</f>
        <v xml:space="preserve"> </v>
      </c>
      <c r="M47" s="155" t="str">
        <f>IF(ISNA(VLOOKUP($C47,大女R4績分!$D$3:$I$102,6,FALSE))," ",VLOOKUP($C47,大女R4績分!$D$3:$I$102,6,FALSE))</f>
        <v xml:space="preserve"> </v>
      </c>
      <c r="N47" s="155">
        <f t="shared" si="1"/>
        <v>0</v>
      </c>
    </row>
    <row r="48" spans="1:14">
      <c r="A48" s="151"/>
      <c r="B48" s="149"/>
      <c r="C48" s="150"/>
      <c r="D48" s="152"/>
      <c r="E48" s="152"/>
      <c r="F48" s="152"/>
      <c r="G48" s="152"/>
      <c r="H48" s="152"/>
      <c r="I48" s="153"/>
      <c r="J48" s="155" t="str">
        <f>IF(ISNA(VLOOKUP($C48,大女R1績分!$F$3:$H$102,3,FALSE))," ",VLOOKUP($C48,大女R1績分!$F$3:$H$102,3,FALSE))</f>
        <v xml:space="preserve"> </v>
      </c>
      <c r="K48" s="155" t="str">
        <f>IF(ISNA(VLOOKUP($C48,大女R2績分!$F$3:$I$102,4,FALSE))," ",VLOOKUP($C48,大女R2績分!$F$3:$I$102,4,FALSE))</f>
        <v xml:space="preserve"> </v>
      </c>
      <c r="L48" s="155" t="str">
        <f>IF(ISNA(VLOOKUP($C48,大女R3績分!$D$3:$H$102,5,FALSE))," ",VLOOKUP($C48,大女R3績分!$D$3:$H$102,5,FALSE))</f>
        <v xml:space="preserve"> </v>
      </c>
      <c r="M48" s="155" t="str">
        <f>IF(ISNA(VLOOKUP($C48,大女R4績分!$D$3:$I$102,6,FALSE))," ",VLOOKUP($C48,大女R4績分!$D$3:$I$102,6,FALSE))</f>
        <v xml:space="preserve"> </v>
      </c>
      <c r="N48" s="155">
        <f t="shared" si="1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 t="str">
        <f>IF(ISNA(VLOOKUP($C49,大女R1績分!$F$3:$H$102,3,FALSE))," ",VLOOKUP($C49,大女R1績分!$F$3:$H$102,3,FALSE))</f>
        <v xml:space="preserve"> </v>
      </c>
      <c r="K49" s="155" t="str">
        <f>IF(ISNA(VLOOKUP($C49,大女R2績分!$F$3:$I$102,4,FALSE))," ",VLOOKUP($C49,大女R2績分!$F$3:$I$102,4,FALSE))</f>
        <v xml:space="preserve"> </v>
      </c>
      <c r="L49" s="155" t="str">
        <f>IF(ISNA(VLOOKUP($C49,大女R3績分!$D$3:$H$102,5,FALSE))," ",VLOOKUP($C49,大女R3績分!$D$3:$H$102,5,FALSE))</f>
        <v xml:space="preserve"> </v>
      </c>
      <c r="M49" s="155" t="str">
        <f>IF(ISNA(VLOOKUP($C49,大女R4績分!$D$3:$I$102,6,FALSE))," ",VLOOKUP($C49,大女R4績分!$D$3:$I$102,6,FALSE))</f>
        <v xml:space="preserve"> </v>
      </c>
      <c r="N49" s="155">
        <f t="shared" si="1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 t="str">
        <f>IF(ISNA(VLOOKUP($C50,大女R1績分!$F$3:$H$102,3,FALSE))," ",VLOOKUP($C50,大女R1績分!$F$3:$H$102,3,FALSE))</f>
        <v xml:space="preserve"> </v>
      </c>
      <c r="K50" s="155" t="str">
        <f>IF(ISNA(VLOOKUP($C50,大女R2績分!$F$3:$I$102,4,FALSE))," ",VLOOKUP($C50,大女R2績分!$F$3:$I$102,4,FALSE))</f>
        <v xml:space="preserve"> </v>
      </c>
      <c r="L50" s="155" t="str">
        <f>IF(ISNA(VLOOKUP($C50,大女R3績分!$D$3:$H$102,5,FALSE))," ",VLOOKUP($C50,大女R3績分!$D$3:$H$102,5,FALSE))</f>
        <v xml:space="preserve"> </v>
      </c>
      <c r="M50" s="155" t="str">
        <f>IF(ISNA(VLOOKUP($C50,大女R4績分!$D$3:$I$102,6,FALSE))," ",VLOOKUP($C50,大女R4績分!$D$3:$I$102,6,FALSE))</f>
        <v xml:space="preserve"> </v>
      </c>
      <c r="N50" s="155">
        <f t="shared" si="1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 t="str">
        <f>IF(ISNA(VLOOKUP($C51,大女R1績分!$F$3:$H$102,3,FALSE))," ",VLOOKUP($C51,大女R1績分!$F$3:$H$102,3,FALSE))</f>
        <v xml:space="preserve"> </v>
      </c>
      <c r="K51" s="155" t="str">
        <f>IF(ISNA(VLOOKUP($C51,大女R2績分!$F$3:$I$102,4,FALSE))," ",VLOOKUP($C51,大女R2績分!$F$3:$I$102,4,FALSE))</f>
        <v xml:space="preserve"> </v>
      </c>
      <c r="L51" s="155" t="str">
        <f>IF(ISNA(VLOOKUP($C51,大女R3績分!$D$3:$H$102,5,FALSE))," ",VLOOKUP($C51,大女R3績分!$D$3:$H$102,5,FALSE))</f>
        <v xml:space="preserve"> </v>
      </c>
      <c r="M51" s="155" t="str">
        <f>IF(ISNA(VLOOKUP($C51,大女R4績分!$D$3:$I$102,6,FALSE))," ",VLOOKUP($C51,大女R4績分!$D$3:$I$102,6,FALSE))</f>
        <v xml:space="preserve"> </v>
      </c>
      <c r="N51" s="155">
        <f t="shared" si="1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 t="str">
        <f>IF(ISNA(VLOOKUP($C52,大女R1績分!$F$3:$H$102,3,FALSE))," ",VLOOKUP($C52,大女R1績分!$F$3:$H$102,3,FALSE))</f>
        <v xml:space="preserve"> </v>
      </c>
      <c r="K52" s="155" t="str">
        <f>IF(ISNA(VLOOKUP($C52,大女R2績分!$F$3:$I$102,4,FALSE))," ",VLOOKUP($C52,大女R2績分!$F$3:$I$102,4,FALSE))</f>
        <v xml:space="preserve"> </v>
      </c>
      <c r="L52" s="155" t="str">
        <f>IF(ISNA(VLOOKUP($C52,大女R3績分!$D$3:$H$102,5,FALSE))," ",VLOOKUP($C52,大女R3績分!$D$3:$H$102,5,FALSE))</f>
        <v xml:space="preserve"> </v>
      </c>
      <c r="M52" s="155" t="str">
        <f>IF(ISNA(VLOOKUP($C52,大女R4績分!$D$3:$I$102,6,FALSE))," ",VLOOKUP($C52,大女R4績分!$D$3:$I$102,6,FALSE))</f>
        <v xml:space="preserve"> </v>
      </c>
      <c r="N52" s="155">
        <f t="shared" si="1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 t="str">
        <f>IF(ISNA(VLOOKUP($C53,大女R1績分!$F$3:$H$102,3,FALSE))," ",VLOOKUP($C53,大女R1績分!$F$3:$H$102,3,FALSE))</f>
        <v xml:space="preserve"> </v>
      </c>
      <c r="K53" s="155" t="str">
        <f>IF(ISNA(VLOOKUP($C53,大女R2績分!$F$3:$I$102,4,FALSE))," ",VLOOKUP($C53,大女R2績分!$F$3:$I$102,4,FALSE))</f>
        <v xml:space="preserve"> </v>
      </c>
      <c r="L53" s="155" t="str">
        <f>IF(ISNA(VLOOKUP($C53,大女R3績分!$D$3:$H$102,5,FALSE))," ",VLOOKUP($C53,大女R3績分!$D$3:$H$102,5,FALSE))</f>
        <v xml:space="preserve"> </v>
      </c>
      <c r="M53" s="155" t="str">
        <f>IF(ISNA(VLOOKUP($C53,大女R4績分!$D$3:$I$102,6,FALSE))," ",VLOOKUP($C53,大女R4績分!$D$3:$I$102,6,FALSE))</f>
        <v xml:space="preserve"> </v>
      </c>
      <c r="N53" s="155">
        <f t="shared" si="1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 t="str">
        <f>IF(ISNA(VLOOKUP($C54,大女R1績分!$F$3:$H$102,3,FALSE))," ",VLOOKUP($C54,大女R1績分!$F$3:$H$102,3,FALSE))</f>
        <v xml:space="preserve"> </v>
      </c>
      <c r="K54" s="155" t="str">
        <f>IF(ISNA(VLOOKUP($C54,大女R2績分!$F$3:$I$102,4,FALSE))," ",VLOOKUP($C54,大女R2績分!$F$3:$I$102,4,FALSE))</f>
        <v xml:space="preserve"> </v>
      </c>
      <c r="L54" s="155" t="str">
        <f>IF(ISNA(VLOOKUP($C54,大女R3績分!$D$3:$H$102,5,FALSE))," ",VLOOKUP($C54,大女R3績分!$D$3:$H$102,5,FALSE))</f>
        <v xml:space="preserve"> </v>
      </c>
      <c r="M54" s="155" t="str">
        <f>IF(ISNA(VLOOKUP($C54,大女R4績分!$D$3:$I$102,6,FALSE))," ",VLOOKUP($C54,大女R4績分!$D$3:$I$102,6,FALSE))</f>
        <v xml:space="preserve"> </v>
      </c>
      <c r="N54" s="155">
        <f t="shared" si="1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 t="str">
        <f>IF(ISNA(VLOOKUP($C55,大女R1績分!$F$3:$H$102,3,FALSE))," ",VLOOKUP($C55,大女R1績分!$F$3:$H$102,3,FALSE))</f>
        <v xml:space="preserve"> </v>
      </c>
      <c r="K55" s="155" t="str">
        <f>IF(ISNA(VLOOKUP($C55,大女R2績分!$F$3:$I$102,4,FALSE))," ",VLOOKUP($C55,大女R2績分!$F$3:$I$102,4,FALSE))</f>
        <v xml:space="preserve"> </v>
      </c>
      <c r="L55" s="155" t="str">
        <f>IF(ISNA(VLOOKUP($C55,大女R3績分!$D$3:$H$102,5,FALSE))," ",VLOOKUP($C55,大女R3績分!$D$3:$H$102,5,FALSE))</f>
        <v xml:space="preserve"> </v>
      </c>
      <c r="M55" s="155" t="str">
        <f>IF(ISNA(VLOOKUP($C55,大女R4績分!$D$3:$I$102,6,FALSE))," ",VLOOKUP($C55,大女R4績分!$D$3:$I$102,6,FALSE))</f>
        <v xml:space="preserve"> </v>
      </c>
      <c r="N55" s="155">
        <f t="shared" si="1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 t="str">
        <f>IF(ISNA(VLOOKUP($C56,大女R1績分!$F$3:$H$102,3,FALSE))," ",VLOOKUP($C56,大女R1績分!$F$3:$H$102,3,FALSE))</f>
        <v xml:space="preserve"> </v>
      </c>
      <c r="K56" s="155" t="str">
        <f>IF(ISNA(VLOOKUP($C56,大女R2績分!$F$3:$I$102,4,FALSE))," ",VLOOKUP($C56,大女R2績分!$F$3:$I$102,4,FALSE))</f>
        <v xml:space="preserve"> </v>
      </c>
      <c r="L56" s="155" t="str">
        <f>IF(ISNA(VLOOKUP($C56,大女R3績分!$D$3:$H$102,5,FALSE))," ",VLOOKUP($C56,大女R3績分!$D$3:$H$102,5,FALSE))</f>
        <v xml:space="preserve"> </v>
      </c>
      <c r="M56" s="155" t="str">
        <f>IF(ISNA(VLOOKUP($C56,大女R4績分!$D$3:$I$102,6,FALSE))," ",VLOOKUP($C56,大女R4績分!$D$3:$I$102,6,FALSE))</f>
        <v xml:space="preserve"> </v>
      </c>
      <c r="N56" s="155">
        <f t="shared" si="1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 t="str">
        <f>IF(ISNA(VLOOKUP($C57,大女R1績分!$F$3:$H$102,3,FALSE))," ",VLOOKUP($C57,大女R1績分!$F$3:$H$102,3,FALSE))</f>
        <v xml:space="preserve"> </v>
      </c>
      <c r="K57" s="155" t="str">
        <f>IF(ISNA(VLOOKUP($C57,大女R2績分!$F$3:$I$102,4,FALSE))," ",VLOOKUP($C57,大女R2績分!$F$3:$I$102,4,FALSE))</f>
        <v xml:space="preserve"> </v>
      </c>
      <c r="L57" s="155" t="str">
        <f>IF(ISNA(VLOOKUP($C57,大女R3績分!$D$3:$H$102,5,FALSE))," ",VLOOKUP($C57,大女R3績分!$D$3:$H$102,5,FALSE))</f>
        <v xml:space="preserve"> </v>
      </c>
      <c r="M57" s="155" t="str">
        <f>IF(ISNA(VLOOKUP($C57,大女R4績分!$D$3:$I$102,6,FALSE))," ",VLOOKUP($C57,大女R4績分!$D$3:$I$102,6,FALSE))</f>
        <v xml:space="preserve"> </v>
      </c>
      <c r="N57" s="155">
        <f t="shared" si="1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 t="str">
        <f>IF(ISNA(VLOOKUP($C58,大女R1績分!$F$3:$H$102,3,FALSE))," ",VLOOKUP($C58,大女R1績分!$F$3:$H$102,3,FALSE))</f>
        <v xml:space="preserve"> </v>
      </c>
      <c r="K58" s="155" t="str">
        <f>IF(ISNA(VLOOKUP($C58,大女R2績分!$F$3:$I$102,4,FALSE))," ",VLOOKUP($C58,大女R2績分!$F$3:$I$102,4,FALSE))</f>
        <v xml:space="preserve"> </v>
      </c>
      <c r="L58" s="155" t="str">
        <f>IF(ISNA(VLOOKUP($C58,大女R3績分!$D$3:$H$102,5,FALSE))," ",VLOOKUP($C58,大女R3績分!$D$3:$H$102,5,FALSE))</f>
        <v xml:space="preserve"> </v>
      </c>
      <c r="M58" s="155" t="str">
        <f>IF(ISNA(VLOOKUP($C58,大女R4績分!$D$3:$I$102,6,FALSE))," ",VLOOKUP($C58,大女R4績分!$D$3:$I$102,6,FALSE))</f>
        <v xml:space="preserve"> </v>
      </c>
      <c r="N58" s="155">
        <f t="shared" si="1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 t="str">
        <f>IF(ISNA(VLOOKUP($C59,大女R1績分!$F$3:$H$102,3,FALSE))," ",VLOOKUP($C59,大女R1績分!$F$3:$H$102,3,FALSE))</f>
        <v xml:space="preserve"> </v>
      </c>
      <c r="K59" s="155" t="str">
        <f>IF(ISNA(VLOOKUP($C59,大女R2績分!$F$3:$I$102,4,FALSE))," ",VLOOKUP($C59,大女R2績分!$F$3:$I$102,4,FALSE))</f>
        <v xml:space="preserve"> </v>
      </c>
      <c r="L59" s="155" t="str">
        <f>IF(ISNA(VLOOKUP($C59,大女R3績分!$D$3:$H$102,5,FALSE))," ",VLOOKUP($C59,大女R3績分!$D$3:$H$102,5,FALSE))</f>
        <v xml:space="preserve"> </v>
      </c>
      <c r="M59" s="155" t="str">
        <f>IF(ISNA(VLOOKUP($C59,大女R4績分!$D$3:$I$102,6,FALSE))," ",VLOOKUP($C59,大女R4績分!$D$3:$I$102,6,FALSE))</f>
        <v xml:space="preserve"> </v>
      </c>
      <c r="N59" s="155">
        <f t="shared" si="1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 t="str">
        <f>IF(ISNA(VLOOKUP($C60,大女R1績分!$F$3:$H$102,3,FALSE))," ",VLOOKUP($C60,大女R1績分!$F$3:$H$102,3,FALSE))</f>
        <v xml:space="preserve"> </v>
      </c>
      <c r="K60" s="155" t="str">
        <f>IF(ISNA(VLOOKUP($C60,大女R2績分!$F$3:$I$102,4,FALSE))," ",VLOOKUP($C60,大女R2績分!$F$3:$I$102,4,FALSE))</f>
        <v xml:space="preserve"> </v>
      </c>
      <c r="L60" s="155" t="str">
        <f>IF(ISNA(VLOOKUP($C60,大女R3績分!$D$3:$H$102,5,FALSE))," ",VLOOKUP($C60,大女R3績分!$D$3:$H$102,5,FALSE))</f>
        <v xml:space="preserve"> </v>
      </c>
      <c r="M60" s="155" t="str">
        <f>IF(ISNA(VLOOKUP($C60,大女R4績分!$D$3:$I$102,6,FALSE))," ",VLOOKUP($C60,大女R4績分!$D$3:$I$102,6,FALSE))</f>
        <v xml:space="preserve"> </v>
      </c>
      <c r="N60" s="155">
        <f t="shared" si="1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 t="str">
        <f>IF(ISNA(VLOOKUP($C61,大女R1績分!$F$3:$H$102,3,FALSE))," ",VLOOKUP($C61,大女R1績分!$F$3:$H$102,3,FALSE))</f>
        <v xml:space="preserve"> </v>
      </c>
      <c r="K61" s="155" t="str">
        <f>IF(ISNA(VLOOKUP($C61,大女R2績分!$F$3:$I$102,4,FALSE))," ",VLOOKUP($C61,大女R2績分!$F$3:$I$102,4,FALSE))</f>
        <v xml:space="preserve"> </v>
      </c>
      <c r="L61" s="155" t="str">
        <f>IF(ISNA(VLOOKUP($C61,大女R3績分!$D$3:$H$102,5,FALSE))," ",VLOOKUP($C61,大女R3績分!$D$3:$H$102,5,FALSE))</f>
        <v xml:space="preserve"> </v>
      </c>
      <c r="M61" s="155" t="str">
        <f>IF(ISNA(VLOOKUP($C61,大女R4績分!$D$3:$I$102,6,FALSE))," ",VLOOKUP($C61,大女R4績分!$D$3:$I$102,6,FALSE))</f>
        <v xml:space="preserve"> </v>
      </c>
      <c r="N61" s="155">
        <f t="shared" si="1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 t="str">
        <f>IF(ISNA(VLOOKUP($C62,大女R1績分!$F$3:$H$102,3,FALSE))," ",VLOOKUP($C62,大女R1績分!$F$3:$H$102,3,FALSE))</f>
        <v xml:space="preserve"> </v>
      </c>
      <c r="K62" s="155" t="str">
        <f>IF(ISNA(VLOOKUP($C62,大女R2績分!$F$3:$I$102,4,FALSE))," ",VLOOKUP($C62,大女R2績分!$F$3:$I$102,4,FALSE))</f>
        <v xml:space="preserve"> </v>
      </c>
      <c r="L62" s="155" t="str">
        <f>IF(ISNA(VLOOKUP($C62,大女R3績分!$D$3:$H$102,5,FALSE))," ",VLOOKUP($C62,大女R3績分!$D$3:$H$102,5,FALSE))</f>
        <v xml:space="preserve"> </v>
      </c>
      <c r="M62" s="155" t="str">
        <f>IF(ISNA(VLOOKUP($C62,大女R4績分!$D$3:$I$102,6,FALSE))," ",VLOOKUP($C62,大女R4績分!$D$3:$I$102,6,FALSE))</f>
        <v xml:space="preserve"> </v>
      </c>
      <c r="N62" s="155">
        <f t="shared" si="1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 t="str">
        <f>IF(ISNA(VLOOKUP($C63,大女R1績分!$F$3:$H$102,3,FALSE))," ",VLOOKUP($C63,大女R1績分!$F$3:$H$102,3,FALSE))</f>
        <v xml:space="preserve"> </v>
      </c>
      <c r="K63" s="155" t="str">
        <f>IF(ISNA(VLOOKUP($C63,大女R2績分!$F$3:$I$102,4,FALSE))," ",VLOOKUP($C63,大女R2績分!$F$3:$I$102,4,FALSE))</f>
        <v xml:space="preserve"> </v>
      </c>
      <c r="L63" s="155" t="str">
        <f>IF(ISNA(VLOOKUP($C63,大女R3績分!$D$3:$H$102,5,FALSE))," ",VLOOKUP($C63,大女R3績分!$D$3:$H$102,5,FALSE))</f>
        <v xml:space="preserve"> </v>
      </c>
      <c r="M63" s="155" t="str">
        <f>IF(ISNA(VLOOKUP($C63,大女R4績分!$D$3:$I$102,6,FALSE))," ",VLOOKUP($C63,大女R4績分!$D$3:$I$102,6,FALSE))</f>
        <v xml:space="preserve"> </v>
      </c>
      <c r="N63" s="155">
        <f t="shared" si="1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 t="str">
        <f>IF(ISNA(VLOOKUP($C64,大女R1績分!$F$3:$H$102,3,FALSE))," ",VLOOKUP($C64,大女R1績分!$F$3:$H$102,3,FALSE))</f>
        <v xml:space="preserve"> </v>
      </c>
      <c r="K64" s="155" t="str">
        <f>IF(ISNA(VLOOKUP($C64,大女R2績分!$F$3:$I$102,4,FALSE))," ",VLOOKUP($C64,大女R2績分!$F$3:$I$102,4,FALSE))</f>
        <v xml:space="preserve"> </v>
      </c>
      <c r="L64" s="155" t="str">
        <f>IF(ISNA(VLOOKUP($C64,大女R3績分!$D$3:$H$102,5,FALSE))," ",VLOOKUP($C64,大女R3績分!$D$3:$H$102,5,FALSE))</f>
        <v xml:space="preserve"> </v>
      </c>
      <c r="M64" s="155" t="str">
        <f>IF(ISNA(VLOOKUP($C64,大女R4績分!$D$3:$I$102,6,FALSE))," ",VLOOKUP($C64,大女R4績分!$D$3:$I$102,6,FALSE))</f>
        <v xml:space="preserve"> </v>
      </c>
      <c r="N64" s="155">
        <f t="shared" si="1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 t="str">
        <f>IF(ISNA(VLOOKUP($C65,大女R1績分!$F$3:$H$102,3,FALSE))," ",VLOOKUP($C65,大女R1績分!$F$3:$H$102,3,FALSE))</f>
        <v xml:space="preserve"> </v>
      </c>
      <c r="K65" s="155" t="str">
        <f>IF(ISNA(VLOOKUP($C65,大女R2績分!$F$3:$I$102,4,FALSE))," ",VLOOKUP($C65,大女R2績分!$F$3:$I$102,4,FALSE))</f>
        <v xml:space="preserve"> </v>
      </c>
      <c r="L65" s="155" t="str">
        <f>IF(ISNA(VLOOKUP($C65,大女R3績分!$D$3:$H$102,5,FALSE))," ",VLOOKUP($C65,大女R3績分!$D$3:$H$102,5,FALSE))</f>
        <v xml:space="preserve"> </v>
      </c>
      <c r="M65" s="155" t="str">
        <f>IF(ISNA(VLOOKUP($C65,大女R4績分!$D$3:$I$102,6,FALSE))," ",VLOOKUP($C65,大女R4績分!$D$3:$I$102,6,FALSE))</f>
        <v xml:space="preserve"> </v>
      </c>
      <c r="N65" s="155">
        <f t="shared" si="1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 t="str">
        <f>IF(ISNA(VLOOKUP($C66,大女R1績分!$F$3:$H$102,3,FALSE))," ",VLOOKUP($C66,大女R1績分!$F$3:$H$102,3,FALSE))</f>
        <v xml:space="preserve"> </v>
      </c>
      <c r="K66" s="155" t="str">
        <f>IF(ISNA(VLOOKUP($C66,大女R2績分!$F$3:$I$102,4,FALSE))," ",VLOOKUP($C66,大女R2績分!$F$3:$I$102,4,FALSE))</f>
        <v xml:space="preserve"> </v>
      </c>
      <c r="L66" s="155" t="str">
        <f>IF(ISNA(VLOOKUP($C66,大女R3績分!$D$3:$H$102,5,FALSE))," ",VLOOKUP($C66,大女R3績分!$D$3:$H$102,5,FALSE))</f>
        <v xml:space="preserve"> </v>
      </c>
      <c r="M66" s="155" t="str">
        <f>IF(ISNA(VLOOKUP($C66,大女R4績分!$D$3:$I$102,6,FALSE))," ",VLOOKUP($C66,大女R4績分!$D$3:$I$102,6,FALSE))</f>
        <v xml:space="preserve"> </v>
      </c>
      <c r="N66" s="155">
        <f t="shared" ref="N66:N97" si="2">SUM(J66:M66)</f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 t="str">
        <f>IF(ISNA(VLOOKUP($C67,大女R1績分!$F$3:$H$102,3,FALSE))," ",VLOOKUP($C67,大女R1績分!$F$3:$H$102,3,FALSE))</f>
        <v xml:space="preserve"> </v>
      </c>
      <c r="K67" s="155" t="str">
        <f>IF(ISNA(VLOOKUP($C67,大女R2績分!$F$3:$I$102,4,FALSE))," ",VLOOKUP($C67,大女R2績分!$F$3:$I$102,4,FALSE))</f>
        <v xml:space="preserve"> </v>
      </c>
      <c r="L67" s="155" t="str">
        <f>IF(ISNA(VLOOKUP($C67,大女R3績分!$D$3:$H$102,5,FALSE))," ",VLOOKUP($C67,大女R3績分!$D$3:$H$102,5,FALSE))</f>
        <v xml:space="preserve"> </v>
      </c>
      <c r="M67" s="155" t="str">
        <f>IF(ISNA(VLOOKUP($C67,大女R4績分!$D$3:$I$102,6,FALSE))," ",VLOOKUP($C67,大女R4績分!$D$3:$I$102,6,FALSE))</f>
        <v xml:space="preserve"> </v>
      </c>
      <c r="N67" s="155">
        <f t="shared" si="2"/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 t="str">
        <f>IF(ISNA(VLOOKUP($C68,大女R1績分!$F$3:$H$102,3,FALSE))," ",VLOOKUP($C68,大女R1績分!$F$3:$H$102,3,FALSE))</f>
        <v xml:space="preserve"> </v>
      </c>
      <c r="K68" s="155" t="str">
        <f>IF(ISNA(VLOOKUP($C68,大女R2績分!$F$3:$I$102,4,FALSE))," ",VLOOKUP($C68,大女R2績分!$F$3:$I$102,4,FALSE))</f>
        <v xml:space="preserve"> </v>
      </c>
      <c r="L68" s="155" t="str">
        <f>IF(ISNA(VLOOKUP($C68,大女R3績分!$D$3:$H$102,5,FALSE))," ",VLOOKUP($C68,大女R3績分!$D$3:$H$102,5,FALSE))</f>
        <v xml:space="preserve"> </v>
      </c>
      <c r="M68" s="155" t="str">
        <f>IF(ISNA(VLOOKUP($C68,大女R4績分!$D$3:$I$102,6,FALSE))," ",VLOOKUP($C68,大女R4績分!$D$3:$I$102,6,FALSE))</f>
        <v xml:space="preserve"> </v>
      </c>
      <c r="N68" s="155">
        <f t="shared" si="2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 t="str">
        <f>IF(ISNA(VLOOKUP($C69,大女R1績分!$F$3:$H$102,3,FALSE))," ",VLOOKUP($C69,大女R1績分!$F$3:$H$102,3,FALSE))</f>
        <v xml:space="preserve"> </v>
      </c>
      <c r="K69" s="155" t="str">
        <f>IF(ISNA(VLOOKUP($C69,大女R2績分!$F$3:$I$102,4,FALSE))," ",VLOOKUP($C69,大女R2績分!$F$3:$I$102,4,FALSE))</f>
        <v xml:space="preserve"> </v>
      </c>
      <c r="L69" s="155" t="str">
        <f>IF(ISNA(VLOOKUP($C69,大女R3績分!$D$3:$H$102,5,FALSE))," ",VLOOKUP($C69,大女R3績分!$D$3:$H$102,5,FALSE))</f>
        <v xml:space="preserve"> </v>
      </c>
      <c r="M69" s="155" t="str">
        <f>IF(ISNA(VLOOKUP($C69,大女R4績分!$D$3:$I$102,6,FALSE))," ",VLOOKUP($C69,大女R4績分!$D$3:$I$102,6,FALSE))</f>
        <v xml:space="preserve"> </v>
      </c>
      <c r="N69" s="155">
        <f t="shared" si="2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 t="str">
        <f>IF(ISNA(VLOOKUP($C70,大女R1績分!$F$3:$H$102,3,FALSE))," ",VLOOKUP($C70,大女R1績分!$F$3:$H$102,3,FALSE))</f>
        <v xml:space="preserve"> </v>
      </c>
      <c r="K70" s="155" t="str">
        <f>IF(ISNA(VLOOKUP($C70,大女R2績分!$F$3:$I$102,4,FALSE))," ",VLOOKUP($C70,大女R2績分!$F$3:$I$102,4,FALSE))</f>
        <v xml:space="preserve"> </v>
      </c>
      <c r="L70" s="155" t="str">
        <f>IF(ISNA(VLOOKUP($C70,大女R3績分!$D$3:$H$102,5,FALSE))," ",VLOOKUP($C70,大女R3績分!$D$3:$H$102,5,FALSE))</f>
        <v xml:space="preserve"> </v>
      </c>
      <c r="M70" s="155" t="str">
        <f>IF(ISNA(VLOOKUP($C70,大女R4績分!$D$3:$I$102,6,FALSE))," ",VLOOKUP($C70,大女R4績分!$D$3:$I$102,6,FALSE))</f>
        <v xml:space="preserve"> </v>
      </c>
      <c r="N70" s="155">
        <f t="shared" si="2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 t="str">
        <f>IF(ISNA(VLOOKUP($C71,大女R1績分!$F$3:$H$102,3,FALSE))," ",VLOOKUP($C71,大女R1績分!$F$3:$H$102,3,FALSE))</f>
        <v xml:space="preserve"> </v>
      </c>
      <c r="K71" s="155" t="str">
        <f>IF(ISNA(VLOOKUP($C71,大女R2績分!$F$3:$I$102,4,FALSE))," ",VLOOKUP($C71,大女R2績分!$F$3:$I$102,4,FALSE))</f>
        <v xml:space="preserve"> </v>
      </c>
      <c r="L71" s="155" t="str">
        <f>IF(ISNA(VLOOKUP($C71,大女R3績分!$D$3:$H$102,5,FALSE))," ",VLOOKUP($C71,大女R3績分!$D$3:$H$102,5,FALSE))</f>
        <v xml:space="preserve"> </v>
      </c>
      <c r="M71" s="155" t="str">
        <f>IF(ISNA(VLOOKUP($C71,大女R4績分!$D$3:$I$102,6,FALSE))," ",VLOOKUP($C71,大女R4績分!$D$3:$I$102,6,FALSE))</f>
        <v xml:space="preserve"> </v>
      </c>
      <c r="N71" s="155">
        <f t="shared" si="2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 t="str">
        <f>IF(ISNA(VLOOKUP($C72,大女R1績分!$F$3:$H$102,3,FALSE))," ",VLOOKUP($C72,大女R1績分!$F$3:$H$102,3,FALSE))</f>
        <v xml:space="preserve"> </v>
      </c>
      <c r="K72" s="155" t="str">
        <f>IF(ISNA(VLOOKUP($C72,大女R2績分!$F$3:$I$102,4,FALSE))," ",VLOOKUP($C72,大女R2績分!$F$3:$I$102,4,FALSE))</f>
        <v xml:space="preserve"> </v>
      </c>
      <c r="L72" s="155" t="str">
        <f>IF(ISNA(VLOOKUP($C72,大女R3績分!$D$3:$H$102,5,FALSE))," ",VLOOKUP($C72,大女R3績分!$D$3:$H$102,5,FALSE))</f>
        <v xml:space="preserve"> </v>
      </c>
      <c r="M72" s="155" t="str">
        <f>IF(ISNA(VLOOKUP($C72,大女R4績分!$D$3:$I$102,6,FALSE))," ",VLOOKUP($C72,大女R4績分!$D$3:$I$102,6,FALSE))</f>
        <v xml:space="preserve"> </v>
      </c>
      <c r="N72" s="155">
        <f t="shared" si="2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 t="str">
        <f>IF(ISNA(VLOOKUP($C73,大女R1績分!$F$3:$H$102,3,FALSE))," ",VLOOKUP($C73,大女R1績分!$F$3:$H$102,3,FALSE))</f>
        <v xml:space="preserve"> </v>
      </c>
      <c r="K73" s="155" t="str">
        <f>IF(ISNA(VLOOKUP($C73,大女R2績分!$F$3:$I$102,4,FALSE))," ",VLOOKUP($C73,大女R2績分!$F$3:$I$102,4,FALSE))</f>
        <v xml:space="preserve"> </v>
      </c>
      <c r="L73" s="155" t="str">
        <f>IF(ISNA(VLOOKUP($C73,大女R3績分!$D$3:$H$102,5,FALSE))," ",VLOOKUP($C73,大女R3績分!$D$3:$H$102,5,FALSE))</f>
        <v xml:space="preserve"> </v>
      </c>
      <c r="M73" s="155" t="str">
        <f>IF(ISNA(VLOOKUP($C73,大女R4績分!$D$3:$I$102,6,FALSE))," ",VLOOKUP($C73,大女R4績分!$D$3:$I$102,6,FALSE))</f>
        <v xml:space="preserve"> </v>
      </c>
      <c r="N73" s="155">
        <f t="shared" si="2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 t="str">
        <f>IF(ISNA(VLOOKUP($C74,大女R1績分!$F$3:$H$102,3,FALSE))," ",VLOOKUP($C74,大女R1績分!$F$3:$H$102,3,FALSE))</f>
        <v xml:space="preserve"> </v>
      </c>
      <c r="K74" s="155" t="str">
        <f>IF(ISNA(VLOOKUP($C74,大女R2績分!$F$3:$I$102,4,FALSE))," ",VLOOKUP($C74,大女R2績分!$F$3:$I$102,4,FALSE))</f>
        <v xml:space="preserve"> </v>
      </c>
      <c r="L74" s="155" t="str">
        <f>IF(ISNA(VLOOKUP($C74,大女R3績分!$D$3:$H$102,5,FALSE))," ",VLOOKUP($C74,大女R3績分!$D$3:$H$102,5,FALSE))</f>
        <v xml:space="preserve"> </v>
      </c>
      <c r="M74" s="155" t="str">
        <f>IF(ISNA(VLOOKUP($C74,大女R4績分!$D$3:$I$102,6,FALSE))," ",VLOOKUP($C74,大女R4績分!$D$3:$I$102,6,FALSE))</f>
        <v xml:space="preserve"> </v>
      </c>
      <c r="N74" s="155">
        <f t="shared" si="2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 t="str">
        <f>IF(ISNA(VLOOKUP($C75,大女R1績分!$F$3:$H$102,3,FALSE))," ",VLOOKUP($C75,大女R1績分!$F$3:$H$102,3,FALSE))</f>
        <v xml:space="preserve"> </v>
      </c>
      <c r="K75" s="155" t="str">
        <f>IF(ISNA(VLOOKUP($C75,大女R2績分!$F$3:$I$102,4,FALSE))," ",VLOOKUP($C75,大女R2績分!$F$3:$I$102,4,FALSE))</f>
        <v xml:space="preserve"> </v>
      </c>
      <c r="L75" s="155" t="str">
        <f>IF(ISNA(VLOOKUP($C75,大女R3績分!$D$3:$H$102,5,FALSE))," ",VLOOKUP($C75,大女R3績分!$D$3:$H$102,5,FALSE))</f>
        <v xml:space="preserve"> </v>
      </c>
      <c r="M75" s="155" t="str">
        <f>IF(ISNA(VLOOKUP($C75,大女R4績分!$D$3:$I$102,6,FALSE))," ",VLOOKUP($C75,大女R4績分!$D$3:$I$102,6,FALSE))</f>
        <v xml:space="preserve"> </v>
      </c>
      <c r="N75" s="155">
        <f t="shared" si="2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 t="str">
        <f>IF(ISNA(VLOOKUP($C76,大女R1績分!$F$3:$H$102,3,FALSE))," ",VLOOKUP($C76,大女R1績分!$F$3:$H$102,3,FALSE))</f>
        <v xml:space="preserve"> </v>
      </c>
      <c r="K76" s="155" t="str">
        <f>IF(ISNA(VLOOKUP($C76,大女R2績分!$F$3:$I$102,4,FALSE))," ",VLOOKUP($C76,大女R2績分!$F$3:$I$102,4,FALSE))</f>
        <v xml:space="preserve"> </v>
      </c>
      <c r="L76" s="155" t="str">
        <f>IF(ISNA(VLOOKUP($C76,大女R3績分!$D$3:$H$102,5,FALSE))," ",VLOOKUP($C76,大女R3績分!$D$3:$H$102,5,FALSE))</f>
        <v xml:space="preserve"> </v>
      </c>
      <c r="M76" s="155" t="str">
        <f>IF(ISNA(VLOOKUP($C76,大女R4績分!$D$3:$I$102,6,FALSE))," ",VLOOKUP($C76,大女R4績分!$D$3:$I$102,6,FALSE))</f>
        <v xml:space="preserve"> </v>
      </c>
      <c r="N76" s="155">
        <f t="shared" si="2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 t="str">
        <f>IF(ISNA(VLOOKUP($C77,大女R1績分!$F$3:$H$102,3,FALSE))," ",VLOOKUP($C77,大女R1績分!$F$3:$H$102,3,FALSE))</f>
        <v xml:space="preserve"> </v>
      </c>
      <c r="K77" s="155" t="str">
        <f>IF(ISNA(VLOOKUP($C77,大女R2績分!$F$3:$I$102,4,FALSE))," ",VLOOKUP($C77,大女R2績分!$F$3:$I$102,4,FALSE))</f>
        <v xml:space="preserve"> </v>
      </c>
      <c r="L77" s="155" t="str">
        <f>IF(ISNA(VLOOKUP($C77,大女R3績分!$D$3:$H$102,5,FALSE))," ",VLOOKUP($C77,大女R3績分!$D$3:$H$102,5,FALSE))</f>
        <v xml:space="preserve"> </v>
      </c>
      <c r="M77" s="155" t="str">
        <f>IF(ISNA(VLOOKUP($C77,大女R4績分!$D$3:$I$102,6,FALSE))," ",VLOOKUP($C77,大女R4績分!$D$3:$I$102,6,FALSE))</f>
        <v xml:space="preserve"> </v>
      </c>
      <c r="N77" s="155">
        <f t="shared" si="2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 t="str">
        <f>IF(ISNA(VLOOKUP($C78,大女R1績分!$F$3:$H$102,3,FALSE))," ",VLOOKUP($C78,大女R1績分!$F$3:$H$102,3,FALSE))</f>
        <v xml:space="preserve"> </v>
      </c>
      <c r="K78" s="155" t="str">
        <f>IF(ISNA(VLOOKUP($C78,大女R2績分!$F$3:$I$102,4,FALSE))," ",VLOOKUP($C78,大女R2績分!$F$3:$I$102,4,FALSE))</f>
        <v xml:space="preserve"> </v>
      </c>
      <c r="L78" s="155" t="str">
        <f>IF(ISNA(VLOOKUP($C78,大女R3績分!$D$3:$H$102,5,FALSE))," ",VLOOKUP($C78,大女R3績分!$D$3:$H$102,5,FALSE))</f>
        <v xml:space="preserve"> </v>
      </c>
      <c r="M78" s="155" t="str">
        <f>IF(ISNA(VLOOKUP($C78,大女R4績分!$D$3:$I$102,6,FALSE))," ",VLOOKUP($C78,大女R4績分!$D$3:$I$102,6,FALSE))</f>
        <v xml:space="preserve"> </v>
      </c>
      <c r="N78" s="155">
        <f t="shared" si="2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 t="str">
        <f>IF(ISNA(VLOOKUP($C79,大女R1績分!$F$3:$H$102,3,FALSE))," ",VLOOKUP($C79,大女R1績分!$F$3:$H$102,3,FALSE))</f>
        <v xml:space="preserve"> </v>
      </c>
      <c r="K79" s="155" t="str">
        <f>IF(ISNA(VLOOKUP($C79,大女R2績分!$F$3:$I$102,4,FALSE))," ",VLOOKUP($C79,大女R2績分!$F$3:$I$102,4,FALSE))</f>
        <v xml:space="preserve"> </v>
      </c>
      <c r="L79" s="155" t="str">
        <f>IF(ISNA(VLOOKUP($C79,大女R3績分!$D$3:$H$102,5,FALSE))," ",VLOOKUP($C79,大女R3績分!$D$3:$H$102,5,FALSE))</f>
        <v xml:space="preserve"> </v>
      </c>
      <c r="M79" s="155" t="str">
        <f>IF(ISNA(VLOOKUP($C79,大女R4績分!$D$3:$I$102,6,FALSE))," ",VLOOKUP($C79,大女R4績分!$D$3:$I$102,6,FALSE))</f>
        <v xml:space="preserve"> </v>
      </c>
      <c r="N79" s="155">
        <f t="shared" si="2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 t="str">
        <f>IF(ISNA(VLOOKUP($C80,大女R1績分!$F$3:$H$102,3,FALSE))," ",VLOOKUP($C80,大女R1績分!$F$3:$H$102,3,FALSE))</f>
        <v xml:space="preserve"> </v>
      </c>
      <c r="K80" s="155" t="str">
        <f>IF(ISNA(VLOOKUP($C80,大女R2績分!$F$3:$I$102,4,FALSE))," ",VLOOKUP($C80,大女R2績分!$F$3:$I$102,4,FALSE))</f>
        <v xml:space="preserve"> </v>
      </c>
      <c r="L80" s="155" t="str">
        <f>IF(ISNA(VLOOKUP($C80,大女R3績分!$D$3:$H$102,5,FALSE))," ",VLOOKUP($C80,大女R3績分!$D$3:$H$102,5,FALSE))</f>
        <v xml:space="preserve"> </v>
      </c>
      <c r="M80" s="155" t="str">
        <f>IF(ISNA(VLOOKUP($C80,大女R4績分!$D$3:$I$102,6,FALSE))," ",VLOOKUP($C80,大女R4績分!$D$3:$I$102,6,FALSE))</f>
        <v xml:space="preserve"> </v>
      </c>
      <c r="N80" s="155">
        <f t="shared" si="2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 t="str">
        <f>IF(ISNA(VLOOKUP($C81,大女R1績分!$F$3:$H$102,3,FALSE))," ",VLOOKUP($C81,大女R1績分!$F$3:$H$102,3,FALSE))</f>
        <v xml:space="preserve"> </v>
      </c>
      <c r="K81" s="155" t="str">
        <f>IF(ISNA(VLOOKUP($C81,大女R2績分!$F$3:$I$102,4,FALSE))," ",VLOOKUP($C81,大女R2績分!$F$3:$I$102,4,FALSE))</f>
        <v xml:space="preserve"> </v>
      </c>
      <c r="L81" s="155" t="str">
        <f>IF(ISNA(VLOOKUP($C81,大女R3績分!$D$3:$H$102,5,FALSE))," ",VLOOKUP($C81,大女R3績分!$D$3:$H$102,5,FALSE))</f>
        <v xml:space="preserve"> </v>
      </c>
      <c r="M81" s="155" t="str">
        <f>IF(ISNA(VLOOKUP($C81,大女R4績分!$D$3:$I$102,6,FALSE))," ",VLOOKUP($C81,大女R4績分!$D$3:$I$102,6,FALSE))</f>
        <v xml:space="preserve"> </v>
      </c>
      <c r="N81" s="155">
        <f t="shared" si="2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 t="str">
        <f>IF(ISNA(VLOOKUP($C82,大女R1績分!$F$3:$H$102,3,FALSE))," ",VLOOKUP($C82,大女R1績分!$F$3:$H$102,3,FALSE))</f>
        <v xml:space="preserve"> </v>
      </c>
      <c r="K82" s="155" t="str">
        <f>IF(ISNA(VLOOKUP($C82,大女R2績分!$F$3:$I$102,4,FALSE))," ",VLOOKUP($C82,大女R2績分!$F$3:$I$102,4,FALSE))</f>
        <v xml:space="preserve"> </v>
      </c>
      <c r="L82" s="155" t="str">
        <f>IF(ISNA(VLOOKUP($C82,大女R3績分!$D$3:$H$102,5,FALSE))," ",VLOOKUP($C82,大女R3績分!$D$3:$H$102,5,FALSE))</f>
        <v xml:space="preserve"> </v>
      </c>
      <c r="M82" s="155" t="str">
        <f>IF(ISNA(VLOOKUP($C82,大女R4績分!$D$3:$I$102,6,FALSE))," ",VLOOKUP($C82,大女R4績分!$D$3:$I$102,6,FALSE))</f>
        <v xml:space="preserve"> </v>
      </c>
      <c r="N82" s="155">
        <f t="shared" si="2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 t="str">
        <f>IF(ISNA(VLOOKUP($C83,大女R1績分!$F$3:$H$102,3,FALSE))," ",VLOOKUP($C83,大女R1績分!$F$3:$H$102,3,FALSE))</f>
        <v xml:space="preserve"> </v>
      </c>
      <c r="K83" s="155" t="str">
        <f>IF(ISNA(VLOOKUP($C83,大女R2績分!$F$3:$I$102,4,FALSE))," ",VLOOKUP($C83,大女R2績分!$F$3:$I$102,4,FALSE))</f>
        <v xml:space="preserve"> </v>
      </c>
      <c r="L83" s="155" t="str">
        <f>IF(ISNA(VLOOKUP($C83,大女R3績分!$D$3:$H$102,5,FALSE))," ",VLOOKUP($C83,大女R3績分!$D$3:$H$102,5,FALSE))</f>
        <v xml:space="preserve"> </v>
      </c>
      <c r="M83" s="155" t="str">
        <f>IF(ISNA(VLOOKUP($C83,大女R4績分!$D$3:$I$102,6,FALSE))," ",VLOOKUP($C83,大女R4績分!$D$3:$I$102,6,FALSE))</f>
        <v xml:space="preserve"> </v>
      </c>
      <c r="N83" s="155">
        <f t="shared" si="2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 t="str">
        <f>IF(ISNA(VLOOKUP($C84,大女R1績分!$F$3:$H$102,3,FALSE))," ",VLOOKUP($C84,大女R1績分!$F$3:$H$102,3,FALSE))</f>
        <v xml:space="preserve"> </v>
      </c>
      <c r="K84" s="155" t="str">
        <f>IF(ISNA(VLOOKUP($C84,大女R2績分!$F$3:$I$102,4,FALSE))," ",VLOOKUP($C84,大女R2績分!$F$3:$I$102,4,FALSE))</f>
        <v xml:space="preserve"> </v>
      </c>
      <c r="L84" s="155" t="str">
        <f>IF(ISNA(VLOOKUP($C84,大女R3績分!$D$3:$H$102,5,FALSE))," ",VLOOKUP($C84,大女R3績分!$D$3:$H$102,5,FALSE))</f>
        <v xml:space="preserve"> </v>
      </c>
      <c r="M84" s="155" t="str">
        <f>IF(ISNA(VLOOKUP($C84,大女R4績分!$D$3:$I$102,6,FALSE))," ",VLOOKUP($C84,大女R4績分!$D$3:$I$102,6,FALSE))</f>
        <v xml:space="preserve"> </v>
      </c>
      <c r="N84" s="155">
        <f t="shared" si="2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 t="str">
        <f>IF(ISNA(VLOOKUP($C85,大女R1績分!$F$3:$H$102,3,FALSE))," ",VLOOKUP($C85,大女R1績分!$F$3:$H$102,3,FALSE))</f>
        <v xml:space="preserve"> </v>
      </c>
      <c r="K85" s="155" t="str">
        <f>IF(ISNA(VLOOKUP($C85,大女R2績分!$F$3:$I$102,4,FALSE))," ",VLOOKUP($C85,大女R2績分!$F$3:$I$102,4,FALSE))</f>
        <v xml:space="preserve"> </v>
      </c>
      <c r="L85" s="155" t="str">
        <f>IF(ISNA(VLOOKUP($C85,大女R3績分!$D$3:$H$102,5,FALSE))," ",VLOOKUP($C85,大女R3績分!$D$3:$H$102,5,FALSE))</f>
        <v xml:space="preserve"> </v>
      </c>
      <c r="M85" s="155" t="str">
        <f>IF(ISNA(VLOOKUP($C85,大女R4績分!$D$3:$I$102,6,FALSE))," ",VLOOKUP($C85,大女R4績分!$D$3:$I$102,6,FALSE))</f>
        <v xml:space="preserve"> </v>
      </c>
      <c r="N85" s="155">
        <f t="shared" si="2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 t="str">
        <f>IF(ISNA(VLOOKUP($C86,大女R1績分!$F$3:$H$102,3,FALSE))," ",VLOOKUP($C86,大女R1績分!$F$3:$H$102,3,FALSE))</f>
        <v xml:space="preserve"> </v>
      </c>
      <c r="K86" s="155" t="str">
        <f>IF(ISNA(VLOOKUP($C86,大女R2績分!$F$3:$I$102,4,FALSE))," ",VLOOKUP($C86,大女R2績分!$F$3:$I$102,4,FALSE))</f>
        <v xml:space="preserve"> </v>
      </c>
      <c r="L86" s="155" t="str">
        <f>IF(ISNA(VLOOKUP($C86,大女R3績分!$D$3:$H$102,5,FALSE))," ",VLOOKUP($C86,大女R3績分!$D$3:$H$102,5,FALSE))</f>
        <v xml:space="preserve"> </v>
      </c>
      <c r="M86" s="155" t="str">
        <f>IF(ISNA(VLOOKUP($C86,大女R4績分!$D$3:$I$102,6,FALSE))," ",VLOOKUP($C86,大女R4績分!$D$3:$I$102,6,FALSE))</f>
        <v xml:space="preserve"> </v>
      </c>
      <c r="N86" s="155">
        <f t="shared" si="2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 t="str">
        <f>IF(ISNA(VLOOKUP($C87,大女R1績分!$F$3:$H$102,3,FALSE))," ",VLOOKUP($C87,大女R1績分!$F$3:$H$102,3,FALSE))</f>
        <v xml:space="preserve"> </v>
      </c>
      <c r="K87" s="155" t="str">
        <f>IF(ISNA(VLOOKUP($C87,大女R2績分!$F$3:$I$102,4,FALSE))," ",VLOOKUP($C87,大女R2績分!$F$3:$I$102,4,FALSE))</f>
        <v xml:space="preserve"> </v>
      </c>
      <c r="L87" s="155" t="str">
        <f>IF(ISNA(VLOOKUP($C87,大女R3績分!$D$3:$H$102,5,FALSE))," ",VLOOKUP($C87,大女R3績分!$D$3:$H$102,5,FALSE))</f>
        <v xml:space="preserve"> </v>
      </c>
      <c r="M87" s="155" t="str">
        <f>IF(ISNA(VLOOKUP($C87,大女R4績分!$D$3:$I$102,6,FALSE))," ",VLOOKUP($C87,大女R4績分!$D$3:$I$102,6,FALSE))</f>
        <v xml:space="preserve"> </v>
      </c>
      <c r="N87" s="155">
        <f t="shared" si="2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 t="str">
        <f>IF(ISNA(VLOOKUP($C88,大女R1績分!$F$3:$H$102,3,FALSE))," ",VLOOKUP($C88,大女R1績分!$F$3:$H$102,3,FALSE))</f>
        <v xml:space="preserve"> </v>
      </c>
      <c r="K88" s="155" t="str">
        <f>IF(ISNA(VLOOKUP($C88,大女R2績分!$F$3:$I$102,4,FALSE))," ",VLOOKUP($C88,大女R2績分!$F$3:$I$102,4,FALSE))</f>
        <v xml:space="preserve"> </v>
      </c>
      <c r="L88" s="155" t="str">
        <f>IF(ISNA(VLOOKUP($C88,大女R3績分!$D$3:$H$102,5,FALSE))," ",VLOOKUP($C88,大女R3績分!$D$3:$H$102,5,FALSE))</f>
        <v xml:space="preserve"> </v>
      </c>
      <c r="M88" s="155" t="str">
        <f>IF(ISNA(VLOOKUP($C88,大女R4績分!$D$3:$I$102,6,FALSE))," ",VLOOKUP($C88,大女R4績分!$D$3:$I$102,6,FALSE))</f>
        <v xml:space="preserve"> </v>
      </c>
      <c r="N88" s="155">
        <f t="shared" si="2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 t="str">
        <f>IF(ISNA(VLOOKUP($C89,大女R1績分!$F$3:$H$102,3,FALSE))," ",VLOOKUP($C89,大女R1績分!$F$3:$H$102,3,FALSE))</f>
        <v xml:space="preserve"> </v>
      </c>
      <c r="K89" s="155" t="str">
        <f>IF(ISNA(VLOOKUP($C89,大女R2績分!$F$3:$I$102,4,FALSE))," ",VLOOKUP($C89,大女R2績分!$F$3:$I$102,4,FALSE))</f>
        <v xml:space="preserve"> </v>
      </c>
      <c r="L89" s="155" t="str">
        <f>IF(ISNA(VLOOKUP($C89,大女R3績分!$D$3:$H$102,5,FALSE))," ",VLOOKUP($C89,大女R3績分!$D$3:$H$102,5,FALSE))</f>
        <v xml:space="preserve"> </v>
      </c>
      <c r="M89" s="155" t="str">
        <f>IF(ISNA(VLOOKUP($C89,大女R4績分!$D$3:$I$102,6,FALSE))," ",VLOOKUP($C89,大女R4績分!$D$3:$I$102,6,FALSE))</f>
        <v xml:space="preserve"> </v>
      </c>
      <c r="N89" s="155">
        <f t="shared" si="2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 t="str">
        <f>IF(ISNA(VLOOKUP($C90,大女R1績分!$F$3:$H$102,3,FALSE))," ",VLOOKUP($C90,大女R1績分!$F$3:$H$102,3,FALSE))</f>
        <v xml:space="preserve"> </v>
      </c>
      <c r="K90" s="155" t="str">
        <f>IF(ISNA(VLOOKUP($C90,大女R2績分!$F$3:$I$102,4,FALSE))," ",VLOOKUP($C90,大女R2績分!$F$3:$I$102,4,FALSE))</f>
        <v xml:space="preserve"> </v>
      </c>
      <c r="L90" s="155" t="str">
        <f>IF(ISNA(VLOOKUP($C90,大女R3績分!$D$3:$H$102,5,FALSE))," ",VLOOKUP($C90,大女R3績分!$D$3:$H$102,5,FALSE))</f>
        <v xml:space="preserve"> </v>
      </c>
      <c r="M90" s="155" t="str">
        <f>IF(ISNA(VLOOKUP($C90,大女R4績分!$D$3:$I$102,6,FALSE))," ",VLOOKUP($C90,大女R4績分!$D$3:$I$102,6,FALSE))</f>
        <v xml:space="preserve"> </v>
      </c>
      <c r="N90" s="155">
        <f t="shared" si="2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 t="str">
        <f>IF(ISNA(VLOOKUP($C91,大女R1績分!$F$3:$H$102,3,FALSE))," ",VLOOKUP($C91,大女R1績分!$F$3:$H$102,3,FALSE))</f>
        <v xml:space="preserve"> </v>
      </c>
      <c r="K91" s="155" t="str">
        <f>IF(ISNA(VLOOKUP($C91,大女R2績分!$F$3:$I$102,4,FALSE))," ",VLOOKUP($C91,大女R2績分!$F$3:$I$102,4,FALSE))</f>
        <v xml:space="preserve"> </v>
      </c>
      <c r="L91" s="155" t="str">
        <f>IF(ISNA(VLOOKUP($C91,大女R3績分!$D$3:$H$102,5,FALSE))," ",VLOOKUP($C91,大女R3績分!$D$3:$H$102,5,FALSE))</f>
        <v xml:space="preserve"> </v>
      </c>
      <c r="M91" s="155" t="str">
        <f>IF(ISNA(VLOOKUP($C91,大女R4績分!$D$3:$I$102,6,FALSE))," ",VLOOKUP($C91,大女R4績分!$D$3:$I$102,6,FALSE))</f>
        <v xml:space="preserve"> </v>
      </c>
      <c r="N91" s="155">
        <f t="shared" si="2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 t="str">
        <f>IF(ISNA(VLOOKUP($C92,大女R1績分!$F$3:$H$102,3,FALSE))," ",VLOOKUP($C92,大女R1績分!$F$3:$H$102,3,FALSE))</f>
        <v xml:space="preserve"> </v>
      </c>
      <c r="K92" s="155" t="str">
        <f>IF(ISNA(VLOOKUP($C92,大女R2績分!$F$3:$I$102,4,FALSE))," ",VLOOKUP($C92,大女R2績分!$F$3:$I$102,4,FALSE))</f>
        <v xml:space="preserve"> </v>
      </c>
      <c r="L92" s="155" t="str">
        <f>IF(ISNA(VLOOKUP($C92,大女R3績分!$D$3:$H$102,5,FALSE))," ",VLOOKUP($C92,大女R3績分!$D$3:$H$102,5,FALSE))</f>
        <v xml:space="preserve"> </v>
      </c>
      <c r="M92" s="155" t="str">
        <f>IF(ISNA(VLOOKUP($C92,大女R4績分!$D$3:$I$102,6,FALSE))," ",VLOOKUP($C92,大女R4績分!$D$3:$I$102,6,FALSE))</f>
        <v xml:space="preserve"> </v>
      </c>
      <c r="N92" s="155">
        <f t="shared" si="2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 t="str">
        <f>IF(ISNA(VLOOKUP($C93,大女R1績分!$F$3:$H$102,3,FALSE))," ",VLOOKUP($C93,大女R1績分!$F$3:$H$102,3,FALSE))</f>
        <v xml:space="preserve"> </v>
      </c>
      <c r="K93" s="155" t="str">
        <f>IF(ISNA(VLOOKUP($C93,大女R2績分!$F$3:$I$102,4,FALSE))," ",VLOOKUP($C93,大女R2績分!$F$3:$I$102,4,FALSE))</f>
        <v xml:space="preserve"> </v>
      </c>
      <c r="L93" s="155" t="str">
        <f>IF(ISNA(VLOOKUP($C93,大女R3績分!$D$3:$H$102,5,FALSE))," ",VLOOKUP($C93,大女R3績分!$D$3:$H$102,5,FALSE))</f>
        <v xml:space="preserve"> </v>
      </c>
      <c r="M93" s="155" t="str">
        <f>IF(ISNA(VLOOKUP($C93,大女R4績分!$D$3:$I$102,6,FALSE))," ",VLOOKUP($C93,大女R4績分!$D$3:$I$102,6,FALSE))</f>
        <v xml:space="preserve"> </v>
      </c>
      <c r="N93" s="155">
        <f t="shared" si="2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 t="str">
        <f>IF(ISNA(VLOOKUP($C94,大女R1績分!$F$3:$H$102,3,FALSE))," ",VLOOKUP($C94,大女R1績分!$F$3:$H$102,3,FALSE))</f>
        <v xml:space="preserve"> </v>
      </c>
      <c r="K94" s="155" t="str">
        <f>IF(ISNA(VLOOKUP($C94,大女R2績分!$F$3:$I$102,4,FALSE))," ",VLOOKUP($C94,大女R2績分!$F$3:$I$102,4,FALSE))</f>
        <v xml:space="preserve"> </v>
      </c>
      <c r="L94" s="155" t="str">
        <f>IF(ISNA(VLOOKUP($C94,大女R3績分!$D$3:$H$102,5,FALSE))," ",VLOOKUP($C94,大女R3績分!$D$3:$H$102,5,FALSE))</f>
        <v xml:space="preserve"> </v>
      </c>
      <c r="M94" s="155" t="str">
        <f>IF(ISNA(VLOOKUP($C94,大女R4績分!$D$3:$I$102,6,FALSE))," ",VLOOKUP($C94,大女R4績分!$D$3:$I$102,6,FALSE))</f>
        <v xml:space="preserve"> </v>
      </c>
      <c r="N94" s="155">
        <f t="shared" si="2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 t="str">
        <f>IF(ISNA(VLOOKUP($C95,大女R1績分!$F$3:$H$102,3,FALSE))," ",VLOOKUP($C95,大女R1績分!$F$3:$H$102,3,FALSE))</f>
        <v xml:space="preserve"> </v>
      </c>
      <c r="K95" s="155" t="str">
        <f>IF(ISNA(VLOOKUP($C95,大女R2績分!$F$3:$I$102,4,FALSE))," ",VLOOKUP($C95,大女R2績分!$F$3:$I$102,4,FALSE))</f>
        <v xml:space="preserve"> </v>
      </c>
      <c r="L95" s="155" t="str">
        <f>IF(ISNA(VLOOKUP($C95,大女R3績分!$D$3:$H$102,5,FALSE))," ",VLOOKUP($C95,大女R3績分!$D$3:$H$102,5,FALSE))</f>
        <v xml:space="preserve"> </v>
      </c>
      <c r="M95" s="155" t="str">
        <f>IF(ISNA(VLOOKUP($C95,大女R4績分!$D$3:$I$102,6,FALSE))," ",VLOOKUP($C95,大女R4績分!$D$3:$I$102,6,FALSE))</f>
        <v xml:space="preserve"> </v>
      </c>
      <c r="N95" s="155">
        <f t="shared" si="2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 t="str">
        <f>IF(ISNA(VLOOKUP($C96,大女R1績分!$F$3:$H$102,3,FALSE))," ",VLOOKUP($C96,大女R1績分!$F$3:$H$102,3,FALSE))</f>
        <v xml:space="preserve"> </v>
      </c>
      <c r="K96" s="155" t="str">
        <f>IF(ISNA(VLOOKUP($C96,大女R2績分!$F$3:$I$102,4,FALSE))," ",VLOOKUP($C96,大女R2績分!$F$3:$I$102,4,FALSE))</f>
        <v xml:space="preserve"> </v>
      </c>
      <c r="L96" s="155" t="str">
        <f>IF(ISNA(VLOOKUP($C96,大女R3績分!$D$3:$H$102,5,FALSE))," ",VLOOKUP($C96,大女R3績分!$D$3:$H$102,5,FALSE))</f>
        <v xml:space="preserve"> </v>
      </c>
      <c r="M96" s="155" t="str">
        <f>IF(ISNA(VLOOKUP($C96,大女R4績分!$D$3:$I$102,6,FALSE))," ",VLOOKUP($C96,大女R4績分!$D$3:$I$102,6,FALSE))</f>
        <v xml:space="preserve"> </v>
      </c>
      <c r="N96" s="155">
        <f t="shared" si="2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 t="str">
        <f>IF(ISNA(VLOOKUP($C97,大女R1績分!$F$3:$H$102,3,FALSE))," ",VLOOKUP($C97,大女R1績分!$F$3:$H$102,3,FALSE))</f>
        <v xml:space="preserve"> </v>
      </c>
      <c r="K97" s="155" t="str">
        <f>IF(ISNA(VLOOKUP($C97,大女R2績分!$F$3:$I$102,4,FALSE))," ",VLOOKUP($C97,大女R2績分!$F$3:$I$102,4,FALSE))</f>
        <v xml:space="preserve"> </v>
      </c>
      <c r="L97" s="155" t="str">
        <f>IF(ISNA(VLOOKUP($C97,大女R3績分!$D$3:$H$102,5,FALSE))," ",VLOOKUP($C97,大女R3績分!$D$3:$H$102,5,FALSE))</f>
        <v xml:space="preserve"> </v>
      </c>
      <c r="M97" s="155" t="str">
        <f>IF(ISNA(VLOOKUP($C97,大女R4績分!$D$3:$I$102,6,FALSE))," ",VLOOKUP($C97,大女R4績分!$D$3:$I$102,6,FALSE))</f>
        <v xml:space="preserve"> </v>
      </c>
      <c r="N97" s="155">
        <f t="shared" si="2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 t="str">
        <f>IF(ISNA(VLOOKUP($C98,大女R1績分!$F$3:$H$102,3,FALSE))," ",VLOOKUP($C98,大女R1績分!$F$3:$H$102,3,FALSE))</f>
        <v xml:space="preserve"> </v>
      </c>
      <c r="K98" s="155" t="str">
        <f>IF(ISNA(VLOOKUP($C98,大女R2績分!$F$3:$I$102,4,FALSE))," ",VLOOKUP($C98,大女R2績分!$F$3:$I$102,4,FALSE))</f>
        <v xml:space="preserve"> </v>
      </c>
      <c r="L98" s="155" t="str">
        <f>IF(ISNA(VLOOKUP($C98,大女R3績分!$D$3:$H$102,5,FALSE))," ",VLOOKUP($C98,大女R3績分!$D$3:$H$102,5,FALSE))</f>
        <v xml:space="preserve"> </v>
      </c>
      <c r="M98" s="155" t="str">
        <f>IF(ISNA(VLOOKUP($C98,大女R4績分!$D$3:$I$102,6,FALSE))," ",VLOOKUP($C98,大女R4績分!$D$3:$I$102,6,FALSE))</f>
        <v xml:space="preserve"> </v>
      </c>
      <c r="N98" s="155">
        <f t="shared" ref="N98:N102" si="3">SUM(J98:M98)</f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 t="str">
        <f>IF(ISNA(VLOOKUP($C99,大女R1績分!$F$3:$H$102,3,FALSE))," ",VLOOKUP($C99,大女R1績分!$F$3:$H$102,3,FALSE))</f>
        <v xml:space="preserve"> </v>
      </c>
      <c r="K99" s="155" t="str">
        <f>IF(ISNA(VLOOKUP($C99,大女R2績分!$F$3:$I$102,4,FALSE))," ",VLOOKUP($C99,大女R2績分!$F$3:$I$102,4,FALSE))</f>
        <v xml:space="preserve"> </v>
      </c>
      <c r="L99" s="155" t="str">
        <f>IF(ISNA(VLOOKUP($C99,大女R3績分!$D$3:$H$102,5,FALSE))," ",VLOOKUP($C99,大女R3績分!$D$3:$H$102,5,FALSE))</f>
        <v xml:space="preserve"> </v>
      </c>
      <c r="M99" s="155" t="str">
        <f>IF(ISNA(VLOOKUP($C99,大女R4績分!$D$3:$I$102,6,FALSE))," ",VLOOKUP($C99,大女R4績分!$D$3:$I$102,6,FALSE))</f>
        <v xml:space="preserve"> </v>
      </c>
      <c r="N99" s="155">
        <f t="shared" si="3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 t="str">
        <f>IF(ISNA(VLOOKUP($C100,大女R1績分!$F$3:$H$102,3,FALSE))," ",VLOOKUP($C100,大女R1績分!$F$3:$H$102,3,FALSE))</f>
        <v xml:space="preserve"> </v>
      </c>
      <c r="K100" s="155" t="str">
        <f>IF(ISNA(VLOOKUP($C100,大女R2績分!$F$3:$I$102,4,FALSE))," ",VLOOKUP($C100,大女R2績分!$F$3:$I$102,4,FALSE))</f>
        <v xml:space="preserve"> </v>
      </c>
      <c r="L100" s="155" t="str">
        <f>IF(ISNA(VLOOKUP($C100,大女R3績分!$D$3:$H$102,5,FALSE))," ",VLOOKUP($C100,大女R3績分!$D$3:$H$102,5,FALSE))</f>
        <v xml:space="preserve"> </v>
      </c>
      <c r="M100" s="155" t="str">
        <f>IF(ISNA(VLOOKUP($C100,大女R4績分!$D$3:$I$102,6,FALSE))," ",VLOOKUP($C100,大女R4績分!$D$3:$I$102,6,FALSE))</f>
        <v xml:space="preserve"> </v>
      </c>
      <c r="N100" s="155">
        <f t="shared" si="3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 t="str">
        <f>IF(ISNA(VLOOKUP($C101,大女R1績分!$F$3:$H$102,3,FALSE))," ",VLOOKUP($C101,大女R1績分!$F$3:$H$102,3,FALSE))</f>
        <v xml:space="preserve"> </v>
      </c>
      <c r="K101" s="155" t="str">
        <f>IF(ISNA(VLOOKUP($C101,大女R2績分!$F$3:$I$102,4,FALSE))," ",VLOOKUP($C101,大女R2績分!$F$3:$I$102,4,FALSE))</f>
        <v xml:space="preserve"> </v>
      </c>
      <c r="L101" s="155" t="str">
        <f>IF(ISNA(VLOOKUP($C101,大女R3績分!$D$3:$H$102,5,FALSE))," ",VLOOKUP($C101,大女R3績分!$D$3:$H$102,5,FALSE))</f>
        <v xml:space="preserve"> </v>
      </c>
      <c r="M101" s="155" t="str">
        <f>IF(ISNA(VLOOKUP($C101,大女R4績分!$D$3:$I$102,6,FALSE))," ",VLOOKUP($C101,大女R4績分!$D$3:$I$102,6,FALSE))</f>
        <v xml:space="preserve"> </v>
      </c>
      <c r="N101" s="155">
        <f t="shared" si="3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 t="str">
        <f>IF(ISNA(VLOOKUP($C102,大女R1績分!$F$3:$H$102,3,FALSE))," ",VLOOKUP($C102,大女R1績分!$F$3:$H$102,3,FALSE))</f>
        <v xml:space="preserve"> </v>
      </c>
      <c r="K102" s="155" t="str">
        <f>IF(ISNA(VLOOKUP($C102,大女R2績分!$F$3:$I$102,4,FALSE))," ",VLOOKUP($C102,大女R2績分!$F$3:$I$102,4,FALSE))</f>
        <v xml:space="preserve"> </v>
      </c>
      <c r="L102" s="155" t="str">
        <f>IF(ISNA(VLOOKUP($C102,大女R3績分!$D$3:$H$102,5,FALSE))," ",VLOOKUP($C102,大女R3績分!$D$3:$H$102,5,FALSE))</f>
        <v xml:space="preserve"> </v>
      </c>
      <c r="M102" s="155" t="str">
        <f>IF(ISNA(VLOOKUP($C102,大女R4績分!$D$3:$I$102,6,FALSE))," ",VLOOKUP($C102,大女R4績分!$D$3:$I$102,6,FALSE))</f>
        <v xml:space="preserve"> </v>
      </c>
      <c r="N102" s="155">
        <f t="shared" si="3"/>
        <v>0</v>
      </c>
    </row>
  </sheetData>
  <sheetProtection sheet="1" objects="1" scenarios="1"/>
  <phoneticPr fontId="2" type="noConversion"/>
  <conditionalFormatting sqref="B2:B71">
    <cfRule type="expression" dxfId="239" priority="6">
      <formula>AND(XEG2=0,XEH2&lt;&gt;"")</formula>
    </cfRule>
  </conditionalFormatting>
  <conditionalFormatting sqref="A2:A71">
    <cfRule type="expression" dxfId="238" priority="5">
      <formula>AND(XEG2=0,XEH2&lt;&gt;"")</formula>
    </cfRule>
  </conditionalFormatting>
  <conditionalFormatting sqref="D2:G71">
    <cfRule type="cellIs" dxfId="237" priority="3" operator="lessThan">
      <formula>#REF!</formula>
    </cfRule>
    <cfRule type="cellIs" dxfId="236" priority="4" operator="equal">
      <formula>#REF!</formula>
    </cfRule>
  </conditionalFormatting>
  <conditionalFormatting sqref="H2:H71">
    <cfRule type="cellIs" dxfId="235" priority="1" operator="lessThan">
      <formula>#REF!*COUNTIF(D2:G2,"&gt;0")</formula>
    </cfRule>
    <cfRule type="cellIs" dxfId="234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02"/>
  <sheetViews>
    <sheetView topLeftCell="A31" workbookViewId="0">
      <selection activeCell="E45" sqref="E45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6" width="5" style="128" customWidth="1"/>
    <col min="7" max="7" width="4.625" style="128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327</v>
      </c>
      <c r="B1" s="132" t="s">
        <v>306</v>
      </c>
      <c r="C1" s="132" t="s">
        <v>269</v>
      </c>
      <c r="D1" s="126" t="s">
        <v>296</v>
      </c>
      <c r="E1" s="126" t="s">
        <v>298</v>
      </c>
      <c r="F1" s="126" t="s">
        <v>322</v>
      </c>
      <c r="G1" s="126" t="s">
        <v>328</v>
      </c>
      <c r="H1" s="127" t="s">
        <v>3</v>
      </c>
      <c r="I1" s="125" t="s">
        <v>325</v>
      </c>
      <c r="J1" s="126" t="s">
        <v>296</v>
      </c>
      <c r="K1" s="126" t="s">
        <v>298</v>
      </c>
      <c r="L1" s="126" t="s">
        <v>322</v>
      </c>
      <c r="M1" s="126" t="s">
        <v>328</v>
      </c>
      <c r="N1" s="127" t="s">
        <v>3</v>
      </c>
    </row>
    <row r="2" spans="1:14">
      <c r="A2" s="151">
        <v>1</v>
      </c>
      <c r="B2" s="151" t="s">
        <v>127</v>
      </c>
      <c r="C2" s="151" t="s">
        <v>358</v>
      </c>
      <c r="D2" s="151">
        <v>77</v>
      </c>
      <c r="E2" s="151">
        <v>73</v>
      </c>
      <c r="F2" s="151">
        <v>73</v>
      </c>
      <c r="G2" s="151">
        <v>73</v>
      </c>
      <c r="H2" s="151">
        <v>296</v>
      </c>
      <c r="I2" s="151"/>
      <c r="J2" s="157">
        <v>12.572960095294818</v>
      </c>
      <c r="K2" s="157">
        <v>14.976338729763398</v>
      </c>
      <c r="L2" s="157">
        <v>15.562739726027388</v>
      </c>
      <c r="M2" s="157">
        <v>15.286575342465753</v>
      </c>
      <c r="N2" s="157">
        <v>58.398613893551357</v>
      </c>
    </row>
    <row r="3" spans="1:14">
      <c r="A3" s="151">
        <v>2</v>
      </c>
      <c r="B3" s="151" t="s">
        <v>127</v>
      </c>
      <c r="C3" s="151" t="s">
        <v>136</v>
      </c>
      <c r="D3" s="151">
        <v>76</v>
      </c>
      <c r="E3" s="151">
        <v>75</v>
      </c>
      <c r="F3" s="151">
        <v>72</v>
      </c>
      <c r="G3" s="151">
        <v>77</v>
      </c>
      <c r="H3" s="151">
        <v>300</v>
      </c>
      <c r="I3" s="151"/>
      <c r="J3" s="157">
        <v>13.559261465157832</v>
      </c>
      <c r="K3" s="157">
        <v>13.00373599003737</v>
      </c>
      <c r="L3" s="157">
        <v>16.549041095890402</v>
      </c>
      <c r="M3" s="157">
        <v>11.341369863013696</v>
      </c>
      <c r="N3" s="157">
        <v>54.4534084140993</v>
      </c>
    </row>
    <row r="4" spans="1:14">
      <c r="A4" s="151">
        <v>3</v>
      </c>
      <c r="B4" s="151" t="s">
        <v>127</v>
      </c>
      <c r="C4" s="151" t="s">
        <v>144</v>
      </c>
      <c r="D4" s="151">
        <v>80</v>
      </c>
      <c r="E4" s="151">
        <v>73</v>
      </c>
      <c r="F4" s="151">
        <v>73</v>
      </c>
      <c r="G4" s="151">
        <v>75</v>
      </c>
      <c r="H4" s="151">
        <v>301</v>
      </c>
      <c r="I4" s="151"/>
      <c r="J4" s="157">
        <v>9.6140559857057752</v>
      </c>
      <c r="K4" s="157">
        <v>14.976338729763398</v>
      </c>
      <c r="L4" s="157">
        <v>15.562739726027388</v>
      </c>
      <c r="M4" s="157">
        <v>13.313972602739724</v>
      </c>
      <c r="N4" s="157">
        <v>53.467107044236286</v>
      </c>
    </row>
    <row r="5" spans="1:14">
      <c r="A5" s="151">
        <v>4</v>
      </c>
      <c r="B5" s="151" t="s">
        <v>127</v>
      </c>
      <c r="C5" s="151" t="s">
        <v>134</v>
      </c>
      <c r="D5" s="151">
        <v>80</v>
      </c>
      <c r="E5" s="151">
        <v>78</v>
      </c>
      <c r="F5" s="151">
        <v>73</v>
      </c>
      <c r="G5" s="151">
        <v>72</v>
      </c>
      <c r="H5" s="151">
        <v>303</v>
      </c>
      <c r="I5" s="151"/>
      <c r="J5" s="157">
        <v>9.6140559857057752</v>
      </c>
      <c r="K5" s="157">
        <v>10.044831880448328</v>
      </c>
      <c r="L5" s="157">
        <v>15.562739726027388</v>
      </c>
      <c r="M5" s="157">
        <v>16.272876712328767</v>
      </c>
      <c r="N5" s="157">
        <v>51.494504304510258</v>
      </c>
    </row>
    <row r="6" spans="1:14">
      <c r="A6" s="151">
        <v>5</v>
      </c>
      <c r="B6" s="151" t="s">
        <v>114</v>
      </c>
      <c r="C6" s="151" t="s">
        <v>115</v>
      </c>
      <c r="D6" s="151">
        <v>79</v>
      </c>
      <c r="E6" s="151">
        <v>77</v>
      </c>
      <c r="F6" s="151">
        <v>73</v>
      </c>
      <c r="G6" s="151">
        <v>78</v>
      </c>
      <c r="H6" s="151">
        <v>307</v>
      </c>
      <c r="I6" s="151"/>
      <c r="J6" s="157">
        <v>10.600357355568789</v>
      </c>
      <c r="K6" s="157">
        <v>11.031133250311342</v>
      </c>
      <c r="L6" s="157">
        <v>15.562739726027388</v>
      </c>
      <c r="M6" s="157">
        <v>10.355068493150682</v>
      </c>
      <c r="N6" s="157">
        <v>47.549298825058202</v>
      </c>
    </row>
    <row r="7" spans="1:14">
      <c r="A7" s="151">
        <v>6</v>
      </c>
      <c r="B7" s="151" t="s">
        <v>127</v>
      </c>
      <c r="C7" s="151" t="s">
        <v>359</v>
      </c>
      <c r="D7" s="151">
        <v>76</v>
      </c>
      <c r="E7" s="151">
        <v>76</v>
      </c>
      <c r="F7" s="151">
        <v>74</v>
      </c>
      <c r="G7" s="151">
        <v>81</v>
      </c>
      <c r="H7" s="151">
        <v>307</v>
      </c>
      <c r="I7" s="151"/>
      <c r="J7" s="157">
        <v>13.559261465157832</v>
      </c>
      <c r="K7" s="157">
        <v>12.017434620174356</v>
      </c>
      <c r="L7" s="157">
        <v>14.576438356164374</v>
      </c>
      <c r="M7" s="157">
        <v>7.39616438356164</v>
      </c>
      <c r="N7" s="157">
        <v>47.549298825058202</v>
      </c>
    </row>
    <row r="8" spans="1:14">
      <c r="A8" s="151">
        <v>7</v>
      </c>
      <c r="B8" s="151" t="s">
        <v>148</v>
      </c>
      <c r="C8" s="151" t="s">
        <v>156</v>
      </c>
      <c r="D8" s="151">
        <v>81</v>
      </c>
      <c r="E8" s="151">
        <v>75</v>
      </c>
      <c r="F8" s="151">
        <v>75</v>
      </c>
      <c r="G8" s="151">
        <v>77</v>
      </c>
      <c r="H8" s="151">
        <v>308</v>
      </c>
      <c r="I8" s="151"/>
      <c r="J8" s="157">
        <v>8.6277546158427612</v>
      </c>
      <c r="K8" s="157">
        <v>13.00373599003737</v>
      </c>
      <c r="L8" s="157">
        <v>13.59013698630136</v>
      </c>
      <c r="M8" s="157">
        <v>11.341369863013696</v>
      </c>
      <c r="N8" s="157">
        <v>46.562997455195188</v>
      </c>
    </row>
    <row r="9" spans="1:14">
      <c r="A9" s="151">
        <v>8</v>
      </c>
      <c r="B9" s="151" t="s">
        <v>114</v>
      </c>
      <c r="C9" s="151" t="s">
        <v>132</v>
      </c>
      <c r="D9" s="151">
        <v>83</v>
      </c>
      <c r="E9" s="151">
        <v>76</v>
      </c>
      <c r="F9" s="151">
        <v>79</v>
      </c>
      <c r="G9" s="151">
        <v>71</v>
      </c>
      <c r="H9" s="151">
        <v>309</v>
      </c>
      <c r="I9" s="151"/>
      <c r="J9" s="157">
        <v>6.655151876116733</v>
      </c>
      <c r="K9" s="157">
        <v>12.017434620174356</v>
      </c>
      <c r="L9" s="157">
        <v>9.6449315068493036</v>
      </c>
      <c r="M9" s="157">
        <v>17.259178082191781</v>
      </c>
      <c r="N9" s="157">
        <v>45.576696085332173</v>
      </c>
    </row>
    <row r="10" spans="1:14">
      <c r="A10" s="151">
        <v>9</v>
      </c>
      <c r="B10" s="151" t="s">
        <v>127</v>
      </c>
      <c r="C10" s="151" t="s">
        <v>360</v>
      </c>
      <c r="D10" s="151">
        <v>74</v>
      </c>
      <c r="E10" s="151">
        <v>80</v>
      </c>
      <c r="F10" s="151">
        <v>77</v>
      </c>
      <c r="G10" s="151">
        <v>78</v>
      </c>
      <c r="H10" s="151">
        <v>309</v>
      </c>
      <c r="I10" s="151"/>
      <c r="J10" s="157">
        <v>15.53186420488386</v>
      </c>
      <c r="K10" s="157">
        <v>8.0722291407222997</v>
      </c>
      <c r="L10" s="157">
        <v>11.617534246575332</v>
      </c>
      <c r="M10" s="157">
        <v>10.355068493150682</v>
      </c>
      <c r="N10" s="157">
        <v>45.576696085332173</v>
      </c>
    </row>
    <row r="11" spans="1:14">
      <c r="A11" s="151">
        <v>10</v>
      </c>
      <c r="B11" s="151" t="s">
        <v>127</v>
      </c>
      <c r="C11" s="151" t="s">
        <v>137</v>
      </c>
      <c r="D11" s="151">
        <v>77</v>
      </c>
      <c r="E11" s="151">
        <v>82</v>
      </c>
      <c r="F11" s="151">
        <v>74</v>
      </c>
      <c r="G11" s="151">
        <v>78</v>
      </c>
      <c r="H11" s="151">
        <v>311</v>
      </c>
      <c r="I11" s="151"/>
      <c r="J11" s="157">
        <v>12.572960095294818</v>
      </c>
      <c r="K11" s="157">
        <v>6.0996264009962715</v>
      </c>
      <c r="L11" s="157">
        <v>14.576438356164374</v>
      </c>
      <c r="M11" s="157">
        <v>10.355068493150682</v>
      </c>
      <c r="N11" s="157">
        <v>43.604093345606145</v>
      </c>
    </row>
    <row r="12" spans="1:14">
      <c r="A12" s="151">
        <v>11</v>
      </c>
      <c r="B12" s="151" t="s">
        <v>114</v>
      </c>
      <c r="C12" s="151" t="s">
        <v>128</v>
      </c>
      <c r="D12" s="151">
        <v>78</v>
      </c>
      <c r="E12" s="151">
        <v>82</v>
      </c>
      <c r="F12" s="151">
        <v>76</v>
      </c>
      <c r="G12" s="151">
        <v>77</v>
      </c>
      <c r="H12" s="151">
        <v>313</v>
      </c>
      <c r="I12" s="151"/>
      <c r="J12" s="157">
        <v>11.586658725431803</v>
      </c>
      <c r="K12" s="157">
        <v>6.0996264009962715</v>
      </c>
      <c r="L12" s="157">
        <v>12.603835616438346</v>
      </c>
      <c r="M12" s="157">
        <v>11.341369863013696</v>
      </c>
      <c r="N12" s="157">
        <v>41.631490605880117</v>
      </c>
    </row>
    <row r="13" spans="1:14">
      <c r="A13" s="151">
        <v>12</v>
      </c>
      <c r="B13" s="151" t="s">
        <v>148</v>
      </c>
      <c r="C13" s="151" t="s">
        <v>153</v>
      </c>
      <c r="D13" s="151">
        <v>76</v>
      </c>
      <c r="E13" s="151">
        <v>77</v>
      </c>
      <c r="F13" s="151">
        <v>80</v>
      </c>
      <c r="G13" s="151">
        <v>82</v>
      </c>
      <c r="H13" s="151">
        <v>315</v>
      </c>
      <c r="I13" s="151"/>
      <c r="J13" s="157">
        <v>13.559261465157832</v>
      </c>
      <c r="K13" s="157">
        <v>11.031133250311342</v>
      </c>
      <c r="L13" s="157">
        <v>8.6586301369862895</v>
      </c>
      <c r="M13" s="157">
        <v>6.4098630136986259</v>
      </c>
      <c r="N13" s="157">
        <v>39.658887866154089</v>
      </c>
    </row>
    <row r="14" spans="1:14">
      <c r="A14" s="151">
        <v>13</v>
      </c>
      <c r="B14" s="151" t="s">
        <v>127</v>
      </c>
      <c r="C14" s="151" t="s">
        <v>362</v>
      </c>
      <c r="D14" s="151">
        <v>83</v>
      </c>
      <c r="E14" s="151">
        <v>78</v>
      </c>
      <c r="F14" s="151">
        <v>80</v>
      </c>
      <c r="G14" s="151">
        <v>77</v>
      </c>
      <c r="H14" s="151">
        <v>318</v>
      </c>
      <c r="I14" s="151"/>
      <c r="J14" s="157">
        <v>6.655151876116733</v>
      </c>
      <c r="K14" s="157">
        <v>10.044831880448328</v>
      </c>
      <c r="L14" s="157">
        <v>8.6586301369862895</v>
      </c>
      <c r="M14" s="157">
        <v>11.341369863013696</v>
      </c>
      <c r="N14" s="157">
        <v>36.699983756565047</v>
      </c>
    </row>
    <row r="15" spans="1:14">
      <c r="A15" s="151">
        <v>14</v>
      </c>
      <c r="B15" s="151" t="s">
        <v>114</v>
      </c>
      <c r="C15" s="151" t="s">
        <v>118</v>
      </c>
      <c r="D15" s="151">
        <v>82</v>
      </c>
      <c r="E15" s="151">
        <v>83</v>
      </c>
      <c r="F15" s="151">
        <v>73</v>
      </c>
      <c r="G15" s="151">
        <v>80</v>
      </c>
      <c r="H15" s="151">
        <v>318</v>
      </c>
      <c r="I15" s="151"/>
      <c r="J15" s="157">
        <v>7.6414532459797471</v>
      </c>
      <c r="K15" s="157">
        <v>5.1133250311332574</v>
      </c>
      <c r="L15" s="157">
        <v>15.562739726027388</v>
      </c>
      <c r="M15" s="157">
        <v>8.3824657534246541</v>
      </c>
      <c r="N15" s="157">
        <v>36.699983756565047</v>
      </c>
    </row>
    <row r="16" spans="1:14">
      <c r="A16" s="151">
        <v>15</v>
      </c>
      <c r="B16" s="151" t="s">
        <v>148</v>
      </c>
      <c r="C16" s="151" t="s">
        <v>166</v>
      </c>
      <c r="D16" s="151">
        <v>82</v>
      </c>
      <c r="E16" s="151">
        <v>79</v>
      </c>
      <c r="F16" s="151">
        <v>82</v>
      </c>
      <c r="G16" s="151">
        <v>78</v>
      </c>
      <c r="H16" s="151">
        <v>321</v>
      </c>
      <c r="I16" s="151"/>
      <c r="J16" s="157">
        <v>7.6414532459797471</v>
      </c>
      <c r="K16" s="157">
        <v>9.0585305105853138</v>
      </c>
      <c r="L16" s="157">
        <v>6.6860273972602613</v>
      </c>
      <c r="M16" s="157">
        <v>10.355068493150682</v>
      </c>
      <c r="N16" s="157">
        <v>33.741079646976004</v>
      </c>
    </row>
    <row r="17" spans="1:14">
      <c r="A17" s="151">
        <v>16</v>
      </c>
      <c r="B17" s="151" t="s">
        <v>127</v>
      </c>
      <c r="C17" s="151" t="s">
        <v>361</v>
      </c>
      <c r="D17" s="151">
        <v>81</v>
      </c>
      <c r="E17" s="151">
        <v>76</v>
      </c>
      <c r="F17" s="151">
        <v>81</v>
      </c>
      <c r="G17" s="151">
        <v>83</v>
      </c>
      <c r="H17" s="151">
        <v>321</v>
      </c>
      <c r="I17" s="151"/>
      <c r="J17" s="157">
        <v>8.6277546158427612</v>
      </c>
      <c r="K17" s="157">
        <v>12.017434620174356</v>
      </c>
      <c r="L17" s="157">
        <v>7.6723287671232754</v>
      </c>
      <c r="M17" s="157">
        <v>5.4235616438356118</v>
      </c>
      <c r="N17" s="157">
        <v>33.741079646976004</v>
      </c>
    </row>
    <row r="18" spans="1:14">
      <c r="A18" s="151">
        <v>17</v>
      </c>
      <c r="B18" s="151" t="s">
        <v>148</v>
      </c>
      <c r="C18" s="151" t="s">
        <v>155</v>
      </c>
      <c r="D18" s="151">
        <v>83</v>
      </c>
      <c r="E18" s="151">
        <v>80</v>
      </c>
      <c r="F18" s="151">
        <v>84</v>
      </c>
      <c r="G18" s="151">
        <v>75</v>
      </c>
      <c r="H18" s="151">
        <v>322</v>
      </c>
      <c r="I18" s="151"/>
      <c r="J18" s="157">
        <v>6.655151876116733</v>
      </c>
      <c r="K18" s="157">
        <v>8.0722291407222997</v>
      </c>
      <c r="L18" s="157">
        <v>4.7134246575342473</v>
      </c>
      <c r="M18" s="157">
        <v>13.313972602739724</v>
      </c>
      <c r="N18" s="157">
        <v>32.754778277113004</v>
      </c>
    </row>
    <row r="19" spans="1:14">
      <c r="A19" s="151">
        <v>18</v>
      </c>
      <c r="B19" s="151" t="s">
        <v>127</v>
      </c>
      <c r="C19" s="151" t="s">
        <v>141</v>
      </c>
      <c r="D19" s="151">
        <v>79</v>
      </c>
      <c r="E19" s="151">
        <v>80</v>
      </c>
      <c r="F19" s="151">
        <v>84</v>
      </c>
      <c r="G19" s="151">
        <v>79</v>
      </c>
      <c r="H19" s="151">
        <v>322</v>
      </c>
      <c r="I19" s="151"/>
      <c r="J19" s="157">
        <v>10.600357355568789</v>
      </c>
      <c r="K19" s="157">
        <v>8.0722291407222997</v>
      </c>
      <c r="L19" s="157">
        <v>4.7134246575342473</v>
      </c>
      <c r="M19" s="157">
        <v>9.3687671232876681</v>
      </c>
      <c r="N19" s="157">
        <v>32.754778277113004</v>
      </c>
    </row>
    <row r="20" spans="1:14">
      <c r="A20" s="151">
        <v>19</v>
      </c>
      <c r="B20" s="151" t="s">
        <v>148</v>
      </c>
      <c r="C20" s="151" t="s">
        <v>366</v>
      </c>
      <c r="D20" s="151">
        <v>82</v>
      </c>
      <c r="E20" s="151">
        <v>83</v>
      </c>
      <c r="F20" s="151">
        <v>80</v>
      </c>
      <c r="G20" s="151">
        <v>78</v>
      </c>
      <c r="H20" s="151">
        <v>323</v>
      </c>
      <c r="I20" s="151"/>
      <c r="J20" s="157">
        <v>7.6414532459797471</v>
      </c>
      <c r="K20" s="157">
        <v>5.1133250311332574</v>
      </c>
      <c r="L20" s="157">
        <v>8.6586301369862895</v>
      </c>
      <c r="M20" s="157">
        <v>10.355068493150682</v>
      </c>
      <c r="N20" s="157">
        <v>31.768476907249976</v>
      </c>
    </row>
    <row r="21" spans="1:14">
      <c r="A21" s="151">
        <v>20</v>
      </c>
      <c r="B21" s="151" t="s">
        <v>148</v>
      </c>
      <c r="C21" s="151" t="s">
        <v>159</v>
      </c>
      <c r="D21" s="151">
        <v>81</v>
      </c>
      <c r="E21" s="151">
        <v>80</v>
      </c>
      <c r="F21" s="151">
        <v>82</v>
      </c>
      <c r="G21" s="151">
        <v>80</v>
      </c>
      <c r="H21" s="151">
        <v>323</v>
      </c>
      <c r="I21" s="151"/>
      <c r="J21" s="157">
        <v>8.6277546158427612</v>
      </c>
      <c r="K21" s="157">
        <v>8.0722291407222997</v>
      </c>
      <c r="L21" s="157">
        <v>6.6860273972602613</v>
      </c>
      <c r="M21" s="157">
        <v>8.3824657534246541</v>
      </c>
      <c r="N21" s="157">
        <v>31.768476907249976</v>
      </c>
    </row>
    <row r="22" spans="1:14">
      <c r="A22" s="151">
        <v>21</v>
      </c>
      <c r="B22" s="151" t="s">
        <v>114</v>
      </c>
      <c r="C22" s="151" t="s">
        <v>122</v>
      </c>
      <c r="D22" s="151">
        <v>82</v>
      </c>
      <c r="E22" s="151">
        <v>83</v>
      </c>
      <c r="F22" s="151">
        <v>79</v>
      </c>
      <c r="G22" s="151">
        <v>80</v>
      </c>
      <c r="H22" s="151">
        <v>324</v>
      </c>
      <c r="I22" s="151"/>
      <c r="J22" s="157">
        <v>7.6414532459797471</v>
      </c>
      <c r="K22" s="157">
        <v>5.1133250311332574</v>
      </c>
      <c r="L22" s="157">
        <v>9.6449315068493036</v>
      </c>
      <c r="M22" s="157">
        <v>8.3824657534246541</v>
      </c>
      <c r="N22" s="157">
        <v>30.782175537386962</v>
      </c>
    </row>
    <row r="23" spans="1:14">
      <c r="A23" s="151">
        <v>22</v>
      </c>
      <c r="B23" s="151" t="s">
        <v>148</v>
      </c>
      <c r="C23" s="151" t="s">
        <v>162</v>
      </c>
      <c r="D23" s="151">
        <v>84</v>
      </c>
      <c r="E23" s="151">
        <v>81</v>
      </c>
      <c r="F23" s="151">
        <v>79</v>
      </c>
      <c r="G23" s="151">
        <v>82</v>
      </c>
      <c r="H23" s="151">
        <v>326</v>
      </c>
      <c r="I23" s="151"/>
      <c r="J23" s="157">
        <v>5.6688505062537331</v>
      </c>
      <c r="K23" s="157">
        <v>7.0859277708592856</v>
      </c>
      <c r="L23" s="157">
        <v>9.6449315068493036</v>
      </c>
      <c r="M23" s="157">
        <v>6.4098630136986259</v>
      </c>
      <c r="N23" s="157">
        <v>28.809572797660948</v>
      </c>
    </row>
    <row r="24" spans="1:14">
      <c r="A24" s="151">
        <v>23</v>
      </c>
      <c r="B24" s="151" t="s">
        <v>148</v>
      </c>
      <c r="C24" s="151" t="s">
        <v>158</v>
      </c>
      <c r="D24" s="151">
        <v>80</v>
      </c>
      <c r="E24" s="151">
        <v>87</v>
      </c>
      <c r="F24" s="151">
        <v>82</v>
      </c>
      <c r="G24" s="151">
        <v>80</v>
      </c>
      <c r="H24" s="151">
        <v>329</v>
      </c>
      <c r="I24" s="151"/>
      <c r="J24" s="157">
        <v>9.6140559857057752</v>
      </c>
      <c r="K24" s="157">
        <v>1.1681195516812011</v>
      </c>
      <c r="L24" s="157">
        <v>6.6860273972602613</v>
      </c>
      <c r="M24" s="157">
        <v>8.3824657534246541</v>
      </c>
      <c r="N24" s="157">
        <v>25.850668688071892</v>
      </c>
    </row>
    <row r="25" spans="1:14">
      <c r="A25" s="151">
        <v>24</v>
      </c>
      <c r="B25" s="151" t="s">
        <v>148</v>
      </c>
      <c r="C25" s="151" t="s">
        <v>365</v>
      </c>
      <c r="D25" s="151">
        <v>81</v>
      </c>
      <c r="E25" s="151">
        <v>83</v>
      </c>
      <c r="F25" s="151">
        <v>93</v>
      </c>
      <c r="G25" s="151">
        <v>79</v>
      </c>
      <c r="H25" s="151">
        <v>336</v>
      </c>
      <c r="I25" s="151"/>
      <c r="J25" s="157">
        <v>8.6277546158427612</v>
      </c>
      <c r="K25" s="157">
        <v>5.1133250311332574</v>
      </c>
      <c r="L25" s="157">
        <v>0</v>
      </c>
      <c r="M25" s="157">
        <v>9.3687671232876681</v>
      </c>
      <c r="N25" s="157">
        <v>23.109846770263687</v>
      </c>
    </row>
    <row r="26" spans="1:14">
      <c r="A26" s="151">
        <v>25</v>
      </c>
      <c r="B26" s="151" t="s">
        <v>148</v>
      </c>
      <c r="C26" s="151" t="s">
        <v>261</v>
      </c>
      <c r="D26" s="151">
        <v>87</v>
      </c>
      <c r="E26" s="151">
        <v>82</v>
      </c>
      <c r="F26" s="151">
        <v>88</v>
      </c>
      <c r="G26" s="151">
        <v>89</v>
      </c>
      <c r="H26" s="151">
        <v>346</v>
      </c>
      <c r="I26" s="151"/>
      <c r="J26" s="157">
        <v>2.7099463966646766</v>
      </c>
      <c r="K26" s="157">
        <v>6.0996264009962715</v>
      </c>
      <c r="L26" s="157">
        <v>0.76821917808219098</v>
      </c>
      <c r="M26" s="157">
        <v>0</v>
      </c>
      <c r="N26" s="157">
        <v>9.5777919757431391</v>
      </c>
    </row>
    <row r="27" spans="1:14">
      <c r="A27" s="151">
        <v>26</v>
      </c>
      <c r="B27" s="151" t="s">
        <v>127</v>
      </c>
      <c r="C27" s="151" t="s">
        <v>143</v>
      </c>
      <c r="D27" s="151">
        <v>81</v>
      </c>
      <c r="E27" s="151">
        <v>81</v>
      </c>
      <c r="F27" s="151">
        <v>0</v>
      </c>
      <c r="G27" s="151">
        <v>0</v>
      </c>
      <c r="H27" s="151">
        <v>162</v>
      </c>
      <c r="I27" s="151"/>
      <c r="J27" s="157">
        <v>8.6277546158427612</v>
      </c>
      <c r="K27" s="157">
        <v>7.0859277708592856</v>
      </c>
      <c r="L27" s="157" t="s">
        <v>392</v>
      </c>
      <c r="M27" s="157" t="s">
        <v>392</v>
      </c>
      <c r="N27" s="157">
        <v>15.713682386702047</v>
      </c>
    </row>
    <row r="28" spans="1:14">
      <c r="A28" s="151">
        <v>27</v>
      </c>
      <c r="B28" s="151" t="s">
        <v>127</v>
      </c>
      <c r="C28" s="151" t="s">
        <v>140</v>
      </c>
      <c r="D28" s="151">
        <v>85</v>
      </c>
      <c r="E28" s="151">
        <v>79</v>
      </c>
      <c r="F28" s="151">
        <v>0</v>
      </c>
      <c r="G28" s="151">
        <v>0</v>
      </c>
      <c r="H28" s="151">
        <v>164</v>
      </c>
      <c r="I28" s="151"/>
      <c r="J28" s="157">
        <v>4.6825491363907048</v>
      </c>
      <c r="K28" s="157">
        <v>9.0585305105853138</v>
      </c>
      <c r="L28" s="157" t="s">
        <v>392</v>
      </c>
      <c r="M28" s="157" t="s">
        <v>392</v>
      </c>
      <c r="N28" s="157">
        <v>13.741079646976019</v>
      </c>
    </row>
    <row r="29" spans="1:14">
      <c r="A29" s="151">
        <v>28</v>
      </c>
      <c r="B29" s="151" t="s">
        <v>127</v>
      </c>
      <c r="C29" s="151" t="s">
        <v>253</v>
      </c>
      <c r="D29" s="151">
        <v>85</v>
      </c>
      <c r="E29" s="151">
        <v>79</v>
      </c>
      <c r="F29" s="151">
        <v>0</v>
      </c>
      <c r="G29" s="151">
        <v>0</v>
      </c>
      <c r="H29" s="151">
        <v>164</v>
      </c>
      <c r="I29" s="151"/>
      <c r="J29" s="157">
        <v>4.6825491363907048</v>
      </c>
      <c r="K29" s="157">
        <v>9.0585305105853138</v>
      </c>
      <c r="L29" s="157" t="s">
        <v>392</v>
      </c>
      <c r="M29" s="157" t="s">
        <v>392</v>
      </c>
      <c r="N29" s="157">
        <v>13.741079646976019</v>
      </c>
    </row>
    <row r="30" spans="1:14">
      <c r="A30" s="151">
        <v>29</v>
      </c>
      <c r="B30" s="151" t="s">
        <v>127</v>
      </c>
      <c r="C30" s="151" t="s">
        <v>254</v>
      </c>
      <c r="D30" s="151">
        <v>83</v>
      </c>
      <c r="E30" s="151">
        <v>83</v>
      </c>
      <c r="F30" s="151">
        <v>0</v>
      </c>
      <c r="G30" s="151">
        <v>0</v>
      </c>
      <c r="H30" s="151">
        <v>166</v>
      </c>
      <c r="I30" s="151"/>
      <c r="J30" s="157">
        <v>6.655151876116733</v>
      </c>
      <c r="K30" s="157">
        <v>5.1133250311332574</v>
      </c>
      <c r="L30" s="157" t="s">
        <v>392</v>
      </c>
      <c r="M30" s="157" t="s">
        <v>392</v>
      </c>
      <c r="N30" s="157">
        <v>11.76847690724999</v>
      </c>
    </row>
    <row r="31" spans="1:14">
      <c r="A31" s="151">
        <v>30</v>
      </c>
      <c r="B31" s="151" t="s">
        <v>114</v>
      </c>
      <c r="C31" s="151" t="s">
        <v>139</v>
      </c>
      <c r="D31" s="151">
        <v>85</v>
      </c>
      <c r="E31" s="151">
        <v>84</v>
      </c>
      <c r="F31" s="151">
        <v>0</v>
      </c>
      <c r="G31" s="151">
        <v>0</v>
      </c>
      <c r="H31" s="151">
        <v>169</v>
      </c>
      <c r="I31" s="151"/>
      <c r="J31" s="157">
        <v>4.6825491363907048</v>
      </c>
      <c r="K31" s="157">
        <v>4.1270236612702575</v>
      </c>
      <c r="L31" s="157" t="s">
        <v>392</v>
      </c>
      <c r="M31" s="157" t="s">
        <v>392</v>
      </c>
      <c r="N31" s="157">
        <v>8.8095727976609624</v>
      </c>
    </row>
    <row r="32" spans="1:14">
      <c r="A32" s="151">
        <v>31</v>
      </c>
      <c r="B32" s="151" t="s">
        <v>148</v>
      </c>
      <c r="C32" s="151" t="s">
        <v>160</v>
      </c>
      <c r="D32" s="151">
        <v>87</v>
      </c>
      <c r="E32" s="151">
        <v>83</v>
      </c>
      <c r="F32" s="151">
        <v>0</v>
      </c>
      <c r="G32" s="151">
        <v>0</v>
      </c>
      <c r="H32" s="151">
        <v>170</v>
      </c>
      <c r="I32" s="151"/>
      <c r="J32" s="157">
        <v>2.7099463966646766</v>
      </c>
      <c r="K32" s="157">
        <v>5.1133250311332574</v>
      </c>
      <c r="L32" s="157" t="s">
        <v>392</v>
      </c>
      <c r="M32" s="157" t="s">
        <v>392</v>
      </c>
      <c r="N32" s="157">
        <v>7.8232714277979341</v>
      </c>
    </row>
    <row r="33" spans="1:14">
      <c r="A33" s="151">
        <v>32</v>
      </c>
      <c r="B33" s="151" t="s">
        <v>148</v>
      </c>
      <c r="C33" s="151" t="s">
        <v>161</v>
      </c>
      <c r="D33" s="151">
        <v>85</v>
      </c>
      <c r="E33" s="151">
        <v>85</v>
      </c>
      <c r="F33" s="151">
        <v>0</v>
      </c>
      <c r="G33" s="151">
        <v>0</v>
      </c>
      <c r="H33" s="151">
        <v>170</v>
      </c>
      <c r="I33" s="151"/>
      <c r="J33" s="157">
        <v>4.6825491363907048</v>
      </c>
      <c r="K33" s="157">
        <v>3.1407222914072292</v>
      </c>
      <c r="L33" s="157" t="s">
        <v>392</v>
      </c>
      <c r="M33" s="157" t="s">
        <v>392</v>
      </c>
      <c r="N33" s="157">
        <v>7.8232714277979341</v>
      </c>
    </row>
    <row r="34" spans="1:14">
      <c r="A34" s="151">
        <v>33</v>
      </c>
      <c r="B34" s="151" t="s">
        <v>127</v>
      </c>
      <c r="C34" s="151" t="s">
        <v>151</v>
      </c>
      <c r="D34" s="151">
        <v>84</v>
      </c>
      <c r="E34" s="151">
        <v>86</v>
      </c>
      <c r="F34" s="151">
        <v>0</v>
      </c>
      <c r="G34" s="151">
        <v>0</v>
      </c>
      <c r="H34" s="151">
        <v>170</v>
      </c>
      <c r="I34" s="151"/>
      <c r="J34" s="157">
        <v>5.6688505062537331</v>
      </c>
      <c r="K34" s="157">
        <v>2.1544209215442152</v>
      </c>
      <c r="L34" s="157" t="s">
        <v>392</v>
      </c>
      <c r="M34" s="157" t="s">
        <v>392</v>
      </c>
      <c r="N34" s="157">
        <v>7.8232714277979483</v>
      </c>
    </row>
    <row r="35" spans="1:14">
      <c r="A35" s="151">
        <v>34</v>
      </c>
      <c r="B35" s="151" t="s">
        <v>127</v>
      </c>
      <c r="C35" s="151" t="s">
        <v>363</v>
      </c>
      <c r="D35" s="151">
        <v>87</v>
      </c>
      <c r="E35" s="151">
        <v>85</v>
      </c>
      <c r="F35" s="151">
        <v>0</v>
      </c>
      <c r="G35" s="151">
        <v>0</v>
      </c>
      <c r="H35" s="151">
        <v>172</v>
      </c>
      <c r="I35" s="151"/>
      <c r="J35" s="157">
        <v>2.7099463966646766</v>
      </c>
      <c r="K35" s="157">
        <v>3.1407222914072292</v>
      </c>
      <c r="L35" s="157" t="s">
        <v>392</v>
      </c>
      <c r="M35" s="157" t="s">
        <v>392</v>
      </c>
      <c r="N35" s="157">
        <v>5.8506686880719059</v>
      </c>
    </row>
    <row r="36" spans="1:14">
      <c r="A36" s="151">
        <v>35</v>
      </c>
      <c r="B36" s="151" t="s">
        <v>148</v>
      </c>
      <c r="C36" s="151" t="s">
        <v>163</v>
      </c>
      <c r="D36" s="151">
        <v>87</v>
      </c>
      <c r="E36" s="151">
        <v>85</v>
      </c>
      <c r="F36" s="151">
        <v>0</v>
      </c>
      <c r="G36" s="151">
        <v>0</v>
      </c>
      <c r="H36" s="151">
        <v>172</v>
      </c>
      <c r="I36" s="151"/>
      <c r="J36" s="157">
        <v>2.7099463966646766</v>
      </c>
      <c r="K36" s="157">
        <v>3.1407222914072292</v>
      </c>
      <c r="L36" s="157" t="s">
        <v>392</v>
      </c>
      <c r="M36" s="157" t="s">
        <v>392</v>
      </c>
      <c r="N36" s="157">
        <v>5.8506686880719059</v>
      </c>
    </row>
    <row r="37" spans="1:14">
      <c r="A37" s="151">
        <v>36</v>
      </c>
      <c r="B37" s="151" t="s">
        <v>127</v>
      </c>
      <c r="C37" s="151" t="s">
        <v>364</v>
      </c>
      <c r="D37" s="151">
        <v>89</v>
      </c>
      <c r="E37" s="151">
        <v>84</v>
      </c>
      <c r="F37" s="151">
        <v>0</v>
      </c>
      <c r="G37" s="151">
        <v>0</v>
      </c>
      <c r="H37" s="151">
        <v>173</v>
      </c>
      <c r="I37" s="151"/>
      <c r="J37" s="157">
        <v>0.73734365693864845</v>
      </c>
      <c r="K37" s="157">
        <v>4.1270236612702575</v>
      </c>
      <c r="L37" s="157" t="s">
        <v>392</v>
      </c>
      <c r="M37" s="157" t="s">
        <v>392</v>
      </c>
      <c r="N37" s="157">
        <v>4.864367318208906</v>
      </c>
    </row>
    <row r="38" spans="1:14">
      <c r="A38" s="151">
        <v>37</v>
      </c>
      <c r="B38" s="151" t="s">
        <v>148</v>
      </c>
      <c r="C38" s="151" t="s">
        <v>260</v>
      </c>
      <c r="D38" s="151">
        <v>87</v>
      </c>
      <c r="E38" s="151">
        <v>87</v>
      </c>
      <c r="F38" s="151">
        <v>0</v>
      </c>
      <c r="G38" s="151">
        <v>0</v>
      </c>
      <c r="H38" s="151">
        <v>174</v>
      </c>
      <c r="I38" s="151"/>
      <c r="J38" s="157">
        <v>2.7099463966646766</v>
      </c>
      <c r="K38" s="157">
        <v>1.1681195516812011</v>
      </c>
      <c r="L38" s="157" t="s">
        <v>392</v>
      </c>
      <c r="M38" s="157" t="s">
        <v>392</v>
      </c>
      <c r="N38" s="157">
        <v>3.8780659483458777</v>
      </c>
    </row>
    <row r="39" spans="1:14">
      <c r="A39" s="151">
        <v>38</v>
      </c>
      <c r="B39" s="151" t="s">
        <v>114</v>
      </c>
      <c r="C39" s="151" t="s">
        <v>250</v>
      </c>
      <c r="D39" s="151">
        <v>87</v>
      </c>
      <c r="E39" s="151">
        <v>88</v>
      </c>
      <c r="F39" s="151">
        <v>0</v>
      </c>
      <c r="G39" s="151">
        <v>0</v>
      </c>
      <c r="H39" s="151">
        <v>175</v>
      </c>
      <c r="I39" s="151"/>
      <c r="J39" s="157">
        <v>2.7099463966646766</v>
      </c>
      <c r="K39" s="157">
        <v>0.1818181818182012</v>
      </c>
      <c r="L39" s="157" t="s">
        <v>392</v>
      </c>
      <c r="M39" s="157" t="s">
        <v>392</v>
      </c>
      <c r="N39" s="157">
        <v>2.8917645784828778</v>
      </c>
    </row>
    <row r="40" spans="1:14">
      <c r="A40" s="151">
        <v>39</v>
      </c>
      <c r="B40" s="151" t="s">
        <v>148</v>
      </c>
      <c r="C40" s="151" t="s">
        <v>262</v>
      </c>
      <c r="D40" s="151">
        <v>89</v>
      </c>
      <c r="E40" s="151">
        <v>87</v>
      </c>
      <c r="F40" s="151">
        <v>0</v>
      </c>
      <c r="G40" s="151">
        <v>0</v>
      </c>
      <c r="H40" s="151">
        <v>176</v>
      </c>
      <c r="I40" s="151"/>
      <c r="J40" s="157">
        <v>0.73734365693864845</v>
      </c>
      <c r="K40" s="157">
        <v>1.1681195516812011</v>
      </c>
      <c r="L40" s="157" t="s">
        <v>392</v>
      </c>
      <c r="M40" s="157" t="s">
        <v>392</v>
      </c>
      <c r="N40" s="157">
        <v>1.9054632086198495</v>
      </c>
    </row>
    <row r="41" spans="1:14">
      <c r="A41" s="151">
        <v>40</v>
      </c>
      <c r="B41" s="151" t="s">
        <v>127</v>
      </c>
      <c r="C41" s="151" t="s">
        <v>252</v>
      </c>
      <c r="D41" s="151">
        <v>87</v>
      </c>
      <c r="E41" s="151">
        <v>89</v>
      </c>
      <c r="F41" s="151">
        <v>0</v>
      </c>
      <c r="G41" s="151">
        <v>0</v>
      </c>
      <c r="H41" s="151">
        <v>176</v>
      </c>
      <c r="I41" s="151"/>
      <c r="J41" s="157">
        <v>2.7099463966646766</v>
      </c>
      <c r="K41" s="157">
        <v>0</v>
      </c>
      <c r="L41" s="157" t="s">
        <v>392</v>
      </c>
      <c r="M41" s="157" t="s">
        <v>392</v>
      </c>
      <c r="N41" s="157">
        <v>2.7099463966646766</v>
      </c>
    </row>
    <row r="42" spans="1:14">
      <c r="A42" s="151">
        <v>41</v>
      </c>
      <c r="B42" s="151" t="s">
        <v>127</v>
      </c>
      <c r="C42" s="151" t="s">
        <v>259</v>
      </c>
      <c r="D42" s="151">
        <v>91</v>
      </c>
      <c r="E42" s="151">
        <v>92</v>
      </c>
      <c r="F42" s="151">
        <v>0</v>
      </c>
      <c r="G42" s="151">
        <v>0</v>
      </c>
      <c r="H42" s="151">
        <v>183</v>
      </c>
      <c r="I42" s="151"/>
      <c r="J42" s="157">
        <v>0</v>
      </c>
      <c r="K42" s="157">
        <v>0</v>
      </c>
      <c r="L42" s="157" t="s">
        <v>392</v>
      </c>
      <c r="M42" s="157" t="s">
        <v>392</v>
      </c>
      <c r="N42" s="157">
        <v>0</v>
      </c>
    </row>
    <row r="43" spans="1:14">
      <c r="A43" s="151">
        <v>42</v>
      </c>
      <c r="B43" s="151" t="s">
        <v>148</v>
      </c>
      <c r="C43" s="151" t="s">
        <v>157</v>
      </c>
      <c r="D43" s="151">
        <v>95</v>
      </c>
      <c r="E43" s="151">
        <v>90</v>
      </c>
      <c r="F43" s="151">
        <v>0</v>
      </c>
      <c r="G43" s="151">
        <v>0</v>
      </c>
      <c r="H43" s="151">
        <v>185</v>
      </c>
      <c r="I43" s="151"/>
      <c r="J43" s="157">
        <v>0</v>
      </c>
      <c r="K43" s="157">
        <v>0</v>
      </c>
      <c r="L43" s="157" t="s">
        <v>392</v>
      </c>
      <c r="M43" s="157" t="s">
        <v>392</v>
      </c>
      <c r="N43" s="157">
        <v>0</v>
      </c>
    </row>
    <row r="44" spans="1:14">
      <c r="A44" s="151">
        <v>43</v>
      </c>
      <c r="B44" s="151" t="s">
        <v>148</v>
      </c>
      <c r="C44" s="151" t="s">
        <v>37</v>
      </c>
      <c r="D44" s="151">
        <v>103</v>
      </c>
      <c r="E44" s="151">
        <v>95</v>
      </c>
      <c r="F44" s="151">
        <v>0</v>
      </c>
      <c r="G44" s="151">
        <v>0</v>
      </c>
      <c r="H44" s="151">
        <v>198</v>
      </c>
      <c r="I44" s="151"/>
      <c r="J44" s="157">
        <v>0</v>
      </c>
      <c r="K44" s="157">
        <v>0</v>
      </c>
      <c r="L44" s="157" t="s">
        <v>392</v>
      </c>
      <c r="M44" s="157" t="s">
        <v>392</v>
      </c>
      <c r="N44" s="157">
        <v>0</v>
      </c>
    </row>
    <row r="45" spans="1:14">
      <c r="A45" s="151">
        <v>44</v>
      </c>
      <c r="B45" s="151" t="s">
        <v>148</v>
      </c>
      <c r="C45" s="151" t="s">
        <v>367</v>
      </c>
      <c r="D45" s="151">
        <v>104</v>
      </c>
      <c r="E45" s="186">
        <v>105</v>
      </c>
      <c r="F45" s="151">
        <v>0</v>
      </c>
      <c r="G45" s="151">
        <v>0</v>
      </c>
      <c r="H45" s="151">
        <v>209</v>
      </c>
      <c r="I45" s="151"/>
      <c r="J45" s="157">
        <v>0</v>
      </c>
      <c r="K45" s="157">
        <v>0</v>
      </c>
      <c r="L45" s="157" t="s">
        <v>392</v>
      </c>
      <c r="M45" s="157" t="s">
        <v>392</v>
      </c>
      <c r="N45" s="157">
        <v>0</v>
      </c>
    </row>
    <row r="46" spans="1:14">
      <c r="A46" s="151">
        <v>45</v>
      </c>
      <c r="B46" s="151" t="s">
        <v>148</v>
      </c>
      <c r="C46" s="151" t="s">
        <v>152</v>
      </c>
      <c r="D46" s="151">
        <v>85</v>
      </c>
      <c r="E46" s="151" t="s">
        <v>212</v>
      </c>
      <c r="F46" s="151">
        <v>0</v>
      </c>
      <c r="G46" s="151">
        <v>0</v>
      </c>
      <c r="H46" s="151">
        <v>85</v>
      </c>
      <c r="I46" s="151"/>
      <c r="J46" s="157">
        <v>4.6825491363907048</v>
      </c>
      <c r="K46" s="157" t="s">
        <v>392</v>
      </c>
      <c r="L46" s="157" t="s">
        <v>392</v>
      </c>
      <c r="M46" s="157" t="s">
        <v>392</v>
      </c>
      <c r="N46" s="157">
        <v>4.6825491363907048</v>
      </c>
    </row>
    <row r="47" spans="1:14">
      <c r="A47" s="151">
        <v>46</v>
      </c>
      <c r="B47" s="151" t="s">
        <v>114</v>
      </c>
      <c r="C47" s="151" t="s">
        <v>251</v>
      </c>
      <c r="D47" s="151" t="s">
        <v>212</v>
      </c>
      <c r="E47" s="151">
        <v>0</v>
      </c>
      <c r="F47" s="151">
        <v>0</v>
      </c>
      <c r="G47" s="151">
        <v>0</v>
      </c>
      <c r="H47" s="151">
        <v>0</v>
      </c>
      <c r="I47" s="151"/>
      <c r="J47" s="157" t="s">
        <v>392</v>
      </c>
      <c r="K47" s="157" t="s">
        <v>392</v>
      </c>
      <c r="L47" s="157" t="s">
        <v>392</v>
      </c>
      <c r="M47" s="157" t="s">
        <v>392</v>
      </c>
      <c r="N47" s="157">
        <v>0</v>
      </c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7"/>
      <c r="K48" s="157"/>
      <c r="L48" s="157"/>
      <c r="M48" s="157"/>
      <c r="N48" s="157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233" priority="6">
      <formula>AND(XEG2=0,XEH2&lt;&gt;"")</formula>
    </cfRule>
  </conditionalFormatting>
  <conditionalFormatting sqref="A2:N102">
    <cfRule type="expression" dxfId="232" priority="5">
      <formula>AND(XEG2=0,XEH2&lt;&gt;"")</formula>
    </cfRule>
  </conditionalFormatting>
  <conditionalFormatting sqref="D2:G102">
    <cfRule type="cellIs" dxfId="231" priority="3" operator="lessThan">
      <formula>#REF!</formula>
    </cfRule>
    <cfRule type="cellIs" dxfId="230" priority="4" operator="equal">
      <formula>#REF!</formula>
    </cfRule>
  </conditionalFormatting>
  <conditionalFormatting sqref="H2:H102">
    <cfRule type="cellIs" dxfId="229" priority="1" operator="lessThan">
      <formula>#REF!*COUNTIF(D2:G2,"&gt;0")</formula>
    </cfRule>
    <cfRule type="cellIs" dxfId="228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01"/>
  <sheetViews>
    <sheetView workbookViewId="0">
      <pane ySplit="1" topLeftCell="A2" activePane="bottomLeft" state="frozen"/>
      <selection activeCell="C1" sqref="C1:H1"/>
      <selection pane="bottomLeft" activeCell="G2" sqref="G2:G1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47" t="s">
        <v>279</v>
      </c>
      <c r="G1" s="146" t="s">
        <v>283</v>
      </c>
      <c r="J1" t="s">
        <v>340</v>
      </c>
    </row>
    <row r="2" spans="1:10">
      <c r="A2" s="148"/>
      <c r="B2" s="149" t="s">
        <v>172</v>
      </c>
      <c r="C2" s="150" t="s">
        <v>368</v>
      </c>
      <c r="D2" s="133">
        <v>0</v>
      </c>
      <c r="E2" s="133">
        <v>0</v>
      </c>
      <c r="F2" s="133">
        <v>80</v>
      </c>
      <c r="G2">
        <f>F2/73*72</f>
        <v>78.904109589041099</v>
      </c>
    </row>
    <row r="3" spans="1:10">
      <c r="A3" s="148"/>
      <c r="B3" s="149" t="s">
        <v>172</v>
      </c>
      <c r="C3" s="150" t="s">
        <v>369</v>
      </c>
      <c r="D3" s="133">
        <v>0</v>
      </c>
      <c r="E3" s="133">
        <v>0</v>
      </c>
      <c r="F3" s="133">
        <v>82</v>
      </c>
      <c r="G3">
        <f t="shared" ref="G3:G16" si="0">F3/73*72</f>
        <v>80.876712328767127</v>
      </c>
    </row>
    <row r="4" spans="1:10">
      <c r="A4" s="151"/>
      <c r="B4" s="149" t="s">
        <v>172</v>
      </c>
      <c r="C4" s="150" t="s">
        <v>173</v>
      </c>
      <c r="D4" s="133">
        <v>0</v>
      </c>
      <c r="E4" s="133">
        <v>0</v>
      </c>
      <c r="F4" s="133">
        <v>83</v>
      </c>
      <c r="G4">
        <f t="shared" si="0"/>
        <v>81.863013698630141</v>
      </c>
    </row>
    <row r="5" spans="1:10">
      <c r="A5" s="151"/>
      <c r="B5" s="149" t="s">
        <v>172</v>
      </c>
      <c r="C5" s="150" t="s">
        <v>181</v>
      </c>
      <c r="D5" s="152">
        <v>0</v>
      </c>
      <c r="E5" s="152">
        <v>0</v>
      </c>
      <c r="F5" s="152">
        <v>85</v>
      </c>
      <c r="G5">
        <f t="shared" si="0"/>
        <v>83.835616438356169</v>
      </c>
    </row>
    <row r="6" spans="1:10">
      <c r="A6" s="151"/>
      <c r="B6" s="149" t="s">
        <v>172</v>
      </c>
      <c r="C6" s="150" t="s">
        <v>178</v>
      </c>
      <c r="D6" s="152">
        <v>0</v>
      </c>
      <c r="E6" s="152">
        <v>0</v>
      </c>
      <c r="F6" s="152">
        <v>86</v>
      </c>
      <c r="G6">
        <f t="shared" si="0"/>
        <v>84.821917808219183</v>
      </c>
    </row>
    <row r="7" spans="1:10">
      <c r="A7" s="151"/>
      <c r="B7" s="149" t="s">
        <v>172</v>
      </c>
      <c r="C7" s="150" t="s">
        <v>174</v>
      </c>
      <c r="D7" s="152">
        <v>0</v>
      </c>
      <c r="E7" s="152">
        <v>0</v>
      </c>
      <c r="F7" s="152">
        <v>88</v>
      </c>
      <c r="G7">
        <f t="shared" si="0"/>
        <v>86.794520547945197</v>
      </c>
    </row>
    <row r="8" spans="1:10">
      <c r="A8" s="151"/>
      <c r="B8" s="149" t="s">
        <v>172</v>
      </c>
      <c r="C8" s="150" t="s">
        <v>177</v>
      </c>
      <c r="D8" s="152">
        <v>0</v>
      </c>
      <c r="E8" s="152">
        <v>0</v>
      </c>
      <c r="F8" s="152">
        <v>89</v>
      </c>
      <c r="G8">
        <f t="shared" si="0"/>
        <v>87.780821917808225</v>
      </c>
    </row>
    <row r="9" spans="1:10">
      <c r="A9" s="151"/>
      <c r="B9" s="149" t="s">
        <v>172</v>
      </c>
      <c r="C9" s="150" t="s">
        <v>370</v>
      </c>
      <c r="D9" s="152">
        <v>0</v>
      </c>
      <c r="E9" s="152">
        <v>0</v>
      </c>
      <c r="F9" s="152">
        <v>90</v>
      </c>
      <c r="G9">
        <f t="shared" si="0"/>
        <v>88.767123287671239</v>
      </c>
    </row>
    <row r="10" spans="1:10">
      <c r="A10" s="151"/>
      <c r="B10" s="149" t="s">
        <v>172</v>
      </c>
      <c r="C10" s="150" t="s">
        <v>371</v>
      </c>
      <c r="D10" s="152">
        <v>0</v>
      </c>
      <c r="E10" s="152">
        <v>0</v>
      </c>
      <c r="F10" s="152">
        <v>93</v>
      </c>
      <c r="G10">
        <f t="shared" si="0"/>
        <v>91.726027397260268</v>
      </c>
    </row>
    <row r="11" spans="1:10">
      <c r="A11" s="151"/>
      <c r="B11" s="149" t="s">
        <v>172</v>
      </c>
      <c r="C11" s="150" t="s">
        <v>180</v>
      </c>
      <c r="D11" s="152">
        <v>0</v>
      </c>
      <c r="E11" s="152">
        <v>0</v>
      </c>
      <c r="F11" s="152">
        <v>93</v>
      </c>
      <c r="G11">
        <f t="shared" si="0"/>
        <v>91.726027397260268</v>
      </c>
    </row>
    <row r="12" spans="1:10">
      <c r="A12" s="151"/>
      <c r="B12" s="149" t="s">
        <v>172</v>
      </c>
      <c r="C12" s="150" t="s">
        <v>372</v>
      </c>
      <c r="D12" s="152">
        <v>0</v>
      </c>
      <c r="E12" s="152">
        <v>0</v>
      </c>
      <c r="F12" s="152">
        <v>95</v>
      </c>
      <c r="G12">
        <f t="shared" si="0"/>
        <v>93.69863013698631</v>
      </c>
    </row>
    <row r="13" spans="1:10">
      <c r="A13" s="151"/>
      <c r="B13" s="149" t="s">
        <v>172</v>
      </c>
      <c r="C13" s="150" t="s">
        <v>373</v>
      </c>
      <c r="D13" s="152">
        <v>0</v>
      </c>
      <c r="E13" s="152">
        <v>0</v>
      </c>
      <c r="F13" s="152">
        <v>97</v>
      </c>
      <c r="G13">
        <f t="shared" si="0"/>
        <v>95.671232876712324</v>
      </c>
    </row>
    <row r="14" spans="1:10">
      <c r="A14" s="151"/>
      <c r="B14" s="149" t="s">
        <v>172</v>
      </c>
      <c r="C14" s="150" t="s">
        <v>374</v>
      </c>
      <c r="D14" s="152">
        <v>0</v>
      </c>
      <c r="E14" s="152">
        <v>0</v>
      </c>
      <c r="F14" s="152">
        <v>101</v>
      </c>
      <c r="G14">
        <f t="shared" si="0"/>
        <v>99.61643835616438</v>
      </c>
    </row>
    <row r="15" spans="1:10">
      <c r="A15" s="151"/>
      <c r="B15" s="149" t="s">
        <v>172</v>
      </c>
      <c r="C15" s="150" t="s">
        <v>375</v>
      </c>
      <c r="D15" s="152">
        <v>0</v>
      </c>
      <c r="E15" s="152">
        <v>0</v>
      </c>
      <c r="F15" s="152">
        <v>103</v>
      </c>
      <c r="G15">
        <f t="shared" si="0"/>
        <v>101.58904109589042</v>
      </c>
    </row>
    <row r="16" spans="1:10">
      <c r="A16" s="151"/>
      <c r="B16" s="149" t="s">
        <v>172</v>
      </c>
      <c r="C16" s="150" t="s">
        <v>185</v>
      </c>
      <c r="D16" s="152">
        <v>0</v>
      </c>
      <c r="E16" s="152">
        <v>0</v>
      </c>
      <c r="F16" s="152">
        <v>106</v>
      </c>
      <c r="G16">
        <f t="shared" si="0"/>
        <v>104.54794520547945</v>
      </c>
    </row>
    <row r="17" spans="1:6">
      <c r="A17" s="151"/>
      <c r="B17" s="149" t="s">
        <v>172</v>
      </c>
      <c r="C17" s="150" t="s">
        <v>179</v>
      </c>
      <c r="D17" s="152">
        <v>0</v>
      </c>
      <c r="E17" s="152">
        <v>0</v>
      </c>
      <c r="F17" s="152" t="s">
        <v>212</v>
      </c>
    </row>
    <row r="18" spans="1:6">
      <c r="A18" s="151"/>
      <c r="B18" s="149" t="s">
        <v>172</v>
      </c>
      <c r="C18" s="150" t="s">
        <v>182</v>
      </c>
      <c r="D18" s="152">
        <v>0</v>
      </c>
      <c r="E18" s="152">
        <v>0</v>
      </c>
      <c r="F18" s="152" t="s">
        <v>125</v>
      </c>
    </row>
    <row r="19" spans="1:6">
      <c r="A19" s="151"/>
      <c r="B19" s="149"/>
      <c r="C19" s="150"/>
      <c r="D19" s="152"/>
      <c r="E19" s="152"/>
      <c r="F19" s="152"/>
    </row>
    <row r="20" spans="1:6">
      <c r="A20" s="151"/>
      <c r="B20" s="149"/>
      <c r="C20" s="150"/>
      <c r="D20" s="152"/>
      <c r="E20" s="152"/>
      <c r="F20" s="152"/>
    </row>
    <row r="21" spans="1:6">
      <c r="A21" s="151"/>
      <c r="B21" s="149"/>
      <c r="C21" s="150"/>
      <c r="D21" s="152"/>
      <c r="E21" s="152"/>
      <c r="F21" s="152"/>
    </row>
    <row r="22" spans="1:6">
      <c r="A22" s="151"/>
      <c r="B22" s="149"/>
      <c r="C22" s="150"/>
      <c r="D22" s="152"/>
      <c r="E22" s="152"/>
      <c r="F22" s="152"/>
    </row>
    <row r="23" spans="1:6">
      <c r="A23" s="151"/>
      <c r="B23" s="149"/>
      <c r="C23" s="150"/>
      <c r="D23" s="152"/>
      <c r="E23" s="152"/>
      <c r="F23" s="152"/>
    </row>
    <row r="24" spans="1:6">
      <c r="A24" s="151"/>
      <c r="B24" s="149"/>
      <c r="C24" s="150"/>
      <c r="D24" s="152"/>
      <c r="E24" s="152"/>
      <c r="F24" s="152"/>
    </row>
    <row r="25" spans="1:6">
      <c r="A25" s="151"/>
      <c r="B25" s="149"/>
      <c r="C25" s="150"/>
      <c r="D25" s="152"/>
      <c r="E25" s="152"/>
      <c r="F25" s="152"/>
    </row>
    <row r="26" spans="1:6">
      <c r="A26" s="151"/>
      <c r="B26" s="149"/>
      <c r="C26" s="150"/>
      <c r="D26" s="152"/>
      <c r="E26" s="152"/>
      <c r="F26" s="152"/>
    </row>
    <row r="27" spans="1:6">
      <c r="A27" s="151"/>
      <c r="B27" s="149"/>
      <c r="C27" s="150"/>
      <c r="D27" s="152"/>
      <c r="E27" s="152"/>
      <c r="F27" s="152"/>
    </row>
    <row r="28" spans="1:6">
      <c r="A28" s="151"/>
      <c r="B28" s="149"/>
      <c r="C28" s="150"/>
      <c r="D28" s="152"/>
      <c r="E28" s="152"/>
      <c r="F28" s="152"/>
    </row>
    <row r="29" spans="1:6">
      <c r="A29" s="151"/>
      <c r="B29" s="149"/>
      <c r="C29" s="150"/>
      <c r="D29" s="152"/>
      <c r="E29" s="152"/>
      <c r="F29" s="152"/>
    </row>
    <row r="30" spans="1:6">
      <c r="A30" s="151"/>
      <c r="B30" s="149"/>
      <c r="C30" s="150"/>
      <c r="D30" s="152"/>
      <c r="E30" s="152"/>
      <c r="F30" s="152"/>
    </row>
    <row r="31" spans="1:6">
      <c r="A31" s="151"/>
      <c r="B31" s="149"/>
      <c r="C31" s="150"/>
      <c r="D31" s="152"/>
      <c r="E31" s="152"/>
      <c r="F31" s="152"/>
    </row>
    <row r="32" spans="1:6">
      <c r="A32" s="151"/>
      <c r="B32" s="149"/>
      <c r="C32" s="150"/>
      <c r="D32" s="152"/>
      <c r="E32" s="152"/>
      <c r="F32" s="152"/>
    </row>
    <row r="33" spans="1:6">
      <c r="A33" s="151"/>
      <c r="B33" s="149"/>
      <c r="C33" s="150"/>
      <c r="D33" s="152"/>
      <c r="E33" s="152"/>
      <c r="F33" s="152"/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phoneticPr fontId="2" type="noConversion"/>
  <conditionalFormatting sqref="B2:B101">
    <cfRule type="expression" dxfId="227" priority="4">
      <formula>AND(XEA2=0,XEB2&lt;&gt;"")</formula>
    </cfRule>
  </conditionalFormatting>
  <conditionalFormatting sqref="A2:A101">
    <cfRule type="expression" dxfId="226" priority="3">
      <formula>AND(XEA2=0,XEB2&lt;&gt;"")</formula>
    </cfRule>
  </conditionalFormatting>
  <conditionalFormatting sqref="D2:F101">
    <cfRule type="cellIs" dxfId="225" priority="1" operator="lessThan">
      <formula>#REF!</formula>
    </cfRule>
    <cfRule type="cellIs" dxfId="224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102"/>
  <sheetViews>
    <sheetView workbookViewId="0">
      <pane ySplit="2" topLeftCell="A3" activePane="bottomLeft" state="frozen"/>
      <selection activeCell="C1" sqref="C1:H1"/>
      <selection pane="bottomLeft" activeCell="M12" sqref="M12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6" width="5.375" style="128" customWidth="1"/>
    <col min="7" max="7" width="10" style="183" customWidth="1"/>
    <col min="8" max="8" width="7.375" style="131" customWidth="1"/>
    <col min="9" max="16384" width="9" style="128"/>
  </cols>
  <sheetData>
    <row r="1" spans="1:8" ht="16.5">
      <c r="A1" s="134" t="s">
        <v>271</v>
      </c>
      <c r="B1" s="134" t="s">
        <v>274</v>
      </c>
      <c r="C1" s="230" t="s">
        <v>292</v>
      </c>
      <c r="D1" s="230"/>
      <c r="E1" s="230"/>
      <c r="F1" s="230"/>
      <c r="G1" s="230"/>
      <c r="H1" s="230"/>
    </row>
    <row r="2" spans="1:8" ht="16.5">
      <c r="A2" s="135">
        <f>SUM(A3:A102)</f>
        <v>15</v>
      </c>
      <c r="B2" s="136">
        <f>SUM(B3:B102)/A2</f>
        <v>90.147945205479445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79" t="s">
        <v>279</v>
      </c>
      <c r="H2" s="139" t="s">
        <v>270</v>
      </c>
    </row>
    <row r="3" spans="1:8" ht="16.5">
      <c r="A3" s="140">
        <f>COUNTA(D3)</f>
        <v>1</v>
      </c>
      <c r="B3" s="140">
        <f>G3</f>
        <v>78.904109589041099</v>
      </c>
      <c r="C3" s="149" t="s">
        <v>172</v>
      </c>
      <c r="D3" s="150" t="s">
        <v>368</v>
      </c>
      <c r="E3" s="133"/>
      <c r="F3" s="133"/>
      <c r="G3" s="180">
        <v>78.904109589041099</v>
      </c>
      <c r="H3" s="141">
        <f>IF($B$2-G3+10&gt;0,$B$2-G3+10,0)*A3</f>
        <v>21.243835616438346</v>
      </c>
    </row>
    <row r="4" spans="1:8" ht="16.5">
      <c r="A4" s="140">
        <f t="shared" ref="A4:A67" si="0">COUNTA(D4)</f>
        <v>1</v>
      </c>
      <c r="B4" s="140">
        <f t="shared" ref="B4:B67" si="1">G4</f>
        <v>80.876712328767127</v>
      </c>
      <c r="C4" s="149" t="s">
        <v>172</v>
      </c>
      <c r="D4" s="150" t="s">
        <v>369</v>
      </c>
      <c r="E4" s="152"/>
      <c r="F4" s="152"/>
      <c r="G4" s="181">
        <v>80.876712328767127</v>
      </c>
      <c r="H4" s="141">
        <f t="shared" ref="H4:H67" si="2">IF($B$2-G4+10&gt;0,$B$2-G4+10,0)*A4</f>
        <v>19.271232876712318</v>
      </c>
    </row>
    <row r="5" spans="1:8" ht="16.5">
      <c r="A5" s="140">
        <f t="shared" si="0"/>
        <v>1</v>
      </c>
      <c r="B5" s="140">
        <f t="shared" si="1"/>
        <v>81.863013698630141</v>
      </c>
      <c r="C5" s="149" t="s">
        <v>172</v>
      </c>
      <c r="D5" s="150" t="s">
        <v>173</v>
      </c>
      <c r="E5" s="152"/>
      <c r="F5" s="152"/>
      <c r="G5" s="181">
        <v>81.863013698630141</v>
      </c>
      <c r="H5" s="141">
        <f t="shared" si="2"/>
        <v>18.284931506849304</v>
      </c>
    </row>
    <row r="6" spans="1:8" ht="16.5">
      <c r="A6" s="140">
        <f t="shared" si="0"/>
        <v>1</v>
      </c>
      <c r="B6" s="140">
        <f t="shared" si="1"/>
        <v>83.835616438356169</v>
      </c>
      <c r="C6" s="149" t="s">
        <v>172</v>
      </c>
      <c r="D6" s="150" t="s">
        <v>181</v>
      </c>
      <c r="E6" s="152"/>
      <c r="F6" s="152"/>
      <c r="G6" s="181">
        <v>83.835616438356169</v>
      </c>
      <c r="H6" s="141">
        <f t="shared" si="2"/>
        <v>16.312328767123276</v>
      </c>
    </row>
    <row r="7" spans="1:8" ht="16.5">
      <c r="A7" s="140">
        <f t="shared" si="0"/>
        <v>1</v>
      </c>
      <c r="B7" s="140">
        <f t="shared" si="1"/>
        <v>84.821917808219183</v>
      </c>
      <c r="C7" s="149" t="s">
        <v>172</v>
      </c>
      <c r="D7" s="150" t="s">
        <v>178</v>
      </c>
      <c r="E7" s="152"/>
      <c r="F7" s="152"/>
      <c r="G7" s="181">
        <v>84.821917808219183</v>
      </c>
      <c r="H7" s="141">
        <f t="shared" si="2"/>
        <v>15.326027397260262</v>
      </c>
    </row>
    <row r="8" spans="1:8" ht="16.5">
      <c r="A8" s="140">
        <f t="shared" si="0"/>
        <v>1</v>
      </c>
      <c r="B8" s="140">
        <f t="shared" si="1"/>
        <v>86.794520547945197</v>
      </c>
      <c r="C8" s="149" t="s">
        <v>172</v>
      </c>
      <c r="D8" s="150" t="s">
        <v>174</v>
      </c>
      <c r="E8" s="152"/>
      <c r="F8" s="152"/>
      <c r="G8" s="181">
        <v>86.794520547945197</v>
      </c>
      <c r="H8" s="141">
        <f t="shared" si="2"/>
        <v>13.353424657534248</v>
      </c>
    </row>
    <row r="9" spans="1:8" ht="16.5">
      <c r="A9" s="140">
        <f t="shared" si="0"/>
        <v>1</v>
      </c>
      <c r="B9" s="140">
        <f t="shared" si="1"/>
        <v>87.780821917808225</v>
      </c>
      <c r="C9" s="149" t="s">
        <v>172</v>
      </c>
      <c r="D9" s="150" t="s">
        <v>177</v>
      </c>
      <c r="E9" s="152"/>
      <c r="F9" s="152"/>
      <c r="G9" s="181">
        <v>87.780821917808225</v>
      </c>
      <c r="H9" s="141">
        <f t="shared" si="2"/>
        <v>12.36712328767122</v>
      </c>
    </row>
    <row r="10" spans="1:8" ht="16.5">
      <c r="A10" s="140">
        <f t="shared" si="0"/>
        <v>1</v>
      </c>
      <c r="B10" s="140">
        <f t="shared" si="1"/>
        <v>88.767123287671239</v>
      </c>
      <c r="C10" s="149" t="s">
        <v>172</v>
      </c>
      <c r="D10" s="150" t="s">
        <v>370</v>
      </c>
      <c r="E10" s="152"/>
      <c r="F10" s="152"/>
      <c r="G10" s="181">
        <v>88.767123287671239</v>
      </c>
      <c r="H10" s="141">
        <f t="shared" si="2"/>
        <v>11.380821917808206</v>
      </c>
    </row>
    <row r="11" spans="1:8" ht="16.5">
      <c r="A11" s="140">
        <f t="shared" si="0"/>
        <v>1</v>
      </c>
      <c r="B11" s="140">
        <f t="shared" si="1"/>
        <v>91.726027397260268</v>
      </c>
      <c r="C11" s="149" t="s">
        <v>172</v>
      </c>
      <c r="D11" s="150" t="s">
        <v>371</v>
      </c>
      <c r="E11" s="152"/>
      <c r="F11" s="152"/>
      <c r="G11" s="181">
        <v>91.726027397260268</v>
      </c>
      <c r="H11" s="141">
        <f t="shared" si="2"/>
        <v>8.4219178082191775</v>
      </c>
    </row>
    <row r="12" spans="1:8" ht="16.5">
      <c r="A12" s="140">
        <f t="shared" si="0"/>
        <v>1</v>
      </c>
      <c r="B12" s="140">
        <f t="shared" si="1"/>
        <v>91.726027397260268</v>
      </c>
      <c r="C12" s="149" t="s">
        <v>172</v>
      </c>
      <c r="D12" s="150" t="s">
        <v>180</v>
      </c>
      <c r="E12" s="152"/>
      <c r="F12" s="152"/>
      <c r="G12" s="181">
        <v>91.726027397260268</v>
      </c>
      <c r="H12" s="141">
        <f t="shared" si="2"/>
        <v>8.4219178082191775</v>
      </c>
    </row>
    <row r="13" spans="1:8" ht="16.5">
      <c r="A13" s="140">
        <f t="shared" si="0"/>
        <v>1</v>
      </c>
      <c r="B13" s="140">
        <f t="shared" si="1"/>
        <v>93.69863013698631</v>
      </c>
      <c r="C13" s="149" t="s">
        <v>172</v>
      </c>
      <c r="D13" s="150" t="s">
        <v>372</v>
      </c>
      <c r="E13" s="152"/>
      <c r="F13" s="152"/>
      <c r="G13" s="181">
        <v>93.69863013698631</v>
      </c>
      <c r="H13" s="141">
        <f t="shared" si="2"/>
        <v>6.4493150684931351</v>
      </c>
    </row>
    <row r="14" spans="1:8" ht="16.5">
      <c r="A14" s="140">
        <f t="shared" si="0"/>
        <v>1</v>
      </c>
      <c r="B14" s="140">
        <f t="shared" si="1"/>
        <v>95.671232876712324</v>
      </c>
      <c r="C14" s="149" t="s">
        <v>172</v>
      </c>
      <c r="D14" s="150" t="s">
        <v>373</v>
      </c>
      <c r="E14" s="152"/>
      <c r="F14" s="152"/>
      <c r="G14" s="181">
        <v>95.671232876712324</v>
      </c>
      <c r="H14" s="141">
        <f t="shared" si="2"/>
        <v>4.4767123287671211</v>
      </c>
    </row>
    <row r="15" spans="1:8" ht="16.5">
      <c r="A15" s="140">
        <f t="shared" si="0"/>
        <v>1</v>
      </c>
      <c r="B15" s="140">
        <f t="shared" si="1"/>
        <v>99.61643835616438</v>
      </c>
      <c r="C15" s="149" t="s">
        <v>172</v>
      </c>
      <c r="D15" s="150" t="s">
        <v>374</v>
      </c>
      <c r="E15" s="152"/>
      <c r="F15" s="152"/>
      <c r="G15" s="181">
        <v>99.61643835616438</v>
      </c>
      <c r="H15" s="141">
        <f t="shared" si="2"/>
        <v>0.53150684931506476</v>
      </c>
    </row>
    <row r="16" spans="1:8" ht="16.5">
      <c r="A16" s="140">
        <f t="shared" si="0"/>
        <v>1</v>
      </c>
      <c r="B16" s="140">
        <f t="shared" si="1"/>
        <v>101.58904109589042</v>
      </c>
      <c r="C16" s="149" t="s">
        <v>172</v>
      </c>
      <c r="D16" s="150" t="s">
        <v>375</v>
      </c>
      <c r="E16" s="152"/>
      <c r="F16" s="152"/>
      <c r="G16" s="181">
        <v>101.58904109589042</v>
      </c>
      <c r="H16" s="141">
        <f t="shared" si="2"/>
        <v>0</v>
      </c>
    </row>
    <row r="17" spans="1:8" ht="16.5">
      <c r="A17" s="140">
        <f t="shared" si="0"/>
        <v>1</v>
      </c>
      <c r="B17" s="140">
        <f t="shared" si="1"/>
        <v>104.54794520547945</v>
      </c>
      <c r="C17" s="149" t="s">
        <v>172</v>
      </c>
      <c r="D17" s="150" t="s">
        <v>185</v>
      </c>
      <c r="E17" s="152"/>
      <c r="F17" s="152"/>
      <c r="G17" s="181">
        <v>104.54794520547945</v>
      </c>
      <c r="H17" s="141">
        <f t="shared" si="2"/>
        <v>0</v>
      </c>
    </row>
    <row r="18" spans="1:8" ht="16.5">
      <c r="A18" s="140">
        <f t="shared" si="0"/>
        <v>0</v>
      </c>
      <c r="B18" s="140">
        <f t="shared" si="1"/>
        <v>0</v>
      </c>
      <c r="C18" s="149"/>
      <c r="D18" s="150"/>
      <c r="E18" s="152"/>
      <c r="F18" s="152"/>
      <c r="G18" s="181"/>
      <c r="H18" s="141">
        <f t="shared" si="2"/>
        <v>0</v>
      </c>
    </row>
    <row r="19" spans="1:8" ht="16.5">
      <c r="A19" s="140">
        <f t="shared" si="0"/>
        <v>0</v>
      </c>
      <c r="B19" s="140">
        <f t="shared" si="1"/>
        <v>0</v>
      </c>
      <c r="C19" s="149"/>
      <c r="D19" s="150"/>
      <c r="E19" s="152"/>
      <c r="F19" s="152"/>
      <c r="G19" s="181"/>
      <c r="H19" s="141">
        <f t="shared" si="2"/>
        <v>0</v>
      </c>
    </row>
    <row r="20" spans="1:8" ht="16.5">
      <c r="A20" s="140">
        <f t="shared" si="0"/>
        <v>0</v>
      </c>
      <c r="B20" s="140">
        <f t="shared" si="1"/>
        <v>0</v>
      </c>
      <c r="C20" s="149"/>
      <c r="D20" s="150"/>
      <c r="E20" s="152"/>
      <c r="F20" s="152"/>
      <c r="G20" s="181"/>
      <c r="H20" s="141">
        <f t="shared" si="2"/>
        <v>0</v>
      </c>
    </row>
    <row r="21" spans="1:8" ht="16.5">
      <c r="A21" s="140">
        <f t="shared" si="0"/>
        <v>0</v>
      </c>
      <c r="B21" s="140">
        <f t="shared" si="1"/>
        <v>0</v>
      </c>
      <c r="C21" s="149"/>
      <c r="D21" s="150"/>
      <c r="E21" s="152"/>
      <c r="F21" s="152"/>
      <c r="G21" s="181"/>
      <c r="H21" s="141">
        <f t="shared" si="2"/>
        <v>0</v>
      </c>
    </row>
    <row r="22" spans="1:8" ht="16.5">
      <c r="A22" s="140">
        <f t="shared" si="0"/>
        <v>0</v>
      </c>
      <c r="B22" s="140">
        <f t="shared" si="1"/>
        <v>0</v>
      </c>
      <c r="C22" s="149"/>
      <c r="D22" s="150"/>
      <c r="E22" s="152"/>
      <c r="F22" s="152"/>
      <c r="G22" s="181"/>
      <c r="H22" s="141">
        <f t="shared" si="2"/>
        <v>0</v>
      </c>
    </row>
    <row r="23" spans="1:8" ht="16.5">
      <c r="A23" s="140">
        <f t="shared" si="0"/>
        <v>0</v>
      </c>
      <c r="B23" s="140">
        <f t="shared" si="1"/>
        <v>0</v>
      </c>
      <c r="C23" s="149"/>
      <c r="D23" s="150"/>
      <c r="E23" s="152"/>
      <c r="F23" s="152"/>
      <c r="G23" s="181"/>
      <c r="H23" s="141">
        <f t="shared" si="2"/>
        <v>0</v>
      </c>
    </row>
    <row r="24" spans="1:8" ht="16.5">
      <c r="A24" s="140">
        <f t="shared" si="0"/>
        <v>0</v>
      </c>
      <c r="B24" s="140">
        <f t="shared" si="1"/>
        <v>0</v>
      </c>
      <c r="C24" s="149"/>
      <c r="D24" s="150"/>
      <c r="E24" s="152"/>
      <c r="F24" s="152"/>
      <c r="G24" s="181"/>
      <c r="H24" s="141">
        <f t="shared" si="2"/>
        <v>0</v>
      </c>
    </row>
    <row r="25" spans="1:8" ht="16.5">
      <c r="A25" s="140">
        <f t="shared" si="0"/>
        <v>0</v>
      </c>
      <c r="B25" s="140">
        <f t="shared" si="1"/>
        <v>0</v>
      </c>
      <c r="C25" s="149"/>
      <c r="D25" s="150"/>
      <c r="E25" s="152"/>
      <c r="F25" s="152"/>
      <c r="G25" s="181"/>
      <c r="H25" s="141">
        <f t="shared" si="2"/>
        <v>0</v>
      </c>
    </row>
    <row r="26" spans="1:8" ht="16.5">
      <c r="A26" s="140">
        <f t="shared" si="0"/>
        <v>0</v>
      </c>
      <c r="B26" s="140">
        <f t="shared" si="1"/>
        <v>0</v>
      </c>
      <c r="C26" s="149"/>
      <c r="D26" s="150"/>
      <c r="E26" s="152"/>
      <c r="F26" s="152"/>
      <c r="G26" s="181"/>
      <c r="H26" s="141">
        <f t="shared" si="2"/>
        <v>0</v>
      </c>
    </row>
    <row r="27" spans="1:8" ht="16.5">
      <c r="A27" s="140">
        <f t="shared" si="0"/>
        <v>0</v>
      </c>
      <c r="B27" s="140">
        <f t="shared" si="1"/>
        <v>0</v>
      </c>
      <c r="C27" s="149"/>
      <c r="D27" s="150"/>
      <c r="E27" s="133"/>
      <c r="F27" s="133"/>
      <c r="G27" s="180"/>
      <c r="H27" s="141">
        <f t="shared" si="2"/>
        <v>0</v>
      </c>
    </row>
    <row r="28" spans="1:8" ht="16.5">
      <c r="A28" s="140">
        <f t="shared" si="0"/>
        <v>0</v>
      </c>
      <c r="B28" s="140">
        <f t="shared" si="1"/>
        <v>0</v>
      </c>
      <c r="C28" s="149"/>
      <c r="D28" s="150"/>
      <c r="E28" s="152"/>
      <c r="F28" s="152"/>
      <c r="G28" s="181"/>
      <c r="H28" s="141">
        <f t="shared" si="2"/>
        <v>0</v>
      </c>
    </row>
    <row r="29" spans="1:8" ht="16.5">
      <c r="A29" s="140">
        <f t="shared" si="0"/>
        <v>0</v>
      </c>
      <c r="B29" s="140">
        <f t="shared" si="1"/>
        <v>0</v>
      </c>
      <c r="C29" s="149"/>
      <c r="D29" s="150"/>
      <c r="E29" s="152"/>
      <c r="F29" s="152"/>
      <c r="G29" s="181"/>
      <c r="H29" s="141">
        <f t="shared" si="2"/>
        <v>0</v>
      </c>
    </row>
    <row r="30" spans="1:8" ht="16.5">
      <c r="A30" s="140">
        <f t="shared" si="0"/>
        <v>0</v>
      </c>
      <c r="B30" s="140">
        <f t="shared" si="1"/>
        <v>0</v>
      </c>
      <c r="C30" s="149"/>
      <c r="D30" s="150"/>
      <c r="E30" s="152"/>
      <c r="F30" s="152"/>
      <c r="G30" s="181"/>
      <c r="H30" s="141">
        <f t="shared" si="2"/>
        <v>0</v>
      </c>
    </row>
    <row r="31" spans="1:8" ht="16.5">
      <c r="A31" s="140">
        <f t="shared" si="0"/>
        <v>0</v>
      </c>
      <c r="B31" s="140">
        <f t="shared" si="1"/>
        <v>0</v>
      </c>
      <c r="C31" s="149"/>
      <c r="D31" s="150"/>
      <c r="E31" s="152"/>
      <c r="F31" s="152"/>
      <c r="G31" s="181"/>
      <c r="H31" s="141">
        <f t="shared" si="2"/>
        <v>0</v>
      </c>
    </row>
    <row r="32" spans="1:8" ht="16.5">
      <c r="A32" s="140">
        <f t="shared" si="0"/>
        <v>0</v>
      </c>
      <c r="B32" s="140">
        <f t="shared" si="1"/>
        <v>0</v>
      </c>
      <c r="C32" s="149"/>
      <c r="D32" s="150"/>
      <c r="E32" s="152"/>
      <c r="F32" s="152"/>
      <c r="G32" s="181"/>
      <c r="H32" s="141">
        <f t="shared" si="2"/>
        <v>0</v>
      </c>
    </row>
    <row r="33" spans="1:8" ht="16.5">
      <c r="A33" s="140">
        <f t="shared" si="0"/>
        <v>0</v>
      </c>
      <c r="B33" s="140">
        <f t="shared" si="1"/>
        <v>0</v>
      </c>
      <c r="C33" s="149"/>
      <c r="D33" s="150"/>
      <c r="E33" s="152"/>
      <c r="F33" s="152"/>
      <c r="G33" s="181"/>
      <c r="H33" s="141">
        <f t="shared" si="2"/>
        <v>0</v>
      </c>
    </row>
    <row r="34" spans="1:8" ht="16.5">
      <c r="A34" s="140">
        <f t="shared" si="0"/>
        <v>0</v>
      </c>
      <c r="B34" s="140">
        <f t="shared" si="1"/>
        <v>0</v>
      </c>
      <c r="C34" s="149"/>
      <c r="D34" s="150"/>
      <c r="E34" s="152"/>
      <c r="F34" s="152"/>
      <c r="G34" s="181"/>
      <c r="H34" s="141">
        <f t="shared" si="2"/>
        <v>0</v>
      </c>
    </row>
    <row r="35" spans="1:8" ht="16.5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81"/>
      <c r="H35" s="141">
        <f t="shared" si="2"/>
        <v>0</v>
      </c>
    </row>
    <row r="36" spans="1:8" ht="16.5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81"/>
      <c r="H36" s="141">
        <f t="shared" si="2"/>
        <v>0</v>
      </c>
    </row>
    <row r="37" spans="1:8" ht="16.5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81"/>
      <c r="H37" s="141">
        <f t="shared" si="2"/>
        <v>0</v>
      </c>
    </row>
    <row r="38" spans="1:8" ht="16.5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81"/>
      <c r="H38" s="141">
        <f t="shared" si="2"/>
        <v>0</v>
      </c>
    </row>
    <row r="39" spans="1:8" ht="16.5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81"/>
      <c r="H39" s="141">
        <f t="shared" si="2"/>
        <v>0</v>
      </c>
    </row>
    <row r="40" spans="1:8" ht="16.5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81"/>
      <c r="H40" s="141">
        <f t="shared" si="2"/>
        <v>0</v>
      </c>
    </row>
    <row r="41" spans="1:8" ht="16.5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81"/>
      <c r="H41" s="141">
        <f t="shared" si="2"/>
        <v>0</v>
      </c>
    </row>
    <row r="42" spans="1:8" ht="16.5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80"/>
      <c r="H42" s="141">
        <f t="shared" si="2"/>
        <v>0</v>
      </c>
    </row>
    <row r="43" spans="1:8" ht="16.5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80"/>
      <c r="H43" s="141">
        <f t="shared" si="2"/>
        <v>0</v>
      </c>
    </row>
    <row r="44" spans="1:8" ht="16.5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80"/>
      <c r="H44" s="141">
        <f t="shared" si="2"/>
        <v>0</v>
      </c>
    </row>
    <row r="45" spans="1:8" ht="16.5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80"/>
      <c r="H45" s="141">
        <f t="shared" si="2"/>
        <v>0</v>
      </c>
    </row>
    <row r="46" spans="1:8" ht="16.5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80"/>
      <c r="H46" s="141">
        <f t="shared" si="2"/>
        <v>0</v>
      </c>
    </row>
    <row r="47" spans="1:8" ht="16.5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80"/>
      <c r="H47" s="141">
        <f t="shared" si="2"/>
        <v>0</v>
      </c>
    </row>
    <row r="48" spans="1:8" ht="16.5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80"/>
      <c r="H48" s="141">
        <f t="shared" si="2"/>
        <v>0</v>
      </c>
    </row>
    <row r="49" spans="1:8" ht="16.5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80"/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80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80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80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80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80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80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80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80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80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80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80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80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80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80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80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80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80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80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80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80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80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80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80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80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80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80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80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80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80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80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80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80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80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80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80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80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80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80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80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80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80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80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80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80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80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82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82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82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82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82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82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82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82"/>
      <c r="H102" s="141">
        <f t="shared" si="5"/>
        <v>0</v>
      </c>
    </row>
  </sheetData>
  <mergeCells count="1">
    <mergeCell ref="C1:H1"/>
  </mergeCells>
  <phoneticPr fontId="2" type="noConversion"/>
  <conditionalFormatting sqref="C3:C94">
    <cfRule type="expression" dxfId="223" priority="16">
      <formula>AND(XEF3=0,XEG3&lt;&gt;"")</formula>
    </cfRule>
  </conditionalFormatting>
  <conditionalFormatting sqref="B3:B102">
    <cfRule type="expression" dxfId="222" priority="15">
      <formula>AND(XEH3=0,XEI3&lt;&gt;"")</formula>
    </cfRule>
  </conditionalFormatting>
  <conditionalFormatting sqref="E3:H94 H95:H102">
    <cfRule type="cellIs" dxfId="221" priority="13" operator="lessThan">
      <formula>#REF!</formula>
    </cfRule>
    <cfRule type="cellIs" dxfId="220" priority="14" operator="equal">
      <formula>#REF!</formula>
    </cfRule>
  </conditionalFormatting>
  <conditionalFormatting sqref="C3:C42">
    <cfRule type="expression" dxfId="219" priority="12">
      <formula>AND(XEF3=0,XEG3&lt;&gt;"")</formula>
    </cfRule>
  </conditionalFormatting>
  <conditionalFormatting sqref="A3:A102">
    <cfRule type="expression" dxfId="218" priority="11">
      <formula>AND(XEF3=0,XEG3&lt;&gt;"")</formula>
    </cfRule>
  </conditionalFormatting>
  <conditionalFormatting sqref="E3:G72">
    <cfRule type="cellIs" dxfId="217" priority="9" operator="lessThan">
      <formula>#REF!</formula>
    </cfRule>
    <cfRule type="cellIs" dxfId="216" priority="10" operator="equal">
      <formula>#REF!</formula>
    </cfRule>
  </conditionalFormatting>
  <conditionalFormatting sqref="C3:C72">
    <cfRule type="expression" dxfId="215" priority="8">
      <formula>AND(XEE3=0,XEF3&lt;&gt;"")</formula>
    </cfRule>
  </conditionalFormatting>
  <conditionalFormatting sqref="C3:C72">
    <cfRule type="expression" dxfId="214" priority="7">
      <formula>AND(XEE3=0,XEF3&lt;&gt;"")</formula>
    </cfRule>
  </conditionalFormatting>
  <conditionalFormatting sqref="C3:C41">
    <cfRule type="expression" dxfId="213" priority="6">
      <formula>AND(XEH3=0,XEI3&lt;&gt;"")</formula>
    </cfRule>
  </conditionalFormatting>
  <conditionalFormatting sqref="E3:G41">
    <cfRule type="cellIs" dxfId="212" priority="4" operator="lessThan">
      <formula>#REF!</formula>
    </cfRule>
    <cfRule type="cellIs" dxfId="211" priority="5" operator="equal">
      <formula>#REF!</formula>
    </cfRule>
  </conditionalFormatting>
  <conditionalFormatting sqref="C3:C41">
    <cfRule type="expression" dxfId="210" priority="3">
      <formula>AND(XEH3=0,XEI3&lt;&gt;"")</formula>
    </cfRule>
  </conditionalFormatting>
  <conditionalFormatting sqref="E3:G41">
    <cfRule type="cellIs" dxfId="209" priority="1" operator="lessThan">
      <formula>#REF!</formula>
    </cfRule>
    <cfRule type="cellIs" dxfId="208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101"/>
  <sheetViews>
    <sheetView workbookViewId="0">
      <pane ySplit="1" topLeftCell="A2" activePane="bottomLeft" state="frozen"/>
      <selection activeCell="C1" sqref="C1:H1"/>
      <selection pane="bottomLeft" activeCell="H2" sqref="H2:H1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279</v>
      </c>
      <c r="G1" s="147" t="s">
        <v>280</v>
      </c>
      <c r="H1" s="146" t="s">
        <v>283</v>
      </c>
      <c r="K1" t="s">
        <v>341</v>
      </c>
    </row>
    <row r="2" spans="1:11">
      <c r="A2" s="148"/>
      <c r="B2" s="29" t="s">
        <v>172</v>
      </c>
      <c r="C2" s="12" t="s">
        <v>174</v>
      </c>
      <c r="D2" s="13">
        <v>0</v>
      </c>
      <c r="E2" s="13">
        <v>0</v>
      </c>
      <c r="F2" s="13">
        <v>88</v>
      </c>
      <c r="G2" s="13">
        <v>76</v>
      </c>
      <c r="H2">
        <f>G2/73*72</f>
        <v>74.958904109589042</v>
      </c>
    </row>
    <row r="3" spans="1:11">
      <c r="A3" s="151"/>
      <c r="B3" s="29" t="s">
        <v>172</v>
      </c>
      <c r="C3" s="12" t="s">
        <v>178</v>
      </c>
      <c r="D3" s="13">
        <v>0</v>
      </c>
      <c r="E3" s="13">
        <v>0</v>
      </c>
      <c r="F3" s="13">
        <v>86</v>
      </c>
      <c r="G3" s="13">
        <v>81</v>
      </c>
      <c r="H3">
        <f t="shared" ref="H3:H16" si="0">G3/73*72</f>
        <v>79.890410958904113</v>
      </c>
    </row>
    <row r="4" spans="1:11">
      <c r="A4" s="148"/>
      <c r="B4" s="29" t="s">
        <v>172</v>
      </c>
      <c r="C4" s="12" t="s">
        <v>369</v>
      </c>
      <c r="D4" s="13">
        <v>0</v>
      </c>
      <c r="E4" s="13">
        <v>0</v>
      </c>
      <c r="F4" s="13">
        <v>82</v>
      </c>
      <c r="G4" s="13">
        <v>82</v>
      </c>
      <c r="H4">
        <f t="shared" si="0"/>
        <v>80.876712328767127</v>
      </c>
    </row>
    <row r="5" spans="1:11">
      <c r="A5" s="151"/>
      <c r="B5" s="29" t="s">
        <v>172</v>
      </c>
      <c r="C5" s="12" t="s">
        <v>173</v>
      </c>
      <c r="D5" s="13">
        <v>0</v>
      </c>
      <c r="E5" s="13">
        <v>0</v>
      </c>
      <c r="F5" s="13">
        <v>83</v>
      </c>
      <c r="G5" s="13">
        <v>84</v>
      </c>
      <c r="H5">
        <f t="shared" si="0"/>
        <v>82.849315068493141</v>
      </c>
    </row>
    <row r="6" spans="1:11">
      <c r="A6" s="151"/>
      <c r="B6" s="29" t="s">
        <v>172</v>
      </c>
      <c r="C6" s="12" t="s">
        <v>181</v>
      </c>
      <c r="D6" s="13">
        <v>0</v>
      </c>
      <c r="E6" s="13">
        <v>0</v>
      </c>
      <c r="F6" s="13">
        <v>85</v>
      </c>
      <c r="G6" s="13">
        <v>85</v>
      </c>
      <c r="H6">
        <f t="shared" si="0"/>
        <v>83.835616438356169</v>
      </c>
    </row>
    <row r="7" spans="1:11">
      <c r="A7" s="151"/>
      <c r="B7" s="29" t="s">
        <v>172</v>
      </c>
      <c r="C7" s="12" t="s">
        <v>368</v>
      </c>
      <c r="D7" s="13">
        <v>0</v>
      </c>
      <c r="E7" s="13">
        <v>0</v>
      </c>
      <c r="F7" s="13">
        <v>80</v>
      </c>
      <c r="G7" s="13">
        <v>86</v>
      </c>
      <c r="H7">
        <f t="shared" si="0"/>
        <v>84.821917808219183</v>
      </c>
    </row>
    <row r="8" spans="1:11">
      <c r="A8" s="151"/>
      <c r="B8" s="29" t="s">
        <v>172</v>
      </c>
      <c r="C8" s="12" t="s">
        <v>177</v>
      </c>
      <c r="D8" s="13">
        <v>0</v>
      </c>
      <c r="E8" s="13">
        <v>0</v>
      </c>
      <c r="F8" s="13">
        <v>89</v>
      </c>
      <c r="G8" s="13">
        <v>86</v>
      </c>
      <c r="H8">
        <f t="shared" si="0"/>
        <v>84.821917808219183</v>
      </c>
    </row>
    <row r="9" spans="1:11">
      <c r="A9" s="151"/>
      <c r="B9" s="29" t="s">
        <v>172</v>
      </c>
      <c r="C9" s="12" t="s">
        <v>370</v>
      </c>
      <c r="D9" s="13">
        <v>0</v>
      </c>
      <c r="E9" s="13">
        <v>0</v>
      </c>
      <c r="F9" s="13">
        <v>90</v>
      </c>
      <c r="G9" s="13">
        <v>88</v>
      </c>
      <c r="H9">
        <f t="shared" si="0"/>
        <v>86.794520547945197</v>
      </c>
    </row>
    <row r="10" spans="1:11">
      <c r="A10" s="151"/>
      <c r="B10" s="29" t="s">
        <v>172</v>
      </c>
      <c r="C10" s="12" t="s">
        <v>371</v>
      </c>
      <c r="D10" s="13">
        <v>0</v>
      </c>
      <c r="E10" s="13">
        <v>0</v>
      </c>
      <c r="F10" s="13">
        <v>93</v>
      </c>
      <c r="G10" s="13">
        <v>88</v>
      </c>
      <c r="H10">
        <f t="shared" si="0"/>
        <v>86.794520547945197</v>
      </c>
    </row>
    <row r="11" spans="1:11">
      <c r="A11" s="151"/>
      <c r="B11" s="29" t="s">
        <v>172</v>
      </c>
      <c r="C11" s="12" t="s">
        <v>375</v>
      </c>
      <c r="D11" s="13">
        <v>0</v>
      </c>
      <c r="E11" s="13">
        <v>0</v>
      </c>
      <c r="F11" s="13">
        <v>103</v>
      </c>
      <c r="G11" s="13">
        <v>89</v>
      </c>
      <c r="H11">
        <f t="shared" si="0"/>
        <v>87.780821917808225</v>
      </c>
    </row>
    <row r="12" spans="1:11">
      <c r="A12" s="151"/>
      <c r="B12" s="29" t="s">
        <v>172</v>
      </c>
      <c r="C12" s="12" t="s">
        <v>372</v>
      </c>
      <c r="D12" s="13">
        <v>0</v>
      </c>
      <c r="E12" s="13">
        <v>0</v>
      </c>
      <c r="F12" s="13">
        <v>95</v>
      </c>
      <c r="G12" s="13">
        <v>90</v>
      </c>
      <c r="H12">
        <f t="shared" si="0"/>
        <v>88.767123287671239</v>
      </c>
    </row>
    <row r="13" spans="1:11">
      <c r="A13" s="151"/>
      <c r="B13" s="29" t="s">
        <v>172</v>
      </c>
      <c r="C13" s="12" t="s">
        <v>374</v>
      </c>
      <c r="D13" s="13">
        <v>0</v>
      </c>
      <c r="E13" s="13">
        <v>0</v>
      </c>
      <c r="F13" s="13">
        <v>101</v>
      </c>
      <c r="G13" s="13">
        <v>91</v>
      </c>
      <c r="H13">
        <f t="shared" si="0"/>
        <v>89.753424657534254</v>
      </c>
    </row>
    <row r="14" spans="1:11">
      <c r="A14" s="151"/>
      <c r="B14" s="29" t="s">
        <v>172</v>
      </c>
      <c r="C14" s="12" t="s">
        <v>373</v>
      </c>
      <c r="D14" s="13">
        <v>0</v>
      </c>
      <c r="E14" s="13">
        <v>0</v>
      </c>
      <c r="F14" s="13">
        <v>97</v>
      </c>
      <c r="G14" s="13">
        <v>92</v>
      </c>
      <c r="H14">
        <f t="shared" si="0"/>
        <v>90.739726027397253</v>
      </c>
    </row>
    <row r="15" spans="1:11">
      <c r="A15" s="151"/>
      <c r="B15" s="29" t="s">
        <v>172</v>
      </c>
      <c r="C15" s="12" t="s">
        <v>180</v>
      </c>
      <c r="D15" s="13">
        <v>0</v>
      </c>
      <c r="E15" s="13">
        <v>0</v>
      </c>
      <c r="F15" s="13">
        <v>93</v>
      </c>
      <c r="G15" s="13">
        <v>93</v>
      </c>
      <c r="H15">
        <f t="shared" si="0"/>
        <v>91.726027397260268</v>
      </c>
    </row>
    <row r="16" spans="1:11">
      <c r="A16" s="151"/>
      <c r="B16" s="29" t="s">
        <v>172</v>
      </c>
      <c r="C16" s="12" t="s">
        <v>185</v>
      </c>
      <c r="D16" s="13">
        <v>0</v>
      </c>
      <c r="E16" s="13">
        <v>0</v>
      </c>
      <c r="F16" s="13">
        <v>106</v>
      </c>
      <c r="G16" s="13">
        <v>100</v>
      </c>
      <c r="H16">
        <f t="shared" si="0"/>
        <v>98.630136986301366</v>
      </c>
    </row>
    <row r="17" spans="1:7">
      <c r="A17" s="151"/>
      <c r="B17" s="149"/>
      <c r="C17" s="150"/>
      <c r="D17" s="152"/>
      <c r="E17" s="152"/>
      <c r="F17" s="152"/>
      <c r="G17" s="152"/>
    </row>
    <row r="18" spans="1:7">
      <c r="A18" s="151"/>
      <c r="B18" s="149"/>
      <c r="C18" s="150"/>
      <c r="D18" s="152"/>
      <c r="E18" s="152"/>
      <c r="F18" s="152"/>
      <c r="G18" s="152"/>
    </row>
    <row r="19" spans="1:7">
      <c r="A19" s="151"/>
      <c r="B19" s="149"/>
      <c r="C19" s="150"/>
      <c r="D19" s="152"/>
      <c r="E19" s="152"/>
      <c r="F19" s="152"/>
      <c r="G19" s="152"/>
    </row>
    <row r="20" spans="1:7">
      <c r="A20" s="151"/>
      <c r="B20" s="149"/>
      <c r="C20" s="150"/>
      <c r="D20" s="152"/>
      <c r="E20" s="152"/>
      <c r="F20" s="152"/>
      <c r="G20" s="152"/>
    </row>
    <row r="21" spans="1:7">
      <c r="A21" s="151"/>
      <c r="B21" s="149"/>
      <c r="C21" s="150"/>
      <c r="D21" s="152"/>
      <c r="E21" s="152"/>
      <c r="F21" s="152"/>
      <c r="G21" s="152"/>
    </row>
    <row r="22" spans="1:7">
      <c r="A22" s="151"/>
      <c r="B22" s="149"/>
      <c r="C22" s="150"/>
      <c r="D22" s="152"/>
      <c r="E22" s="152"/>
      <c r="F22" s="152"/>
      <c r="G22" s="152"/>
    </row>
    <row r="23" spans="1:7">
      <c r="A23" s="151"/>
      <c r="B23" s="149"/>
      <c r="C23" s="150"/>
      <c r="D23" s="152"/>
      <c r="E23" s="152"/>
      <c r="F23" s="152"/>
      <c r="G23" s="152"/>
    </row>
    <row r="24" spans="1:7">
      <c r="A24" s="151"/>
      <c r="B24" s="149"/>
      <c r="C24" s="150"/>
      <c r="D24" s="152"/>
      <c r="E24" s="152"/>
      <c r="F24" s="152"/>
      <c r="G24" s="152"/>
    </row>
    <row r="25" spans="1:7">
      <c r="A25" s="151"/>
      <c r="B25" s="149"/>
      <c r="C25" s="150"/>
      <c r="D25" s="152"/>
      <c r="E25" s="152"/>
      <c r="F25" s="152"/>
      <c r="G25" s="152"/>
    </row>
    <row r="26" spans="1:7">
      <c r="A26" s="151"/>
      <c r="B26" s="149"/>
      <c r="C26" s="150"/>
      <c r="D26" s="152"/>
      <c r="E26" s="152"/>
      <c r="F26" s="152"/>
      <c r="G26" s="152"/>
    </row>
    <row r="27" spans="1:7">
      <c r="A27" s="151"/>
      <c r="B27" s="149"/>
      <c r="C27" s="150"/>
      <c r="D27" s="152"/>
      <c r="E27" s="152"/>
      <c r="F27" s="152"/>
      <c r="G27" s="152"/>
    </row>
    <row r="28" spans="1:7">
      <c r="A28" s="151"/>
      <c r="B28" s="149"/>
      <c r="C28" s="150"/>
      <c r="D28" s="152"/>
      <c r="E28" s="152"/>
      <c r="F28" s="152"/>
      <c r="G28" s="152"/>
    </row>
    <row r="29" spans="1:7">
      <c r="A29" s="151"/>
      <c r="B29" s="149"/>
      <c r="C29" s="150"/>
      <c r="D29" s="152"/>
      <c r="E29" s="152"/>
      <c r="F29" s="152"/>
      <c r="G29" s="152"/>
    </row>
    <row r="30" spans="1:7">
      <c r="A30" s="151"/>
      <c r="B30" s="149"/>
      <c r="C30" s="150"/>
      <c r="D30" s="152"/>
      <c r="E30" s="152"/>
      <c r="F30" s="152"/>
      <c r="G30" s="152"/>
    </row>
    <row r="31" spans="1:7">
      <c r="A31" s="151"/>
      <c r="B31" s="149"/>
      <c r="C31" s="150"/>
      <c r="D31" s="152"/>
      <c r="E31" s="152"/>
      <c r="F31" s="152"/>
      <c r="G31" s="152"/>
    </row>
    <row r="32" spans="1:7">
      <c r="A32" s="151"/>
      <c r="B32" s="149"/>
      <c r="C32" s="150"/>
      <c r="D32" s="152"/>
      <c r="E32" s="152"/>
      <c r="F32" s="152"/>
      <c r="G32" s="152"/>
    </row>
    <row r="33" spans="1:7">
      <c r="A33" s="151"/>
      <c r="B33" s="149"/>
      <c r="C33" s="150"/>
      <c r="D33" s="152"/>
      <c r="E33" s="152"/>
      <c r="F33" s="152"/>
      <c r="G33" s="152"/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sortState ref="A2:H101">
    <sortCondition ref="G1"/>
  </sortState>
  <phoneticPr fontId="2" type="noConversion"/>
  <conditionalFormatting sqref="B17:B101">
    <cfRule type="expression" dxfId="207" priority="13">
      <formula>AND(XEB17=0,XEC17&lt;&gt;"")</formula>
    </cfRule>
  </conditionalFormatting>
  <conditionalFormatting sqref="A2:A101">
    <cfRule type="expression" dxfId="206" priority="12">
      <formula>AND(XEB2=0,XEC2&lt;&gt;"")</formula>
    </cfRule>
  </conditionalFormatting>
  <conditionalFormatting sqref="D17:D101">
    <cfRule type="cellIs" dxfId="205" priority="10" operator="lessThan">
      <formula>#REF!</formula>
    </cfRule>
    <cfRule type="cellIs" dxfId="204" priority="11" operator="equal">
      <formula>#REF!</formula>
    </cfRule>
  </conditionalFormatting>
  <conditionalFormatting sqref="E17:E101">
    <cfRule type="cellIs" dxfId="203" priority="8" operator="lessThan">
      <formula>#REF!</formula>
    </cfRule>
    <cfRule type="cellIs" dxfId="202" priority="9" operator="equal">
      <formula>#REF!</formula>
    </cfRule>
  </conditionalFormatting>
  <conditionalFormatting sqref="F17:F101">
    <cfRule type="cellIs" dxfId="201" priority="6" operator="lessThan">
      <formula>#REF!</formula>
    </cfRule>
    <cfRule type="cellIs" dxfId="200" priority="7" operator="equal">
      <formula>#REF!</formula>
    </cfRule>
  </conditionalFormatting>
  <conditionalFormatting sqref="G17:G101">
    <cfRule type="cellIs" dxfId="199" priority="4" operator="lessThan">
      <formula>#REF!</formula>
    </cfRule>
    <cfRule type="cellIs" dxfId="198" priority="5" operator="equal">
      <formula>#REF!</formula>
    </cfRule>
  </conditionalFormatting>
  <conditionalFormatting sqref="B2:B16">
    <cfRule type="expression" dxfId="197" priority="3">
      <formula>AND(XFC2=0,XFD2&lt;&gt;"")</formula>
    </cfRule>
  </conditionalFormatting>
  <conditionalFormatting sqref="D2:G16">
    <cfRule type="cellIs" dxfId="196" priority="1" operator="lessThan">
      <formula>$AD$4</formula>
    </cfRule>
    <cfRule type="cellIs" dxfId="195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02"/>
  <sheetViews>
    <sheetView workbookViewId="0">
      <pane ySplit="2" topLeftCell="A3" activePane="bottomLeft" state="frozen"/>
      <selection activeCell="C1" sqref="C1:H1"/>
      <selection pane="bottomLeft" activeCell="H2" sqref="H1:H1048576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12.125" style="183" customWidth="1"/>
    <col min="9" max="9" width="7.375" style="131" customWidth="1"/>
    <col min="10" max="16384" width="9" style="128"/>
  </cols>
  <sheetData>
    <row r="1" spans="1:9" ht="16.5">
      <c r="A1" s="134" t="s">
        <v>271</v>
      </c>
      <c r="B1" s="134" t="s">
        <v>274</v>
      </c>
      <c r="C1" s="230" t="s">
        <v>291</v>
      </c>
      <c r="D1" s="230"/>
      <c r="E1" s="230"/>
      <c r="F1" s="230"/>
      <c r="G1" s="230"/>
      <c r="H1" s="230"/>
      <c r="I1" s="230"/>
    </row>
    <row r="2" spans="1:9" ht="16.5">
      <c r="A2" s="135">
        <f>SUM(A3:A102)</f>
        <v>15</v>
      </c>
      <c r="B2" s="136">
        <f>SUM(B3:B102)/A2</f>
        <v>86.202739726027389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79" t="s">
        <v>280</v>
      </c>
      <c r="I2" s="139" t="s">
        <v>270</v>
      </c>
    </row>
    <row r="3" spans="1:9" ht="16.5">
      <c r="A3" s="140">
        <f>COUNTA(D3)</f>
        <v>1</v>
      </c>
      <c r="B3" s="140">
        <f>H3</f>
        <v>74.958904109589042</v>
      </c>
      <c r="C3" s="149" t="s">
        <v>172</v>
      </c>
      <c r="D3" s="150" t="s">
        <v>174</v>
      </c>
      <c r="E3" s="133"/>
      <c r="F3" s="133"/>
      <c r="G3" s="133"/>
      <c r="H3" s="180">
        <v>74.958904109589042</v>
      </c>
      <c r="I3" s="141">
        <f t="shared" ref="I3:I34" si="0">IF($B$2-H3+10&gt;0,$B$2-H3+10,0)*A3</f>
        <v>21.243835616438346</v>
      </c>
    </row>
    <row r="4" spans="1:9" ht="16.5">
      <c r="A4" s="140">
        <f t="shared" ref="A4:A67" si="1">COUNTA(D4)</f>
        <v>1</v>
      </c>
      <c r="B4" s="140">
        <f t="shared" ref="B4:B67" si="2">H4</f>
        <v>79.890410958904113</v>
      </c>
      <c r="C4" s="149" t="s">
        <v>172</v>
      </c>
      <c r="D4" s="150" t="s">
        <v>178</v>
      </c>
      <c r="E4" s="152"/>
      <c r="F4" s="152"/>
      <c r="G4" s="152"/>
      <c r="H4" s="181">
        <v>79.890410958904113</v>
      </c>
      <c r="I4" s="141">
        <f t="shared" si="0"/>
        <v>16.312328767123276</v>
      </c>
    </row>
    <row r="5" spans="1:9" ht="16.5">
      <c r="A5" s="140">
        <f t="shared" si="1"/>
        <v>1</v>
      </c>
      <c r="B5" s="140">
        <f t="shared" si="2"/>
        <v>80.876712328767127</v>
      </c>
      <c r="C5" s="149" t="s">
        <v>172</v>
      </c>
      <c r="D5" s="150" t="s">
        <v>369</v>
      </c>
      <c r="E5" s="152"/>
      <c r="F5" s="152"/>
      <c r="G5" s="152"/>
      <c r="H5" s="181">
        <v>80.876712328767127</v>
      </c>
      <c r="I5" s="141">
        <f t="shared" si="0"/>
        <v>15.326027397260262</v>
      </c>
    </row>
    <row r="6" spans="1:9" ht="16.5">
      <c r="A6" s="140">
        <f t="shared" si="1"/>
        <v>1</v>
      </c>
      <c r="B6" s="140">
        <f t="shared" si="2"/>
        <v>82.849315068493141</v>
      </c>
      <c r="C6" s="149" t="s">
        <v>172</v>
      </c>
      <c r="D6" s="150" t="s">
        <v>173</v>
      </c>
      <c r="E6" s="152"/>
      <c r="F6" s="152"/>
      <c r="G6" s="152"/>
      <c r="H6" s="181">
        <v>82.849315068493141</v>
      </c>
      <c r="I6" s="141">
        <f t="shared" si="0"/>
        <v>13.353424657534248</v>
      </c>
    </row>
    <row r="7" spans="1:9" ht="16.5">
      <c r="A7" s="140">
        <f t="shared" si="1"/>
        <v>1</v>
      </c>
      <c r="B7" s="140">
        <f t="shared" si="2"/>
        <v>83.835616438356169</v>
      </c>
      <c r="C7" s="149" t="s">
        <v>172</v>
      </c>
      <c r="D7" s="150" t="s">
        <v>181</v>
      </c>
      <c r="E7" s="152"/>
      <c r="F7" s="152"/>
      <c r="G7" s="152"/>
      <c r="H7" s="181">
        <v>83.835616438356169</v>
      </c>
      <c r="I7" s="141">
        <f t="shared" si="0"/>
        <v>12.36712328767122</v>
      </c>
    </row>
    <row r="8" spans="1:9" ht="16.5">
      <c r="A8" s="140">
        <f t="shared" si="1"/>
        <v>1</v>
      </c>
      <c r="B8" s="140">
        <f t="shared" si="2"/>
        <v>84.821917808219183</v>
      </c>
      <c r="C8" s="149" t="s">
        <v>172</v>
      </c>
      <c r="D8" s="150" t="s">
        <v>368</v>
      </c>
      <c r="E8" s="152"/>
      <c r="F8" s="152"/>
      <c r="G8" s="152"/>
      <c r="H8" s="181">
        <v>84.821917808219183</v>
      </c>
      <c r="I8" s="141">
        <f t="shared" si="0"/>
        <v>11.380821917808206</v>
      </c>
    </row>
    <row r="9" spans="1:9" ht="16.5">
      <c r="A9" s="140">
        <f t="shared" si="1"/>
        <v>1</v>
      </c>
      <c r="B9" s="140">
        <f t="shared" si="2"/>
        <v>84.821917808219183</v>
      </c>
      <c r="C9" s="149" t="s">
        <v>172</v>
      </c>
      <c r="D9" s="150" t="s">
        <v>177</v>
      </c>
      <c r="E9" s="152"/>
      <c r="F9" s="152"/>
      <c r="G9" s="152"/>
      <c r="H9" s="181">
        <v>84.821917808219183</v>
      </c>
      <c r="I9" s="141">
        <f t="shared" si="0"/>
        <v>11.380821917808206</v>
      </c>
    </row>
    <row r="10" spans="1:9" ht="16.5">
      <c r="A10" s="140">
        <f t="shared" si="1"/>
        <v>1</v>
      </c>
      <c r="B10" s="140">
        <f t="shared" si="2"/>
        <v>86.794520547945197</v>
      </c>
      <c r="C10" s="149" t="s">
        <v>172</v>
      </c>
      <c r="D10" s="150" t="s">
        <v>370</v>
      </c>
      <c r="E10" s="152"/>
      <c r="F10" s="152"/>
      <c r="G10" s="152"/>
      <c r="H10" s="181">
        <v>86.794520547945197</v>
      </c>
      <c r="I10" s="141">
        <f t="shared" si="0"/>
        <v>9.4082191780821915</v>
      </c>
    </row>
    <row r="11" spans="1:9" ht="16.5">
      <c r="A11" s="140">
        <f t="shared" si="1"/>
        <v>1</v>
      </c>
      <c r="B11" s="140">
        <f t="shared" si="2"/>
        <v>86.794520547945197</v>
      </c>
      <c r="C11" s="149" t="s">
        <v>172</v>
      </c>
      <c r="D11" s="150" t="s">
        <v>371</v>
      </c>
      <c r="E11" s="133"/>
      <c r="F11" s="133"/>
      <c r="G11" s="133"/>
      <c r="H11" s="180">
        <v>86.794520547945197</v>
      </c>
      <c r="I11" s="141">
        <f t="shared" si="0"/>
        <v>9.4082191780821915</v>
      </c>
    </row>
    <row r="12" spans="1:9" ht="16.5">
      <c r="A12" s="140">
        <f t="shared" si="1"/>
        <v>1</v>
      </c>
      <c r="B12" s="140">
        <f t="shared" si="2"/>
        <v>87.780821917808225</v>
      </c>
      <c r="C12" s="149" t="s">
        <v>172</v>
      </c>
      <c r="D12" s="150" t="s">
        <v>375</v>
      </c>
      <c r="E12" s="152"/>
      <c r="F12" s="152"/>
      <c r="G12" s="152"/>
      <c r="H12" s="181">
        <v>87.780821917808225</v>
      </c>
      <c r="I12" s="141">
        <f t="shared" si="0"/>
        <v>8.4219178082191632</v>
      </c>
    </row>
    <row r="13" spans="1:9" ht="16.5">
      <c r="A13" s="140">
        <f t="shared" si="1"/>
        <v>1</v>
      </c>
      <c r="B13" s="140">
        <f t="shared" si="2"/>
        <v>88.767123287671239</v>
      </c>
      <c r="C13" s="149" t="s">
        <v>172</v>
      </c>
      <c r="D13" s="150" t="s">
        <v>372</v>
      </c>
      <c r="E13" s="152"/>
      <c r="F13" s="152"/>
      <c r="G13" s="152"/>
      <c r="H13" s="181">
        <v>88.767123287671239</v>
      </c>
      <c r="I13" s="141">
        <f t="shared" si="0"/>
        <v>7.4356164383561492</v>
      </c>
    </row>
    <row r="14" spans="1:9" ht="16.5">
      <c r="A14" s="140">
        <f t="shared" si="1"/>
        <v>1</v>
      </c>
      <c r="B14" s="140">
        <f t="shared" si="2"/>
        <v>89.753424657534254</v>
      </c>
      <c r="C14" s="149" t="s">
        <v>172</v>
      </c>
      <c r="D14" s="150" t="s">
        <v>374</v>
      </c>
      <c r="E14" s="152"/>
      <c r="F14" s="152"/>
      <c r="G14" s="152"/>
      <c r="H14" s="181">
        <v>89.753424657534254</v>
      </c>
      <c r="I14" s="141">
        <f t="shared" si="0"/>
        <v>6.4493150684931351</v>
      </c>
    </row>
    <row r="15" spans="1:9" ht="16.5">
      <c r="A15" s="140">
        <f t="shared" si="1"/>
        <v>1</v>
      </c>
      <c r="B15" s="140">
        <f t="shared" si="2"/>
        <v>90.739726027397253</v>
      </c>
      <c r="C15" s="149" t="s">
        <v>172</v>
      </c>
      <c r="D15" s="150" t="s">
        <v>373</v>
      </c>
      <c r="E15" s="152"/>
      <c r="F15" s="152"/>
      <c r="G15" s="152"/>
      <c r="H15" s="181">
        <v>90.739726027397253</v>
      </c>
      <c r="I15" s="141">
        <f t="shared" si="0"/>
        <v>5.4630136986301352</v>
      </c>
    </row>
    <row r="16" spans="1:9" ht="16.5">
      <c r="A16" s="140">
        <f t="shared" si="1"/>
        <v>1</v>
      </c>
      <c r="B16" s="140">
        <f t="shared" si="2"/>
        <v>91.726027397260268</v>
      </c>
      <c r="C16" s="149" t="s">
        <v>172</v>
      </c>
      <c r="D16" s="150" t="s">
        <v>180</v>
      </c>
      <c r="E16" s="152"/>
      <c r="F16" s="152"/>
      <c r="G16" s="152"/>
      <c r="H16" s="181">
        <v>91.726027397260268</v>
      </c>
      <c r="I16" s="141">
        <f t="shared" si="0"/>
        <v>4.4767123287671211</v>
      </c>
    </row>
    <row r="17" spans="1:9" ht="16.5">
      <c r="A17" s="140">
        <f t="shared" si="1"/>
        <v>1</v>
      </c>
      <c r="B17" s="140">
        <f t="shared" si="2"/>
        <v>98.630136986301366</v>
      </c>
      <c r="C17" s="149" t="s">
        <v>172</v>
      </c>
      <c r="D17" s="150" t="s">
        <v>185</v>
      </c>
      <c r="E17" s="152"/>
      <c r="F17" s="152"/>
      <c r="G17" s="152"/>
      <c r="H17" s="181">
        <v>98.630136986301366</v>
      </c>
      <c r="I17" s="141">
        <f t="shared" si="0"/>
        <v>0</v>
      </c>
    </row>
    <row r="18" spans="1:9" ht="16.5">
      <c r="A18" s="140">
        <f t="shared" si="1"/>
        <v>0</v>
      </c>
      <c r="B18" s="140">
        <f t="shared" si="2"/>
        <v>0</v>
      </c>
      <c r="C18" s="149"/>
      <c r="D18" s="150"/>
      <c r="E18" s="152"/>
      <c r="F18" s="152"/>
      <c r="G18" s="152"/>
      <c r="H18" s="181"/>
      <c r="I18" s="141">
        <f t="shared" si="0"/>
        <v>0</v>
      </c>
    </row>
    <row r="19" spans="1:9" ht="16.5">
      <c r="A19" s="140">
        <f t="shared" si="1"/>
        <v>0</v>
      </c>
      <c r="B19" s="140">
        <f t="shared" si="2"/>
        <v>0</v>
      </c>
      <c r="C19" s="149"/>
      <c r="D19" s="150"/>
      <c r="E19" s="152"/>
      <c r="F19" s="152"/>
      <c r="G19" s="152"/>
      <c r="H19" s="181"/>
      <c r="I19" s="141">
        <f t="shared" si="0"/>
        <v>0</v>
      </c>
    </row>
    <row r="20" spans="1:9" ht="16.5">
      <c r="A20" s="140">
        <f t="shared" si="1"/>
        <v>0</v>
      </c>
      <c r="B20" s="140">
        <f t="shared" si="2"/>
        <v>0</v>
      </c>
      <c r="C20" s="149"/>
      <c r="D20" s="150"/>
      <c r="E20" s="152"/>
      <c r="F20" s="152"/>
      <c r="G20" s="152"/>
      <c r="H20" s="181"/>
      <c r="I20" s="141">
        <f t="shared" si="0"/>
        <v>0</v>
      </c>
    </row>
    <row r="21" spans="1:9" ht="16.5">
      <c r="A21" s="140">
        <f t="shared" si="1"/>
        <v>0</v>
      </c>
      <c r="B21" s="140">
        <f t="shared" si="2"/>
        <v>0</v>
      </c>
      <c r="C21" s="149"/>
      <c r="D21" s="150"/>
      <c r="E21" s="152"/>
      <c r="F21" s="152"/>
      <c r="G21" s="152"/>
      <c r="H21" s="181"/>
      <c r="I21" s="141">
        <f t="shared" si="0"/>
        <v>0</v>
      </c>
    </row>
    <row r="22" spans="1:9" ht="16.5">
      <c r="A22" s="140">
        <f t="shared" si="1"/>
        <v>0</v>
      </c>
      <c r="B22" s="140">
        <f t="shared" si="2"/>
        <v>0</v>
      </c>
      <c r="C22" s="149"/>
      <c r="D22" s="150"/>
      <c r="E22" s="152"/>
      <c r="F22" s="152"/>
      <c r="G22" s="152"/>
      <c r="H22" s="181"/>
      <c r="I22" s="141">
        <f t="shared" si="0"/>
        <v>0</v>
      </c>
    </row>
    <row r="23" spans="1:9" ht="16.5">
      <c r="A23" s="140">
        <f t="shared" si="1"/>
        <v>0</v>
      </c>
      <c r="B23" s="140">
        <f t="shared" si="2"/>
        <v>0</v>
      </c>
      <c r="C23" s="149"/>
      <c r="D23" s="150"/>
      <c r="E23" s="152"/>
      <c r="F23" s="152"/>
      <c r="G23" s="152"/>
      <c r="H23" s="181"/>
      <c r="I23" s="141">
        <f t="shared" si="0"/>
        <v>0</v>
      </c>
    </row>
    <row r="24" spans="1:9" ht="16.5">
      <c r="A24" s="140">
        <f t="shared" si="1"/>
        <v>0</v>
      </c>
      <c r="B24" s="140">
        <f t="shared" si="2"/>
        <v>0</v>
      </c>
      <c r="C24" s="149"/>
      <c r="D24" s="150"/>
      <c r="E24" s="152"/>
      <c r="F24" s="152"/>
      <c r="G24" s="152"/>
      <c r="H24" s="181"/>
      <c r="I24" s="141">
        <f t="shared" si="0"/>
        <v>0</v>
      </c>
    </row>
    <row r="25" spans="1:9" ht="16.5">
      <c r="A25" s="140">
        <f t="shared" si="1"/>
        <v>0</v>
      </c>
      <c r="B25" s="140">
        <f t="shared" si="2"/>
        <v>0</v>
      </c>
      <c r="C25" s="149"/>
      <c r="D25" s="150"/>
      <c r="E25" s="152"/>
      <c r="F25" s="152"/>
      <c r="G25" s="152"/>
      <c r="H25" s="181"/>
      <c r="I25" s="141">
        <f t="shared" si="0"/>
        <v>0</v>
      </c>
    </row>
    <row r="26" spans="1:9" ht="16.5">
      <c r="A26" s="140">
        <f t="shared" si="1"/>
        <v>0</v>
      </c>
      <c r="B26" s="140">
        <f t="shared" si="2"/>
        <v>0</v>
      </c>
      <c r="C26" s="149"/>
      <c r="D26" s="150"/>
      <c r="E26" s="152"/>
      <c r="F26" s="152"/>
      <c r="G26" s="152"/>
      <c r="H26" s="181"/>
      <c r="I26" s="141">
        <f t="shared" si="0"/>
        <v>0</v>
      </c>
    </row>
    <row r="27" spans="1:9" ht="16.5">
      <c r="A27" s="140">
        <f t="shared" si="1"/>
        <v>0</v>
      </c>
      <c r="B27" s="140">
        <f t="shared" si="2"/>
        <v>0</v>
      </c>
      <c r="C27" s="149"/>
      <c r="D27" s="150"/>
      <c r="E27" s="152"/>
      <c r="F27" s="152"/>
      <c r="G27" s="152"/>
      <c r="H27" s="181"/>
      <c r="I27" s="141">
        <f t="shared" si="0"/>
        <v>0</v>
      </c>
    </row>
    <row r="28" spans="1:9" ht="16.5">
      <c r="A28" s="140">
        <f t="shared" si="1"/>
        <v>0</v>
      </c>
      <c r="B28" s="140">
        <f t="shared" si="2"/>
        <v>0</v>
      </c>
      <c r="C28" s="149"/>
      <c r="D28" s="150"/>
      <c r="E28" s="152"/>
      <c r="F28" s="152"/>
      <c r="G28" s="152"/>
      <c r="H28" s="181"/>
      <c r="I28" s="141">
        <f t="shared" si="0"/>
        <v>0</v>
      </c>
    </row>
    <row r="29" spans="1:9" ht="16.5">
      <c r="A29" s="140">
        <f t="shared" si="1"/>
        <v>0</v>
      </c>
      <c r="B29" s="140">
        <f t="shared" si="2"/>
        <v>0</v>
      </c>
      <c r="C29" s="149"/>
      <c r="D29" s="150"/>
      <c r="E29" s="152"/>
      <c r="F29" s="152"/>
      <c r="G29" s="152"/>
      <c r="H29" s="181"/>
      <c r="I29" s="141">
        <f t="shared" si="0"/>
        <v>0</v>
      </c>
    </row>
    <row r="30" spans="1:9" ht="16.5">
      <c r="A30" s="140">
        <f t="shared" si="1"/>
        <v>0</v>
      </c>
      <c r="B30" s="140">
        <f t="shared" si="2"/>
        <v>0</v>
      </c>
      <c r="C30" s="149"/>
      <c r="D30" s="150"/>
      <c r="E30" s="152"/>
      <c r="F30" s="152"/>
      <c r="G30" s="152"/>
      <c r="H30" s="181"/>
      <c r="I30" s="141">
        <f t="shared" si="0"/>
        <v>0</v>
      </c>
    </row>
    <row r="31" spans="1:9" ht="16.5">
      <c r="A31" s="140">
        <f t="shared" si="1"/>
        <v>0</v>
      </c>
      <c r="B31" s="140">
        <f t="shared" si="2"/>
        <v>0</v>
      </c>
      <c r="C31" s="149"/>
      <c r="D31" s="150"/>
      <c r="E31" s="152"/>
      <c r="F31" s="152"/>
      <c r="G31" s="152"/>
      <c r="H31" s="181"/>
      <c r="I31" s="141">
        <f t="shared" si="0"/>
        <v>0</v>
      </c>
    </row>
    <row r="32" spans="1:9" ht="16.5">
      <c r="A32" s="140">
        <f t="shared" si="1"/>
        <v>0</v>
      </c>
      <c r="B32" s="140">
        <f t="shared" si="2"/>
        <v>0</v>
      </c>
      <c r="C32" s="149"/>
      <c r="D32" s="150"/>
      <c r="E32" s="152"/>
      <c r="F32" s="152"/>
      <c r="G32" s="152"/>
      <c r="H32" s="181"/>
      <c r="I32" s="141">
        <f t="shared" si="0"/>
        <v>0</v>
      </c>
    </row>
    <row r="33" spans="1:9" ht="16.5">
      <c r="A33" s="140">
        <f t="shared" si="1"/>
        <v>0</v>
      </c>
      <c r="B33" s="140">
        <f t="shared" si="2"/>
        <v>0</v>
      </c>
      <c r="C33" s="149"/>
      <c r="D33" s="150"/>
      <c r="E33" s="152"/>
      <c r="F33" s="152"/>
      <c r="G33" s="152"/>
      <c r="H33" s="181"/>
      <c r="I33" s="141">
        <f t="shared" si="0"/>
        <v>0</v>
      </c>
    </row>
    <row r="34" spans="1:9" ht="16.5">
      <c r="A34" s="140">
        <f t="shared" si="1"/>
        <v>0</v>
      </c>
      <c r="B34" s="140">
        <f t="shared" si="2"/>
        <v>0</v>
      </c>
      <c r="C34" s="149"/>
      <c r="D34" s="150"/>
      <c r="E34" s="152"/>
      <c r="F34" s="152"/>
      <c r="G34" s="152"/>
      <c r="H34" s="181"/>
      <c r="I34" s="141">
        <f t="shared" si="0"/>
        <v>0</v>
      </c>
    </row>
    <row r="35" spans="1:9" ht="16.5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81"/>
      <c r="I35" s="141">
        <f t="shared" ref="I35:I66" si="3">IF($B$2-H35+10&gt;0,$B$2-H35+10,0)*A35</f>
        <v>0</v>
      </c>
    </row>
    <row r="36" spans="1:9" ht="16.5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81"/>
      <c r="I36" s="141">
        <f t="shared" si="3"/>
        <v>0</v>
      </c>
    </row>
    <row r="37" spans="1:9" ht="16.5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81"/>
      <c r="I37" s="141">
        <f t="shared" si="3"/>
        <v>0</v>
      </c>
    </row>
    <row r="38" spans="1:9" ht="16.5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81"/>
      <c r="I38" s="141">
        <f t="shared" si="3"/>
        <v>0</v>
      </c>
    </row>
    <row r="39" spans="1:9" ht="16.5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81"/>
      <c r="I39" s="141">
        <f t="shared" si="3"/>
        <v>0</v>
      </c>
    </row>
    <row r="40" spans="1:9" ht="16.5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81"/>
      <c r="I40" s="141">
        <f t="shared" si="3"/>
        <v>0</v>
      </c>
    </row>
    <row r="41" spans="1:9" ht="16.5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81"/>
      <c r="I41" s="141">
        <f t="shared" si="3"/>
        <v>0</v>
      </c>
    </row>
    <row r="42" spans="1:9" ht="16.5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80"/>
      <c r="I42" s="141">
        <f t="shared" si="3"/>
        <v>0</v>
      </c>
    </row>
    <row r="43" spans="1:9" ht="16.5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81"/>
      <c r="I43" s="141">
        <f t="shared" si="3"/>
        <v>0</v>
      </c>
    </row>
    <row r="44" spans="1:9" ht="16.5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80"/>
      <c r="I44" s="141">
        <f t="shared" si="3"/>
        <v>0</v>
      </c>
    </row>
    <row r="45" spans="1:9" ht="16.5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80"/>
      <c r="I45" s="141">
        <f t="shared" si="3"/>
        <v>0</v>
      </c>
    </row>
    <row r="46" spans="1:9" ht="16.5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80"/>
      <c r="I46" s="141">
        <f t="shared" si="3"/>
        <v>0</v>
      </c>
    </row>
    <row r="47" spans="1:9" ht="16.5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80"/>
      <c r="I47" s="141">
        <f t="shared" si="3"/>
        <v>0</v>
      </c>
    </row>
    <row r="48" spans="1:9" ht="16.5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80"/>
      <c r="I48" s="141">
        <f t="shared" si="3"/>
        <v>0</v>
      </c>
    </row>
    <row r="49" spans="1:9" ht="16.5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80"/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80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80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80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80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80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80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80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80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80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80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80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80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80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80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80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80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80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80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80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80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80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80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80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80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80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80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80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80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80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80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80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80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80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80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80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80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80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80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80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80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80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80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80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80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80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82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82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82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82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82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82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82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82"/>
      <c r="I102" s="141">
        <f t="shared" si="7"/>
        <v>0</v>
      </c>
    </row>
  </sheetData>
  <mergeCells count="1">
    <mergeCell ref="C1:I1"/>
  </mergeCells>
  <phoneticPr fontId="2" type="noConversion"/>
  <conditionalFormatting sqref="C3:C94">
    <cfRule type="expression" dxfId="194" priority="19">
      <formula>AND(XEG3=0,XEH3&lt;&gt;"")</formula>
    </cfRule>
  </conditionalFormatting>
  <conditionalFormatting sqref="B3:B102">
    <cfRule type="expression" dxfId="193" priority="18">
      <formula>AND(XEI3=0,XEJ3&lt;&gt;"")</formula>
    </cfRule>
  </conditionalFormatting>
  <conditionalFormatting sqref="E3:I94 I95:I102">
    <cfRule type="cellIs" dxfId="192" priority="16" operator="lessThan">
      <formula>#REF!</formula>
    </cfRule>
    <cfRule type="cellIs" dxfId="191" priority="17" operator="equal">
      <formula>#REF!</formula>
    </cfRule>
  </conditionalFormatting>
  <conditionalFormatting sqref="C3:C42">
    <cfRule type="expression" dxfId="190" priority="15">
      <formula>AND(XEG3=0,XEH3&lt;&gt;"")</formula>
    </cfRule>
  </conditionalFormatting>
  <conditionalFormatting sqref="A3:A102">
    <cfRule type="expression" dxfId="189" priority="14">
      <formula>AND(XEG3=0,XEH3&lt;&gt;"")</formula>
    </cfRule>
  </conditionalFormatting>
  <conditionalFormatting sqref="E3:H72">
    <cfRule type="cellIs" dxfId="188" priority="12" operator="lessThan">
      <formula>#REF!</formula>
    </cfRule>
    <cfRule type="cellIs" dxfId="187" priority="13" operator="equal">
      <formula>#REF!</formula>
    </cfRule>
  </conditionalFormatting>
  <conditionalFormatting sqref="C3:C72">
    <cfRule type="expression" dxfId="186" priority="11">
      <formula>AND(XEF3=0,XEG3&lt;&gt;"")</formula>
    </cfRule>
  </conditionalFormatting>
  <conditionalFormatting sqref="C3:C72">
    <cfRule type="expression" dxfId="185" priority="10">
      <formula>AND(XEF3=0,XEG3&lt;&gt;"")</formula>
    </cfRule>
  </conditionalFormatting>
  <conditionalFormatting sqref="C3:C41">
    <cfRule type="expression" dxfId="184" priority="9">
      <formula>AND(XEI3=0,XEJ3&lt;&gt;"")</formula>
    </cfRule>
  </conditionalFormatting>
  <conditionalFormatting sqref="E3:H41">
    <cfRule type="cellIs" dxfId="183" priority="7" operator="lessThan">
      <formula>#REF!</formula>
    </cfRule>
    <cfRule type="cellIs" dxfId="182" priority="8" operator="equal">
      <formula>#REF!</formula>
    </cfRule>
  </conditionalFormatting>
  <conditionalFormatting sqref="C3:C43">
    <cfRule type="expression" dxfId="181" priority="6">
      <formula>AND(XEH3=0,XEI3&lt;&gt;"")</formula>
    </cfRule>
  </conditionalFormatting>
  <conditionalFormatting sqref="E3:H43">
    <cfRule type="cellIs" dxfId="180" priority="4" operator="lessThan">
      <formula>#REF!</formula>
    </cfRule>
    <cfRule type="cellIs" dxfId="179" priority="5" operator="equal">
      <formula>#REF!</formula>
    </cfRule>
  </conditionalFormatting>
  <conditionalFormatting sqref="C3:C41">
    <cfRule type="expression" dxfId="178" priority="3">
      <formula>AND(XEH3=0,XEI3&lt;&gt;"")</formula>
    </cfRule>
  </conditionalFormatting>
  <conditionalFormatting sqref="E3:H41">
    <cfRule type="cellIs" dxfId="177" priority="1" operator="lessThan">
      <formula>#REF!</formula>
    </cfRule>
    <cfRule type="cellIs" dxfId="176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02"/>
  <sheetViews>
    <sheetView workbookViewId="0">
      <selection activeCell="N16" sqref="A2:N1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48">
        <v>1</v>
      </c>
      <c r="B2" s="149" t="s">
        <v>172</v>
      </c>
      <c r="C2" s="150" t="s">
        <v>174</v>
      </c>
      <c r="D2" s="133">
        <v>0</v>
      </c>
      <c r="E2" s="133">
        <v>0</v>
      </c>
      <c r="F2" s="133">
        <v>88</v>
      </c>
      <c r="G2" s="133">
        <v>76</v>
      </c>
      <c r="H2" s="152">
        <v>164</v>
      </c>
      <c r="I2" s="153"/>
      <c r="J2" s="155"/>
      <c r="K2" s="155"/>
      <c r="L2" s="155">
        <f>IF(ISNA(VLOOKUP($C2,男C_R3績分!$D$3:$H$102,5,FALSE))," ",VLOOKUP($C2,男C_R3績分!$D$3:$H$102,5,FALSE))</f>
        <v>13.353424657534248</v>
      </c>
      <c r="M2" s="155">
        <f>IF(ISNA(VLOOKUP($C2,男C_R4績分!$D$3:$I$102,6,FALSE))," ",VLOOKUP($C2,男C_R4績分!$D$3:$I$102,6,FALSE))</f>
        <v>21.243835616438346</v>
      </c>
      <c r="N2" s="155">
        <f>SUM(J2:M2)</f>
        <v>34.597260273972594</v>
      </c>
    </row>
    <row r="3" spans="1:14">
      <c r="A3" s="151">
        <v>2</v>
      </c>
      <c r="B3" s="149" t="s">
        <v>172</v>
      </c>
      <c r="C3" s="150" t="s">
        <v>369</v>
      </c>
      <c r="D3" s="133">
        <v>0</v>
      </c>
      <c r="E3" s="133">
        <v>0</v>
      </c>
      <c r="F3" s="133">
        <v>82</v>
      </c>
      <c r="G3" s="133">
        <v>82</v>
      </c>
      <c r="H3" s="152">
        <v>164</v>
      </c>
      <c r="I3" s="153"/>
      <c r="J3" s="155"/>
      <c r="K3" s="155"/>
      <c r="L3" s="155">
        <f>IF(ISNA(VLOOKUP($C3,男C_R3績分!$D$3:$H$102,5,FALSE))," ",VLOOKUP($C3,男C_R3績分!$D$3:$H$102,5,FALSE))</f>
        <v>19.271232876712318</v>
      </c>
      <c r="M3" s="155">
        <f>IF(ISNA(VLOOKUP($C3,男C_R4績分!$D$3:$I$102,6,FALSE))," ",VLOOKUP($C3,男C_R4績分!$D$3:$I$102,6,FALSE))</f>
        <v>15.326027397260262</v>
      </c>
      <c r="N3" s="155">
        <f t="shared" ref="N3:N66" si="0">SUM(J3:M3)</f>
        <v>34.59726027397258</v>
      </c>
    </row>
    <row r="4" spans="1:14">
      <c r="A4" s="151">
        <v>3</v>
      </c>
      <c r="B4" s="149" t="s">
        <v>172</v>
      </c>
      <c r="C4" s="150" t="s">
        <v>368</v>
      </c>
      <c r="D4" s="152">
        <v>0</v>
      </c>
      <c r="E4" s="152">
        <v>0</v>
      </c>
      <c r="F4" s="152">
        <v>80</v>
      </c>
      <c r="G4" s="152">
        <v>86</v>
      </c>
      <c r="H4" s="152">
        <v>166</v>
      </c>
      <c r="I4" s="153"/>
      <c r="J4" s="155"/>
      <c r="K4" s="155"/>
      <c r="L4" s="155">
        <f>IF(ISNA(VLOOKUP($C4,男C_R3績分!$D$3:$H$102,5,FALSE))," ",VLOOKUP($C4,男C_R3績分!$D$3:$H$102,5,FALSE))</f>
        <v>21.243835616438346</v>
      </c>
      <c r="M4" s="155">
        <f>IF(ISNA(VLOOKUP($C4,男C_R4績分!$D$3:$I$102,6,FALSE))," ",VLOOKUP($C4,男C_R4績分!$D$3:$I$102,6,FALSE))</f>
        <v>11.380821917808206</v>
      </c>
      <c r="N4" s="155">
        <f t="shared" si="0"/>
        <v>32.624657534246552</v>
      </c>
    </row>
    <row r="5" spans="1:14">
      <c r="A5" s="151">
        <v>4</v>
      </c>
      <c r="B5" s="149" t="s">
        <v>172</v>
      </c>
      <c r="C5" s="150" t="s">
        <v>178</v>
      </c>
      <c r="D5" s="152">
        <v>0</v>
      </c>
      <c r="E5" s="152">
        <v>0</v>
      </c>
      <c r="F5" s="152">
        <v>86</v>
      </c>
      <c r="G5" s="152">
        <v>81</v>
      </c>
      <c r="H5" s="152">
        <v>167</v>
      </c>
      <c r="I5" s="153"/>
      <c r="J5" s="155"/>
      <c r="K5" s="155"/>
      <c r="L5" s="155">
        <f>IF(ISNA(VLOOKUP($C5,男C_R3績分!$D$3:$H$102,5,FALSE))," ",VLOOKUP($C5,男C_R3績分!$D$3:$H$102,5,FALSE))</f>
        <v>15.326027397260262</v>
      </c>
      <c r="M5" s="155">
        <f>IF(ISNA(VLOOKUP($C5,男C_R4績分!$D$3:$I$102,6,FALSE))," ",VLOOKUP($C5,男C_R4績分!$D$3:$I$102,6,FALSE))</f>
        <v>16.312328767123276</v>
      </c>
      <c r="N5" s="155">
        <f t="shared" si="0"/>
        <v>31.638356164383538</v>
      </c>
    </row>
    <row r="6" spans="1:14">
      <c r="A6" s="151">
        <v>5</v>
      </c>
      <c r="B6" s="149" t="s">
        <v>172</v>
      </c>
      <c r="C6" s="150" t="s">
        <v>173</v>
      </c>
      <c r="D6" s="152">
        <v>0</v>
      </c>
      <c r="E6" s="152">
        <v>0</v>
      </c>
      <c r="F6" s="152">
        <v>83</v>
      </c>
      <c r="G6" s="152">
        <v>84</v>
      </c>
      <c r="H6" s="152">
        <v>167</v>
      </c>
      <c r="I6" s="153"/>
      <c r="J6" s="155"/>
      <c r="K6" s="155"/>
      <c r="L6" s="155">
        <f>IF(ISNA(VLOOKUP($C6,男C_R3績分!$D$3:$H$102,5,FALSE))," ",VLOOKUP($C6,男C_R3績分!$D$3:$H$102,5,FALSE))</f>
        <v>18.284931506849304</v>
      </c>
      <c r="M6" s="155">
        <f>IF(ISNA(VLOOKUP($C6,男C_R4績分!$D$3:$I$102,6,FALSE))," ",VLOOKUP($C6,男C_R4績分!$D$3:$I$102,6,FALSE))</f>
        <v>13.353424657534248</v>
      </c>
      <c r="N6" s="155">
        <f t="shared" si="0"/>
        <v>31.638356164383552</v>
      </c>
    </row>
    <row r="7" spans="1:14">
      <c r="A7" s="151">
        <v>6</v>
      </c>
      <c r="B7" s="149" t="s">
        <v>172</v>
      </c>
      <c r="C7" s="150" t="s">
        <v>181</v>
      </c>
      <c r="D7" s="152">
        <v>0</v>
      </c>
      <c r="E7" s="152">
        <v>0</v>
      </c>
      <c r="F7" s="152">
        <v>85</v>
      </c>
      <c r="G7" s="152">
        <v>85</v>
      </c>
      <c r="H7" s="152">
        <v>170</v>
      </c>
      <c r="I7" s="153"/>
      <c r="J7" s="155"/>
      <c r="K7" s="155"/>
      <c r="L7" s="155">
        <f>IF(ISNA(VLOOKUP($C7,男C_R3績分!$D$3:$H$102,5,FALSE))," ",VLOOKUP($C7,男C_R3績分!$D$3:$H$102,5,FALSE))</f>
        <v>16.312328767123276</v>
      </c>
      <c r="M7" s="155">
        <f>IF(ISNA(VLOOKUP($C7,男C_R4績分!$D$3:$I$102,6,FALSE))," ",VLOOKUP($C7,男C_R4績分!$D$3:$I$102,6,FALSE))</f>
        <v>12.36712328767122</v>
      </c>
      <c r="N7" s="155">
        <f t="shared" si="0"/>
        <v>28.679452054794496</v>
      </c>
    </row>
    <row r="8" spans="1:14">
      <c r="A8" s="151">
        <v>7</v>
      </c>
      <c r="B8" s="149" t="s">
        <v>172</v>
      </c>
      <c r="C8" s="150" t="s">
        <v>177</v>
      </c>
      <c r="D8" s="152">
        <v>0</v>
      </c>
      <c r="E8" s="152">
        <v>0</v>
      </c>
      <c r="F8" s="152">
        <v>89</v>
      </c>
      <c r="G8" s="152">
        <v>86</v>
      </c>
      <c r="H8" s="152">
        <v>175</v>
      </c>
      <c r="I8" s="153"/>
      <c r="J8" s="155"/>
      <c r="K8" s="155"/>
      <c r="L8" s="155">
        <f>IF(ISNA(VLOOKUP($C8,男C_R3績分!$D$3:$H$102,5,FALSE))," ",VLOOKUP($C8,男C_R3績分!$D$3:$H$102,5,FALSE))</f>
        <v>12.36712328767122</v>
      </c>
      <c r="M8" s="155">
        <f>IF(ISNA(VLOOKUP($C8,男C_R4績分!$D$3:$I$102,6,FALSE))," ",VLOOKUP($C8,男C_R4績分!$D$3:$I$102,6,FALSE))</f>
        <v>11.380821917808206</v>
      </c>
      <c r="N8" s="155">
        <f t="shared" si="0"/>
        <v>23.747945205479425</v>
      </c>
    </row>
    <row r="9" spans="1:14">
      <c r="A9" s="151">
        <v>8</v>
      </c>
      <c r="B9" s="149" t="s">
        <v>172</v>
      </c>
      <c r="C9" s="150" t="s">
        <v>370</v>
      </c>
      <c r="D9" s="152">
        <v>0</v>
      </c>
      <c r="E9" s="152">
        <v>0</v>
      </c>
      <c r="F9" s="152">
        <v>90</v>
      </c>
      <c r="G9" s="152">
        <v>88</v>
      </c>
      <c r="H9" s="152">
        <v>178</v>
      </c>
      <c r="I9" s="153"/>
      <c r="J9" s="155"/>
      <c r="K9" s="155"/>
      <c r="L9" s="155">
        <f>IF(ISNA(VLOOKUP($C9,男C_R3績分!$D$3:$H$102,5,FALSE))," ",VLOOKUP($C9,男C_R3績分!$D$3:$H$102,5,FALSE))</f>
        <v>11.380821917808206</v>
      </c>
      <c r="M9" s="155">
        <f>IF(ISNA(VLOOKUP($C9,男C_R4績分!$D$3:$I$102,6,FALSE))," ",VLOOKUP($C9,男C_R4績分!$D$3:$I$102,6,FALSE))</f>
        <v>9.4082191780821915</v>
      </c>
      <c r="N9" s="155">
        <f t="shared" si="0"/>
        <v>20.789041095890397</v>
      </c>
    </row>
    <row r="10" spans="1:14">
      <c r="A10" s="151">
        <v>9</v>
      </c>
      <c r="B10" s="149" t="s">
        <v>172</v>
      </c>
      <c r="C10" s="150" t="s">
        <v>371</v>
      </c>
      <c r="D10" s="152">
        <v>0</v>
      </c>
      <c r="E10" s="152">
        <v>0</v>
      </c>
      <c r="F10" s="152">
        <v>93</v>
      </c>
      <c r="G10" s="152">
        <v>88</v>
      </c>
      <c r="H10" s="152">
        <v>181</v>
      </c>
      <c r="I10" s="153"/>
      <c r="J10" s="155"/>
      <c r="K10" s="155"/>
      <c r="L10" s="155">
        <f>IF(ISNA(VLOOKUP($C10,男C_R3績分!$D$3:$H$102,5,FALSE))," ",VLOOKUP($C10,男C_R3績分!$D$3:$H$102,5,FALSE))</f>
        <v>8.4219178082191775</v>
      </c>
      <c r="M10" s="155">
        <f>IF(ISNA(VLOOKUP($C10,男C_R4績分!$D$3:$I$102,6,FALSE))," ",VLOOKUP($C10,男C_R4績分!$D$3:$I$102,6,FALSE))</f>
        <v>9.4082191780821915</v>
      </c>
      <c r="N10" s="155">
        <f t="shared" si="0"/>
        <v>17.830136986301369</v>
      </c>
    </row>
    <row r="11" spans="1:14">
      <c r="A11" s="151">
        <v>10</v>
      </c>
      <c r="B11" s="149" t="s">
        <v>172</v>
      </c>
      <c r="C11" s="150" t="s">
        <v>372</v>
      </c>
      <c r="D11" s="152">
        <v>0</v>
      </c>
      <c r="E11" s="152">
        <v>0</v>
      </c>
      <c r="F11" s="152">
        <v>95</v>
      </c>
      <c r="G11" s="152">
        <v>90</v>
      </c>
      <c r="H11" s="152">
        <v>185</v>
      </c>
      <c r="I11" s="153"/>
      <c r="J11" s="155"/>
      <c r="K11" s="155"/>
      <c r="L11" s="155">
        <f>IF(ISNA(VLOOKUP($C11,男C_R3績分!$D$3:$H$102,5,FALSE))," ",VLOOKUP($C11,男C_R3績分!$D$3:$H$102,5,FALSE))</f>
        <v>6.4493150684931351</v>
      </c>
      <c r="M11" s="155">
        <f>IF(ISNA(VLOOKUP($C11,男C_R4績分!$D$3:$I$102,6,FALSE))," ",VLOOKUP($C11,男C_R4績分!$D$3:$I$102,6,FALSE))</f>
        <v>7.4356164383561492</v>
      </c>
      <c r="N11" s="155">
        <f t="shared" si="0"/>
        <v>13.884931506849284</v>
      </c>
    </row>
    <row r="12" spans="1:14">
      <c r="A12" s="151">
        <v>11</v>
      </c>
      <c r="B12" s="149" t="s">
        <v>172</v>
      </c>
      <c r="C12" s="150" t="s">
        <v>180</v>
      </c>
      <c r="D12" s="152">
        <v>0</v>
      </c>
      <c r="E12" s="152">
        <v>0</v>
      </c>
      <c r="F12" s="152">
        <v>93</v>
      </c>
      <c r="G12" s="152">
        <v>93</v>
      </c>
      <c r="H12" s="152">
        <v>186</v>
      </c>
      <c r="I12" s="153"/>
      <c r="J12" s="155"/>
      <c r="K12" s="155"/>
      <c r="L12" s="155">
        <f>IF(ISNA(VLOOKUP($C12,男C_R3績分!$D$3:$H$102,5,FALSE))," ",VLOOKUP($C12,男C_R3績分!$D$3:$H$102,5,FALSE))</f>
        <v>8.4219178082191775</v>
      </c>
      <c r="M12" s="155">
        <f>IF(ISNA(VLOOKUP($C12,男C_R4績分!$D$3:$I$102,6,FALSE))," ",VLOOKUP($C12,男C_R4績分!$D$3:$I$102,6,FALSE))</f>
        <v>4.4767123287671211</v>
      </c>
      <c r="N12" s="155">
        <f t="shared" si="0"/>
        <v>12.898630136986299</v>
      </c>
    </row>
    <row r="13" spans="1:14">
      <c r="A13" s="151">
        <v>12</v>
      </c>
      <c r="B13" s="149" t="s">
        <v>172</v>
      </c>
      <c r="C13" s="150" t="s">
        <v>373</v>
      </c>
      <c r="D13" s="152">
        <v>0</v>
      </c>
      <c r="E13" s="152">
        <v>0</v>
      </c>
      <c r="F13" s="152">
        <v>97</v>
      </c>
      <c r="G13" s="152">
        <v>92</v>
      </c>
      <c r="H13" s="152">
        <v>189</v>
      </c>
      <c r="I13" s="153"/>
      <c r="J13" s="155"/>
      <c r="K13" s="155"/>
      <c r="L13" s="155">
        <f>IF(ISNA(VLOOKUP($C13,男C_R3績分!$D$3:$H$102,5,FALSE))," ",VLOOKUP($C13,男C_R3績分!$D$3:$H$102,5,FALSE))</f>
        <v>4.4767123287671211</v>
      </c>
      <c r="M13" s="155">
        <f>IF(ISNA(VLOOKUP($C13,男C_R4績分!$D$3:$I$102,6,FALSE))," ",VLOOKUP($C13,男C_R4績分!$D$3:$I$102,6,FALSE))</f>
        <v>5.4630136986301352</v>
      </c>
      <c r="N13" s="155">
        <f t="shared" si="0"/>
        <v>9.9397260273972563</v>
      </c>
    </row>
    <row r="14" spans="1:14">
      <c r="A14" s="151">
        <v>13</v>
      </c>
      <c r="B14" s="149" t="s">
        <v>172</v>
      </c>
      <c r="C14" s="150" t="s">
        <v>375</v>
      </c>
      <c r="D14" s="152">
        <v>0</v>
      </c>
      <c r="E14" s="152">
        <v>0</v>
      </c>
      <c r="F14" s="152">
        <v>103</v>
      </c>
      <c r="G14" s="152">
        <v>89</v>
      </c>
      <c r="H14" s="152">
        <v>192</v>
      </c>
      <c r="I14" s="153"/>
      <c r="J14" s="155"/>
      <c r="K14" s="155"/>
      <c r="L14" s="155">
        <f>IF(ISNA(VLOOKUP($C14,男C_R3績分!$D$3:$H$102,5,FALSE))," ",VLOOKUP($C14,男C_R3績分!$D$3:$H$102,5,FALSE))</f>
        <v>0</v>
      </c>
      <c r="M14" s="155">
        <f>IF(ISNA(VLOOKUP($C14,男C_R4績分!$D$3:$I$102,6,FALSE))," ",VLOOKUP($C14,男C_R4績分!$D$3:$I$102,6,FALSE))</f>
        <v>8.4219178082191632</v>
      </c>
      <c r="N14" s="155">
        <f t="shared" si="0"/>
        <v>8.4219178082191632</v>
      </c>
    </row>
    <row r="15" spans="1:14">
      <c r="A15" s="151">
        <v>14</v>
      </c>
      <c r="B15" s="149" t="s">
        <v>172</v>
      </c>
      <c r="C15" s="150" t="s">
        <v>374</v>
      </c>
      <c r="D15" s="152">
        <v>0</v>
      </c>
      <c r="E15" s="152">
        <v>0</v>
      </c>
      <c r="F15" s="152">
        <v>101</v>
      </c>
      <c r="G15" s="152">
        <v>91</v>
      </c>
      <c r="H15" s="152">
        <v>192</v>
      </c>
      <c r="I15" s="153"/>
      <c r="J15" s="155"/>
      <c r="K15" s="155"/>
      <c r="L15" s="155">
        <f>IF(ISNA(VLOOKUP($C15,男C_R3績分!$D$3:$H$102,5,FALSE))," ",VLOOKUP($C15,男C_R3績分!$D$3:$H$102,5,FALSE))</f>
        <v>0.53150684931506476</v>
      </c>
      <c r="M15" s="155">
        <f>IF(ISNA(VLOOKUP($C15,男C_R4績分!$D$3:$I$102,6,FALSE))," ",VLOOKUP($C15,男C_R4績分!$D$3:$I$102,6,FALSE))</f>
        <v>6.4493150684931351</v>
      </c>
      <c r="N15" s="155">
        <f t="shared" si="0"/>
        <v>6.9808219178081998</v>
      </c>
    </row>
    <row r="16" spans="1:14">
      <c r="A16" s="151">
        <v>15</v>
      </c>
      <c r="B16" s="149" t="s">
        <v>172</v>
      </c>
      <c r="C16" s="150" t="s">
        <v>185</v>
      </c>
      <c r="D16" s="152">
        <v>0</v>
      </c>
      <c r="E16" s="152">
        <v>0</v>
      </c>
      <c r="F16" s="152">
        <v>106</v>
      </c>
      <c r="G16" s="152">
        <v>100</v>
      </c>
      <c r="H16" s="152">
        <v>206</v>
      </c>
      <c r="I16" s="153"/>
      <c r="J16" s="155"/>
      <c r="K16" s="155"/>
      <c r="L16" s="155">
        <f>IF(ISNA(VLOOKUP($C16,男C_R3績分!$D$3:$H$102,5,FALSE))," ",VLOOKUP($C16,男C_R3績分!$D$3:$H$102,5,FALSE))</f>
        <v>0</v>
      </c>
      <c r="M16" s="155">
        <f>IF(ISNA(VLOOKUP($C16,男C_R4績分!$D$3:$I$102,6,FALSE))," ",VLOOKUP($C16,男C_R4績分!$D$3:$I$102,6,FALSE))</f>
        <v>0</v>
      </c>
      <c r="N16" s="155">
        <f t="shared" si="0"/>
        <v>0</v>
      </c>
    </row>
    <row r="17" spans="1:14">
      <c r="A17" s="151"/>
      <c r="B17" s="149"/>
      <c r="C17" s="150"/>
      <c r="D17" s="152"/>
      <c r="E17" s="152"/>
      <c r="F17" s="152"/>
      <c r="G17" s="152"/>
      <c r="H17" s="152"/>
      <c r="I17" s="153"/>
      <c r="J17" s="155"/>
      <c r="K17" s="155"/>
      <c r="L17" s="155" t="str">
        <f>IF(ISNA(VLOOKUP($C17,男C_R3績分!$D$3:$H$102,5,FALSE))," ",VLOOKUP($C17,男C_R3績分!$D$3:$H$102,5,FALSE))</f>
        <v xml:space="preserve"> </v>
      </c>
      <c r="M17" s="155" t="str">
        <f>IF(ISNA(VLOOKUP($C17,男C_R4績分!$D$3:$I$102,6,FALSE))," ",VLOOKUP($C17,男C_R4績分!$D$3:$I$102,6,FALSE))</f>
        <v xml:space="preserve"> </v>
      </c>
      <c r="N17" s="155">
        <f t="shared" si="0"/>
        <v>0</v>
      </c>
    </row>
    <row r="18" spans="1:14">
      <c r="A18" s="151"/>
      <c r="B18" s="149"/>
      <c r="C18" s="150"/>
      <c r="D18" s="152"/>
      <c r="E18" s="152"/>
      <c r="F18" s="152"/>
      <c r="G18" s="152"/>
      <c r="H18" s="152"/>
      <c r="I18" s="153"/>
      <c r="J18" s="155"/>
      <c r="K18" s="155"/>
      <c r="L18" s="155" t="str">
        <f>IF(ISNA(VLOOKUP($C18,男C_R3績分!$D$3:$H$102,5,FALSE))," ",VLOOKUP($C18,男C_R3績分!$D$3:$H$102,5,FALSE))</f>
        <v xml:space="preserve"> </v>
      </c>
      <c r="M18" s="155" t="str">
        <f>IF(ISNA(VLOOKUP($C18,男C_R4績分!$D$3:$I$102,6,FALSE))," ",VLOOKUP($C18,男C_R4績分!$D$3:$I$102,6,FALSE))</f>
        <v xml:space="preserve"> </v>
      </c>
      <c r="N18" s="155">
        <f t="shared" si="0"/>
        <v>0</v>
      </c>
    </row>
    <row r="19" spans="1:14">
      <c r="A19" s="151"/>
      <c r="B19" s="149"/>
      <c r="C19" s="150"/>
      <c r="D19" s="152"/>
      <c r="E19" s="152"/>
      <c r="F19" s="152"/>
      <c r="G19" s="152"/>
      <c r="H19" s="152"/>
      <c r="I19" s="153"/>
      <c r="J19" s="155"/>
      <c r="K19" s="155"/>
      <c r="L19" s="155" t="str">
        <f>IF(ISNA(VLOOKUP($C19,男C_R3績分!$D$3:$H$102,5,FALSE))," ",VLOOKUP($C19,男C_R3績分!$D$3:$H$102,5,FALSE))</f>
        <v xml:space="preserve"> </v>
      </c>
      <c r="M19" s="155" t="str">
        <f>IF(ISNA(VLOOKUP($C19,男C_R4績分!$D$3:$I$102,6,FALSE))," ",VLOOKUP($C19,男C_R4績分!$D$3:$I$102,6,FALSE))</f>
        <v xml:space="preserve"> </v>
      </c>
      <c r="N19" s="155">
        <f t="shared" si="0"/>
        <v>0</v>
      </c>
    </row>
    <row r="20" spans="1:14">
      <c r="A20" s="151"/>
      <c r="B20" s="149"/>
      <c r="C20" s="150"/>
      <c r="D20" s="152"/>
      <c r="E20" s="152"/>
      <c r="F20" s="152"/>
      <c r="G20" s="152"/>
      <c r="H20" s="152"/>
      <c r="I20" s="153"/>
      <c r="J20" s="155"/>
      <c r="K20" s="155"/>
      <c r="L20" s="155" t="str">
        <f>IF(ISNA(VLOOKUP($C20,男C_R3績分!$D$3:$H$102,5,FALSE))," ",VLOOKUP($C20,男C_R3績分!$D$3:$H$102,5,FALSE))</f>
        <v xml:space="preserve"> </v>
      </c>
      <c r="M20" s="155" t="str">
        <f>IF(ISNA(VLOOKUP($C20,男C_R4績分!$D$3:$I$102,6,FALSE))," ",VLOOKUP($C20,男C_R4績分!$D$3:$I$102,6,FALSE))</f>
        <v xml:space="preserve"> </v>
      </c>
      <c r="N20" s="155">
        <f t="shared" si="0"/>
        <v>0</v>
      </c>
    </row>
    <row r="21" spans="1:14">
      <c r="A21" s="151"/>
      <c r="B21" s="149"/>
      <c r="C21" s="150"/>
      <c r="D21" s="152"/>
      <c r="E21" s="152"/>
      <c r="F21" s="152"/>
      <c r="G21" s="152"/>
      <c r="H21" s="152"/>
      <c r="I21" s="153"/>
      <c r="J21" s="155"/>
      <c r="K21" s="155"/>
      <c r="L21" s="155" t="str">
        <f>IF(ISNA(VLOOKUP($C21,男C_R3績分!$D$3:$H$102,5,FALSE))," ",VLOOKUP($C21,男C_R3績分!$D$3:$H$102,5,FALSE))</f>
        <v xml:space="preserve"> </v>
      </c>
      <c r="M21" s="155" t="str">
        <f>IF(ISNA(VLOOKUP($C21,男C_R4績分!$D$3:$I$102,6,FALSE))," ",VLOOKUP($C21,男C_R4績分!$D$3:$I$102,6,FALSE))</f>
        <v xml:space="preserve"> </v>
      </c>
      <c r="N21" s="155">
        <f t="shared" si="0"/>
        <v>0</v>
      </c>
    </row>
    <row r="22" spans="1:14">
      <c r="A22" s="151"/>
      <c r="B22" s="149"/>
      <c r="C22" s="150"/>
      <c r="D22" s="152"/>
      <c r="E22" s="152"/>
      <c r="F22" s="152"/>
      <c r="G22" s="152"/>
      <c r="H22" s="152"/>
      <c r="I22" s="153"/>
      <c r="J22" s="155"/>
      <c r="K22" s="155"/>
      <c r="L22" s="155" t="str">
        <f>IF(ISNA(VLOOKUP($C22,男C_R3績分!$D$3:$H$102,5,FALSE))," ",VLOOKUP($C22,男C_R3績分!$D$3:$H$102,5,FALSE))</f>
        <v xml:space="preserve"> </v>
      </c>
      <c r="M22" s="155" t="str">
        <f>IF(ISNA(VLOOKUP($C22,男C_R4績分!$D$3:$I$102,6,FALSE))," ",VLOOKUP($C22,男C_R4績分!$D$3:$I$102,6,FALSE))</f>
        <v xml:space="preserve"> </v>
      </c>
      <c r="N22" s="155">
        <f t="shared" si="0"/>
        <v>0</v>
      </c>
    </row>
    <row r="23" spans="1:14">
      <c r="A23" s="151"/>
      <c r="B23" s="149"/>
      <c r="C23" s="150"/>
      <c r="D23" s="152"/>
      <c r="E23" s="152"/>
      <c r="F23" s="152"/>
      <c r="G23" s="152"/>
      <c r="H23" s="152"/>
      <c r="I23" s="153"/>
      <c r="J23" s="155"/>
      <c r="K23" s="155"/>
      <c r="L23" s="155" t="str">
        <f>IF(ISNA(VLOOKUP($C23,男C_R3績分!$D$3:$H$102,5,FALSE))," ",VLOOKUP($C23,男C_R3績分!$D$3:$H$102,5,FALSE))</f>
        <v xml:space="preserve"> </v>
      </c>
      <c r="M23" s="155" t="str">
        <f>IF(ISNA(VLOOKUP($C23,男C_R4績分!$D$3:$I$102,6,FALSE))," ",VLOOKUP($C23,男C_R4績分!$D$3:$I$102,6,FALSE))</f>
        <v xml:space="preserve"> </v>
      </c>
      <c r="N23" s="155">
        <f t="shared" si="0"/>
        <v>0</v>
      </c>
    </row>
    <row r="24" spans="1:14">
      <c r="A24" s="151"/>
      <c r="B24" s="149"/>
      <c r="C24" s="150"/>
      <c r="D24" s="152"/>
      <c r="E24" s="152"/>
      <c r="F24" s="152"/>
      <c r="G24" s="152"/>
      <c r="H24" s="152"/>
      <c r="I24" s="153"/>
      <c r="J24" s="155"/>
      <c r="K24" s="155"/>
      <c r="L24" s="155" t="str">
        <f>IF(ISNA(VLOOKUP($C24,男C_R3績分!$D$3:$H$102,5,FALSE))," ",VLOOKUP($C24,男C_R3績分!$D$3:$H$102,5,FALSE))</f>
        <v xml:space="preserve"> </v>
      </c>
      <c r="M24" s="155" t="str">
        <f>IF(ISNA(VLOOKUP($C24,男C_R4績分!$D$3:$I$102,6,FALSE))," ",VLOOKUP($C24,男C_R4績分!$D$3:$I$102,6,FALSE))</f>
        <v xml:space="preserve"> </v>
      </c>
      <c r="N24" s="155">
        <f t="shared" si="0"/>
        <v>0</v>
      </c>
    </row>
    <row r="25" spans="1:14">
      <c r="A25" s="151"/>
      <c r="B25" s="149"/>
      <c r="C25" s="150"/>
      <c r="D25" s="152"/>
      <c r="E25" s="152"/>
      <c r="F25" s="152"/>
      <c r="G25" s="152"/>
      <c r="H25" s="152"/>
      <c r="I25" s="153"/>
      <c r="J25" s="155"/>
      <c r="K25" s="155"/>
      <c r="L25" s="155" t="str">
        <f>IF(ISNA(VLOOKUP($C25,男C_R3績分!$D$3:$H$102,5,FALSE))," ",VLOOKUP($C25,男C_R3績分!$D$3:$H$102,5,FALSE))</f>
        <v xml:space="preserve"> </v>
      </c>
      <c r="M25" s="155" t="str">
        <f>IF(ISNA(VLOOKUP($C25,男C_R4績分!$D$3:$I$102,6,FALSE))," ",VLOOKUP($C25,男C_R4績分!$D$3:$I$102,6,FALSE))</f>
        <v xml:space="preserve"> </v>
      </c>
      <c r="N25" s="155">
        <f t="shared" si="0"/>
        <v>0</v>
      </c>
    </row>
    <row r="26" spans="1:14">
      <c r="A26" s="151"/>
      <c r="B26" s="149"/>
      <c r="C26" s="150"/>
      <c r="D26" s="152"/>
      <c r="E26" s="152"/>
      <c r="F26" s="152"/>
      <c r="G26" s="152"/>
      <c r="H26" s="152"/>
      <c r="I26" s="153"/>
      <c r="J26" s="155"/>
      <c r="K26" s="155"/>
      <c r="L26" s="155" t="str">
        <f>IF(ISNA(VLOOKUP($C26,男C_R3績分!$D$3:$H$102,5,FALSE))," ",VLOOKUP($C26,男C_R3績分!$D$3:$H$102,5,FALSE))</f>
        <v xml:space="preserve"> </v>
      </c>
      <c r="M26" s="155" t="str">
        <f>IF(ISNA(VLOOKUP($C26,男C_R4績分!$D$3:$I$102,6,FALSE))," ",VLOOKUP($C26,男C_R4績分!$D$3:$I$102,6,FALSE))</f>
        <v xml:space="preserve"> </v>
      </c>
      <c r="N26" s="155">
        <f t="shared" si="0"/>
        <v>0</v>
      </c>
    </row>
    <row r="27" spans="1:14">
      <c r="A27" s="151"/>
      <c r="B27" s="149"/>
      <c r="C27" s="150"/>
      <c r="D27" s="152"/>
      <c r="E27" s="152"/>
      <c r="F27" s="152"/>
      <c r="G27" s="152"/>
      <c r="H27" s="152"/>
      <c r="I27" s="153"/>
      <c r="J27" s="155"/>
      <c r="K27" s="155"/>
      <c r="L27" s="155" t="str">
        <f>IF(ISNA(VLOOKUP($C27,男C_R3績分!$D$3:$H$102,5,FALSE))," ",VLOOKUP($C27,男C_R3績分!$D$3:$H$102,5,FALSE))</f>
        <v xml:space="preserve"> </v>
      </c>
      <c r="M27" s="155" t="str">
        <f>IF(ISNA(VLOOKUP($C27,男C_R4績分!$D$3:$I$102,6,FALSE))," ",VLOOKUP($C27,男C_R4績分!$D$3:$I$102,6,FALSE))</f>
        <v xml:space="preserve"> </v>
      </c>
      <c r="N27" s="155">
        <f t="shared" si="0"/>
        <v>0</v>
      </c>
    </row>
    <row r="28" spans="1:14">
      <c r="A28" s="151"/>
      <c r="B28" s="149"/>
      <c r="C28" s="150"/>
      <c r="D28" s="152"/>
      <c r="E28" s="152"/>
      <c r="F28" s="152"/>
      <c r="G28" s="152"/>
      <c r="H28" s="152"/>
      <c r="I28" s="153"/>
      <c r="J28" s="155"/>
      <c r="K28" s="155"/>
      <c r="L28" s="155" t="str">
        <f>IF(ISNA(VLOOKUP($C28,男C_R3績分!$D$3:$H$102,5,FALSE))," ",VLOOKUP($C28,男C_R3績分!$D$3:$H$102,5,FALSE))</f>
        <v xml:space="preserve"> </v>
      </c>
      <c r="M28" s="155" t="str">
        <f>IF(ISNA(VLOOKUP($C28,男C_R4績分!$D$3:$I$102,6,FALSE))," ",VLOOKUP($C28,男C_R4績分!$D$3:$I$102,6,FALSE))</f>
        <v xml:space="preserve"> </v>
      </c>
      <c r="N28" s="155">
        <f t="shared" si="0"/>
        <v>0</v>
      </c>
    </row>
    <row r="29" spans="1:14">
      <c r="A29" s="151"/>
      <c r="B29" s="149"/>
      <c r="C29" s="150"/>
      <c r="D29" s="152"/>
      <c r="E29" s="152"/>
      <c r="F29" s="152"/>
      <c r="G29" s="152"/>
      <c r="H29" s="152"/>
      <c r="I29" s="153"/>
      <c r="J29" s="155"/>
      <c r="K29" s="155"/>
      <c r="L29" s="155" t="str">
        <f>IF(ISNA(VLOOKUP($C29,男C_R3績分!$D$3:$H$102,5,FALSE))," ",VLOOKUP($C29,男C_R3績分!$D$3:$H$102,5,FALSE))</f>
        <v xml:space="preserve"> </v>
      </c>
      <c r="M29" s="155" t="str">
        <f>IF(ISNA(VLOOKUP($C29,男C_R4績分!$D$3:$I$102,6,FALSE))," ",VLOOKUP($C29,男C_R4績分!$D$3:$I$102,6,FALSE))</f>
        <v xml:space="preserve"> </v>
      </c>
      <c r="N29" s="155">
        <f t="shared" si="0"/>
        <v>0</v>
      </c>
    </row>
    <row r="30" spans="1:14">
      <c r="A30" s="151"/>
      <c r="B30" s="149"/>
      <c r="C30" s="150"/>
      <c r="D30" s="152"/>
      <c r="E30" s="152"/>
      <c r="F30" s="152"/>
      <c r="G30" s="152"/>
      <c r="H30" s="152"/>
      <c r="I30" s="153"/>
      <c r="J30" s="155"/>
      <c r="K30" s="155"/>
      <c r="L30" s="155" t="str">
        <f>IF(ISNA(VLOOKUP($C30,男C_R3績分!$D$3:$H$102,5,FALSE))," ",VLOOKUP($C30,男C_R3績分!$D$3:$H$102,5,FALSE))</f>
        <v xml:space="preserve"> </v>
      </c>
      <c r="M30" s="155" t="str">
        <f>IF(ISNA(VLOOKUP($C30,男C_R4績分!$D$3:$I$102,6,FALSE))," ",VLOOKUP($C30,男C_R4績分!$D$3:$I$102,6,FALSE))</f>
        <v xml:space="preserve"> </v>
      </c>
      <c r="N30" s="155">
        <f t="shared" si="0"/>
        <v>0</v>
      </c>
    </row>
    <row r="31" spans="1:14">
      <c r="A31" s="151"/>
      <c r="B31" s="149"/>
      <c r="C31" s="150"/>
      <c r="D31" s="152"/>
      <c r="E31" s="152"/>
      <c r="F31" s="152"/>
      <c r="G31" s="152"/>
      <c r="H31" s="152"/>
      <c r="I31" s="153"/>
      <c r="J31" s="155"/>
      <c r="K31" s="155"/>
      <c r="L31" s="155" t="str">
        <f>IF(ISNA(VLOOKUP($C31,男C_R3績分!$D$3:$H$102,5,FALSE))," ",VLOOKUP($C31,男C_R3績分!$D$3:$H$102,5,FALSE))</f>
        <v xml:space="preserve"> </v>
      </c>
      <c r="M31" s="155" t="str">
        <f>IF(ISNA(VLOOKUP($C31,男C_R4績分!$D$3:$I$102,6,FALSE))," ",VLOOKUP($C31,男C_R4績分!$D$3:$I$102,6,FALSE))</f>
        <v xml:space="preserve"> </v>
      </c>
      <c r="N31" s="155">
        <f t="shared" si="0"/>
        <v>0</v>
      </c>
    </row>
    <row r="32" spans="1:14">
      <c r="A32" s="151"/>
      <c r="B32" s="149"/>
      <c r="C32" s="150"/>
      <c r="D32" s="152"/>
      <c r="E32" s="152"/>
      <c r="F32" s="152"/>
      <c r="G32" s="152"/>
      <c r="H32" s="152"/>
      <c r="I32" s="153"/>
      <c r="J32" s="155"/>
      <c r="K32" s="155"/>
      <c r="L32" s="155" t="str">
        <f>IF(ISNA(VLOOKUP($C32,男C_R3績分!$D$3:$H$102,5,FALSE))," ",VLOOKUP($C32,男C_R3績分!$D$3:$H$102,5,FALSE))</f>
        <v xml:space="preserve"> </v>
      </c>
      <c r="M32" s="155" t="str">
        <f>IF(ISNA(VLOOKUP($C32,男C_R4績分!$D$3:$I$102,6,FALSE))," ",VLOOKUP($C32,男C_R4績分!$D$3:$I$102,6,FALSE))</f>
        <v xml:space="preserve"> </v>
      </c>
      <c r="N32" s="155">
        <f t="shared" si="0"/>
        <v>0</v>
      </c>
    </row>
    <row r="33" spans="1:14">
      <c r="A33" s="151"/>
      <c r="B33" s="149"/>
      <c r="C33" s="150"/>
      <c r="D33" s="152"/>
      <c r="E33" s="152"/>
      <c r="F33" s="152"/>
      <c r="G33" s="152"/>
      <c r="H33" s="152"/>
      <c r="I33" s="153"/>
      <c r="J33" s="155"/>
      <c r="K33" s="155"/>
      <c r="L33" s="155" t="str">
        <f>IF(ISNA(VLOOKUP($C33,男C_R3績分!$D$3:$H$102,5,FALSE))," ",VLOOKUP($C33,男C_R3績分!$D$3:$H$102,5,FALSE))</f>
        <v xml:space="preserve"> </v>
      </c>
      <c r="M33" s="155" t="str">
        <f>IF(ISNA(VLOOKUP($C33,男C_R4績分!$D$3:$I$102,6,FALSE))," ",VLOOKUP($C33,男C_R4績分!$D$3:$I$102,6,FALSE))</f>
        <v xml:space="preserve"> </v>
      </c>
      <c r="N33" s="155">
        <f t="shared" si="0"/>
        <v>0</v>
      </c>
    </row>
    <row r="34" spans="1:14">
      <c r="A34" s="151"/>
      <c r="B34" s="149"/>
      <c r="C34" s="150"/>
      <c r="D34" s="152"/>
      <c r="E34" s="152"/>
      <c r="F34" s="152"/>
      <c r="G34" s="152"/>
      <c r="H34" s="152"/>
      <c r="I34" s="153"/>
      <c r="J34" s="155"/>
      <c r="K34" s="155"/>
      <c r="L34" s="155" t="str">
        <f>IF(ISNA(VLOOKUP($C34,男C_R3績分!$D$3:$H$102,5,FALSE))," ",VLOOKUP($C34,男C_R3績分!$D$3:$H$102,5,FALSE))</f>
        <v xml:space="preserve"> </v>
      </c>
      <c r="M34" s="155" t="str">
        <f>IF(ISNA(VLOOKUP($C34,男C_R4績分!$D$3:$I$102,6,FALSE))," ",VLOOKUP($C34,男C_R4績分!$D$3:$I$102,6,FALSE))</f>
        <v xml:space="preserve"> </v>
      </c>
      <c r="N34" s="155">
        <f t="shared" si="0"/>
        <v>0</v>
      </c>
    </row>
    <row r="35" spans="1:14">
      <c r="A35" s="151"/>
      <c r="B35" s="149"/>
      <c r="C35" s="150"/>
      <c r="D35" s="152"/>
      <c r="E35" s="152"/>
      <c r="F35" s="152"/>
      <c r="G35" s="152"/>
      <c r="H35" s="152"/>
      <c r="I35" s="153"/>
      <c r="J35" s="155"/>
      <c r="K35" s="155"/>
      <c r="L35" s="155" t="str">
        <f>IF(ISNA(VLOOKUP($C35,男C_R3績分!$D$3:$H$102,5,FALSE))," ",VLOOKUP($C35,男C_R3績分!$D$3:$H$102,5,FALSE))</f>
        <v xml:space="preserve"> </v>
      </c>
      <c r="M35" s="155" t="str">
        <f>IF(ISNA(VLOOKUP($C35,男C_R4績分!$D$3:$I$102,6,FALSE))," ",VLOOKUP($C35,男C_R4績分!$D$3:$I$102,6,FALSE))</f>
        <v xml:space="preserve"> </v>
      </c>
      <c r="N35" s="155">
        <f t="shared" si="0"/>
        <v>0</v>
      </c>
    </row>
    <row r="36" spans="1:14">
      <c r="A36" s="151"/>
      <c r="B36" s="149"/>
      <c r="C36" s="150"/>
      <c r="D36" s="152"/>
      <c r="E36" s="152"/>
      <c r="F36" s="152"/>
      <c r="G36" s="152"/>
      <c r="H36" s="152"/>
      <c r="I36" s="153"/>
      <c r="J36" s="155"/>
      <c r="K36" s="155"/>
      <c r="L36" s="155" t="str">
        <f>IF(ISNA(VLOOKUP($C36,男C_R3績分!$D$3:$H$102,5,FALSE))," ",VLOOKUP($C36,男C_R3績分!$D$3:$H$102,5,FALSE))</f>
        <v xml:space="preserve"> </v>
      </c>
      <c r="M36" s="155" t="str">
        <f>IF(ISNA(VLOOKUP($C36,男C_R4績分!$D$3:$I$102,6,FALSE))," ",VLOOKUP($C36,男C_R4績分!$D$3:$I$102,6,FALSE))</f>
        <v xml:space="preserve"> </v>
      </c>
      <c r="N36" s="155">
        <f t="shared" si="0"/>
        <v>0</v>
      </c>
    </row>
    <row r="37" spans="1:14">
      <c r="A37" s="151"/>
      <c r="B37" s="149"/>
      <c r="C37" s="150"/>
      <c r="D37" s="152"/>
      <c r="E37" s="152"/>
      <c r="F37" s="152"/>
      <c r="G37" s="152"/>
      <c r="H37" s="152"/>
      <c r="I37" s="153"/>
      <c r="J37" s="155"/>
      <c r="K37" s="155"/>
      <c r="L37" s="155" t="str">
        <f>IF(ISNA(VLOOKUP($C37,男C_R3績分!$D$3:$H$102,5,FALSE))," ",VLOOKUP($C37,男C_R3績分!$D$3:$H$102,5,FALSE))</f>
        <v xml:space="preserve"> </v>
      </c>
      <c r="M37" s="155" t="str">
        <f>IF(ISNA(VLOOKUP($C37,男C_R4績分!$D$3:$I$102,6,FALSE))," ",VLOOKUP($C37,男C_R4績分!$D$3:$I$102,6,FALSE))</f>
        <v xml:space="preserve"> </v>
      </c>
      <c r="N37" s="155">
        <f t="shared" si="0"/>
        <v>0</v>
      </c>
    </row>
    <row r="38" spans="1:14">
      <c r="A38" s="151"/>
      <c r="B38" s="149"/>
      <c r="C38" s="150"/>
      <c r="D38" s="152"/>
      <c r="E38" s="152"/>
      <c r="F38" s="152"/>
      <c r="G38" s="152"/>
      <c r="H38" s="152"/>
      <c r="I38" s="153"/>
      <c r="J38" s="155"/>
      <c r="K38" s="155"/>
      <c r="L38" s="155" t="str">
        <f>IF(ISNA(VLOOKUP($C38,男C_R3績分!$D$3:$H$102,5,FALSE))," ",VLOOKUP($C38,男C_R3績分!$D$3:$H$102,5,FALSE))</f>
        <v xml:space="preserve"> </v>
      </c>
      <c r="M38" s="155" t="str">
        <f>IF(ISNA(VLOOKUP($C38,男C_R4績分!$D$3:$I$102,6,FALSE))," ",VLOOKUP($C38,男C_R4績分!$D$3:$I$102,6,FALSE))</f>
        <v xml:space="preserve"> </v>
      </c>
      <c r="N38" s="155">
        <f t="shared" si="0"/>
        <v>0</v>
      </c>
    </row>
    <row r="39" spans="1:14">
      <c r="A39" s="151"/>
      <c r="B39" s="149"/>
      <c r="C39" s="150"/>
      <c r="D39" s="152"/>
      <c r="E39" s="152"/>
      <c r="F39" s="152"/>
      <c r="G39" s="152"/>
      <c r="H39" s="152"/>
      <c r="I39" s="153"/>
      <c r="J39" s="155"/>
      <c r="K39" s="155"/>
      <c r="L39" s="155" t="str">
        <f>IF(ISNA(VLOOKUP($C39,男C_R3績分!$D$3:$H$102,5,FALSE))," ",VLOOKUP($C39,男C_R3績分!$D$3:$H$102,5,FALSE))</f>
        <v xml:space="preserve"> </v>
      </c>
      <c r="M39" s="155" t="str">
        <f>IF(ISNA(VLOOKUP($C39,男C_R4績分!$D$3:$I$102,6,FALSE))," ",VLOOKUP($C39,男C_R4績分!$D$3:$I$102,6,FALSE))</f>
        <v xml:space="preserve"> </v>
      </c>
      <c r="N39" s="155">
        <f t="shared" si="0"/>
        <v>0</v>
      </c>
    </row>
    <row r="40" spans="1:14">
      <c r="A40" s="151"/>
      <c r="B40" s="149"/>
      <c r="C40" s="150"/>
      <c r="D40" s="152"/>
      <c r="E40" s="152"/>
      <c r="F40" s="152"/>
      <c r="G40" s="152"/>
      <c r="H40" s="152"/>
      <c r="I40" s="153"/>
      <c r="J40" s="155"/>
      <c r="K40" s="155"/>
      <c r="L40" s="155" t="str">
        <f>IF(ISNA(VLOOKUP($C40,男C_R3績分!$D$3:$H$102,5,FALSE))," ",VLOOKUP($C40,男C_R3績分!$D$3:$H$102,5,FALSE))</f>
        <v xml:space="preserve"> </v>
      </c>
      <c r="M40" s="155" t="str">
        <f>IF(ISNA(VLOOKUP($C40,男C_R4績分!$D$3:$I$102,6,FALSE))," ",VLOOKUP($C40,男C_R4績分!$D$3:$I$102,6,FALSE))</f>
        <v xml:space="preserve"> </v>
      </c>
      <c r="N40" s="155">
        <f t="shared" si="0"/>
        <v>0</v>
      </c>
    </row>
    <row r="41" spans="1:14">
      <c r="A41" s="151"/>
      <c r="B41" s="149"/>
      <c r="C41" s="150"/>
      <c r="D41" s="152"/>
      <c r="E41" s="152"/>
      <c r="F41" s="152"/>
      <c r="G41" s="152"/>
      <c r="H41" s="152"/>
      <c r="I41" s="153"/>
      <c r="J41" s="155"/>
      <c r="K41" s="155"/>
      <c r="L41" s="155" t="str">
        <f>IF(ISNA(VLOOKUP($C41,男C_R3績分!$D$3:$H$102,5,FALSE))," ",VLOOKUP($C41,男C_R3績分!$D$3:$H$102,5,FALSE))</f>
        <v xml:space="preserve"> </v>
      </c>
      <c r="M41" s="155" t="str">
        <f>IF(ISNA(VLOOKUP($C41,男C_R4績分!$D$3:$I$102,6,FALSE))," ",VLOOKUP($C41,男C_R4績分!$D$3:$I$102,6,FALSE))</f>
        <v xml:space="preserve"> </v>
      </c>
      <c r="N41" s="155">
        <f t="shared" si="0"/>
        <v>0</v>
      </c>
    </row>
    <row r="42" spans="1:14">
      <c r="A42" s="151"/>
      <c r="B42" s="149"/>
      <c r="C42" s="150"/>
      <c r="D42" s="152"/>
      <c r="E42" s="152"/>
      <c r="F42" s="152"/>
      <c r="G42" s="152"/>
      <c r="H42" s="152"/>
      <c r="I42" s="153"/>
      <c r="J42" s="155"/>
      <c r="K42" s="155"/>
      <c r="L42" s="155" t="str">
        <f>IF(ISNA(VLOOKUP($C42,男C_R3績分!$D$3:$H$102,5,FALSE))," ",VLOOKUP($C42,男C_R3績分!$D$3:$H$102,5,FALSE))</f>
        <v xml:space="preserve"> </v>
      </c>
      <c r="M42" s="155" t="str">
        <f>IF(ISNA(VLOOKUP($C42,男C_R4績分!$D$3:$I$102,6,FALSE))," ",VLOOKUP($C42,男C_R4績分!$D$3:$I$102,6,FALSE))</f>
        <v xml:space="preserve"> </v>
      </c>
      <c r="N42" s="155">
        <f t="shared" si="0"/>
        <v>0</v>
      </c>
    </row>
    <row r="43" spans="1:14">
      <c r="A43" s="151"/>
      <c r="B43" s="149"/>
      <c r="C43" s="150"/>
      <c r="D43" s="152"/>
      <c r="E43" s="152"/>
      <c r="F43" s="152"/>
      <c r="G43" s="152"/>
      <c r="H43" s="152"/>
      <c r="I43" s="153"/>
      <c r="J43" s="155"/>
      <c r="K43" s="155"/>
      <c r="L43" s="155" t="str">
        <f>IF(ISNA(VLOOKUP($C43,男C_R3績分!$D$3:$H$102,5,FALSE))," ",VLOOKUP($C43,男C_R3績分!$D$3:$H$102,5,FALSE))</f>
        <v xml:space="preserve"> </v>
      </c>
      <c r="M43" s="155" t="str">
        <f>IF(ISNA(VLOOKUP($C43,男C_R4績分!$D$3:$I$102,6,FALSE))," ",VLOOKUP($C43,男C_R4績分!$D$3:$I$102,6,FALSE))</f>
        <v xml:space="preserve"> </v>
      </c>
      <c r="N43" s="155">
        <f t="shared" si="0"/>
        <v>0</v>
      </c>
    </row>
    <row r="44" spans="1:14">
      <c r="A44" s="151"/>
      <c r="B44" s="149"/>
      <c r="C44" s="150"/>
      <c r="D44" s="152"/>
      <c r="E44" s="152"/>
      <c r="F44" s="152"/>
      <c r="G44" s="152"/>
      <c r="H44" s="152"/>
      <c r="I44" s="153"/>
      <c r="J44" s="155"/>
      <c r="K44" s="155"/>
      <c r="L44" s="155" t="str">
        <f>IF(ISNA(VLOOKUP($C44,男C_R3績分!$D$3:$H$102,5,FALSE))," ",VLOOKUP($C44,男C_R3績分!$D$3:$H$102,5,FALSE))</f>
        <v xml:space="preserve"> </v>
      </c>
      <c r="M44" s="155" t="str">
        <f>IF(ISNA(VLOOKUP($C44,男C_R4績分!$D$3:$I$102,6,FALSE))," ",VLOOKUP($C44,男C_R4績分!$D$3:$I$102,6,FALSE))</f>
        <v xml:space="preserve"> </v>
      </c>
      <c r="N44" s="155">
        <f t="shared" si="0"/>
        <v>0</v>
      </c>
    </row>
    <row r="45" spans="1:14">
      <c r="A45" s="151"/>
      <c r="B45" s="149"/>
      <c r="C45" s="150"/>
      <c r="D45" s="152"/>
      <c r="E45" s="152"/>
      <c r="F45" s="152"/>
      <c r="G45" s="152"/>
      <c r="H45" s="152"/>
      <c r="I45" s="153"/>
      <c r="J45" s="155"/>
      <c r="K45" s="155"/>
      <c r="L45" s="155" t="str">
        <f>IF(ISNA(VLOOKUP($C45,男C_R3績分!$D$3:$H$102,5,FALSE))," ",VLOOKUP($C45,男C_R3績分!$D$3:$H$102,5,FALSE))</f>
        <v xml:space="preserve"> </v>
      </c>
      <c r="M45" s="155" t="str">
        <f>IF(ISNA(VLOOKUP($C45,男C_R4績分!$D$3:$I$102,6,FALSE))," ",VLOOKUP($C45,男C_R4績分!$D$3:$I$102,6,FALSE))</f>
        <v xml:space="preserve"> </v>
      </c>
      <c r="N45" s="155">
        <f t="shared" si="0"/>
        <v>0</v>
      </c>
    </row>
    <row r="46" spans="1:14">
      <c r="A46" s="151"/>
      <c r="B46" s="149"/>
      <c r="C46" s="150"/>
      <c r="D46" s="152"/>
      <c r="E46" s="152"/>
      <c r="F46" s="152"/>
      <c r="G46" s="152"/>
      <c r="H46" s="152"/>
      <c r="I46" s="153"/>
      <c r="J46" s="155"/>
      <c r="K46" s="155"/>
      <c r="L46" s="155" t="str">
        <f>IF(ISNA(VLOOKUP($C46,男C_R3績分!$D$3:$H$102,5,FALSE))," ",VLOOKUP($C46,男C_R3績分!$D$3:$H$102,5,FALSE))</f>
        <v xml:space="preserve"> </v>
      </c>
      <c r="M46" s="155" t="str">
        <f>IF(ISNA(VLOOKUP($C46,男C_R4績分!$D$3:$I$102,6,FALSE))," ",VLOOKUP($C46,男C_R4績分!$D$3:$I$102,6,FALSE))</f>
        <v xml:space="preserve"> </v>
      </c>
      <c r="N46" s="155">
        <f t="shared" si="0"/>
        <v>0</v>
      </c>
    </row>
    <row r="47" spans="1:14">
      <c r="A47" s="151"/>
      <c r="B47" s="149"/>
      <c r="C47" s="150"/>
      <c r="D47" s="152"/>
      <c r="E47" s="152"/>
      <c r="F47" s="152"/>
      <c r="G47" s="152"/>
      <c r="H47" s="152"/>
      <c r="I47" s="153"/>
      <c r="J47" s="155"/>
      <c r="K47" s="155"/>
      <c r="L47" s="155" t="str">
        <f>IF(ISNA(VLOOKUP($C47,男C_R3績分!$D$3:$H$102,5,FALSE))," ",VLOOKUP($C47,男C_R3績分!$D$3:$H$102,5,FALSE))</f>
        <v xml:space="preserve"> </v>
      </c>
      <c r="M47" s="155" t="str">
        <f>IF(ISNA(VLOOKUP($C47,男C_R4績分!$D$3:$I$102,6,FALSE))," ",VLOOKUP($C47,男C_R4績分!$D$3:$I$102,6,FALSE))</f>
        <v xml:space="preserve"> </v>
      </c>
      <c r="N47" s="155">
        <f t="shared" si="0"/>
        <v>0</v>
      </c>
    </row>
    <row r="48" spans="1:14">
      <c r="A48" s="151"/>
      <c r="B48" s="149"/>
      <c r="C48" s="150"/>
      <c r="D48" s="152"/>
      <c r="E48" s="152"/>
      <c r="F48" s="152"/>
      <c r="G48" s="152"/>
      <c r="H48" s="152"/>
      <c r="I48" s="153"/>
      <c r="J48" s="155"/>
      <c r="K48" s="155"/>
      <c r="L48" s="155" t="str">
        <f>IF(ISNA(VLOOKUP($C48,男C_R3績分!$D$3:$H$102,5,FALSE))," ",VLOOKUP($C48,男C_R3績分!$D$3:$H$102,5,FALSE))</f>
        <v xml:space="preserve"> </v>
      </c>
      <c r="M48" s="155" t="str">
        <f>IF(ISNA(VLOOKUP($C48,男C_R4績分!$D$3:$I$102,6,FALSE))," ",VLOOKUP($C48,男C_R4績分!$D$3:$I$102,6,FALSE))</f>
        <v xml:space="preserve"> </v>
      </c>
      <c r="N48" s="155">
        <f t="shared" si="0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/>
      <c r="K49" s="155"/>
      <c r="L49" s="155" t="str">
        <f>IF(ISNA(VLOOKUP($C49,男C_R3績分!$D$3:$H$102,5,FALSE))," ",VLOOKUP($C49,男C_R3績分!$D$3:$H$102,5,FALSE))</f>
        <v xml:space="preserve"> </v>
      </c>
      <c r="M49" s="155" t="str">
        <f>IF(ISNA(VLOOKUP($C49,男C_R4績分!$D$3:$I$102,6,FALSE))," ",VLOOKUP($C49,男C_R4績分!$D$3:$I$102,6,FALSE))</f>
        <v xml:space="preserve"> </v>
      </c>
      <c r="N49" s="155">
        <f t="shared" si="0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/>
      <c r="K50" s="155"/>
      <c r="L50" s="155" t="str">
        <f>IF(ISNA(VLOOKUP($C50,男C_R3績分!$D$3:$H$102,5,FALSE))," ",VLOOKUP($C50,男C_R3績分!$D$3:$H$102,5,FALSE))</f>
        <v xml:space="preserve"> </v>
      </c>
      <c r="M50" s="155" t="str">
        <f>IF(ISNA(VLOOKUP($C50,男C_R4績分!$D$3:$I$102,6,FALSE))," ",VLOOKUP($C50,男C_R4績分!$D$3:$I$102,6,FALSE))</f>
        <v xml:space="preserve"> </v>
      </c>
      <c r="N50" s="155">
        <f t="shared" si="0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/>
      <c r="K51" s="155"/>
      <c r="L51" s="155" t="str">
        <f>IF(ISNA(VLOOKUP($C51,男C_R3績分!$D$3:$H$102,5,FALSE))," ",VLOOKUP($C51,男C_R3績分!$D$3:$H$102,5,FALSE))</f>
        <v xml:space="preserve"> </v>
      </c>
      <c r="M51" s="155" t="str">
        <f>IF(ISNA(VLOOKUP($C51,男C_R4績分!$D$3:$I$102,6,FALSE))," ",VLOOKUP($C51,男C_R4績分!$D$3:$I$102,6,FALSE))</f>
        <v xml:space="preserve"> </v>
      </c>
      <c r="N51" s="155">
        <f t="shared" si="0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/>
      <c r="K52" s="155"/>
      <c r="L52" s="155" t="str">
        <f>IF(ISNA(VLOOKUP($C52,男C_R3績分!$D$3:$H$102,5,FALSE))," ",VLOOKUP($C52,男C_R3績分!$D$3:$H$102,5,FALSE))</f>
        <v xml:space="preserve"> </v>
      </c>
      <c r="M52" s="155" t="str">
        <f>IF(ISNA(VLOOKUP($C52,男C_R4績分!$D$3:$I$102,6,FALSE))," ",VLOOKUP($C52,男C_R4績分!$D$3:$I$102,6,FALSE))</f>
        <v xml:space="preserve"> </v>
      </c>
      <c r="N52" s="155">
        <f t="shared" si="0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/>
      <c r="K53" s="155"/>
      <c r="L53" s="155" t="str">
        <f>IF(ISNA(VLOOKUP($C53,男C_R3績分!$D$3:$H$102,5,FALSE))," ",VLOOKUP($C53,男C_R3績分!$D$3:$H$102,5,FALSE))</f>
        <v xml:space="preserve"> </v>
      </c>
      <c r="M53" s="155" t="str">
        <f>IF(ISNA(VLOOKUP($C53,男C_R4績分!$D$3:$I$102,6,FALSE))," ",VLOOKUP($C53,男C_R4績分!$D$3:$I$102,6,FALSE))</f>
        <v xml:space="preserve"> </v>
      </c>
      <c r="N53" s="155">
        <f t="shared" si="0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/>
      <c r="K54" s="155"/>
      <c r="L54" s="155" t="str">
        <f>IF(ISNA(VLOOKUP($C54,男C_R3績分!$D$3:$H$102,5,FALSE))," ",VLOOKUP($C54,男C_R3績分!$D$3:$H$102,5,FALSE))</f>
        <v xml:space="preserve"> </v>
      </c>
      <c r="M54" s="155" t="str">
        <f>IF(ISNA(VLOOKUP($C54,男C_R4績分!$D$3:$I$102,6,FALSE))," ",VLOOKUP($C54,男C_R4績分!$D$3:$I$102,6,FALSE))</f>
        <v xml:space="preserve"> </v>
      </c>
      <c r="N54" s="155">
        <f t="shared" si="0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/>
      <c r="K55" s="155"/>
      <c r="L55" s="155" t="str">
        <f>IF(ISNA(VLOOKUP($C55,男C_R3績分!$D$3:$H$102,5,FALSE))," ",VLOOKUP($C55,男C_R3績分!$D$3:$H$102,5,FALSE))</f>
        <v xml:space="preserve"> </v>
      </c>
      <c r="M55" s="155" t="str">
        <f>IF(ISNA(VLOOKUP($C55,男C_R4績分!$D$3:$I$102,6,FALSE))," ",VLOOKUP($C55,男C_R4績分!$D$3:$I$102,6,FALSE))</f>
        <v xml:space="preserve"> </v>
      </c>
      <c r="N55" s="155">
        <f t="shared" si="0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/>
      <c r="K56" s="155"/>
      <c r="L56" s="155" t="str">
        <f>IF(ISNA(VLOOKUP($C56,男C_R3績分!$D$3:$H$102,5,FALSE))," ",VLOOKUP($C56,男C_R3績分!$D$3:$H$102,5,FALSE))</f>
        <v xml:space="preserve"> </v>
      </c>
      <c r="M56" s="155" t="str">
        <f>IF(ISNA(VLOOKUP($C56,男C_R4績分!$D$3:$I$102,6,FALSE))," ",VLOOKUP($C56,男C_R4績分!$D$3:$I$102,6,FALSE))</f>
        <v xml:space="preserve"> </v>
      </c>
      <c r="N56" s="155">
        <f t="shared" si="0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/>
      <c r="K57" s="155"/>
      <c r="L57" s="155" t="str">
        <f>IF(ISNA(VLOOKUP($C57,男C_R3績分!$D$3:$H$102,5,FALSE))," ",VLOOKUP($C57,男C_R3績分!$D$3:$H$102,5,FALSE))</f>
        <v xml:space="preserve"> </v>
      </c>
      <c r="M57" s="155" t="str">
        <f>IF(ISNA(VLOOKUP($C57,男C_R4績分!$D$3:$I$102,6,FALSE))," ",VLOOKUP($C57,男C_R4績分!$D$3:$I$102,6,FALSE))</f>
        <v xml:space="preserve"> </v>
      </c>
      <c r="N57" s="155">
        <f t="shared" si="0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/>
      <c r="K58" s="155"/>
      <c r="L58" s="155" t="str">
        <f>IF(ISNA(VLOOKUP($C58,男C_R3績分!$D$3:$H$102,5,FALSE))," ",VLOOKUP($C58,男C_R3績分!$D$3:$H$102,5,FALSE))</f>
        <v xml:space="preserve"> </v>
      </c>
      <c r="M58" s="155" t="str">
        <f>IF(ISNA(VLOOKUP($C58,男C_R4績分!$D$3:$I$102,6,FALSE))," ",VLOOKUP($C58,男C_R4績分!$D$3:$I$102,6,FALSE))</f>
        <v xml:space="preserve"> </v>
      </c>
      <c r="N58" s="155">
        <f t="shared" si="0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/>
      <c r="K59" s="155"/>
      <c r="L59" s="155" t="str">
        <f>IF(ISNA(VLOOKUP($C59,男C_R3績分!$D$3:$H$102,5,FALSE))," ",VLOOKUP($C59,男C_R3績分!$D$3:$H$102,5,FALSE))</f>
        <v xml:space="preserve"> </v>
      </c>
      <c r="M59" s="155" t="str">
        <f>IF(ISNA(VLOOKUP($C59,男C_R4績分!$D$3:$I$102,6,FALSE))," ",VLOOKUP($C59,男C_R4績分!$D$3:$I$102,6,FALSE))</f>
        <v xml:space="preserve"> </v>
      </c>
      <c r="N59" s="155">
        <f t="shared" si="0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/>
      <c r="K60" s="155"/>
      <c r="L60" s="155" t="str">
        <f>IF(ISNA(VLOOKUP($C60,男C_R3績分!$D$3:$H$102,5,FALSE))," ",VLOOKUP($C60,男C_R3績分!$D$3:$H$102,5,FALSE))</f>
        <v xml:space="preserve"> </v>
      </c>
      <c r="M60" s="155" t="str">
        <f>IF(ISNA(VLOOKUP($C60,男C_R4績分!$D$3:$I$102,6,FALSE))," ",VLOOKUP($C60,男C_R4績分!$D$3:$I$102,6,FALSE))</f>
        <v xml:space="preserve"> </v>
      </c>
      <c r="N60" s="155">
        <f t="shared" si="0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/>
      <c r="K61" s="155"/>
      <c r="L61" s="155" t="str">
        <f>IF(ISNA(VLOOKUP($C61,男C_R3績分!$D$3:$H$102,5,FALSE))," ",VLOOKUP($C61,男C_R3績分!$D$3:$H$102,5,FALSE))</f>
        <v xml:space="preserve"> </v>
      </c>
      <c r="M61" s="155" t="str">
        <f>IF(ISNA(VLOOKUP($C61,男C_R4績分!$D$3:$I$102,6,FALSE))," ",VLOOKUP($C61,男C_R4績分!$D$3:$I$102,6,FALSE))</f>
        <v xml:space="preserve"> </v>
      </c>
      <c r="N61" s="155">
        <f t="shared" si="0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/>
      <c r="K62" s="155"/>
      <c r="L62" s="155" t="str">
        <f>IF(ISNA(VLOOKUP($C62,男C_R3績分!$D$3:$H$102,5,FALSE))," ",VLOOKUP($C62,男C_R3績分!$D$3:$H$102,5,FALSE))</f>
        <v xml:space="preserve"> </v>
      </c>
      <c r="M62" s="155" t="str">
        <f>IF(ISNA(VLOOKUP($C62,男C_R4績分!$D$3:$I$102,6,FALSE))," ",VLOOKUP($C62,男C_R4績分!$D$3:$I$102,6,FALSE))</f>
        <v xml:space="preserve"> </v>
      </c>
      <c r="N62" s="155">
        <f t="shared" si="0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/>
      <c r="K63" s="155"/>
      <c r="L63" s="155" t="str">
        <f>IF(ISNA(VLOOKUP($C63,男C_R3績分!$D$3:$H$102,5,FALSE))," ",VLOOKUP($C63,男C_R3績分!$D$3:$H$102,5,FALSE))</f>
        <v xml:space="preserve"> </v>
      </c>
      <c r="M63" s="155" t="str">
        <f>IF(ISNA(VLOOKUP($C63,男C_R4績分!$D$3:$I$102,6,FALSE))," ",VLOOKUP($C63,男C_R4績分!$D$3:$I$102,6,FALSE))</f>
        <v xml:space="preserve"> </v>
      </c>
      <c r="N63" s="155">
        <f t="shared" si="0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/>
      <c r="K64" s="155"/>
      <c r="L64" s="155" t="str">
        <f>IF(ISNA(VLOOKUP($C64,男C_R3績分!$D$3:$H$102,5,FALSE))," ",VLOOKUP($C64,男C_R3績分!$D$3:$H$102,5,FALSE))</f>
        <v xml:space="preserve"> </v>
      </c>
      <c r="M64" s="155" t="str">
        <f>IF(ISNA(VLOOKUP($C64,男C_R4績分!$D$3:$I$102,6,FALSE))," ",VLOOKUP($C64,男C_R4績分!$D$3:$I$102,6,FALSE))</f>
        <v xml:space="preserve"> </v>
      </c>
      <c r="N64" s="155">
        <f t="shared" si="0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/>
      <c r="K65" s="155"/>
      <c r="L65" s="155" t="str">
        <f>IF(ISNA(VLOOKUP($C65,男C_R3績分!$D$3:$H$102,5,FALSE))," ",VLOOKUP($C65,男C_R3績分!$D$3:$H$102,5,FALSE))</f>
        <v xml:space="preserve"> </v>
      </c>
      <c r="M65" s="155" t="str">
        <f>IF(ISNA(VLOOKUP($C65,男C_R4績分!$D$3:$I$102,6,FALSE))," ",VLOOKUP($C65,男C_R4績分!$D$3:$I$102,6,FALSE))</f>
        <v xml:space="preserve"> </v>
      </c>
      <c r="N65" s="155">
        <f t="shared" si="0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/>
      <c r="K66" s="155"/>
      <c r="L66" s="155" t="str">
        <f>IF(ISNA(VLOOKUP($C66,男C_R3績分!$D$3:$H$102,5,FALSE))," ",VLOOKUP($C66,男C_R3績分!$D$3:$H$102,5,FALSE))</f>
        <v xml:space="preserve"> </v>
      </c>
      <c r="M66" s="155" t="str">
        <f>IF(ISNA(VLOOKUP($C66,男C_R4績分!$D$3:$I$102,6,FALSE))," ",VLOOKUP($C66,男C_R4績分!$D$3:$I$102,6,FALSE))</f>
        <v xml:space="preserve"> </v>
      </c>
      <c r="N66" s="155">
        <f t="shared" si="0"/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/>
      <c r="K67" s="155"/>
      <c r="L67" s="155" t="str">
        <f>IF(ISNA(VLOOKUP($C67,男C_R3績分!$D$3:$H$102,5,FALSE))," ",VLOOKUP($C67,男C_R3績分!$D$3:$H$102,5,FALSE))</f>
        <v xml:space="preserve"> </v>
      </c>
      <c r="M67" s="155" t="str">
        <f>IF(ISNA(VLOOKUP($C67,男C_R4績分!$D$3:$I$102,6,FALSE))," ",VLOOKUP($C67,男C_R4績分!$D$3:$I$102,6,FALSE))</f>
        <v xml:space="preserve"> </v>
      </c>
      <c r="N67" s="155">
        <f t="shared" ref="N67:N102" si="1">SUM(J67:M67)</f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/>
      <c r="K68" s="155"/>
      <c r="L68" s="155" t="str">
        <f>IF(ISNA(VLOOKUP($C68,男C_R3績分!$D$3:$H$102,5,FALSE))," ",VLOOKUP($C68,男C_R3績分!$D$3:$H$102,5,FALSE))</f>
        <v xml:space="preserve"> </v>
      </c>
      <c r="M68" s="155" t="str">
        <f>IF(ISNA(VLOOKUP($C68,男C_R4績分!$D$3:$I$102,6,FALSE))," ",VLOOKUP($C68,男C_R4績分!$D$3:$I$102,6,FALSE))</f>
        <v xml:space="preserve"> </v>
      </c>
      <c r="N68" s="155">
        <f t="shared" si="1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/>
      <c r="K69" s="155"/>
      <c r="L69" s="155" t="str">
        <f>IF(ISNA(VLOOKUP($C69,男C_R3績分!$D$3:$H$102,5,FALSE))," ",VLOOKUP($C69,男C_R3績分!$D$3:$H$102,5,FALSE))</f>
        <v xml:space="preserve"> </v>
      </c>
      <c r="M69" s="155" t="str">
        <f>IF(ISNA(VLOOKUP($C69,男C_R4績分!$D$3:$I$102,6,FALSE))," ",VLOOKUP($C69,男C_R4績分!$D$3:$I$102,6,FALSE))</f>
        <v xml:space="preserve"> </v>
      </c>
      <c r="N69" s="155">
        <f t="shared" si="1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/>
      <c r="K70" s="155"/>
      <c r="L70" s="155" t="str">
        <f>IF(ISNA(VLOOKUP($C70,男C_R3績分!$D$3:$H$102,5,FALSE))," ",VLOOKUP($C70,男C_R3績分!$D$3:$H$102,5,FALSE))</f>
        <v xml:space="preserve"> </v>
      </c>
      <c r="M70" s="155" t="str">
        <f>IF(ISNA(VLOOKUP($C70,男C_R4績分!$D$3:$I$102,6,FALSE))," ",VLOOKUP($C70,男C_R4績分!$D$3:$I$102,6,FALSE))</f>
        <v xml:space="preserve"> </v>
      </c>
      <c r="N70" s="155">
        <f t="shared" si="1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/>
      <c r="K71" s="155"/>
      <c r="L71" s="155" t="str">
        <f>IF(ISNA(VLOOKUP($C71,男C_R3績分!$D$3:$H$102,5,FALSE))," ",VLOOKUP($C71,男C_R3績分!$D$3:$H$102,5,FALSE))</f>
        <v xml:space="preserve"> </v>
      </c>
      <c r="M71" s="155" t="str">
        <f>IF(ISNA(VLOOKUP($C71,男C_R4績分!$D$3:$I$102,6,FALSE))," ",VLOOKUP($C71,男C_R4績分!$D$3:$I$102,6,FALSE))</f>
        <v xml:space="preserve"> </v>
      </c>
      <c r="N71" s="155">
        <f t="shared" si="1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/>
      <c r="K72" s="155"/>
      <c r="L72" s="155" t="str">
        <f>IF(ISNA(VLOOKUP($C72,男C_R3績分!$D$3:$H$102,5,FALSE))," ",VLOOKUP($C72,男C_R3績分!$D$3:$H$102,5,FALSE))</f>
        <v xml:space="preserve"> </v>
      </c>
      <c r="M72" s="155" t="str">
        <f>IF(ISNA(VLOOKUP($C72,男C_R4績分!$D$3:$I$102,6,FALSE))," ",VLOOKUP($C72,男C_R4績分!$D$3:$I$102,6,FALSE))</f>
        <v xml:space="preserve"> </v>
      </c>
      <c r="N72" s="155">
        <f t="shared" si="1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/>
      <c r="K73" s="155"/>
      <c r="L73" s="155" t="str">
        <f>IF(ISNA(VLOOKUP($C73,男C_R3績分!$D$3:$H$102,5,FALSE))," ",VLOOKUP($C73,男C_R3績分!$D$3:$H$102,5,FALSE))</f>
        <v xml:space="preserve"> </v>
      </c>
      <c r="M73" s="155" t="str">
        <f>IF(ISNA(VLOOKUP($C73,男C_R4績分!$D$3:$I$102,6,FALSE))," ",VLOOKUP($C73,男C_R4績分!$D$3:$I$102,6,FALSE))</f>
        <v xml:space="preserve"> </v>
      </c>
      <c r="N73" s="155">
        <f t="shared" si="1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/>
      <c r="K74" s="155"/>
      <c r="L74" s="155" t="str">
        <f>IF(ISNA(VLOOKUP($C74,男C_R3績分!$D$3:$H$102,5,FALSE))," ",VLOOKUP($C74,男C_R3績分!$D$3:$H$102,5,FALSE))</f>
        <v xml:space="preserve"> </v>
      </c>
      <c r="M74" s="155" t="str">
        <f>IF(ISNA(VLOOKUP($C74,男C_R4績分!$D$3:$I$102,6,FALSE))," ",VLOOKUP($C74,男C_R4績分!$D$3:$I$102,6,FALSE))</f>
        <v xml:space="preserve"> </v>
      </c>
      <c r="N74" s="155">
        <f t="shared" si="1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/>
      <c r="K75" s="155"/>
      <c r="L75" s="155" t="str">
        <f>IF(ISNA(VLOOKUP($C75,男C_R3績分!$D$3:$H$102,5,FALSE))," ",VLOOKUP($C75,男C_R3績分!$D$3:$H$102,5,FALSE))</f>
        <v xml:space="preserve"> </v>
      </c>
      <c r="M75" s="155" t="str">
        <f>IF(ISNA(VLOOKUP($C75,男C_R4績分!$D$3:$I$102,6,FALSE))," ",VLOOKUP($C75,男C_R4績分!$D$3:$I$102,6,FALSE))</f>
        <v xml:space="preserve"> </v>
      </c>
      <c r="N75" s="155">
        <f t="shared" si="1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/>
      <c r="K76" s="155"/>
      <c r="L76" s="155" t="str">
        <f>IF(ISNA(VLOOKUP($C76,男C_R3績分!$D$3:$H$102,5,FALSE))," ",VLOOKUP($C76,男C_R3績分!$D$3:$H$102,5,FALSE))</f>
        <v xml:space="preserve"> </v>
      </c>
      <c r="M76" s="155" t="str">
        <f>IF(ISNA(VLOOKUP($C76,男C_R4績分!$D$3:$I$102,6,FALSE))," ",VLOOKUP($C76,男C_R4績分!$D$3:$I$102,6,FALSE))</f>
        <v xml:space="preserve"> </v>
      </c>
      <c r="N76" s="155">
        <f t="shared" si="1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/>
      <c r="K77" s="155"/>
      <c r="L77" s="155" t="str">
        <f>IF(ISNA(VLOOKUP($C77,男C_R3績分!$D$3:$H$102,5,FALSE))," ",VLOOKUP($C77,男C_R3績分!$D$3:$H$102,5,FALSE))</f>
        <v xml:space="preserve"> </v>
      </c>
      <c r="M77" s="155" t="str">
        <f>IF(ISNA(VLOOKUP($C77,男C_R4績分!$D$3:$I$102,6,FALSE))," ",VLOOKUP($C77,男C_R4績分!$D$3:$I$102,6,FALSE))</f>
        <v xml:space="preserve"> </v>
      </c>
      <c r="N77" s="155">
        <f t="shared" si="1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/>
      <c r="K78" s="155"/>
      <c r="L78" s="155" t="str">
        <f>IF(ISNA(VLOOKUP($C78,男C_R3績分!$D$3:$H$102,5,FALSE))," ",VLOOKUP($C78,男C_R3績分!$D$3:$H$102,5,FALSE))</f>
        <v xml:space="preserve"> </v>
      </c>
      <c r="M78" s="155" t="str">
        <f>IF(ISNA(VLOOKUP($C78,男C_R4績分!$D$3:$I$102,6,FALSE))," ",VLOOKUP($C78,男C_R4績分!$D$3:$I$102,6,FALSE))</f>
        <v xml:space="preserve"> </v>
      </c>
      <c r="N78" s="155">
        <f t="shared" si="1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/>
      <c r="K79" s="155"/>
      <c r="L79" s="155" t="str">
        <f>IF(ISNA(VLOOKUP($C79,男C_R3績分!$D$3:$H$102,5,FALSE))," ",VLOOKUP($C79,男C_R3績分!$D$3:$H$102,5,FALSE))</f>
        <v xml:space="preserve"> </v>
      </c>
      <c r="M79" s="155" t="str">
        <f>IF(ISNA(VLOOKUP($C79,男C_R4績分!$D$3:$I$102,6,FALSE))," ",VLOOKUP($C79,男C_R4績分!$D$3:$I$102,6,FALSE))</f>
        <v xml:space="preserve"> </v>
      </c>
      <c r="N79" s="155">
        <f t="shared" si="1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/>
      <c r="K80" s="155"/>
      <c r="L80" s="155" t="str">
        <f>IF(ISNA(VLOOKUP($C80,男C_R3績分!$D$3:$H$102,5,FALSE))," ",VLOOKUP($C80,男C_R3績分!$D$3:$H$102,5,FALSE))</f>
        <v xml:space="preserve"> </v>
      </c>
      <c r="M80" s="155" t="str">
        <f>IF(ISNA(VLOOKUP($C80,男C_R4績分!$D$3:$I$102,6,FALSE))," ",VLOOKUP($C80,男C_R4績分!$D$3:$I$102,6,FALSE))</f>
        <v xml:space="preserve"> </v>
      </c>
      <c r="N80" s="155">
        <f t="shared" si="1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 t="str">
        <f>IF(ISNA(VLOOKUP($C81,男C_R3績分!$D$3:$H$102,5,FALSE))," ",VLOOKUP($C81,男C_R3績分!$D$3:$H$102,5,FALSE))</f>
        <v xml:space="preserve"> </v>
      </c>
      <c r="M81" s="155" t="str">
        <f>IF(ISNA(VLOOKUP($C81,男C_R4績分!$D$3:$I$102,6,FALSE))," ",VLOOKUP($C81,男C_R4績分!$D$3:$I$102,6,FALSE))</f>
        <v xml:space="preserve"> </v>
      </c>
      <c r="N81" s="155">
        <f t="shared" si="1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/>
      <c r="K82" s="155"/>
      <c r="L82" s="155" t="str">
        <f>IF(ISNA(VLOOKUP($C82,男C_R3績分!$D$3:$H$102,5,FALSE))," ",VLOOKUP($C82,男C_R3績分!$D$3:$H$102,5,FALSE))</f>
        <v xml:space="preserve"> </v>
      </c>
      <c r="M82" s="155" t="str">
        <f>IF(ISNA(VLOOKUP($C82,男C_R4績分!$D$3:$I$102,6,FALSE))," ",VLOOKUP($C82,男C_R4績分!$D$3:$I$102,6,FALSE))</f>
        <v xml:space="preserve"> </v>
      </c>
      <c r="N82" s="155">
        <f t="shared" si="1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/>
      <c r="K83" s="155"/>
      <c r="L83" s="155" t="str">
        <f>IF(ISNA(VLOOKUP($C83,男C_R3績分!$D$3:$H$102,5,FALSE))," ",VLOOKUP($C83,男C_R3績分!$D$3:$H$102,5,FALSE))</f>
        <v xml:space="preserve"> </v>
      </c>
      <c r="M83" s="155" t="str">
        <f>IF(ISNA(VLOOKUP($C83,男C_R4績分!$D$3:$I$102,6,FALSE))," ",VLOOKUP($C83,男C_R4績分!$D$3:$I$102,6,FALSE))</f>
        <v xml:space="preserve"> </v>
      </c>
      <c r="N83" s="155">
        <f t="shared" si="1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/>
      <c r="K84" s="155"/>
      <c r="L84" s="155" t="str">
        <f>IF(ISNA(VLOOKUP($C84,男C_R3績分!$D$3:$H$102,5,FALSE))," ",VLOOKUP($C84,男C_R3績分!$D$3:$H$102,5,FALSE))</f>
        <v xml:space="preserve"> </v>
      </c>
      <c r="M84" s="155" t="str">
        <f>IF(ISNA(VLOOKUP($C84,男C_R4績分!$D$3:$I$102,6,FALSE))," ",VLOOKUP($C84,男C_R4績分!$D$3:$I$102,6,FALSE))</f>
        <v xml:space="preserve"> </v>
      </c>
      <c r="N84" s="155">
        <f t="shared" si="1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/>
      <c r="K85" s="155"/>
      <c r="L85" s="155" t="str">
        <f>IF(ISNA(VLOOKUP($C85,男C_R3績分!$D$3:$H$102,5,FALSE))," ",VLOOKUP($C85,男C_R3績分!$D$3:$H$102,5,FALSE))</f>
        <v xml:space="preserve"> </v>
      </c>
      <c r="M85" s="155" t="str">
        <f>IF(ISNA(VLOOKUP($C85,男C_R4績分!$D$3:$I$102,6,FALSE))," ",VLOOKUP($C85,男C_R4績分!$D$3:$I$102,6,FALSE))</f>
        <v xml:space="preserve"> </v>
      </c>
      <c r="N85" s="155">
        <f t="shared" si="1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/>
      <c r="K86" s="155"/>
      <c r="L86" s="155" t="str">
        <f>IF(ISNA(VLOOKUP($C86,男C_R3績分!$D$3:$H$102,5,FALSE))," ",VLOOKUP($C86,男C_R3績分!$D$3:$H$102,5,FALSE))</f>
        <v xml:space="preserve"> </v>
      </c>
      <c r="M86" s="155" t="str">
        <f>IF(ISNA(VLOOKUP($C86,男C_R4績分!$D$3:$I$102,6,FALSE))," ",VLOOKUP($C86,男C_R4績分!$D$3:$I$102,6,FALSE))</f>
        <v xml:space="preserve"> </v>
      </c>
      <c r="N86" s="155">
        <f t="shared" si="1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/>
      <c r="K87" s="155"/>
      <c r="L87" s="155" t="str">
        <f>IF(ISNA(VLOOKUP($C87,男C_R3績分!$D$3:$H$102,5,FALSE))," ",VLOOKUP($C87,男C_R3績分!$D$3:$H$102,5,FALSE))</f>
        <v xml:space="preserve"> </v>
      </c>
      <c r="M87" s="155" t="str">
        <f>IF(ISNA(VLOOKUP($C87,男C_R4績分!$D$3:$I$102,6,FALSE))," ",VLOOKUP($C87,男C_R4績分!$D$3:$I$102,6,FALSE))</f>
        <v xml:space="preserve"> </v>
      </c>
      <c r="N87" s="155">
        <f t="shared" si="1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/>
      <c r="K88" s="155"/>
      <c r="L88" s="155" t="str">
        <f>IF(ISNA(VLOOKUP($C88,男C_R3績分!$D$3:$H$102,5,FALSE))," ",VLOOKUP($C88,男C_R3績分!$D$3:$H$102,5,FALSE))</f>
        <v xml:space="preserve"> </v>
      </c>
      <c r="M88" s="155" t="str">
        <f>IF(ISNA(VLOOKUP($C88,男C_R4績分!$D$3:$I$102,6,FALSE))," ",VLOOKUP($C88,男C_R4績分!$D$3:$I$102,6,FALSE))</f>
        <v xml:space="preserve"> </v>
      </c>
      <c r="N88" s="155">
        <f t="shared" si="1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/>
      <c r="K89" s="155"/>
      <c r="L89" s="155" t="str">
        <f>IF(ISNA(VLOOKUP($C89,男C_R3績分!$D$3:$H$102,5,FALSE))," ",VLOOKUP($C89,男C_R3績分!$D$3:$H$102,5,FALSE))</f>
        <v xml:space="preserve"> </v>
      </c>
      <c r="M89" s="155" t="str">
        <f>IF(ISNA(VLOOKUP($C89,男C_R4績分!$D$3:$I$102,6,FALSE))," ",VLOOKUP($C89,男C_R4績分!$D$3:$I$102,6,FALSE))</f>
        <v xml:space="preserve"> </v>
      </c>
      <c r="N89" s="155">
        <f t="shared" si="1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/>
      <c r="K90" s="155"/>
      <c r="L90" s="155" t="str">
        <f>IF(ISNA(VLOOKUP($C90,男C_R3績分!$D$3:$H$102,5,FALSE))," ",VLOOKUP($C90,男C_R3績分!$D$3:$H$102,5,FALSE))</f>
        <v xml:space="preserve"> </v>
      </c>
      <c r="M90" s="155" t="str">
        <f>IF(ISNA(VLOOKUP($C90,男C_R4績分!$D$3:$I$102,6,FALSE))," ",VLOOKUP($C90,男C_R4績分!$D$3:$I$102,6,FALSE))</f>
        <v xml:space="preserve"> </v>
      </c>
      <c r="N90" s="155">
        <f t="shared" si="1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/>
      <c r="K91" s="155"/>
      <c r="L91" s="155" t="str">
        <f>IF(ISNA(VLOOKUP($C91,男C_R3績分!$D$3:$H$102,5,FALSE))," ",VLOOKUP($C91,男C_R3績分!$D$3:$H$102,5,FALSE))</f>
        <v xml:space="preserve"> </v>
      </c>
      <c r="M91" s="155" t="str">
        <f>IF(ISNA(VLOOKUP($C91,男C_R4績分!$D$3:$I$102,6,FALSE))," ",VLOOKUP($C91,男C_R4績分!$D$3:$I$102,6,FALSE))</f>
        <v xml:space="preserve"> </v>
      </c>
      <c r="N91" s="155">
        <f t="shared" si="1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/>
      <c r="K92" s="155"/>
      <c r="L92" s="155" t="str">
        <f>IF(ISNA(VLOOKUP($C92,男C_R3績分!$D$3:$H$102,5,FALSE))," ",VLOOKUP($C92,男C_R3績分!$D$3:$H$102,5,FALSE))</f>
        <v xml:space="preserve"> </v>
      </c>
      <c r="M92" s="155" t="str">
        <f>IF(ISNA(VLOOKUP($C92,男C_R4績分!$D$3:$I$102,6,FALSE))," ",VLOOKUP($C92,男C_R4績分!$D$3:$I$102,6,FALSE))</f>
        <v xml:space="preserve"> </v>
      </c>
      <c r="N92" s="155">
        <f t="shared" si="1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/>
      <c r="K93" s="155"/>
      <c r="L93" s="155" t="str">
        <f>IF(ISNA(VLOOKUP($C93,男C_R3績分!$D$3:$H$102,5,FALSE))," ",VLOOKUP($C93,男C_R3績分!$D$3:$H$102,5,FALSE))</f>
        <v xml:space="preserve"> </v>
      </c>
      <c r="M93" s="155" t="str">
        <f>IF(ISNA(VLOOKUP($C93,男C_R4績分!$D$3:$I$102,6,FALSE))," ",VLOOKUP($C93,男C_R4績分!$D$3:$I$102,6,FALSE))</f>
        <v xml:space="preserve"> </v>
      </c>
      <c r="N93" s="155">
        <f t="shared" si="1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/>
      <c r="K94" s="155"/>
      <c r="L94" s="155" t="str">
        <f>IF(ISNA(VLOOKUP($C94,男C_R3績分!$D$3:$H$102,5,FALSE))," ",VLOOKUP($C94,男C_R3績分!$D$3:$H$102,5,FALSE))</f>
        <v xml:space="preserve"> </v>
      </c>
      <c r="M94" s="155" t="str">
        <f>IF(ISNA(VLOOKUP($C94,男C_R4績分!$D$3:$I$102,6,FALSE))," ",VLOOKUP($C94,男C_R4績分!$D$3:$I$102,6,FALSE))</f>
        <v xml:space="preserve"> </v>
      </c>
      <c r="N94" s="155">
        <f t="shared" si="1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/>
      <c r="K95" s="155"/>
      <c r="L95" s="155" t="str">
        <f>IF(ISNA(VLOOKUP($C95,男C_R3績分!$D$3:$H$102,5,FALSE))," ",VLOOKUP($C95,男C_R3績分!$D$3:$H$102,5,FALSE))</f>
        <v xml:space="preserve"> </v>
      </c>
      <c r="M95" s="155" t="str">
        <f>IF(ISNA(VLOOKUP($C95,男C_R4績分!$D$3:$I$102,6,FALSE))," ",VLOOKUP($C95,男C_R4績分!$D$3:$I$102,6,FALSE))</f>
        <v xml:space="preserve"> </v>
      </c>
      <c r="N95" s="155">
        <f t="shared" si="1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/>
      <c r="K96" s="155"/>
      <c r="L96" s="155" t="str">
        <f>IF(ISNA(VLOOKUP($C96,男C_R3績分!$D$3:$H$102,5,FALSE))," ",VLOOKUP($C96,男C_R3績分!$D$3:$H$102,5,FALSE))</f>
        <v xml:space="preserve"> </v>
      </c>
      <c r="M96" s="155" t="str">
        <f>IF(ISNA(VLOOKUP($C96,男C_R4績分!$D$3:$I$102,6,FALSE))," ",VLOOKUP($C96,男C_R4績分!$D$3:$I$102,6,FALSE))</f>
        <v xml:space="preserve"> </v>
      </c>
      <c r="N96" s="155">
        <f t="shared" si="1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/>
      <c r="K97" s="155"/>
      <c r="L97" s="155" t="str">
        <f>IF(ISNA(VLOOKUP($C97,男C_R3績分!$D$3:$H$102,5,FALSE))," ",VLOOKUP($C97,男C_R3績分!$D$3:$H$102,5,FALSE))</f>
        <v xml:space="preserve"> </v>
      </c>
      <c r="M97" s="155" t="str">
        <f>IF(ISNA(VLOOKUP($C97,男C_R4績分!$D$3:$I$102,6,FALSE))," ",VLOOKUP($C97,男C_R4績分!$D$3:$I$102,6,FALSE))</f>
        <v xml:space="preserve"> </v>
      </c>
      <c r="N97" s="155">
        <f t="shared" si="1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/>
      <c r="K98" s="155"/>
      <c r="L98" s="155" t="str">
        <f>IF(ISNA(VLOOKUP($C98,男C_R3績分!$D$3:$H$102,5,FALSE))," ",VLOOKUP($C98,男C_R3績分!$D$3:$H$102,5,FALSE))</f>
        <v xml:space="preserve"> </v>
      </c>
      <c r="M98" s="155" t="str">
        <f>IF(ISNA(VLOOKUP($C98,男C_R4績分!$D$3:$I$102,6,FALSE))," ",VLOOKUP($C98,男C_R4績分!$D$3:$I$102,6,FALSE))</f>
        <v xml:space="preserve"> </v>
      </c>
      <c r="N98" s="155">
        <f t="shared" si="1"/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/>
      <c r="K99" s="155"/>
      <c r="L99" s="155" t="str">
        <f>IF(ISNA(VLOOKUP($C99,男C_R3績分!$D$3:$H$102,5,FALSE))," ",VLOOKUP($C99,男C_R3績分!$D$3:$H$102,5,FALSE))</f>
        <v xml:space="preserve"> </v>
      </c>
      <c r="M99" s="155" t="str">
        <f>IF(ISNA(VLOOKUP($C99,男C_R4績分!$D$3:$I$102,6,FALSE))," ",VLOOKUP($C99,男C_R4績分!$D$3:$I$102,6,FALSE))</f>
        <v xml:space="preserve"> </v>
      </c>
      <c r="N99" s="155">
        <f t="shared" si="1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/>
      <c r="K100" s="155"/>
      <c r="L100" s="155" t="str">
        <f>IF(ISNA(VLOOKUP($C100,男C_R3績分!$D$3:$H$102,5,FALSE))," ",VLOOKUP($C100,男C_R3績分!$D$3:$H$102,5,FALSE))</f>
        <v xml:space="preserve"> </v>
      </c>
      <c r="M100" s="155" t="str">
        <f>IF(ISNA(VLOOKUP($C100,男C_R4績分!$D$3:$I$102,6,FALSE))," ",VLOOKUP($C100,男C_R4績分!$D$3:$I$102,6,FALSE))</f>
        <v xml:space="preserve"> </v>
      </c>
      <c r="N100" s="155">
        <f t="shared" si="1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/>
      <c r="K101" s="155"/>
      <c r="L101" s="155" t="str">
        <f>IF(ISNA(VLOOKUP($C101,男C_R3績分!$D$3:$H$102,5,FALSE))," ",VLOOKUP($C101,男C_R3績分!$D$3:$H$102,5,FALSE))</f>
        <v xml:space="preserve"> </v>
      </c>
      <c r="M101" s="155" t="str">
        <f>IF(ISNA(VLOOKUP($C101,男C_R4績分!$D$3:$I$102,6,FALSE))," ",VLOOKUP($C101,男C_R4績分!$D$3:$I$102,6,FALSE))</f>
        <v xml:space="preserve"> </v>
      </c>
      <c r="N101" s="155">
        <f t="shared" si="1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/>
      <c r="K102" s="155"/>
      <c r="L102" s="155" t="str">
        <f>IF(ISNA(VLOOKUP($C102,男C_R3績分!$D$3:$H$102,5,FALSE))," ",VLOOKUP($C102,男C_R3績分!$D$3:$H$102,5,FALSE))</f>
        <v xml:space="preserve"> </v>
      </c>
      <c r="M102" s="155" t="str">
        <f>IF(ISNA(VLOOKUP($C102,男C_R4績分!$D$3:$I$102,6,FALSE))," ",VLOOKUP($C102,男C_R4績分!$D$3:$I$102,6,FALSE))</f>
        <v xml:space="preserve"> </v>
      </c>
      <c r="N102" s="155">
        <f t="shared" si="1"/>
        <v>0</v>
      </c>
    </row>
  </sheetData>
  <sheetProtection sheet="1" objects="1" scenarios="1"/>
  <phoneticPr fontId="2" type="noConversion"/>
  <conditionalFormatting sqref="B2:B71">
    <cfRule type="expression" dxfId="175" priority="6">
      <formula>AND(XEG2=0,XEH2&lt;&gt;"")</formula>
    </cfRule>
  </conditionalFormatting>
  <conditionalFormatting sqref="A2:A71">
    <cfRule type="expression" dxfId="174" priority="5">
      <formula>AND(XEG2=0,XEH2&lt;&gt;"")</formula>
    </cfRule>
  </conditionalFormatting>
  <conditionalFormatting sqref="D2:G71">
    <cfRule type="cellIs" dxfId="173" priority="3" operator="lessThan">
      <formula>#REF!</formula>
    </cfRule>
    <cfRule type="cellIs" dxfId="172" priority="4" operator="equal">
      <formula>#REF!</formula>
    </cfRule>
  </conditionalFormatting>
  <conditionalFormatting sqref="H2:H71">
    <cfRule type="cellIs" dxfId="171" priority="1" operator="lessThan">
      <formula>#REF!*COUNTIF(D2:G2,"&gt;0")</formula>
    </cfRule>
    <cfRule type="cellIs" dxfId="170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02"/>
  <sheetViews>
    <sheetView workbookViewId="0">
      <selection activeCell="A2" sqref="A2:N16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6" width="5" style="128" customWidth="1"/>
    <col min="7" max="7" width="4.625" style="128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284</v>
      </c>
      <c r="B1" s="132" t="s">
        <v>285</v>
      </c>
      <c r="C1" s="132" t="s">
        <v>269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>
        <v>1</v>
      </c>
      <c r="B2" s="151" t="s">
        <v>172</v>
      </c>
      <c r="C2" s="151" t="s">
        <v>174</v>
      </c>
      <c r="D2" s="151">
        <v>0</v>
      </c>
      <c r="E2" s="151">
        <v>0</v>
      </c>
      <c r="F2" s="151">
        <v>88</v>
      </c>
      <c r="G2" s="151">
        <v>76</v>
      </c>
      <c r="H2" s="151">
        <v>164</v>
      </c>
      <c r="I2" s="151"/>
      <c r="J2" s="157"/>
      <c r="K2" s="157"/>
      <c r="L2" s="157">
        <v>13.353424657534248</v>
      </c>
      <c r="M2" s="157">
        <v>21.243835616438346</v>
      </c>
      <c r="N2" s="157">
        <v>34.597260273972594</v>
      </c>
    </row>
    <row r="3" spans="1:14">
      <c r="A3" s="151">
        <v>2</v>
      </c>
      <c r="B3" s="151" t="s">
        <v>172</v>
      </c>
      <c r="C3" s="151" t="s">
        <v>369</v>
      </c>
      <c r="D3" s="151">
        <v>0</v>
      </c>
      <c r="E3" s="151">
        <v>0</v>
      </c>
      <c r="F3" s="151">
        <v>82</v>
      </c>
      <c r="G3" s="151">
        <v>82</v>
      </c>
      <c r="H3" s="151">
        <v>164</v>
      </c>
      <c r="I3" s="151"/>
      <c r="J3" s="157"/>
      <c r="K3" s="157"/>
      <c r="L3" s="157">
        <v>19.271232876712318</v>
      </c>
      <c r="M3" s="157">
        <v>15.326027397260262</v>
      </c>
      <c r="N3" s="157">
        <v>34.59726027397258</v>
      </c>
    </row>
    <row r="4" spans="1:14">
      <c r="A4" s="151">
        <v>3</v>
      </c>
      <c r="B4" s="151" t="s">
        <v>172</v>
      </c>
      <c r="C4" s="151" t="s">
        <v>368</v>
      </c>
      <c r="D4" s="151">
        <v>0</v>
      </c>
      <c r="E4" s="151">
        <v>0</v>
      </c>
      <c r="F4" s="151">
        <v>80</v>
      </c>
      <c r="G4" s="151">
        <v>86</v>
      </c>
      <c r="H4" s="151">
        <v>166</v>
      </c>
      <c r="I4" s="151"/>
      <c r="J4" s="157"/>
      <c r="K4" s="157"/>
      <c r="L4" s="157">
        <v>21.243835616438346</v>
      </c>
      <c r="M4" s="157">
        <v>11.380821917808206</v>
      </c>
      <c r="N4" s="157">
        <v>32.624657534246552</v>
      </c>
    </row>
    <row r="5" spans="1:14">
      <c r="A5" s="151">
        <v>4</v>
      </c>
      <c r="B5" s="151" t="s">
        <v>172</v>
      </c>
      <c r="C5" s="151" t="s">
        <v>178</v>
      </c>
      <c r="D5" s="151">
        <v>0</v>
      </c>
      <c r="E5" s="151">
        <v>0</v>
      </c>
      <c r="F5" s="151">
        <v>86</v>
      </c>
      <c r="G5" s="151">
        <v>81</v>
      </c>
      <c r="H5" s="151">
        <v>167</v>
      </c>
      <c r="I5" s="151"/>
      <c r="J5" s="157"/>
      <c r="K5" s="157"/>
      <c r="L5" s="157">
        <v>15.326027397260262</v>
      </c>
      <c r="M5" s="157">
        <v>16.312328767123276</v>
      </c>
      <c r="N5" s="157">
        <v>31.638356164383538</v>
      </c>
    </row>
    <row r="6" spans="1:14">
      <c r="A6" s="151">
        <v>5</v>
      </c>
      <c r="B6" s="151" t="s">
        <v>172</v>
      </c>
      <c r="C6" s="151" t="s">
        <v>173</v>
      </c>
      <c r="D6" s="151">
        <v>0</v>
      </c>
      <c r="E6" s="151">
        <v>0</v>
      </c>
      <c r="F6" s="151">
        <v>83</v>
      </c>
      <c r="G6" s="151">
        <v>84</v>
      </c>
      <c r="H6" s="151">
        <v>167</v>
      </c>
      <c r="I6" s="151"/>
      <c r="J6" s="157"/>
      <c r="K6" s="157"/>
      <c r="L6" s="157">
        <v>18.284931506849304</v>
      </c>
      <c r="M6" s="157">
        <v>13.353424657534248</v>
      </c>
      <c r="N6" s="157">
        <v>31.638356164383552</v>
      </c>
    </row>
    <row r="7" spans="1:14">
      <c r="A7" s="151">
        <v>6</v>
      </c>
      <c r="B7" s="151" t="s">
        <v>172</v>
      </c>
      <c r="C7" s="151" t="s">
        <v>181</v>
      </c>
      <c r="D7" s="151">
        <v>0</v>
      </c>
      <c r="E7" s="151">
        <v>0</v>
      </c>
      <c r="F7" s="151">
        <v>85</v>
      </c>
      <c r="G7" s="151">
        <v>85</v>
      </c>
      <c r="H7" s="151">
        <v>170</v>
      </c>
      <c r="I7" s="151"/>
      <c r="J7" s="157"/>
      <c r="K7" s="157"/>
      <c r="L7" s="157">
        <v>16.312328767123276</v>
      </c>
      <c r="M7" s="157">
        <v>12.36712328767122</v>
      </c>
      <c r="N7" s="157">
        <v>28.679452054794496</v>
      </c>
    </row>
    <row r="8" spans="1:14">
      <c r="A8" s="151">
        <v>7</v>
      </c>
      <c r="B8" s="151" t="s">
        <v>172</v>
      </c>
      <c r="C8" s="151" t="s">
        <v>177</v>
      </c>
      <c r="D8" s="151">
        <v>0</v>
      </c>
      <c r="E8" s="151">
        <v>0</v>
      </c>
      <c r="F8" s="151">
        <v>89</v>
      </c>
      <c r="G8" s="151">
        <v>86</v>
      </c>
      <c r="H8" s="151">
        <v>175</v>
      </c>
      <c r="I8" s="151"/>
      <c r="J8" s="157"/>
      <c r="K8" s="157"/>
      <c r="L8" s="157">
        <v>12.36712328767122</v>
      </c>
      <c r="M8" s="157">
        <v>11.380821917808206</v>
      </c>
      <c r="N8" s="157">
        <v>23.747945205479425</v>
      </c>
    </row>
    <row r="9" spans="1:14">
      <c r="A9" s="151">
        <v>8</v>
      </c>
      <c r="B9" s="151" t="s">
        <v>172</v>
      </c>
      <c r="C9" s="151" t="s">
        <v>370</v>
      </c>
      <c r="D9" s="151">
        <v>0</v>
      </c>
      <c r="E9" s="151">
        <v>0</v>
      </c>
      <c r="F9" s="151">
        <v>90</v>
      </c>
      <c r="G9" s="151">
        <v>88</v>
      </c>
      <c r="H9" s="151">
        <v>178</v>
      </c>
      <c r="I9" s="151"/>
      <c r="J9" s="157"/>
      <c r="K9" s="157"/>
      <c r="L9" s="157">
        <v>11.380821917808206</v>
      </c>
      <c r="M9" s="157">
        <v>9.4082191780821915</v>
      </c>
      <c r="N9" s="157">
        <v>20.789041095890397</v>
      </c>
    </row>
    <row r="10" spans="1:14">
      <c r="A10" s="151">
        <v>9</v>
      </c>
      <c r="B10" s="151" t="s">
        <v>172</v>
      </c>
      <c r="C10" s="151" t="s">
        <v>371</v>
      </c>
      <c r="D10" s="151">
        <v>0</v>
      </c>
      <c r="E10" s="151">
        <v>0</v>
      </c>
      <c r="F10" s="151">
        <v>93</v>
      </c>
      <c r="G10" s="151">
        <v>88</v>
      </c>
      <c r="H10" s="151">
        <v>181</v>
      </c>
      <c r="I10" s="151"/>
      <c r="J10" s="157"/>
      <c r="K10" s="157"/>
      <c r="L10" s="157">
        <v>8.4219178082191775</v>
      </c>
      <c r="M10" s="157">
        <v>9.4082191780821915</v>
      </c>
      <c r="N10" s="157">
        <v>17.830136986301369</v>
      </c>
    </row>
    <row r="11" spans="1:14">
      <c r="A11" s="151">
        <v>10</v>
      </c>
      <c r="B11" s="151" t="s">
        <v>172</v>
      </c>
      <c r="C11" s="151" t="s">
        <v>372</v>
      </c>
      <c r="D11" s="151">
        <v>0</v>
      </c>
      <c r="E11" s="151">
        <v>0</v>
      </c>
      <c r="F11" s="151">
        <v>95</v>
      </c>
      <c r="G11" s="151">
        <v>90</v>
      </c>
      <c r="H11" s="151">
        <v>185</v>
      </c>
      <c r="I11" s="151"/>
      <c r="J11" s="157"/>
      <c r="K11" s="157"/>
      <c r="L11" s="157">
        <v>6.4493150684931351</v>
      </c>
      <c r="M11" s="157">
        <v>7.4356164383561492</v>
      </c>
      <c r="N11" s="157">
        <v>13.884931506849284</v>
      </c>
    </row>
    <row r="12" spans="1:14">
      <c r="A12" s="151">
        <v>11</v>
      </c>
      <c r="B12" s="151" t="s">
        <v>172</v>
      </c>
      <c r="C12" s="151" t="s">
        <v>180</v>
      </c>
      <c r="D12" s="151">
        <v>0</v>
      </c>
      <c r="E12" s="151">
        <v>0</v>
      </c>
      <c r="F12" s="151">
        <v>93</v>
      </c>
      <c r="G12" s="151">
        <v>93</v>
      </c>
      <c r="H12" s="151">
        <v>186</v>
      </c>
      <c r="I12" s="151"/>
      <c r="J12" s="157"/>
      <c r="K12" s="157"/>
      <c r="L12" s="157">
        <v>8.4219178082191775</v>
      </c>
      <c r="M12" s="157">
        <v>4.4767123287671211</v>
      </c>
      <c r="N12" s="157">
        <v>12.898630136986299</v>
      </c>
    </row>
    <row r="13" spans="1:14">
      <c r="A13" s="151">
        <v>12</v>
      </c>
      <c r="B13" s="151" t="s">
        <v>172</v>
      </c>
      <c r="C13" s="151" t="s">
        <v>373</v>
      </c>
      <c r="D13" s="151">
        <v>0</v>
      </c>
      <c r="E13" s="151">
        <v>0</v>
      </c>
      <c r="F13" s="151">
        <v>97</v>
      </c>
      <c r="G13" s="151">
        <v>92</v>
      </c>
      <c r="H13" s="151">
        <v>189</v>
      </c>
      <c r="I13" s="151"/>
      <c r="J13" s="157"/>
      <c r="K13" s="157"/>
      <c r="L13" s="157">
        <v>4.4767123287671211</v>
      </c>
      <c r="M13" s="157">
        <v>5.4630136986301352</v>
      </c>
      <c r="N13" s="157">
        <v>9.9397260273972563</v>
      </c>
    </row>
    <row r="14" spans="1:14">
      <c r="A14" s="151">
        <v>13</v>
      </c>
      <c r="B14" s="151" t="s">
        <v>172</v>
      </c>
      <c r="C14" s="151" t="s">
        <v>375</v>
      </c>
      <c r="D14" s="151">
        <v>0</v>
      </c>
      <c r="E14" s="151">
        <v>0</v>
      </c>
      <c r="F14" s="151">
        <v>103</v>
      </c>
      <c r="G14" s="151">
        <v>89</v>
      </c>
      <c r="H14" s="151">
        <v>192</v>
      </c>
      <c r="I14" s="151"/>
      <c r="J14" s="157"/>
      <c r="K14" s="157"/>
      <c r="L14" s="157">
        <v>0</v>
      </c>
      <c r="M14" s="157">
        <v>8.4219178082191632</v>
      </c>
      <c r="N14" s="157">
        <v>8.4219178082191632</v>
      </c>
    </row>
    <row r="15" spans="1:14">
      <c r="A15" s="151">
        <v>14</v>
      </c>
      <c r="B15" s="151" t="s">
        <v>172</v>
      </c>
      <c r="C15" s="151" t="s">
        <v>374</v>
      </c>
      <c r="D15" s="151">
        <v>0</v>
      </c>
      <c r="E15" s="151">
        <v>0</v>
      </c>
      <c r="F15" s="151">
        <v>101</v>
      </c>
      <c r="G15" s="151">
        <v>91</v>
      </c>
      <c r="H15" s="151">
        <v>192</v>
      </c>
      <c r="I15" s="151"/>
      <c r="J15" s="157"/>
      <c r="K15" s="157"/>
      <c r="L15" s="157">
        <v>0.53150684931506476</v>
      </c>
      <c r="M15" s="157">
        <v>6.4493150684931351</v>
      </c>
      <c r="N15" s="157">
        <v>6.9808219178081998</v>
      </c>
    </row>
    <row r="16" spans="1:14">
      <c r="A16" s="151">
        <v>15</v>
      </c>
      <c r="B16" s="151" t="s">
        <v>172</v>
      </c>
      <c r="C16" s="151" t="s">
        <v>185</v>
      </c>
      <c r="D16" s="151">
        <v>0</v>
      </c>
      <c r="E16" s="151">
        <v>0</v>
      </c>
      <c r="F16" s="151">
        <v>106</v>
      </c>
      <c r="G16" s="151">
        <v>100</v>
      </c>
      <c r="H16" s="151">
        <v>206</v>
      </c>
      <c r="I16" s="151"/>
      <c r="J16" s="157"/>
      <c r="K16" s="157"/>
      <c r="L16" s="157">
        <v>0</v>
      </c>
      <c r="M16" s="157">
        <v>0</v>
      </c>
      <c r="N16" s="157">
        <v>0</v>
      </c>
    </row>
    <row r="17" spans="1:14">
      <c r="A17" s="151"/>
      <c r="B17" s="151"/>
      <c r="C17" s="151"/>
      <c r="D17" s="151"/>
      <c r="E17" s="151"/>
      <c r="F17" s="151"/>
      <c r="G17" s="151"/>
      <c r="H17" s="151"/>
      <c r="I17" s="151"/>
      <c r="J17" s="157"/>
      <c r="K17" s="157"/>
      <c r="L17" s="157"/>
      <c r="M17" s="157"/>
      <c r="N17" s="157"/>
    </row>
    <row r="18" spans="1:14">
      <c r="A18" s="151"/>
      <c r="B18" s="151"/>
      <c r="C18" s="151"/>
      <c r="D18" s="151"/>
      <c r="E18" s="151"/>
      <c r="F18" s="151"/>
      <c r="G18" s="151"/>
      <c r="H18" s="151"/>
      <c r="I18" s="151"/>
      <c r="J18" s="157"/>
      <c r="K18" s="157"/>
      <c r="L18" s="157"/>
      <c r="M18" s="157"/>
      <c r="N18" s="157"/>
    </row>
    <row r="19" spans="1:14">
      <c r="A19" s="151"/>
      <c r="B19" s="151"/>
      <c r="C19" s="151"/>
      <c r="D19" s="151"/>
      <c r="E19" s="151"/>
      <c r="F19" s="151"/>
      <c r="G19" s="151"/>
      <c r="H19" s="151"/>
      <c r="I19" s="151"/>
      <c r="J19" s="157"/>
      <c r="K19" s="157"/>
      <c r="L19" s="157"/>
      <c r="M19" s="157"/>
      <c r="N19" s="157"/>
    </row>
    <row r="20" spans="1:14">
      <c r="A20" s="151"/>
      <c r="B20" s="151"/>
      <c r="C20" s="151"/>
      <c r="D20" s="151"/>
      <c r="E20" s="151"/>
      <c r="F20" s="151"/>
      <c r="G20" s="151"/>
      <c r="H20" s="151"/>
      <c r="I20" s="151"/>
      <c r="J20" s="157"/>
      <c r="K20" s="157"/>
      <c r="L20" s="157"/>
      <c r="M20" s="157"/>
      <c r="N20" s="157"/>
    </row>
    <row r="21" spans="1:14">
      <c r="A21" s="151"/>
      <c r="B21" s="151"/>
      <c r="C21" s="151"/>
      <c r="D21" s="151"/>
      <c r="E21" s="151"/>
      <c r="F21" s="151"/>
      <c r="G21" s="151"/>
      <c r="H21" s="151"/>
      <c r="I21" s="151"/>
      <c r="J21" s="157"/>
      <c r="K21" s="157"/>
      <c r="L21" s="157"/>
      <c r="M21" s="157"/>
      <c r="N21" s="157"/>
    </row>
    <row r="22" spans="1:14">
      <c r="A22" s="151"/>
      <c r="B22" s="151"/>
      <c r="C22" s="151"/>
      <c r="D22" s="151"/>
      <c r="E22" s="151"/>
      <c r="F22" s="151"/>
      <c r="G22" s="151"/>
      <c r="H22" s="151"/>
      <c r="I22" s="151"/>
      <c r="J22" s="157"/>
      <c r="K22" s="157"/>
      <c r="L22" s="157"/>
      <c r="M22" s="157"/>
      <c r="N22" s="157"/>
    </row>
    <row r="23" spans="1:14">
      <c r="A23" s="151"/>
      <c r="B23" s="151"/>
      <c r="C23" s="151"/>
      <c r="D23" s="151"/>
      <c r="E23" s="151"/>
      <c r="F23" s="151"/>
      <c r="G23" s="151"/>
      <c r="H23" s="151"/>
      <c r="I23" s="151"/>
      <c r="J23" s="157"/>
      <c r="K23" s="157"/>
      <c r="L23" s="157"/>
      <c r="M23" s="157"/>
      <c r="N23" s="157"/>
    </row>
    <row r="24" spans="1:14">
      <c r="A24" s="151"/>
      <c r="B24" s="151"/>
      <c r="C24" s="151"/>
      <c r="D24" s="151"/>
      <c r="E24" s="151"/>
      <c r="F24" s="151"/>
      <c r="G24" s="151"/>
      <c r="H24" s="151"/>
      <c r="I24" s="151"/>
      <c r="J24" s="157"/>
      <c r="K24" s="157"/>
      <c r="L24" s="157"/>
      <c r="M24" s="157"/>
      <c r="N24" s="157"/>
    </row>
    <row r="25" spans="1:14">
      <c r="A25" s="151"/>
      <c r="B25" s="151"/>
      <c r="C25" s="151"/>
      <c r="D25" s="151"/>
      <c r="E25" s="151"/>
      <c r="F25" s="151"/>
      <c r="G25" s="151"/>
      <c r="H25" s="151"/>
      <c r="I25" s="151"/>
      <c r="J25" s="157"/>
      <c r="K25" s="157"/>
      <c r="L25" s="157"/>
      <c r="M25" s="157"/>
      <c r="N25" s="157"/>
    </row>
    <row r="26" spans="1:14">
      <c r="A26" s="151"/>
      <c r="B26" s="151"/>
      <c r="C26" s="151"/>
      <c r="D26" s="151"/>
      <c r="E26" s="151"/>
      <c r="F26" s="151"/>
      <c r="G26" s="151"/>
      <c r="H26" s="151"/>
      <c r="I26" s="151"/>
      <c r="J26" s="157"/>
      <c r="K26" s="157"/>
      <c r="L26" s="157"/>
      <c r="M26" s="157"/>
      <c r="N26" s="157"/>
    </row>
    <row r="27" spans="1:14">
      <c r="A27" s="151"/>
      <c r="B27" s="151"/>
      <c r="C27" s="151"/>
      <c r="D27" s="151"/>
      <c r="E27" s="151"/>
      <c r="F27" s="151"/>
      <c r="G27" s="151"/>
      <c r="H27" s="151"/>
      <c r="I27" s="151"/>
      <c r="J27" s="157"/>
      <c r="K27" s="157"/>
      <c r="L27" s="157"/>
      <c r="M27" s="157"/>
      <c r="N27" s="157"/>
    </row>
    <row r="28" spans="1:14">
      <c r="A28" s="151"/>
      <c r="B28" s="151"/>
      <c r="C28" s="151"/>
      <c r="D28" s="151"/>
      <c r="E28" s="151"/>
      <c r="F28" s="151"/>
      <c r="G28" s="151"/>
      <c r="H28" s="151"/>
      <c r="I28" s="151"/>
      <c r="J28" s="157"/>
      <c r="K28" s="157"/>
      <c r="L28" s="157"/>
      <c r="M28" s="157"/>
      <c r="N28" s="157"/>
    </row>
    <row r="29" spans="1:14">
      <c r="A29" s="151"/>
      <c r="B29" s="151"/>
      <c r="C29" s="151"/>
      <c r="D29" s="151"/>
      <c r="E29" s="151"/>
      <c r="F29" s="151"/>
      <c r="G29" s="151"/>
      <c r="H29" s="151"/>
      <c r="I29" s="151"/>
      <c r="J29" s="157"/>
      <c r="K29" s="157"/>
      <c r="L29" s="157"/>
      <c r="M29" s="157"/>
      <c r="N29" s="157"/>
    </row>
    <row r="30" spans="1:14">
      <c r="A30" s="151"/>
      <c r="B30" s="151"/>
      <c r="C30" s="151"/>
      <c r="D30" s="151"/>
      <c r="E30" s="151"/>
      <c r="F30" s="151"/>
      <c r="G30" s="151"/>
      <c r="H30" s="151"/>
      <c r="I30" s="151"/>
      <c r="J30" s="157"/>
      <c r="K30" s="157"/>
      <c r="L30" s="157"/>
      <c r="M30" s="157"/>
      <c r="N30" s="157"/>
    </row>
    <row r="31" spans="1:14">
      <c r="A31" s="151"/>
      <c r="B31" s="151"/>
      <c r="C31" s="151"/>
      <c r="D31" s="151"/>
      <c r="E31" s="151"/>
      <c r="F31" s="151"/>
      <c r="G31" s="151"/>
      <c r="H31" s="151"/>
      <c r="I31" s="151"/>
      <c r="J31" s="157"/>
      <c r="K31" s="157"/>
      <c r="L31" s="157"/>
      <c r="M31" s="157"/>
      <c r="N31" s="157"/>
    </row>
    <row r="32" spans="1:14">
      <c r="A32" s="151"/>
      <c r="B32" s="151"/>
      <c r="C32" s="151"/>
      <c r="D32" s="151"/>
      <c r="E32" s="151"/>
      <c r="F32" s="151"/>
      <c r="G32" s="151"/>
      <c r="H32" s="151"/>
      <c r="I32" s="151"/>
      <c r="J32" s="157"/>
      <c r="K32" s="157"/>
      <c r="L32" s="157"/>
      <c r="M32" s="157"/>
      <c r="N32" s="157"/>
    </row>
    <row r="33" spans="1:14">
      <c r="A33" s="151"/>
      <c r="B33" s="151"/>
      <c r="C33" s="151"/>
      <c r="D33" s="151"/>
      <c r="E33" s="151"/>
      <c r="F33" s="151"/>
      <c r="G33" s="151"/>
      <c r="H33" s="151"/>
      <c r="I33" s="151"/>
      <c r="J33" s="157"/>
      <c r="K33" s="157"/>
      <c r="L33" s="157"/>
      <c r="M33" s="157"/>
      <c r="N33" s="157"/>
    </row>
    <row r="34" spans="1:14">
      <c r="A34" s="151"/>
      <c r="B34" s="151"/>
      <c r="C34" s="151"/>
      <c r="D34" s="151"/>
      <c r="E34" s="151"/>
      <c r="F34" s="151"/>
      <c r="G34" s="151"/>
      <c r="H34" s="151"/>
      <c r="I34" s="151"/>
      <c r="J34" s="157"/>
      <c r="K34" s="157"/>
      <c r="L34" s="157"/>
      <c r="M34" s="157"/>
      <c r="N34" s="157"/>
    </row>
    <row r="35" spans="1:14">
      <c r="A35" s="151"/>
      <c r="B35" s="151"/>
      <c r="C35" s="151"/>
      <c r="D35" s="151"/>
      <c r="E35" s="151"/>
      <c r="F35" s="151"/>
      <c r="G35" s="151"/>
      <c r="H35" s="151"/>
      <c r="I35" s="151"/>
      <c r="J35" s="157"/>
      <c r="K35" s="157"/>
      <c r="L35" s="157"/>
      <c r="M35" s="157"/>
      <c r="N35" s="157"/>
    </row>
    <row r="36" spans="1:14">
      <c r="A36" s="151"/>
      <c r="B36" s="151"/>
      <c r="C36" s="151"/>
      <c r="D36" s="151"/>
      <c r="E36" s="151"/>
      <c r="F36" s="151"/>
      <c r="G36" s="151"/>
      <c r="H36" s="151"/>
      <c r="I36" s="151"/>
      <c r="J36" s="157"/>
      <c r="K36" s="157"/>
      <c r="L36" s="157"/>
      <c r="M36" s="157"/>
      <c r="N36" s="157"/>
    </row>
    <row r="37" spans="1:14">
      <c r="A37" s="151"/>
      <c r="B37" s="151"/>
      <c r="C37" s="151"/>
      <c r="D37" s="151"/>
      <c r="E37" s="151"/>
      <c r="F37" s="151"/>
      <c r="G37" s="151"/>
      <c r="H37" s="151"/>
      <c r="I37" s="151"/>
      <c r="J37" s="157"/>
      <c r="K37" s="157"/>
      <c r="L37" s="157"/>
      <c r="M37" s="157"/>
      <c r="N37" s="157"/>
    </row>
    <row r="38" spans="1:14">
      <c r="A38" s="151"/>
      <c r="B38" s="151"/>
      <c r="C38" s="151"/>
      <c r="D38" s="151"/>
      <c r="E38" s="151"/>
      <c r="F38" s="151"/>
      <c r="G38" s="151"/>
      <c r="H38" s="151"/>
      <c r="I38" s="151"/>
      <c r="J38" s="157"/>
      <c r="K38" s="157"/>
      <c r="L38" s="157"/>
      <c r="M38" s="157"/>
      <c r="N38" s="157"/>
    </row>
    <row r="39" spans="1:14">
      <c r="A39" s="151"/>
      <c r="B39" s="151"/>
      <c r="C39" s="151"/>
      <c r="D39" s="151"/>
      <c r="E39" s="151"/>
      <c r="F39" s="151"/>
      <c r="G39" s="151"/>
      <c r="H39" s="151"/>
      <c r="I39" s="151"/>
      <c r="J39" s="157"/>
      <c r="K39" s="157"/>
      <c r="L39" s="157"/>
      <c r="M39" s="157"/>
      <c r="N39" s="157"/>
    </row>
    <row r="40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7"/>
      <c r="K40" s="157"/>
      <c r="L40" s="157"/>
      <c r="M40" s="157"/>
      <c r="N40" s="157"/>
    </row>
    <row r="41" spans="1:14">
      <c r="A41" s="151"/>
      <c r="B41" s="151"/>
      <c r="C41" s="151"/>
      <c r="D41" s="151"/>
      <c r="E41" s="151"/>
      <c r="F41" s="151"/>
      <c r="G41" s="151"/>
      <c r="H41" s="151"/>
      <c r="I41" s="151"/>
      <c r="J41" s="157"/>
      <c r="K41" s="157"/>
      <c r="L41" s="157"/>
      <c r="M41" s="157"/>
      <c r="N41" s="157"/>
    </row>
    <row r="42" spans="1:14">
      <c r="A42" s="151"/>
      <c r="B42" s="151"/>
      <c r="C42" s="151"/>
      <c r="D42" s="151"/>
      <c r="E42" s="151"/>
      <c r="F42" s="151"/>
      <c r="G42" s="151"/>
      <c r="H42" s="151"/>
      <c r="I42" s="151"/>
      <c r="J42" s="157"/>
      <c r="K42" s="157"/>
      <c r="L42" s="157"/>
      <c r="M42" s="157"/>
      <c r="N42" s="157"/>
    </row>
    <row r="43" spans="1:14">
      <c r="A43" s="151"/>
      <c r="B43" s="151"/>
      <c r="C43" s="151"/>
      <c r="D43" s="151"/>
      <c r="E43" s="151"/>
      <c r="F43" s="151"/>
      <c r="G43" s="151"/>
      <c r="H43" s="151"/>
      <c r="I43" s="151"/>
      <c r="J43" s="157"/>
      <c r="K43" s="157"/>
      <c r="L43" s="157"/>
      <c r="M43" s="157"/>
      <c r="N43" s="157"/>
    </row>
    <row r="44" spans="1:14">
      <c r="A44" s="151"/>
      <c r="B44" s="151"/>
      <c r="C44" s="151"/>
      <c r="D44" s="151"/>
      <c r="E44" s="151"/>
      <c r="F44" s="151"/>
      <c r="G44" s="151"/>
      <c r="H44" s="151"/>
      <c r="I44" s="151"/>
      <c r="J44" s="157"/>
      <c r="K44" s="157"/>
      <c r="L44" s="157"/>
      <c r="M44" s="157"/>
      <c r="N44" s="157"/>
    </row>
    <row r="45" spans="1:14">
      <c r="A45" s="151"/>
      <c r="B45" s="151"/>
      <c r="C45" s="151"/>
      <c r="D45" s="151"/>
      <c r="E45" s="151"/>
      <c r="F45" s="151"/>
      <c r="G45" s="151"/>
      <c r="H45" s="151"/>
      <c r="I45" s="151"/>
      <c r="J45" s="157"/>
      <c r="K45" s="157"/>
      <c r="L45" s="157"/>
      <c r="M45" s="157"/>
      <c r="N45" s="157"/>
    </row>
    <row r="46" spans="1:14">
      <c r="A46" s="151"/>
      <c r="B46" s="151"/>
      <c r="C46" s="151"/>
      <c r="D46" s="151"/>
      <c r="E46" s="151"/>
      <c r="F46" s="151"/>
      <c r="G46" s="151"/>
      <c r="H46" s="151"/>
      <c r="I46" s="151"/>
      <c r="J46" s="157"/>
      <c r="K46" s="157"/>
      <c r="L46" s="157"/>
      <c r="M46" s="157"/>
      <c r="N46" s="157"/>
    </row>
    <row r="47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7"/>
      <c r="K47" s="157"/>
      <c r="L47" s="157"/>
      <c r="M47" s="157"/>
      <c r="N47" s="157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7"/>
      <c r="K48" s="157"/>
      <c r="L48" s="157"/>
      <c r="M48" s="157"/>
      <c r="N48" s="157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169" priority="6">
      <formula>AND(XEG2=0,XEH2&lt;&gt;"")</formula>
    </cfRule>
  </conditionalFormatting>
  <conditionalFormatting sqref="A2:N102">
    <cfRule type="expression" dxfId="168" priority="5">
      <formula>AND(XEG2=0,XEH2&lt;&gt;"")</formula>
    </cfRule>
  </conditionalFormatting>
  <conditionalFormatting sqref="D2:G102">
    <cfRule type="cellIs" dxfId="167" priority="3" operator="lessThan">
      <formula>#REF!</formula>
    </cfRule>
    <cfRule type="cellIs" dxfId="166" priority="4" operator="equal">
      <formula>#REF!</formula>
    </cfRule>
  </conditionalFormatting>
  <conditionalFormatting sqref="H2:H102">
    <cfRule type="cellIs" dxfId="165" priority="1" operator="lessThan">
      <formula>#REF!*COUNTIF(D2:G2,"&gt;0")</formula>
    </cfRule>
    <cfRule type="cellIs" dxfId="164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01"/>
  <sheetViews>
    <sheetView workbookViewId="0">
      <pane ySplit="1" topLeftCell="A2" activePane="bottomLeft" state="frozen"/>
      <selection activeCell="J16" sqref="J16"/>
      <selection pane="bottomLeft" activeCell="G2" sqref="G2:G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47" t="s">
        <v>279</v>
      </c>
      <c r="G1" s="146" t="s">
        <v>283</v>
      </c>
      <c r="J1" t="s">
        <v>342</v>
      </c>
    </row>
    <row r="2" spans="1:10">
      <c r="A2" s="148"/>
      <c r="B2" s="149" t="s">
        <v>23</v>
      </c>
      <c r="C2" s="150" t="s">
        <v>24</v>
      </c>
      <c r="D2" s="133">
        <v>0</v>
      </c>
      <c r="E2" s="133">
        <v>0</v>
      </c>
      <c r="F2" s="133">
        <v>79</v>
      </c>
      <c r="G2">
        <f>F2/73*72</f>
        <v>77.917808219178085</v>
      </c>
    </row>
    <row r="3" spans="1:10">
      <c r="A3" s="148"/>
      <c r="B3" s="149" t="s">
        <v>23</v>
      </c>
      <c r="C3" s="150" t="s">
        <v>35</v>
      </c>
      <c r="D3" s="133">
        <v>0</v>
      </c>
      <c r="E3" s="133">
        <v>0</v>
      </c>
      <c r="F3" s="133">
        <v>85</v>
      </c>
      <c r="G3">
        <f t="shared" ref="G3:G8" si="0">F3/73*72</f>
        <v>83.835616438356169</v>
      </c>
    </row>
    <row r="4" spans="1:10">
      <c r="A4" s="151"/>
      <c r="B4" s="149" t="s">
        <v>23</v>
      </c>
      <c r="C4" s="150" t="s">
        <v>34</v>
      </c>
      <c r="D4" s="133">
        <v>0</v>
      </c>
      <c r="E4" s="133">
        <v>0</v>
      </c>
      <c r="F4" s="133">
        <v>96</v>
      </c>
      <c r="G4">
        <f t="shared" si="0"/>
        <v>94.68493150684931</v>
      </c>
    </row>
    <row r="5" spans="1:10">
      <c r="A5" s="151"/>
      <c r="B5" s="149" t="s">
        <v>23</v>
      </c>
      <c r="C5" s="150" t="s">
        <v>376</v>
      </c>
      <c r="D5" s="152">
        <v>0</v>
      </c>
      <c r="E5" s="152">
        <v>0</v>
      </c>
      <c r="F5" s="152">
        <v>99</v>
      </c>
      <c r="G5">
        <f t="shared" si="0"/>
        <v>97.643835616438366</v>
      </c>
    </row>
    <row r="6" spans="1:10">
      <c r="A6" s="151"/>
      <c r="B6" s="149" t="s">
        <v>23</v>
      </c>
      <c r="C6" s="150" t="s">
        <v>377</v>
      </c>
      <c r="D6" s="152">
        <v>0</v>
      </c>
      <c r="E6" s="152">
        <v>0</v>
      </c>
      <c r="F6" s="152">
        <v>102</v>
      </c>
      <c r="G6">
        <f t="shared" si="0"/>
        <v>100.60273972602739</v>
      </c>
    </row>
    <row r="7" spans="1:10">
      <c r="A7" s="151"/>
      <c r="B7" s="149" t="s">
        <v>23</v>
      </c>
      <c r="C7" s="150" t="s">
        <v>378</v>
      </c>
      <c r="D7" s="152">
        <v>0</v>
      </c>
      <c r="E7" s="152">
        <v>0</v>
      </c>
      <c r="F7" s="152">
        <v>109</v>
      </c>
      <c r="G7">
        <f t="shared" si="0"/>
        <v>107.50684931506849</v>
      </c>
    </row>
    <row r="8" spans="1:10">
      <c r="A8" s="151"/>
      <c r="B8" s="149" t="s">
        <v>23</v>
      </c>
      <c r="C8" s="150" t="s">
        <v>379</v>
      </c>
      <c r="D8" s="152">
        <v>0</v>
      </c>
      <c r="E8" s="152">
        <v>0</v>
      </c>
      <c r="F8" s="152">
        <v>116</v>
      </c>
      <c r="G8">
        <f t="shared" si="0"/>
        <v>114.41095890410958</v>
      </c>
    </row>
    <row r="9" spans="1:10">
      <c r="A9" s="151"/>
      <c r="B9" s="149"/>
      <c r="C9" s="150"/>
      <c r="D9" s="152"/>
      <c r="E9" s="152"/>
      <c r="F9" s="152"/>
    </row>
    <row r="10" spans="1:10">
      <c r="A10" s="151"/>
      <c r="B10" s="149"/>
      <c r="C10" s="150"/>
      <c r="D10" s="152"/>
      <c r="E10" s="152"/>
      <c r="F10" s="152"/>
    </row>
    <row r="11" spans="1:10">
      <c r="A11" s="151"/>
      <c r="B11" s="149"/>
      <c r="C11" s="150"/>
      <c r="D11" s="152"/>
      <c r="E11" s="152"/>
      <c r="F11" s="152"/>
    </row>
    <row r="12" spans="1:10">
      <c r="A12" s="151"/>
      <c r="B12" s="149"/>
      <c r="C12" s="150"/>
      <c r="D12" s="152"/>
      <c r="E12" s="152"/>
      <c r="F12" s="152"/>
    </row>
    <row r="13" spans="1:10">
      <c r="A13" s="151"/>
      <c r="B13" s="149"/>
      <c r="C13" s="150"/>
      <c r="D13" s="152"/>
      <c r="E13" s="152"/>
      <c r="F13" s="152"/>
    </row>
    <row r="14" spans="1:10">
      <c r="A14" s="151"/>
      <c r="B14" s="149"/>
      <c r="C14" s="150"/>
      <c r="D14" s="152"/>
      <c r="E14" s="152"/>
      <c r="F14" s="152"/>
    </row>
    <row r="15" spans="1:10">
      <c r="A15" s="151"/>
      <c r="B15" s="149"/>
      <c r="C15" s="150"/>
      <c r="D15" s="152"/>
      <c r="E15" s="152"/>
      <c r="F15" s="152"/>
    </row>
    <row r="16" spans="1:10">
      <c r="A16" s="151"/>
      <c r="B16" s="149"/>
      <c r="C16" s="150"/>
      <c r="D16" s="152"/>
      <c r="E16" s="152"/>
      <c r="F16" s="152"/>
    </row>
    <row r="17" spans="1:6">
      <c r="A17" s="151"/>
      <c r="B17" s="149"/>
      <c r="C17" s="150"/>
      <c r="D17" s="152"/>
      <c r="E17" s="152"/>
      <c r="F17" s="152"/>
    </row>
    <row r="18" spans="1:6">
      <c r="A18" s="151"/>
      <c r="B18" s="149"/>
      <c r="C18" s="150"/>
      <c r="D18" s="152"/>
      <c r="E18" s="152"/>
      <c r="F18" s="152"/>
    </row>
    <row r="19" spans="1:6">
      <c r="A19" s="151"/>
      <c r="B19" s="149"/>
      <c r="C19" s="150"/>
      <c r="D19" s="152"/>
      <c r="E19" s="152"/>
      <c r="F19" s="152"/>
    </row>
    <row r="20" spans="1:6">
      <c r="A20" s="151"/>
      <c r="B20" s="149"/>
      <c r="C20" s="150"/>
      <c r="D20" s="152"/>
      <c r="E20" s="152"/>
      <c r="F20" s="152"/>
    </row>
    <row r="21" spans="1:6">
      <c r="A21" s="151"/>
      <c r="B21" s="149"/>
      <c r="C21" s="150"/>
      <c r="D21" s="152"/>
      <c r="E21" s="152"/>
      <c r="F21" s="152"/>
    </row>
    <row r="22" spans="1:6">
      <c r="A22" s="151"/>
      <c r="B22" s="149"/>
      <c r="C22" s="150"/>
      <c r="D22" s="152"/>
      <c r="E22" s="152"/>
      <c r="F22" s="152"/>
    </row>
    <row r="23" spans="1:6">
      <c r="A23" s="151"/>
      <c r="B23" s="149"/>
      <c r="C23" s="150"/>
      <c r="D23" s="152"/>
      <c r="E23" s="152"/>
      <c r="F23" s="152"/>
    </row>
    <row r="24" spans="1:6">
      <c r="A24" s="151"/>
      <c r="B24" s="149"/>
      <c r="C24" s="150"/>
      <c r="D24" s="152"/>
      <c r="E24" s="152"/>
      <c r="F24" s="152"/>
    </row>
    <row r="25" spans="1:6">
      <c r="A25" s="151"/>
      <c r="B25" s="149"/>
      <c r="C25" s="150"/>
      <c r="D25" s="152"/>
      <c r="E25" s="152"/>
      <c r="F25" s="152"/>
    </row>
    <row r="26" spans="1:6">
      <c r="A26" s="151"/>
      <c r="B26" s="149"/>
      <c r="C26" s="150"/>
      <c r="D26" s="152"/>
      <c r="E26" s="152"/>
      <c r="F26" s="152"/>
    </row>
    <row r="27" spans="1:6">
      <c r="A27" s="151"/>
      <c r="B27" s="149"/>
      <c r="C27" s="150"/>
      <c r="D27" s="152"/>
      <c r="E27" s="152"/>
      <c r="F27" s="152"/>
    </row>
    <row r="28" spans="1:6">
      <c r="A28" s="151"/>
      <c r="B28" s="149"/>
      <c r="C28" s="150"/>
      <c r="D28" s="152"/>
      <c r="E28" s="152"/>
      <c r="F28" s="152"/>
    </row>
    <row r="29" spans="1:6">
      <c r="A29" s="151"/>
      <c r="B29" s="149"/>
      <c r="C29" s="150"/>
      <c r="D29" s="152"/>
      <c r="E29" s="152"/>
      <c r="F29" s="152"/>
    </row>
    <row r="30" spans="1:6">
      <c r="A30" s="151"/>
      <c r="B30" s="149"/>
      <c r="C30" s="150"/>
      <c r="D30" s="152"/>
      <c r="E30" s="152"/>
      <c r="F30" s="152"/>
    </row>
    <row r="31" spans="1:6">
      <c r="A31" s="151"/>
      <c r="B31" s="149"/>
      <c r="C31" s="150"/>
      <c r="D31" s="152"/>
      <c r="E31" s="152"/>
      <c r="F31" s="152"/>
    </row>
    <row r="32" spans="1:6">
      <c r="A32" s="151"/>
      <c r="B32" s="149"/>
      <c r="C32" s="150"/>
      <c r="D32" s="152"/>
      <c r="E32" s="152"/>
      <c r="F32" s="152"/>
    </row>
    <row r="33" spans="1:6">
      <c r="A33" s="151"/>
      <c r="B33" s="149"/>
      <c r="C33" s="150"/>
      <c r="D33" s="152"/>
      <c r="E33" s="152"/>
      <c r="F33" s="152"/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phoneticPr fontId="2" type="noConversion"/>
  <conditionalFormatting sqref="B2:B101">
    <cfRule type="expression" dxfId="163" priority="4">
      <formula>AND(XEA2=0,XEB2&lt;&gt;"")</formula>
    </cfRule>
  </conditionalFormatting>
  <conditionalFormatting sqref="A2:A101">
    <cfRule type="expression" dxfId="162" priority="3">
      <formula>AND(XEA2=0,XEB2&lt;&gt;"")</formula>
    </cfRule>
  </conditionalFormatting>
  <conditionalFormatting sqref="D2:F101">
    <cfRule type="cellIs" dxfId="161" priority="1" operator="lessThan">
      <formula>#REF!</formula>
    </cfRule>
    <cfRule type="cellIs" dxfId="160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02"/>
  <sheetViews>
    <sheetView workbookViewId="0">
      <pane ySplit="2" topLeftCell="A3" activePane="bottomLeft" state="frozen"/>
      <selection activeCell="J16" sqref="J16"/>
      <selection pane="bottomLeft" activeCell="K4" sqref="K4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6" width="5.375" style="128" customWidth="1"/>
    <col min="7" max="7" width="11.375" style="183" customWidth="1"/>
    <col min="8" max="8" width="7.375" style="131" customWidth="1"/>
    <col min="9" max="16384" width="9" style="128"/>
  </cols>
  <sheetData>
    <row r="1" spans="1:8" ht="16.5">
      <c r="A1" s="134" t="s">
        <v>271</v>
      </c>
      <c r="B1" s="134" t="s">
        <v>274</v>
      </c>
      <c r="C1" s="230" t="s">
        <v>290</v>
      </c>
      <c r="D1" s="230"/>
      <c r="E1" s="230"/>
      <c r="F1" s="230"/>
      <c r="G1" s="230"/>
      <c r="H1" s="230"/>
    </row>
    <row r="2" spans="1:8" ht="16.5">
      <c r="A2" s="135">
        <f>SUM(A3:A102)</f>
        <v>7</v>
      </c>
      <c r="B2" s="136">
        <f>SUM(B3:B102)/A2</f>
        <v>96.657534246575324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79" t="s">
        <v>279</v>
      </c>
      <c r="H2" s="139" t="s">
        <v>270</v>
      </c>
    </row>
    <row r="3" spans="1:8" ht="16.5">
      <c r="A3" s="140">
        <f>COUNTA(D3)</f>
        <v>1</v>
      </c>
      <c r="B3" s="140">
        <f>G3</f>
        <v>77.917808219178085</v>
      </c>
      <c r="C3" s="149" t="s">
        <v>23</v>
      </c>
      <c r="D3" s="150" t="s">
        <v>24</v>
      </c>
      <c r="E3" s="133"/>
      <c r="F3" s="133"/>
      <c r="G3" s="180">
        <v>77.917808219178085</v>
      </c>
      <c r="H3" s="141">
        <f>IF($B$2-G3+10&gt;0,$B$2-G3+10,0)*A3</f>
        <v>28.739726027397239</v>
      </c>
    </row>
    <row r="4" spans="1:8" ht="16.5">
      <c r="A4" s="140">
        <f t="shared" ref="A4:A67" si="0">COUNTA(D4)</f>
        <v>1</v>
      </c>
      <c r="B4" s="140">
        <f t="shared" ref="B4:B67" si="1">G4</f>
        <v>83.835616438356169</v>
      </c>
      <c r="C4" s="149" t="s">
        <v>23</v>
      </c>
      <c r="D4" s="150" t="s">
        <v>35</v>
      </c>
      <c r="E4" s="152"/>
      <c r="F4" s="152"/>
      <c r="G4" s="181">
        <v>83.835616438356169</v>
      </c>
      <c r="H4" s="141">
        <f t="shared" ref="H4:H67" si="2">IF($B$2-G4+10&gt;0,$B$2-G4+10,0)*A4</f>
        <v>22.821917808219155</v>
      </c>
    </row>
    <row r="5" spans="1:8" ht="16.5">
      <c r="A5" s="140">
        <f t="shared" si="0"/>
        <v>1</v>
      </c>
      <c r="B5" s="140">
        <f t="shared" si="1"/>
        <v>94.68493150684931</v>
      </c>
      <c r="C5" s="149" t="s">
        <v>23</v>
      </c>
      <c r="D5" s="150" t="s">
        <v>34</v>
      </c>
      <c r="E5" s="152"/>
      <c r="F5" s="152"/>
      <c r="G5" s="181">
        <v>94.68493150684931</v>
      </c>
      <c r="H5" s="141">
        <f t="shared" si="2"/>
        <v>11.972602739726014</v>
      </c>
    </row>
    <row r="6" spans="1:8" ht="16.5">
      <c r="A6" s="140">
        <f t="shared" si="0"/>
        <v>1</v>
      </c>
      <c r="B6" s="140">
        <f t="shared" si="1"/>
        <v>97.643835616438366</v>
      </c>
      <c r="C6" s="149" t="s">
        <v>23</v>
      </c>
      <c r="D6" s="150" t="s">
        <v>376</v>
      </c>
      <c r="E6" s="152"/>
      <c r="F6" s="152"/>
      <c r="G6" s="181">
        <v>97.643835616438366</v>
      </c>
      <c r="H6" s="141">
        <f t="shared" si="2"/>
        <v>9.0136986301369575</v>
      </c>
    </row>
    <row r="7" spans="1:8" ht="16.5">
      <c r="A7" s="140">
        <f t="shared" si="0"/>
        <v>1</v>
      </c>
      <c r="B7" s="140">
        <f t="shared" si="1"/>
        <v>100.60273972602739</v>
      </c>
      <c r="C7" s="149" t="s">
        <v>23</v>
      </c>
      <c r="D7" s="150" t="s">
        <v>377</v>
      </c>
      <c r="E7" s="152"/>
      <c r="F7" s="152"/>
      <c r="G7" s="181">
        <v>100.60273972602739</v>
      </c>
      <c r="H7" s="141">
        <f t="shared" si="2"/>
        <v>6.0547945205479294</v>
      </c>
    </row>
    <row r="8" spans="1:8" ht="16.5">
      <c r="A8" s="140">
        <f t="shared" si="0"/>
        <v>1</v>
      </c>
      <c r="B8" s="140">
        <f t="shared" si="1"/>
        <v>107.50684931506849</v>
      </c>
      <c r="C8" s="149" t="s">
        <v>23</v>
      </c>
      <c r="D8" s="150" t="s">
        <v>378</v>
      </c>
      <c r="E8" s="152"/>
      <c r="F8" s="152"/>
      <c r="G8" s="181">
        <v>107.50684931506849</v>
      </c>
      <c r="H8" s="141">
        <f t="shared" si="2"/>
        <v>0</v>
      </c>
    </row>
    <row r="9" spans="1:8" ht="16.5">
      <c r="A9" s="140">
        <f t="shared" si="0"/>
        <v>1</v>
      </c>
      <c r="B9" s="140">
        <f t="shared" si="1"/>
        <v>114.41095890410958</v>
      </c>
      <c r="C9" s="149" t="s">
        <v>23</v>
      </c>
      <c r="D9" s="150" t="s">
        <v>379</v>
      </c>
      <c r="E9" s="152"/>
      <c r="F9" s="152"/>
      <c r="G9" s="181">
        <v>114.41095890410958</v>
      </c>
      <c r="H9" s="141">
        <f t="shared" si="2"/>
        <v>0</v>
      </c>
    </row>
    <row r="10" spans="1:8" ht="16.5">
      <c r="A10" s="140">
        <f t="shared" si="0"/>
        <v>0</v>
      </c>
      <c r="B10" s="140">
        <f t="shared" si="1"/>
        <v>0</v>
      </c>
      <c r="C10" s="149"/>
      <c r="D10" s="150"/>
      <c r="E10" s="152"/>
      <c r="F10" s="152"/>
      <c r="G10" s="181"/>
      <c r="H10" s="141">
        <f t="shared" si="2"/>
        <v>0</v>
      </c>
    </row>
    <row r="11" spans="1:8" ht="16.5">
      <c r="A11" s="140">
        <f t="shared" si="0"/>
        <v>0</v>
      </c>
      <c r="B11" s="140">
        <f t="shared" si="1"/>
        <v>0</v>
      </c>
      <c r="C11" s="149"/>
      <c r="D11" s="150"/>
      <c r="E11" s="152"/>
      <c r="F11" s="152"/>
      <c r="G11" s="181"/>
      <c r="H11" s="141">
        <f t="shared" si="2"/>
        <v>0</v>
      </c>
    </row>
    <row r="12" spans="1:8" ht="16.5">
      <c r="A12" s="140">
        <f t="shared" si="0"/>
        <v>0</v>
      </c>
      <c r="B12" s="140">
        <f t="shared" si="1"/>
        <v>0</v>
      </c>
      <c r="C12" s="149"/>
      <c r="D12" s="150"/>
      <c r="E12" s="152"/>
      <c r="F12" s="152"/>
      <c r="G12" s="181"/>
      <c r="H12" s="141">
        <f t="shared" si="2"/>
        <v>0</v>
      </c>
    </row>
    <row r="13" spans="1:8" ht="16.5">
      <c r="A13" s="140">
        <f t="shared" si="0"/>
        <v>0</v>
      </c>
      <c r="B13" s="140">
        <f t="shared" si="1"/>
        <v>0</v>
      </c>
      <c r="C13" s="149"/>
      <c r="D13" s="150"/>
      <c r="E13" s="152"/>
      <c r="F13" s="152"/>
      <c r="G13" s="181"/>
      <c r="H13" s="141">
        <f t="shared" si="2"/>
        <v>0</v>
      </c>
    </row>
    <row r="14" spans="1:8" ht="16.5">
      <c r="A14" s="140">
        <f t="shared" si="0"/>
        <v>0</v>
      </c>
      <c r="B14" s="140">
        <f t="shared" si="1"/>
        <v>0</v>
      </c>
      <c r="C14" s="149"/>
      <c r="D14" s="150"/>
      <c r="E14" s="152"/>
      <c r="F14" s="152"/>
      <c r="G14" s="181"/>
      <c r="H14" s="141">
        <f t="shared" si="2"/>
        <v>0</v>
      </c>
    </row>
    <row r="15" spans="1:8" ht="16.5">
      <c r="A15" s="140">
        <f t="shared" si="0"/>
        <v>0</v>
      </c>
      <c r="B15" s="140">
        <f t="shared" si="1"/>
        <v>0</v>
      </c>
      <c r="C15" s="149"/>
      <c r="D15" s="150"/>
      <c r="E15" s="152"/>
      <c r="F15" s="152"/>
      <c r="G15" s="181"/>
      <c r="H15" s="141">
        <f t="shared" si="2"/>
        <v>0</v>
      </c>
    </row>
    <row r="16" spans="1:8" ht="16.5">
      <c r="A16" s="140">
        <f t="shared" si="0"/>
        <v>0</v>
      </c>
      <c r="B16" s="140">
        <f t="shared" si="1"/>
        <v>0</v>
      </c>
      <c r="C16" s="149"/>
      <c r="D16" s="150"/>
      <c r="E16" s="152"/>
      <c r="F16" s="152"/>
      <c r="G16" s="181"/>
      <c r="H16" s="141">
        <f t="shared" si="2"/>
        <v>0</v>
      </c>
    </row>
    <row r="17" spans="1:8" ht="16.5">
      <c r="A17" s="140">
        <f t="shared" si="0"/>
        <v>0</v>
      </c>
      <c r="B17" s="140">
        <f t="shared" si="1"/>
        <v>0</v>
      </c>
      <c r="C17" s="149"/>
      <c r="D17" s="150"/>
      <c r="E17" s="152"/>
      <c r="F17" s="152"/>
      <c r="G17" s="181"/>
      <c r="H17" s="141">
        <f t="shared" si="2"/>
        <v>0</v>
      </c>
    </row>
    <row r="18" spans="1:8" ht="16.5">
      <c r="A18" s="140">
        <f t="shared" si="0"/>
        <v>0</v>
      </c>
      <c r="B18" s="140">
        <f t="shared" si="1"/>
        <v>0</v>
      </c>
      <c r="C18" s="149"/>
      <c r="D18" s="150"/>
      <c r="E18" s="152"/>
      <c r="F18" s="152"/>
      <c r="G18" s="181"/>
      <c r="H18" s="141">
        <f t="shared" si="2"/>
        <v>0</v>
      </c>
    </row>
    <row r="19" spans="1:8" ht="16.5">
      <c r="A19" s="140">
        <f t="shared" si="0"/>
        <v>0</v>
      </c>
      <c r="B19" s="140">
        <f t="shared" si="1"/>
        <v>0</v>
      </c>
      <c r="C19" s="149"/>
      <c r="D19" s="150"/>
      <c r="E19" s="152"/>
      <c r="F19" s="152"/>
      <c r="G19" s="181"/>
      <c r="H19" s="141">
        <f t="shared" si="2"/>
        <v>0</v>
      </c>
    </row>
    <row r="20" spans="1:8" ht="16.5">
      <c r="A20" s="140">
        <f t="shared" si="0"/>
        <v>0</v>
      </c>
      <c r="B20" s="140">
        <f t="shared" si="1"/>
        <v>0</v>
      </c>
      <c r="C20" s="149"/>
      <c r="D20" s="150"/>
      <c r="E20" s="152"/>
      <c r="F20" s="152"/>
      <c r="G20" s="181"/>
      <c r="H20" s="141">
        <f t="shared" si="2"/>
        <v>0</v>
      </c>
    </row>
    <row r="21" spans="1:8" ht="16.5">
      <c r="A21" s="140">
        <f t="shared" si="0"/>
        <v>0</v>
      </c>
      <c r="B21" s="140">
        <f t="shared" si="1"/>
        <v>0</v>
      </c>
      <c r="C21" s="149"/>
      <c r="D21" s="150"/>
      <c r="E21" s="152"/>
      <c r="F21" s="152"/>
      <c r="G21" s="181"/>
      <c r="H21" s="141">
        <f t="shared" si="2"/>
        <v>0</v>
      </c>
    </row>
    <row r="22" spans="1:8" ht="16.5">
      <c r="A22" s="140">
        <f t="shared" si="0"/>
        <v>0</v>
      </c>
      <c r="B22" s="140">
        <f t="shared" si="1"/>
        <v>0</v>
      </c>
      <c r="C22" s="149"/>
      <c r="D22" s="150"/>
      <c r="E22" s="152"/>
      <c r="F22" s="152"/>
      <c r="G22" s="181"/>
      <c r="H22" s="141">
        <f t="shared" si="2"/>
        <v>0</v>
      </c>
    </row>
    <row r="23" spans="1:8" ht="16.5">
      <c r="A23" s="140">
        <f t="shared" si="0"/>
        <v>0</v>
      </c>
      <c r="B23" s="140">
        <f t="shared" si="1"/>
        <v>0</v>
      </c>
      <c r="C23" s="149"/>
      <c r="D23" s="150"/>
      <c r="E23" s="152"/>
      <c r="F23" s="152"/>
      <c r="G23" s="181"/>
      <c r="H23" s="141">
        <f t="shared" si="2"/>
        <v>0</v>
      </c>
    </row>
    <row r="24" spans="1:8" ht="16.5">
      <c r="A24" s="140">
        <f t="shared" si="0"/>
        <v>0</v>
      </c>
      <c r="B24" s="140">
        <f t="shared" si="1"/>
        <v>0</v>
      </c>
      <c r="C24" s="149"/>
      <c r="D24" s="150"/>
      <c r="E24" s="152"/>
      <c r="F24" s="152"/>
      <c r="G24" s="181"/>
      <c r="H24" s="141">
        <f t="shared" si="2"/>
        <v>0</v>
      </c>
    </row>
    <row r="25" spans="1:8" ht="16.5">
      <c r="A25" s="140">
        <f t="shared" si="0"/>
        <v>0</v>
      </c>
      <c r="B25" s="140">
        <f t="shared" si="1"/>
        <v>0</v>
      </c>
      <c r="C25" s="149"/>
      <c r="D25" s="150"/>
      <c r="E25" s="152"/>
      <c r="F25" s="152"/>
      <c r="G25" s="181"/>
      <c r="H25" s="141">
        <f t="shared" si="2"/>
        <v>0</v>
      </c>
    </row>
    <row r="26" spans="1:8" ht="16.5">
      <c r="A26" s="140">
        <f t="shared" si="0"/>
        <v>0</v>
      </c>
      <c r="B26" s="140">
        <f t="shared" si="1"/>
        <v>0</v>
      </c>
      <c r="C26" s="149"/>
      <c r="D26" s="150"/>
      <c r="E26" s="152"/>
      <c r="F26" s="152"/>
      <c r="G26" s="181"/>
      <c r="H26" s="141">
        <f t="shared" si="2"/>
        <v>0</v>
      </c>
    </row>
    <row r="27" spans="1:8" ht="16.5">
      <c r="A27" s="140">
        <f t="shared" si="0"/>
        <v>0</v>
      </c>
      <c r="B27" s="140">
        <f t="shared" si="1"/>
        <v>0</v>
      </c>
      <c r="C27" s="149"/>
      <c r="D27" s="150"/>
      <c r="E27" s="133"/>
      <c r="F27" s="133"/>
      <c r="G27" s="180"/>
      <c r="H27" s="141">
        <f t="shared" si="2"/>
        <v>0</v>
      </c>
    </row>
    <row r="28" spans="1:8" ht="16.5">
      <c r="A28" s="140">
        <f t="shared" si="0"/>
        <v>0</v>
      </c>
      <c r="B28" s="140">
        <f t="shared" si="1"/>
        <v>0</v>
      </c>
      <c r="C28" s="149"/>
      <c r="D28" s="150"/>
      <c r="E28" s="152"/>
      <c r="F28" s="152"/>
      <c r="G28" s="181"/>
      <c r="H28" s="141">
        <f t="shared" si="2"/>
        <v>0</v>
      </c>
    </row>
    <row r="29" spans="1:8" ht="16.5">
      <c r="A29" s="140">
        <f t="shared" si="0"/>
        <v>0</v>
      </c>
      <c r="B29" s="140">
        <f t="shared" si="1"/>
        <v>0</v>
      </c>
      <c r="C29" s="149"/>
      <c r="D29" s="150"/>
      <c r="E29" s="152"/>
      <c r="F29" s="152"/>
      <c r="G29" s="181"/>
      <c r="H29" s="141">
        <f t="shared" si="2"/>
        <v>0</v>
      </c>
    </row>
    <row r="30" spans="1:8" ht="16.5">
      <c r="A30" s="140">
        <f t="shared" si="0"/>
        <v>0</v>
      </c>
      <c r="B30" s="140">
        <f t="shared" si="1"/>
        <v>0</v>
      </c>
      <c r="C30" s="149"/>
      <c r="D30" s="150"/>
      <c r="E30" s="152"/>
      <c r="F30" s="152"/>
      <c r="G30" s="181"/>
      <c r="H30" s="141">
        <f t="shared" si="2"/>
        <v>0</v>
      </c>
    </row>
    <row r="31" spans="1:8" ht="16.5">
      <c r="A31" s="140">
        <f t="shared" si="0"/>
        <v>0</v>
      </c>
      <c r="B31" s="140">
        <f t="shared" si="1"/>
        <v>0</v>
      </c>
      <c r="C31" s="149"/>
      <c r="D31" s="150"/>
      <c r="E31" s="152"/>
      <c r="F31" s="152"/>
      <c r="G31" s="181"/>
      <c r="H31" s="141">
        <f t="shared" si="2"/>
        <v>0</v>
      </c>
    </row>
    <row r="32" spans="1:8" ht="16.5">
      <c r="A32" s="140">
        <f t="shared" si="0"/>
        <v>0</v>
      </c>
      <c r="B32" s="140">
        <f t="shared" si="1"/>
        <v>0</v>
      </c>
      <c r="C32" s="149"/>
      <c r="D32" s="150"/>
      <c r="E32" s="152"/>
      <c r="F32" s="152"/>
      <c r="G32" s="181"/>
      <c r="H32" s="141">
        <f t="shared" si="2"/>
        <v>0</v>
      </c>
    </row>
    <row r="33" spans="1:8" ht="16.5">
      <c r="A33" s="140">
        <f t="shared" si="0"/>
        <v>0</v>
      </c>
      <c r="B33" s="140">
        <f t="shared" si="1"/>
        <v>0</v>
      </c>
      <c r="C33" s="149"/>
      <c r="D33" s="150"/>
      <c r="E33" s="152"/>
      <c r="F33" s="152"/>
      <c r="G33" s="181"/>
      <c r="H33" s="141">
        <f t="shared" si="2"/>
        <v>0</v>
      </c>
    </row>
    <row r="34" spans="1:8" ht="16.5">
      <c r="A34" s="140">
        <f t="shared" si="0"/>
        <v>0</v>
      </c>
      <c r="B34" s="140">
        <f t="shared" si="1"/>
        <v>0</v>
      </c>
      <c r="C34" s="149"/>
      <c r="D34" s="150"/>
      <c r="E34" s="152"/>
      <c r="F34" s="152"/>
      <c r="G34" s="181"/>
      <c r="H34" s="141">
        <f t="shared" si="2"/>
        <v>0</v>
      </c>
    </row>
    <row r="35" spans="1:8" ht="16.5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81"/>
      <c r="H35" s="141">
        <f t="shared" si="2"/>
        <v>0</v>
      </c>
    </row>
    <row r="36" spans="1:8" ht="16.5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81"/>
      <c r="H36" s="141">
        <f t="shared" si="2"/>
        <v>0</v>
      </c>
    </row>
    <row r="37" spans="1:8" ht="16.5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81"/>
      <c r="H37" s="141">
        <f t="shared" si="2"/>
        <v>0</v>
      </c>
    </row>
    <row r="38" spans="1:8" ht="16.5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81"/>
      <c r="H38" s="141">
        <f t="shared" si="2"/>
        <v>0</v>
      </c>
    </row>
    <row r="39" spans="1:8" ht="16.5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81"/>
      <c r="H39" s="141">
        <f t="shared" si="2"/>
        <v>0</v>
      </c>
    </row>
    <row r="40" spans="1:8" ht="16.5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81"/>
      <c r="H40" s="141">
        <f t="shared" si="2"/>
        <v>0</v>
      </c>
    </row>
    <row r="41" spans="1:8" ht="16.5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81"/>
      <c r="H41" s="141">
        <f t="shared" si="2"/>
        <v>0</v>
      </c>
    </row>
    <row r="42" spans="1:8" ht="16.5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80"/>
      <c r="H42" s="141">
        <f t="shared" si="2"/>
        <v>0</v>
      </c>
    </row>
    <row r="43" spans="1:8" ht="16.5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80"/>
      <c r="H43" s="141">
        <f t="shared" si="2"/>
        <v>0</v>
      </c>
    </row>
    <row r="44" spans="1:8" ht="16.5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80"/>
      <c r="H44" s="141">
        <f t="shared" si="2"/>
        <v>0</v>
      </c>
    </row>
    <row r="45" spans="1:8" ht="16.5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80"/>
      <c r="H45" s="141">
        <f t="shared" si="2"/>
        <v>0</v>
      </c>
    </row>
    <row r="46" spans="1:8" ht="16.5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80"/>
      <c r="H46" s="141">
        <f t="shared" si="2"/>
        <v>0</v>
      </c>
    </row>
    <row r="47" spans="1:8" ht="16.5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80"/>
      <c r="H47" s="141">
        <f t="shared" si="2"/>
        <v>0</v>
      </c>
    </row>
    <row r="48" spans="1:8" ht="16.5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80"/>
      <c r="H48" s="141">
        <f t="shared" si="2"/>
        <v>0</v>
      </c>
    </row>
    <row r="49" spans="1:8" ht="16.5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80"/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80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80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80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80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80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80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80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80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80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80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80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80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80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80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80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80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80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80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80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80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80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80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80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80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80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80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80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80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80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80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80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80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80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80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80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80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80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80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80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80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80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80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80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80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80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82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82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82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82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82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82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82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82"/>
      <c r="H102" s="141">
        <f t="shared" si="5"/>
        <v>0</v>
      </c>
    </row>
  </sheetData>
  <mergeCells count="1">
    <mergeCell ref="C1:H1"/>
  </mergeCells>
  <phoneticPr fontId="2" type="noConversion"/>
  <conditionalFormatting sqref="C3:C94">
    <cfRule type="expression" dxfId="159" priority="17">
      <formula>AND(XEF3=0,XEG3&lt;&gt;"")</formula>
    </cfRule>
  </conditionalFormatting>
  <conditionalFormatting sqref="B3:B102">
    <cfRule type="expression" dxfId="158" priority="16">
      <formula>AND(XEH3=0,XEI3&lt;&gt;"")</formula>
    </cfRule>
  </conditionalFormatting>
  <conditionalFormatting sqref="E3:H94 H95:H102">
    <cfRule type="cellIs" dxfId="157" priority="14" operator="lessThan">
      <formula>#REF!</formula>
    </cfRule>
    <cfRule type="cellIs" dxfId="156" priority="15" operator="equal">
      <formula>#REF!</formula>
    </cfRule>
  </conditionalFormatting>
  <conditionalFormatting sqref="C3:C42">
    <cfRule type="expression" dxfId="155" priority="13">
      <formula>AND(XEF3=0,XEG3&lt;&gt;"")</formula>
    </cfRule>
  </conditionalFormatting>
  <conditionalFormatting sqref="A3:A102">
    <cfRule type="expression" dxfId="154" priority="12">
      <formula>AND(XEF3=0,XEG3&lt;&gt;"")</formula>
    </cfRule>
  </conditionalFormatting>
  <conditionalFormatting sqref="E3:G72">
    <cfRule type="cellIs" dxfId="153" priority="10" operator="lessThan">
      <formula>#REF!</formula>
    </cfRule>
    <cfRule type="cellIs" dxfId="152" priority="11" operator="equal">
      <formula>#REF!</formula>
    </cfRule>
  </conditionalFormatting>
  <conditionalFormatting sqref="C3:C72">
    <cfRule type="expression" dxfId="151" priority="9">
      <formula>AND(XEE3=0,XEF3&lt;&gt;"")</formula>
    </cfRule>
  </conditionalFormatting>
  <conditionalFormatting sqref="C3:C72">
    <cfRule type="expression" dxfId="150" priority="8">
      <formula>AND(XEE3=0,XEF3&lt;&gt;"")</formula>
    </cfRule>
  </conditionalFormatting>
  <conditionalFormatting sqref="C3:C41">
    <cfRule type="expression" dxfId="149" priority="7">
      <formula>AND(XEH3=0,XEI3&lt;&gt;"")</formula>
    </cfRule>
  </conditionalFormatting>
  <conditionalFormatting sqref="E3:G41">
    <cfRule type="cellIs" dxfId="148" priority="5" operator="lessThan">
      <formula>#REF!</formula>
    </cfRule>
    <cfRule type="cellIs" dxfId="147" priority="6" operator="equal">
      <formula>#REF!</formula>
    </cfRule>
  </conditionalFormatting>
  <conditionalFormatting sqref="C3:C41">
    <cfRule type="expression" dxfId="146" priority="4">
      <formula>AND(XEH3=0,XEI3&lt;&gt;"")</formula>
    </cfRule>
  </conditionalFormatting>
  <conditionalFormatting sqref="E3:G41">
    <cfRule type="cellIs" dxfId="145" priority="2" operator="lessThan">
      <formula>#REF!</formula>
    </cfRule>
    <cfRule type="cellIs" dxfId="144" priority="3" operator="equal">
      <formula>#REF!</formula>
    </cfRule>
  </conditionalFormatting>
  <conditionalFormatting sqref="C3:C9">
    <cfRule type="expression" dxfId="143" priority="1">
      <formula>AND(XEB3=0,XEC3&lt;&gt;"")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01"/>
  <sheetViews>
    <sheetView workbookViewId="0">
      <pane ySplit="1" topLeftCell="A2" activePane="bottomLeft" state="frozen"/>
      <selection activeCell="J16" sqref="J16"/>
      <selection pane="bottomLeft" activeCell="H2" sqref="H2:H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279</v>
      </c>
      <c r="G1" s="147" t="s">
        <v>280</v>
      </c>
      <c r="H1" s="146" t="s">
        <v>283</v>
      </c>
      <c r="K1" t="s">
        <v>343</v>
      </c>
    </row>
    <row r="2" spans="1:11">
      <c r="A2" s="148"/>
      <c r="B2" s="29" t="s">
        <v>23</v>
      </c>
      <c r="C2" s="12" t="s">
        <v>24</v>
      </c>
      <c r="D2" s="13">
        <v>0</v>
      </c>
      <c r="E2" s="13">
        <v>0</v>
      </c>
      <c r="F2" s="13">
        <v>79</v>
      </c>
      <c r="G2" s="13">
        <v>81</v>
      </c>
      <c r="H2">
        <f>G2/73*72</f>
        <v>79.890410958904113</v>
      </c>
    </row>
    <row r="3" spans="1:11">
      <c r="A3" s="148"/>
      <c r="B3" s="29" t="s">
        <v>23</v>
      </c>
      <c r="C3" s="12" t="s">
        <v>35</v>
      </c>
      <c r="D3" s="13">
        <v>0</v>
      </c>
      <c r="E3" s="13">
        <v>0</v>
      </c>
      <c r="F3" s="13">
        <v>85</v>
      </c>
      <c r="G3" s="13">
        <v>86</v>
      </c>
      <c r="H3">
        <f t="shared" ref="H3:H8" si="0">G3/73*72</f>
        <v>84.821917808219183</v>
      </c>
    </row>
    <row r="4" spans="1:11">
      <c r="A4" s="151"/>
      <c r="B4" s="29" t="s">
        <v>23</v>
      </c>
      <c r="C4" s="12" t="s">
        <v>34</v>
      </c>
      <c r="D4" s="13">
        <v>0</v>
      </c>
      <c r="E4" s="13">
        <v>0</v>
      </c>
      <c r="F4" s="13">
        <v>96</v>
      </c>
      <c r="G4" s="13">
        <v>88</v>
      </c>
      <c r="H4">
        <f t="shared" si="0"/>
        <v>86.794520547945197</v>
      </c>
    </row>
    <row r="5" spans="1:11">
      <c r="A5" s="151"/>
      <c r="B5" s="29" t="s">
        <v>23</v>
      </c>
      <c r="C5" s="12" t="s">
        <v>376</v>
      </c>
      <c r="D5" s="13">
        <v>0</v>
      </c>
      <c r="E5" s="13">
        <v>0</v>
      </c>
      <c r="F5" s="13">
        <v>99</v>
      </c>
      <c r="G5" s="13">
        <v>99</v>
      </c>
      <c r="H5">
        <f t="shared" si="0"/>
        <v>97.643835616438366</v>
      </c>
    </row>
    <row r="6" spans="1:11">
      <c r="A6" s="151"/>
      <c r="B6" s="29" t="s">
        <v>23</v>
      </c>
      <c r="C6" s="12" t="s">
        <v>377</v>
      </c>
      <c r="D6" s="13">
        <v>0</v>
      </c>
      <c r="E6" s="13">
        <v>0</v>
      </c>
      <c r="F6" s="13">
        <v>102</v>
      </c>
      <c r="G6" s="13">
        <v>101</v>
      </c>
      <c r="H6">
        <f t="shared" si="0"/>
        <v>99.61643835616438</v>
      </c>
    </row>
    <row r="7" spans="1:11">
      <c r="A7" s="151"/>
      <c r="B7" s="185" t="s">
        <v>23</v>
      </c>
      <c r="C7" s="12" t="s">
        <v>378</v>
      </c>
      <c r="D7" s="13">
        <v>0</v>
      </c>
      <c r="E7" s="13">
        <v>0</v>
      </c>
      <c r="F7" s="13">
        <v>109</v>
      </c>
      <c r="G7" s="13">
        <v>108</v>
      </c>
      <c r="H7">
        <f t="shared" si="0"/>
        <v>106.52054794520548</v>
      </c>
    </row>
    <row r="8" spans="1:11">
      <c r="A8" s="151"/>
      <c r="B8" s="185" t="s">
        <v>23</v>
      </c>
      <c r="C8" s="12" t="s">
        <v>379</v>
      </c>
      <c r="D8" s="13">
        <v>0</v>
      </c>
      <c r="E8" s="13">
        <v>0</v>
      </c>
      <c r="F8" s="13">
        <v>116</v>
      </c>
      <c r="G8" s="13">
        <v>117</v>
      </c>
      <c r="H8">
        <f t="shared" si="0"/>
        <v>115.39726027397261</v>
      </c>
    </row>
    <row r="9" spans="1:11">
      <c r="A9" s="151"/>
      <c r="B9" s="149"/>
      <c r="C9" s="150"/>
      <c r="D9" s="152"/>
      <c r="E9" s="152"/>
      <c r="F9" s="152"/>
      <c r="G9" s="152"/>
    </row>
    <row r="10" spans="1:11">
      <c r="A10" s="151"/>
      <c r="B10" s="149"/>
      <c r="C10" s="150"/>
      <c r="D10" s="152"/>
      <c r="E10" s="152"/>
      <c r="F10" s="152"/>
      <c r="G10" s="152"/>
    </row>
    <row r="11" spans="1:11">
      <c r="A11" s="151"/>
      <c r="B11" s="149"/>
      <c r="C11" s="150"/>
      <c r="D11" s="152"/>
      <c r="E11" s="152"/>
      <c r="F11" s="152"/>
      <c r="G11" s="152"/>
    </row>
    <row r="12" spans="1:11">
      <c r="A12" s="151"/>
      <c r="B12" s="149"/>
      <c r="C12" s="150"/>
      <c r="D12" s="152"/>
      <c r="E12" s="152"/>
      <c r="F12" s="152"/>
      <c r="G12" s="152"/>
    </row>
    <row r="13" spans="1:11">
      <c r="A13" s="151"/>
      <c r="B13" s="149"/>
      <c r="C13" s="150"/>
      <c r="D13" s="152"/>
      <c r="E13" s="152"/>
      <c r="F13" s="152"/>
      <c r="G13" s="152"/>
    </row>
    <row r="14" spans="1:11">
      <c r="A14" s="151"/>
      <c r="B14" s="149"/>
      <c r="C14" s="150"/>
      <c r="D14" s="152"/>
      <c r="E14" s="152"/>
      <c r="F14" s="152"/>
      <c r="G14" s="152"/>
    </row>
    <row r="15" spans="1:11">
      <c r="A15" s="151"/>
      <c r="B15" s="149"/>
      <c r="C15" s="150"/>
      <c r="D15" s="152"/>
      <c r="E15" s="152"/>
      <c r="F15" s="152"/>
      <c r="G15" s="152"/>
    </row>
    <row r="16" spans="1:11">
      <c r="A16" s="151"/>
      <c r="B16" s="149"/>
      <c r="C16" s="150"/>
      <c r="D16" s="152"/>
      <c r="E16" s="152"/>
      <c r="F16" s="152"/>
      <c r="G16" s="152"/>
    </row>
    <row r="17" spans="1:7">
      <c r="A17" s="151"/>
      <c r="B17" s="149"/>
      <c r="C17" s="150"/>
      <c r="D17" s="152"/>
      <c r="E17" s="152"/>
      <c r="F17" s="152"/>
      <c r="G17" s="152"/>
    </row>
    <row r="18" spans="1:7">
      <c r="A18" s="151"/>
      <c r="B18" s="149"/>
      <c r="C18" s="150"/>
      <c r="D18" s="152"/>
      <c r="E18" s="152"/>
      <c r="F18" s="152"/>
      <c r="G18" s="152"/>
    </row>
    <row r="19" spans="1:7">
      <c r="A19" s="151"/>
      <c r="B19" s="149"/>
      <c r="C19" s="150"/>
      <c r="D19" s="152"/>
      <c r="E19" s="152"/>
      <c r="F19" s="152"/>
      <c r="G19" s="152"/>
    </row>
    <row r="20" spans="1:7">
      <c r="A20" s="151"/>
      <c r="B20" s="149"/>
      <c r="C20" s="150"/>
      <c r="D20" s="152"/>
      <c r="E20" s="152"/>
      <c r="F20" s="152"/>
      <c r="G20" s="152"/>
    </row>
    <row r="21" spans="1:7">
      <c r="A21" s="151"/>
      <c r="B21" s="149"/>
      <c r="C21" s="150"/>
      <c r="D21" s="152"/>
      <c r="E21" s="152"/>
      <c r="F21" s="152"/>
      <c r="G21" s="152"/>
    </row>
    <row r="22" spans="1:7">
      <c r="A22" s="151"/>
      <c r="B22" s="149"/>
      <c r="C22" s="150"/>
      <c r="D22" s="152"/>
      <c r="E22" s="152"/>
      <c r="F22" s="152"/>
      <c r="G22" s="152"/>
    </row>
    <row r="23" spans="1:7">
      <c r="A23" s="151"/>
      <c r="B23" s="149"/>
      <c r="C23" s="150"/>
      <c r="D23" s="152"/>
      <c r="E23" s="152"/>
      <c r="F23" s="152"/>
      <c r="G23" s="152"/>
    </row>
    <row r="24" spans="1:7">
      <c r="A24" s="151"/>
      <c r="B24" s="149"/>
      <c r="C24" s="150"/>
      <c r="D24" s="152"/>
      <c r="E24" s="152"/>
      <c r="F24" s="152"/>
      <c r="G24" s="152"/>
    </row>
    <row r="25" spans="1:7">
      <c r="A25" s="151"/>
      <c r="B25" s="149"/>
      <c r="C25" s="150"/>
      <c r="D25" s="152"/>
      <c r="E25" s="152"/>
      <c r="F25" s="152"/>
      <c r="G25" s="152"/>
    </row>
    <row r="26" spans="1:7">
      <c r="A26" s="151"/>
      <c r="B26" s="149"/>
      <c r="C26" s="150"/>
      <c r="D26" s="152"/>
      <c r="E26" s="152"/>
      <c r="F26" s="152"/>
      <c r="G26" s="152"/>
    </row>
    <row r="27" spans="1:7">
      <c r="A27" s="151"/>
      <c r="B27" s="149"/>
      <c r="C27" s="150"/>
      <c r="D27" s="152"/>
      <c r="E27" s="152"/>
      <c r="F27" s="152"/>
      <c r="G27" s="152"/>
    </row>
    <row r="28" spans="1:7">
      <c r="A28" s="151"/>
      <c r="B28" s="149"/>
      <c r="C28" s="150"/>
      <c r="D28" s="152"/>
      <c r="E28" s="152"/>
      <c r="F28" s="152"/>
      <c r="G28" s="152"/>
    </row>
    <row r="29" spans="1:7">
      <c r="A29" s="151"/>
      <c r="B29" s="149"/>
      <c r="C29" s="150"/>
      <c r="D29" s="152"/>
      <c r="E29" s="152"/>
      <c r="F29" s="152"/>
      <c r="G29" s="152"/>
    </row>
    <row r="30" spans="1:7">
      <c r="A30" s="151"/>
      <c r="B30" s="149"/>
      <c r="C30" s="150"/>
      <c r="D30" s="152"/>
      <c r="E30" s="152"/>
      <c r="F30" s="152"/>
      <c r="G30" s="152"/>
    </row>
    <row r="31" spans="1:7">
      <c r="A31" s="151"/>
      <c r="B31" s="149"/>
      <c r="C31" s="150"/>
      <c r="D31" s="152"/>
      <c r="E31" s="152"/>
      <c r="F31" s="152"/>
      <c r="G31" s="152"/>
    </row>
    <row r="32" spans="1:7">
      <c r="A32" s="151"/>
      <c r="B32" s="149"/>
      <c r="C32" s="150"/>
      <c r="D32" s="152"/>
      <c r="E32" s="152"/>
      <c r="F32" s="152"/>
      <c r="G32" s="152"/>
    </row>
    <row r="33" spans="1:7">
      <c r="A33" s="151"/>
      <c r="B33" s="149"/>
      <c r="C33" s="150"/>
      <c r="D33" s="152"/>
      <c r="E33" s="152"/>
      <c r="F33" s="152"/>
      <c r="G33" s="152"/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phoneticPr fontId="2" type="noConversion"/>
  <conditionalFormatting sqref="B9:B101">
    <cfRule type="expression" dxfId="142" priority="13">
      <formula>AND(XEB9=0,XEC9&lt;&gt;"")</formula>
    </cfRule>
  </conditionalFormatting>
  <conditionalFormatting sqref="A2:A101">
    <cfRule type="expression" dxfId="141" priority="12">
      <formula>AND(XEB2=0,XEC2&lt;&gt;"")</formula>
    </cfRule>
  </conditionalFormatting>
  <conditionalFormatting sqref="D9:D101">
    <cfRule type="cellIs" dxfId="140" priority="10" operator="lessThan">
      <formula>#REF!</formula>
    </cfRule>
    <cfRule type="cellIs" dxfId="139" priority="11" operator="equal">
      <formula>#REF!</formula>
    </cfRule>
  </conditionalFormatting>
  <conditionalFormatting sqref="E9:E101">
    <cfRule type="cellIs" dxfId="138" priority="8" operator="lessThan">
      <formula>#REF!</formula>
    </cfRule>
    <cfRule type="cellIs" dxfId="137" priority="9" operator="equal">
      <formula>#REF!</formula>
    </cfRule>
  </conditionalFormatting>
  <conditionalFormatting sqref="F9:F101">
    <cfRule type="cellIs" dxfId="136" priority="6" operator="lessThan">
      <formula>#REF!</formula>
    </cfRule>
    <cfRule type="cellIs" dxfId="135" priority="7" operator="equal">
      <formula>#REF!</formula>
    </cfRule>
  </conditionalFormatting>
  <conditionalFormatting sqref="G9:G101">
    <cfRule type="cellIs" dxfId="134" priority="4" operator="lessThan">
      <formula>#REF!</formula>
    </cfRule>
    <cfRule type="cellIs" dxfId="133" priority="5" operator="equal">
      <formula>#REF!</formula>
    </cfRule>
  </conditionalFormatting>
  <conditionalFormatting sqref="B2:B8">
    <cfRule type="expression" dxfId="132" priority="3">
      <formula>AND(XFC2=0,XFD2&lt;&gt;"")</formula>
    </cfRule>
  </conditionalFormatting>
  <conditionalFormatting sqref="D2:G8">
    <cfRule type="cellIs" dxfId="131" priority="1" operator="lessThan">
      <formula>$AD$4</formula>
    </cfRule>
    <cfRule type="cellIs" dxfId="130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02"/>
  <sheetViews>
    <sheetView workbookViewId="0">
      <pane ySplit="2" topLeftCell="A3" activePane="bottomLeft" state="frozen"/>
      <selection activeCell="J16" sqref="J16"/>
      <selection pane="bottomLeft" activeCell="M11" sqref="M11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9.875" style="183" customWidth="1"/>
    <col min="9" max="9" width="7.375" style="131" customWidth="1"/>
    <col min="10" max="16384" width="9" style="128"/>
  </cols>
  <sheetData>
    <row r="1" spans="1:9" ht="16.5">
      <c r="A1" s="134" t="s">
        <v>271</v>
      </c>
      <c r="B1" s="134" t="s">
        <v>274</v>
      </c>
      <c r="C1" s="230" t="s">
        <v>289</v>
      </c>
      <c r="D1" s="230"/>
      <c r="E1" s="230"/>
      <c r="F1" s="230"/>
      <c r="G1" s="230"/>
      <c r="H1" s="230"/>
      <c r="I1" s="230"/>
    </row>
    <row r="2" spans="1:9" ht="16.5">
      <c r="A2" s="135">
        <f>SUM(A3:A102)</f>
        <v>7</v>
      </c>
      <c r="B2" s="136">
        <f>SUM(B3:B102)/A2</f>
        <v>95.81213307240705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79" t="s">
        <v>280</v>
      </c>
      <c r="I2" s="139" t="s">
        <v>270</v>
      </c>
    </row>
    <row r="3" spans="1:9" ht="16.5">
      <c r="A3" s="140">
        <f>COUNTA(D3)</f>
        <v>1</v>
      </c>
      <c r="B3" s="140">
        <f>H3</f>
        <v>79.890410958904113</v>
      </c>
      <c r="C3" s="149" t="s">
        <v>23</v>
      </c>
      <c r="D3" s="150" t="s">
        <v>24</v>
      </c>
      <c r="E3" s="133"/>
      <c r="F3" s="133"/>
      <c r="G3" s="133"/>
      <c r="H3" s="180">
        <v>79.890410958904113</v>
      </c>
      <c r="I3" s="141">
        <f t="shared" ref="I3:I34" si="0">IF($B$2-H3+10&gt;0,$B$2-H3+10,0)*A3</f>
        <v>25.921722113502938</v>
      </c>
    </row>
    <row r="4" spans="1:9" ht="16.5">
      <c r="A4" s="140">
        <f t="shared" ref="A4:A67" si="1">COUNTA(D4)</f>
        <v>1</v>
      </c>
      <c r="B4" s="140">
        <f t="shared" ref="B4:B67" si="2">H4</f>
        <v>84.821917808219183</v>
      </c>
      <c r="C4" s="149" t="s">
        <v>23</v>
      </c>
      <c r="D4" s="150" t="s">
        <v>35</v>
      </c>
      <c r="E4" s="152"/>
      <c r="F4" s="152"/>
      <c r="G4" s="152"/>
      <c r="H4" s="181">
        <v>84.821917808219183</v>
      </c>
      <c r="I4" s="141">
        <f t="shared" si="0"/>
        <v>20.990215264187867</v>
      </c>
    </row>
    <row r="5" spans="1:9" ht="16.5">
      <c r="A5" s="140">
        <f t="shared" si="1"/>
        <v>1</v>
      </c>
      <c r="B5" s="140">
        <f t="shared" si="2"/>
        <v>86.794520547945197</v>
      </c>
      <c r="C5" s="149" t="s">
        <v>23</v>
      </c>
      <c r="D5" s="150" t="s">
        <v>34</v>
      </c>
      <c r="E5" s="152"/>
      <c r="F5" s="152"/>
      <c r="G5" s="152"/>
      <c r="H5" s="181">
        <v>86.794520547945197</v>
      </c>
      <c r="I5" s="141">
        <f t="shared" si="0"/>
        <v>19.017612524461853</v>
      </c>
    </row>
    <row r="6" spans="1:9" ht="16.5">
      <c r="A6" s="140">
        <f t="shared" si="1"/>
        <v>1</v>
      </c>
      <c r="B6" s="140">
        <f t="shared" si="2"/>
        <v>97.643835616438366</v>
      </c>
      <c r="C6" s="149" t="s">
        <v>23</v>
      </c>
      <c r="D6" s="150" t="s">
        <v>376</v>
      </c>
      <c r="E6" s="152"/>
      <c r="F6" s="152"/>
      <c r="G6" s="152"/>
      <c r="H6" s="181">
        <v>97.643835616438366</v>
      </c>
      <c r="I6" s="141">
        <f t="shared" si="0"/>
        <v>8.1682974559686841</v>
      </c>
    </row>
    <row r="7" spans="1:9" ht="16.5">
      <c r="A7" s="140">
        <f t="shared" si="1"/>
        <v>1</v>
      </c>
      <c r="B7" s="140">
        <f t="shared" si="2"/>
        <v>99.61643835616438</v>
      </c>
      <c r="C7" s="149" t="s">
        <v>23</v>
      </c>
      <c r="D7" s="150" t="s">
        <v>377</v>
      </c>
      <c r="E7" s="152"/>
      <c r="F7" s="152"/>
      <c r="G7" s="152"/>
      <c r="H7" s="181">
        <v>99.61643835616438</v>
      </c>
      <c r="I7" s="141">
        <f t="shared" si="0"/>
        <v>6.1956947162426701</v>
      </c>
    </row>
    <row r="8" spans="1:9" ht="16.5">
      <c r="A8" s="140">
        <f t="shared" si="1"/>
        <v>1</v>
      </c>
      <c r="B8" s="140">
        <f t="shared" si="2"/>
        <v>106.52054794520548</v>
      </c>
      <c r="C8" s="149" t="s">
        <v>23</v>
      </c>
      <c r="D8" s="150" t="s">
        <v>378</v>
      </c>
      <c r="E8" s="152"/>
      <c r="F8" s="152"/>
      <c r="G8" s="152"/>
      <c r="H8" s="181">
        <v>106.52054794520548</v>
      </c>
      <c r="I8" s="141">
        <f t="shared" si="0"/>
        <v>0</v>
      </c>
    </row>
    <row r="9" spans="1:9" ht="16.5">
      <c r="A9" s="140">
        <f t="shared" si="1"/>
        <v>1</v>
      </c>
      <c r="B9" s="140">
        <f t="shared" si="2"/>
        <v>115.39726027397261</v>
      </c>
      <c r="C9" s="149" t="s">
        <v>23</v>
      </c>
      <c r="D9" s="150" t="s">
        <v>379</v>
      </c>
      <c r="E9" s="152"/>
      <c r="F9" s="152"/>
      <c r="G9" s="152"/>
      <c r="H9" s="181">
        <v>115.39726027397261</v>
      </c>
      <c r="I9" s="141">
        <f t="shared" si="0"/>
        <v>0</v>
      </c>
    </row>
    <row r="10" spans="1:9" ht="16.5">
      <c r="A10" s="140">
        <f t="shared" si="1"/>
        <v>0</v>
      </c>
      <c r="B10" s="140">
        <f t="shared" si="2"/>
        <v>0</v>
      </c>
      <c r="C10" s="149"/>
      <c r="D10" s="150"/>
      <c r="E10" s="152"/>
      <c r="F10" s="152"/>
      <c r="G10" s="152"/>
      <c r="H10" s="181"/>
      <c r="I10" s="141">
        <f t="shared" si="0"/>
        <v>0</v>
      </c>
    </row>
    <row r="11" spans="1:9" ht="16.5">
      <c r="A11" s="140">
        <f t="shared" si="1"/>
        <v>0</v>
      </c>
      <c r="B11" s="140">
        <f t="shared" si="2"/>
        <v>0</v>
      </c>
      <c r="C11" s="149"/>
      <c r="D11" s="150"/>
      <c r="E11" s="133"/>
      <c r="F11" s="133"/>
      <c r="G11" s="133"/>
      <c r="H11" s="180"/>
      <c r="I11" s="141">
        <f t="shared" si="0"/>
        <v>0</v>
      </c>
    </row>
    <row r="12" spans="1:9" ht="16.5">
      <c r="A12" s="140">
        <f t="shared" si="1"/>
        <v>0</v>
      </c>
      <c r="B12" s="140">
        <f t="shared" si="2"/>
        <v>0</v>
      </c>
      <c r="C12" s="149"/>
      <c r="D12" s="150"/>
      <c r="E12" s="152"/>
      <c r="F12" s="152"/>
      <c r="G12" s="152"/>
      <c r="H12" s="181"/>
      <c r="I12" s="141">
        <f t="shared" si="0"/>
        <v>0</v>
      </c>
    </row>
    <row r="13" spans="1:9" ht="16.5">
      <c r="A13" s="140">
        <f t="shared" si="1"/>
        <v>0</v>
      </c>
      <c r="B13" s="140">
        <f t="shared" si="2"/>
        <v>0</v>
      </c>
      <c r="C13" s="149"/>
      <c r="D13" s="150"/>
      <c r="E13" s="152"/>
      <c r="F13" s="152"/>
      <c r="G13" s="152"/>
      <c r="H13" s="181"/>
      <c r="I13" s="141">
        <f t="shared" si="0"/>
        <v>0</v>
      </c>
    </row>
    <row r="14" spans="1:9" ht="16.5">
      <c r="A14" s="140">
        <f t="shared" si="1"/>
        <v>0</v>
      </c>
      <c r="B14" s="140">
        <f t="shared" si="2"/>
        <v>0</v>
      </c>
      <c r="C14" s="149"/>
      <c r="D14" s="150"/>
      <c r="E14" s="152"/>
      <c r="F14" s="152"/>
      <c r="G14" s="152"/>
      <c r="H14" s="181"/>
      <c r="I14" s="141">
        <f t="shared" si="0"/>
        <v>0</v>
      </c>
    </row>
    <row r="15" spans="1:9" ht="16.5">
      <c r="A15" s="140">
        <f t="shared" si="1"/>
        <v>0</v>
      </c>
      <c r="B15" s="140">
        <f t="shared" si="2"/>
        <v>0</v>
      </c>
      <c r="C15" s="149"/>
      <c r="D15" s="150"/>
      <c r="E15" s="152"/>
      <c r="F15" s="152"/>
      <c r="G15" s="152"/>
      <c r="H15" s="181"/>
      <c r="I15" s="141">
        <f t="shared" si="0"/>
        <v>0</v>
      </c>
    </row>
    <row r="16" spans="1:9" ht="16.5">
      <c r="A16" s="140">
        <f t="shared" si="1"/>
        <v>0</v>
      </c>
      <c r="B16" s="140">
        <f t="shared" si="2"/>
        <v>0</v>
      </c>
      <c r="C16" s="149"/>
      <c r="D16" s="150"/>
      <c r="E16" s="152"/>
      <c r="F16" s="152"/>
      <c r="G16" s="152"/>
      <c r="H16" s="181"/>
      <c r="I16" s="141">
        <f t="shared" si="0"/>
        <v>0</v>
      </c>
    </row>
    <row r="17" spans="1:9" ht="16.5">
      <c r="A17" s="140">
        <f t="shared" si="1"/>
        <v>0</v>
      </c>
      <c r="B17" s="140">
        <f t="shared" si="2"/>
        <v>0</v>
      </c>
      <c r="C17" s="149"/>
      <c r="D17" s="150"/>
      <c r="E17" s="152"/>
      <c r="F17" s="152"/>
      <c r="G17" s="152"/>
      <c r="H17" s="181"/>
      <c r="I17" s="141">
        <f t="shared" si="0"/>
        <v>0</v>
      </c>
    </row>
    <row r="18" spans="1:9" ht="16.5">
      <c r="A18" s="140">
        <f t="shared" si="1"/>
        <v>0</v>
      </c>
      <c r="B18" s="140">
        <f t="shared" si="2"/>
        <v>0</v>
      </c>
      <c r="C18" s="149"/>
      <c r="D18" s="150"/>
      <c r="E18" s="152"/>
      <c r="F18" s="152"/>
      <c r="G18" s="152"/>
      <c r="H18" s="181"/>
      <c r="I18" s="141">
        <f t="shared" si="0"/>
        <v>0</v>
      </c>
    </row>
    <row r="19" spans="1:9" ht="16.5">
      <c r="A19" s="140">
        <f t="shared" si="1"/>
        <v>0</v>
      </c>
      <c r="B19" s="140">
        <f t="shared" si="2"/>
        <v>0</v>
      </c>
      <c r="C19" s="149"/>
      <c r="D19" s="150"/>
      <c r="E19" s="152"/>
      <c r="F19" s="152"/>
      <c r="G19" s="152"/>
      <c r="H19" s="181"/>
      <c r="I19" s="141">
        <f t="shared" si="0"/>
        <v>0</v>
      </c>
    </row>
    <row r="20" spans="1:9" ht="16.5">
      <c r="A20" s="140">
        <f t="shared" si="1"/>
        <v>0</v>
      </c>
      <c r="B20" s="140">
        <f t="shared" si="2"/>
        <v>0</v>
      </c>
      <c r="C20" s="149"/>
      <c r="D20" s="150"/>
      <c r="E20" s="152"/>
      <c r="F20" s="152"/>
      <c r="G20" s="152"/>
      <c r="H20" s="181"/>
      <c r="I20" s="141">
        <f t="shared" si="0"/>
        <v>0</v>
      </c>
    </row>
    <row r="21" spans="1:9" ht="16.5">
      <c r="A21" s="140">
        <f t="shared" si="1"/>
        <v>0</v>
      </c>
      <c r="B21" s="140">
        <f t="shared" si="2"/>
        <v>0</v>
      </c>
      <c r="C21" s="149"/>
      <c r="D21" s="150"/>
      <c r="E21" s="152"/>
      <c r="F21" s="152"/>
      <c r="G21" s="152"/>
      <c r="H21" s="181"/>
      <c r="I21" s="141">
        <f t="shared" si="0"/>
        <v>0</v>
      </c>
    </row>
    <row r="22" spans="1:9" ht="16.5">
      <c r="A22" s="140">
        <f t="shared" si="1"/>
        <v>0</v>
      </c>
      <c r="B22" s="140">
        <f t="shared" si="2"/>
        <v>0</v>
      </c>
      <c r="C22" s="149"/>
      <c r="D22" s="150"/>
      <c r="E22" s="152"/>
      <c r="F22" s="152"/>
      <c r="G22" s="152"/>
      <c r="H22" s="181"/>
      <c r="I22" s="141">
        <f t="shared" si="0"/>
        <v>0</v>
      </c>
    </row>
    <row r="23" spans="1:9" ht="16.5">
      <c r="A23" s="140">
        <f t="shared" si="1"/>
        <v>0</v>
      </c>
      <c r="B23" s="140">
        <f t="shared" si="2"/>
        <v>0</v>
      </c>
      <c r="C23" s="149"/>
      <c r="D23" s="150"/>
      <c r="E23" s="152"/>
      <c r="F23" s="152"/>
      <c r="G23" s="152"/>
      <c r="H23" s="181"/>
      <c r="I23" s="141">
        <f t="shared" si="0"/>
        <v>0</v>
      </c>
    </row>
    <row r="24" spans="1:9" ht="16.5">
      <c r="A24" s="140">
        <f t="shared" si="1"/>
        <v>0</v>
      </c>
      <c r="B24" s="140">
        <f t="shared" si="2"/>
        <v>0</v>
      </c>
      <c r="C24" s="149"/>
      <c r="D24" s="150"/>
      <c r="E24" s="152"/>
      <c r="F24" s="152"/>
      <c r="G24" s="152"/>
      <c r="H24" s="181"/>
      <c r="I24" s="141">
        <f t="shared" si="0"/>
        <v>0</v>
      </c>
    </row>
    <row r="25" spans="1:9" ht="16.5">
      <c r="A25" s="140">
        <f t="shared" si="1"/>
        <v>0</v>
      </c>
      <c r="B25" s="140">
        <f t="shared" si="2"/>
        <v>0</v>
      </c>
      <c r="C25" s="149"/>
      <c r="D25" s="150"/>
      <c r="E25" s="152"/>
      <c r="F25" s="152"/>
      <c r="G25" s="152"/>
      <c r="H25" s="181"/>
      <c r="I25" s="141">
        <f t="shared" si="0"/>
        <v>0</v>
      </c>
    </row>
    <row r="26" spans="1:9" ht="16.5">
      <c r="A26" s="140">
        <f t="shared" si="1"/>
        <v>0</v>
      </c>
      <c r="B26" s="140">
        <f t="shared" si="2"/>
        <v>0</v>
      </c>
      <c r="C26" s="149"/>
      <c r="D26" s="150"/>
      <c r="E26" s="152"/>
      <c r="F26" s="152"/>
      <c r="G26" s="152"/>
      <c r="H26" s="181"/>
      <c r="I26" s="141">
        <f t="shared" si="0"/>
        <v>0</v>
      </c>
    </row>
    <row r="27" spans="1:9" ht="16.5">
      <c r="A27" s="140">
        <f t="shared" si="1"/>
        <v>0</v>
      </c>
      <c r="B27" s="140">
        <f t="shared" si="2"/>
        <v>0</v>
      </c>
      <c r="C27" s="149"/>
      <c r="D27" s="150"/>
      <c r="E27" s="152"/>
      <c r="F27" s="152"/>
      <c r="G27" s="152"/>
      <c r="H27" s="181"/>
      <c r="I27" s="141">
        <f t="shared" si="0"/>
        <v>0</v>
      </c>
    </row>
    <row r="28" spans="1:9" ht="16.5">
      <c r="A28" s="140">
        <f t="shared" si="1"/>
        <v>0</v>
      </c>
      <c r="B28" s="140">
        <f t="shared" si="2"/>
        <v>0</v>
      </c>
      <c r="C28" s="149"/>
      <c r="D28" s="150"/>
      <c r="E28" s="152"/>
      <c r="F28" s="152"/>
      <c r="G28" s="152"/>
      <c r="H28" s="181"/>
      <c r="I28" s="141">
        <f t="shared" si="0"/>
        <v>0</v>
      </c>
    </row>
    <row r="29" spans="1:9" ht="16.5">
      <c r="A29" s="140">
        <f t="shared" si="1"/>
        <v>0</v>
      </c>
      <c r="B29" s="140">
        <f t="shared" si="2"/>
        <v>0</v>
      </c>
      <c r="C29" s="149"/>
      <c r="D29" s="150"/>
      <c r="E29" s="152"/>
      <c r="F29" s="152"/>
      <c r="G29" s="152"/>
      <c r="H29" s="181"/>
      <c r="I29" s="141">
        <f t="shared" si="0"/>
        <v>0</v>
      </c>
    </row>
    <row r="30" spans="1:9" ht="16.5">
      <c r="A30" s="140">
        <f t="shared" si="1"/>
        <v>0</v>
      </c>
      <c r="B30" s="140">
        <f t="shared" si="2"/>
        <v>0</v>
      </c>
      <c r="C30" s="149"/>
      <c r="D30" s="150"/>
      <c r="E30" s="152"/>
      <c r="F30" s="152"/>
      <c r="G30" s="152"/>
      <c r="H30" s="181"/>
      <c r="I30" s="141">
        <f t="shared" si="0"/>
        <v>0</v>
      </c>
    </row>
    <row r="31" spans="1:9" ht="16.5">
      <c r="A31" s="140">
        <f t="shared" si="1"/>
        <v>0</v>
      </c>
      <c r="B31" s="140">
        <f t="shared" si="2"/>
        <v>0</v>
      </c>
      <c r="C31" s="149"/>
      <c r="D31" s="150"/>
      <c r="E31" s="152"/>
      <c r="F31" s="152"/>
      <c r="G31" s="152"/>
      <c r="H31" s="181"/>
      <c r="I31" s="141">
        <f t="shared" si="0"/>
        <v>0</v>
      </c>
    </row>
    <row r="32" spans="1:9" ht="16.5">
      <c r="A32" s="140">
        <f t="shared" si="1"/>
        <v>0</v>
      </c>
      <c r="B32" s="140">
        <f t="shared" si="2"/>
        <v>0</v>
      </c>
      <c r="C32" s="149"/>
      <c r="D32" s="150"/>
      <c r="E32" s="152"/>
      <c r="F32" s="152"/>
      <c r="G32" s="152"/>
      <c r="H32" s="181"/>
      <c r="I32" s="141">
        <f t="shared" si="0"/>
        <v>0</v>
      </c>
    </row>
    <row r="33" spans="1:9" ht="16.5">
      <c r="A33" s="140">
        <f t="shared" si="1"/>
        <v>0</v>
      </c>
      <c r="B33" s="140">
        <f t="shared" si="2"/>
        <v>0</v>
      </c>
      <c r="C33" s="149"/>
      <c r="D33" s="150"/>
      <c r="E33" s="152"/>
      <c r="F33" s="152"/>
      <c r="G33" s="152"/>
      <c r="H33" s="181"/>
      <c r="I33" s="141">
        <f t="shared" si="0"/>
        <v>0</v>
      </c>
    </row>
    <row r="34" spans="1:9" ht="16.5">
      <c r="A34" s="140">
        <f t="shared" si="1"/>
        <v>0</v>
      </c>
      <c r="B34" s="140">
        <f t="shared" si="2"/>
        <v>0</v>
      </c>
      <c r="C34" s="149"/>
      <c r="D34" s="150"/>
      <c r="E34" s="152"/>
      <c r="F34" s="152"/>
      <c r="G34" s="152"/>
      <c r="H34" s="181"/>
      <c r="I34" s="141">
        <f t="shared" si="0"/>
        <v>0</v>
      </c>
    </row>
    <row r="35" spans="1:9" ht="16.5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81"/>
      <c r="I35" s="141">
        <f t="shared" ref="I35:I66" si="3">IF($B$2-H35+10&gt;0,$B$2-H35+10,0)*A35</f>
        <v>0</v>
      </c>
    </row>
    <row r="36" spans="1:9" ht="16.5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81"/>
      <c r="I36" s="141">
        <f t="shared" si="3"/>
        <v>0</v>
      </c>
    </row>
    <row r="37" spans="1:9" ht="16.5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81"/>
      <c r="I37" s="141">
        <f t="shared" si="3"/>
        <v>0</v>
      </c>
    </row>
    <row r="38" spans="1:9" ht="16.5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81"/>
      <c r="I38" s="141">
        <f t="shared" si="3"/>
        <v>0</v>
      </c>
    </row>
    <row r="39" spans="1:9" ht="16.5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81"/>
      <c r="I39" s="141">
        <f t="shared" si="3"/>
        <v>0</v>
      </c>
    </row>
    <row r="40" spans="1:9" ht="16.5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81"/>
      <c r="I40" s="141">
        <f t="shared" si="3"/>
        <v>0</v>
      </c>
    </row>
    <row r="41" spans="1:9" ht="16.5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81"/>
      <c r="I41" s="141">
        <f t="shared" si="3"/>
        <v>0</v>
      </c>
    </row>
    <row r="42" spans="1:9" ht="16.5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80"/>
      <c r="I42" s="141">
        <f t="shared" si="3"/>
        <v>0</v>
      </c>
    </row>
    <row r="43" spans="1:9" ht="16.5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81"/>
      <c r="I43" s="141">
        <f t="shared" si="3"/>
        <v>0</v>
      </c>
    </row>
    <row r="44" spans="1:9" ht="16.5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80"/>
      <c r="I44" s="141">
        <f t="shared" si="3"/>
        <v>0</v>
      </c>
    </row>
    <row r="45" spans="1:9" ht="16.5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80"/>
      <c r="I45" s="141">
        <f t="shared" si="3"/>
        <v>0</v>
      </c>
    </row>
    <row r="46" spans="1:9" ht="16.5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80"/>
      <c r="I46" s="141">
        <f t="shared" si="3"/>
        <v>0</v>
      </c>
    </row>
    <row r="47" spans="1:9" ht="16.5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80"/>
      <c r="I47" s="141">
        <f t="shared" si="3"/>
        <v>0</v>
      </c>
    </row>
    <row r="48" spans="1:9" ht="16.5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80"/>
      <c r="I48" s="141">
        <f t="shared" si="3"/>
        <v>0</v>
      </c>
    </row>
    <row r="49" spans="1:9" ht="16.5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80"/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80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80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80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80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80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80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80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80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80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80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80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80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80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80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80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80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80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80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80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80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80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80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80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80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80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80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80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80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80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80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80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80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80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80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80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80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80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80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80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80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80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80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80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80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80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82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82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82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82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82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82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82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82"/>
      <c r="I102" s="141">
        <f t="shared" si="7"/>
        <v>0</v>
      </c>
    </row>
  </sheetData>
  <mergeCells count="1">
    <mergeCell ref="C1:I1"/>
  </mergeCells>
  <phoneticPr fontId="2" type="noConversion"/>
  <conditionalFormatting sqref="C3:C94">
    <cfRule type="expression" dxfId="129" priority="19">
      <formula>AND(XEG3=0,XEH3&lt;&gt;"")</formula>
    </cfRule>
  </conditionalFormatting>
  <conditionalFormatting sqref="B3:B102">
    <cfRule type="expression" dxfId="128" priority="18">
      <formula>AND(XEI3=0,XEJ3&lt;&gt;"")</formula>
    </cfRule>
  </conditionalFormatting>
  <conditionalFormatting sqref="E3:I94 I95:I102">
    <cfRule type="cellIs" dxfId="127" priority="16" operator="lessThan">
      <formula>#REF!</formula>
    </cfRule>
    <cfRule type="cellIs" dxfId="126" priority="17" operator="equal">
      <formula>#REF!</formula>
    </cfRule>
  </conditionalFormatting>
  <conditionalFormatting sqref="C3:C42">
    <cfRule type="expression" dxfId="125" priority="15">
      <formula>AND(XEG3=0,XEH3&lt;&gt;"")</formula>
    </cfRule>
  </conditionalFormatting>
  <conditionalFormatting sqref="A3:A102">
    <cfRule type="expression" dxfId="124" priority="14">
      <formula>AND(XEG3=0,XEH3&lt;&gt;"")</formula>
    </cfRule>
  </conditionalFormatting>
  <conditionalFormatting sqref="E3:H72">
    <cfRule type="cellIs" dxfId="123" priority="12" operator="lessThan">
      <formula>#REF!</formula>
    </cfRule>
    <cfRule type="cellIs" dxfId="122" priority="13" operator="equal">
      <formula>#REF!</formula>
    </cfRule>
  </conditionalFormatting>
  <conditionalFormatting sqref="C3:C72">
    <cfRule type="expression" dxfId="121" priority="11">
      <formula>AND(XEF3=0,XEG3&lt;&gt;"")</formula>
    </cfRule>
  </conditionalFormatting>
  <conditionalFormatting sqref="C3:C72">
    <cfRule type="expression" dxfId="120" priority="10">
      <formula>AND(XEF3=0,XEG3&lt;&gt;"")</formula>
    </cfRule>
  </conditionalFormatting>
  <conditionalFormatting sqref="C3:C41">
    <cfRule type="expression" dxfId="119" priority="9">
      <formula>AND(XEI3=0,XEJ3&lt;&gt;"")</formula>
    </cfRule>
  </conditionalFormatting>
  <conditionalFormatting sqref="E3:H41">
    <cfRule type="cellIs" dxfId="118" priority="7" operator="lessThan">
      <formula>#REF!</formula>
    </cfRule>
    <cfRule type="cellIs" dxfId="117" priority="8" operator="equal">
      <formula>#REF!</formula>
    </cfRule>
  </conditionalFormatting>
  <conditionalFormatting sqref="C3:C43">
    <cfRule type="expression" dxfId="116" priority="6">
      <formula>AND(XEH3=0,XEI3&lt;&gt;"")</formula>
    </cfRule>
  </conditionalFormatting>
  <conditionalFormatting sqref="E3:H43">
    <cfRule type="cellIs" dxfId="115" priority="4" operator="lessThan">
      <formula>#REF!</formula>
    </cfRule>
    <cfRule type="cellIs" dxfId="114" priority="5" operator="equal">
      <formula>#REF!</formula>
    </cfRule>
  </conditionalFormatting>
  <conditionalFormatting sqref="C3:C41">
    <cfRule type="expression" dxfId="113" priority="3">
      <formula>AND(XEH3=0,XEI3&lt;&gt;"")</formula>
    </cfRule>
  </conditionalFormatting>
  <conditionalFormatting sqref="E3:H41">
    <cfRule type="cellIs" dxfId="112" priority="1" operator="lessThan">
      <formula>#REF!</formula>
    </cfRule>
    <cfRule type="cellIs" dxfId="111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02"/>
  <sheetViews>
    <sheetView workbookViewId="0">
      <selection activeCell="A2" sqref="A2:N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>
        <v>1</v>
      </c>
      <c r="B2" s="149" t="s">
        <v>23</v>
      </c>
      <c r="C2" s="150" t="s">
        <v>24</v>
      </c>
      <c r="D2" s="133">
        <v>0</v>
      </c>
      <c r="E2" s="133">
        <v>0</v>
      </c>
      <c r="F2" s="133">
        <v>79</v>
      </c>
      <c r="G2" s="133">
        <v>81</v>
      </c>
      <c r="H2" s="152">
        <v>160</v>
      </c>
      <c r="I2" s="153"/>
      <c r="J2" s="155"/>
      <c r="K2" s="155"/>
      <c r="L2" s="155">
        <f>IF(ISNA(VLOOKUP($C2,男D_R3績分!$D$3:$H$102,5,FALSE))," ",VLOOKUP($C2,男D_R3績分!$D$3:$H$102,5,FALSE))</f>
        <v>28.739726027397239</v>
      </c>
      <c r="M2" s="155">
        <f>IF(ISNA(VLOOKUP($C2,男D_R4績分!$D$3:$I$102,6,FALSE))," ",VLOOKUP($C2,男D_R4績分!$D$3:$I$102,6,FALSE))</f>
        <v>25.921722113502938</v>
      </c>
      <c r="N2" s="155">
        <f>SUM(J2:M2)</f>
        <v>54.661448140900177</v>
      </c>
    </row>
    <row r="3" spans="1:14">
      <c r="A3" s="151">
        <v>2</v>
      </c>
      <c r="B3" s="149" t="s">
        <v>23</v>
      </c>
      <c r="C3" s="150" t="s">
        <v>35</v>
      </c>
      <c r="D3" s="133">
        <v>0</v>
      </c>
      <c r="E3" s="133">
        <v>0</v>
      </c>
      <c r="F3" s="133">
        <v>85</v>
      </c>
      <c r="G3" s="133">
        <v>86</v>
      </c>
      <c r="H3" s="152">
        <v>171</v>
      </c>
      <c r="I3" s="153"/>
      <c r="J3" s="155"/>
      <c r="K3" s="155"/>
      <c r="L3" s="155">
        <f>IF(ISNA(VLOOKUP($C3,男D_R3績分!$D$3:$H$102,5,FALSE))," ",VLOOKUP($C3,男D_R3績分!$D$3:$H$102,5,FALSE))</f>
        <v>22.821917808219155</v>
      </c>
      <c r="M3" s="155">
        <f>IF(ISNA(VLOOKUP($C3,男D_R4績分!$D$3:$I$102,6,FALSE))," ",VLOOKUP($C3,男D_R4績分!$D$3:$I$102,6,FALSE))</f>
        <v>20.990215264187867</v>
      </c>
      <c r="N3" s="155">
        <f t="shared" ref="N3:N66" si="0">SUM(J3:M3)</f>
        <v>43.812133072407022</v>
      </c>
    </row>
    <row r="4" spans="1:14">
      <c r="A4" s="151">
        <v>3</v>
      </c>
      <c r="B4" s="149" t="s">
        <v>23</v>
      </c>
      <c r="C4" s="150" t="s">
        <v>34</v>
      </c>
      <c r="D4" s="152">
        <v>0</v>
      </c>
      <c r="E4" s="152">
        <v>0</v>
      </c>
      <c r="F4" s="152">
        <v>96</v>
      </c>
      <c r="G4" s="152">
        <v>88</v>
      </c>
      <c r="H4" s="152">
        <v>184</v>
      </c>
      <c r="I4" s="153"/>
      <c r="J4" s="155"/>
      <c r="K4" s="155"/>
      <c r="L4" s="155">
        <f>IF(ISNA(VLOOKUP($C4,男D_R3績分!$D$3:$H$102,5,FALSE))," ",VLOOKUP($C4,男D_R3績分!$D$3:$H$102,5,FALSE))</f>
        <v>11.972602739726014</v>
      </c>
      <c r="M4" s="155">
        <f>IF(ISNA(VLOOKUP($C4,男D_R4績分!$D$3:$I$102,6,FALSE))," ",VLOOKUP($C4,男D_R4績分!$D$3:$I$102,6,FALSE))</f>
        <v>19.017612524461853</v>
      </c>
      <c r="N4" s="155">
        <f t="shared" si="0"/>
        <v>30.990215264187867</v>
      </c>
    </row>
    <row r="5" spans="1:14">
      <c r="A5" s="151">
        <v>4</v>
      </c>
      <c r="B5" s="149" t="s">
        <v>23</v>
      </c>
      <c r="C5" s="150" t="s">
        <v>376</v>
      </c>
      <c r="D5" s="152">
        <v>0</v>
      </c>
      <c r="E5" s="152">
        <v>0</v>
      </c>
      <c r="F5" s="152">
        <v>99</v>
      </c>
      <c r="G5" s="152">
        <v>99</v>
      </c>
      <c r="H5" s="152">
        <v>198</v>
      </c>
      <c r="I5" s="153"/>
      <c r="J5" s="155"/>
      <c r="K5" s="155"/>
      <c r="L5" s="155">
        <f>IF(ISNA(VLOOKUP($C5,男D_R3績分!$D$3:$H$102,5,FALSE))," ",VLOOKUP($C5,男D_R3績分!$D$3:$H$102,5,FALSE))</f>
        <v>9.0136986301369575</v>
      </c>
      <c r="M5" s="155">
        <f>IF(ISNA(VLOOKUP($C5,男D_R4績分!$D$3:$I$102,6,FALSE))," ",VLOOKUP($C5,男D_R4績分!$D$3:$I$102,6,FALSE))</f>
        <v>8.1682974559686841</v>
      </c>
      <c r="N5" s="155">
        <f t="shared" si="0"/>
        <v>17.181996086105642</v>
      </c>
    </row>
    <row r="6" spans="1:14">
      <c r="A6" s="151">
        <v>5</v>
      </c>
      <c r="B6" s="149" t="s">
        <v>23</v>
      </c>
      <c r="C6" s="150" t="s">
        <v>377</v>
      </c>
      <c r="D6" s="152">
        <v>0</v>
      </c>
      <c r="E6" s="152">
        <v>0</v>
      </c>
      <c r="F6" s="152">
        <v>102</v>
      </c>
      <c r="G6" s="152">
        <v>101</v>
      </c>
      <c r="H6" s="152">
        <v>203</v>
      </c>
      <c r="I6" s="153"/>
      <c r="J6" s="155"/>
      <c r="K6" s="155"/>
      <c r="L6" s="155">
        <f>IF(ISNA(VLOOKUP($C6,男D_R3績分!$D$3:$H$102,5,FALSE))," ",VLOOKUP($C6,男D_R3績分!$D$3:$H$102,5,FALSE))</f>
        <v>6.0547945205479294</v>
      </c>
      <c r="M6" s="155">
        <f>IF(ISNA(VLOOKUP($C6,男D_R4績分!$D$3:$I$102,6,FALSE))," ",VLOOKUP($C6,男D_R4績分!$D$3:$I$102,6,FALSE))</f>
        <v>6.1956947162426701</v>
      </c>
      <c r="N6" s="155">
        <f t="shared" si="0"/>
        <v>12.2504892367906</v>
      </c>
    </row>
    <row r="7" spans="1:14">
      <c r="A7" s="151">
        <v>6</v>
      </c>
      <c r="B7" s="149" t="s">
        <v>23</v>
      </c>
      <c r="C7" s="150" t="s">
        <v>378</v>
      </c>
      <c r="D7" s="152">
        <v>0</v>
      </c>
      <c r="E7" s="152">
        <v>0</v>
      </c>
      <c r="F7" s="152">
        <v>109</v>
      </c>
      <c r="G7" s="152">
        <v>108</v>
      </c>
      <c r="H7" s="152">
        <v>217</v>
      </c>
      <c r="I7" s="153"/>
      <c r="J7" s="155"/>
      <c r="K7" s="155"/>
      <c r="L7" s="155">
        <f>IF(ISNA(VLOOKUP($C7,男D_R3績分!$D$3:$H$102,5,FALSE))," ",VLOOKUP($C7,男D_R3績分!$D$3:$H$102,5,FALSE))</f>
        <v>0</v>
      </c>
      <c r="M7" s="155">
        <f>IF(ISNA(VLOOKUP($C7,男D_R4績分!$D$3:$I$102,6,FALSE))," ",VLOOKUP($C7,男D_R4績分!$D$3:$I$102,6,FALSE))</f>
        <v>0</v>
      </c>
      <c r="N7" s="155">
        <f t="shared" si="0"/>
        <v>0</v>
      </c>
    </row>
    <row r="8" spans="1:14">
      <c r="A8" s="151">
        <v>7</v>
      </c>
      <c r="B8" s="149" t="s">
        <v>23</v>
      </c>
      <c r="C8" s="150" t="s">
        <v>379</v>
      </c>
      <c r="D8" s="152">
        <v>0</v>
      </c>
      <c r="E8" s="152">
        <v>0</v>
      </c>
      <c r="F8" s="152">
        <v>116</v>
      </c>
      <c r="G8" s="152">
        <v>117</v>
      </c>
      <c r="H8" s="152">
        <v>233</v>
      </c>
      <c r="I8" s="153"/>
      <c r="J8" s="155"/>
      <c r="K8" s="155"/>
      <c r="L8" s="155">
        <f>IF(ISNA(VLOOKUP($C8,男D_R3績分!$D$3:$H$102,5,FALSE))," ",VLOOKUP($C8,男D_R3績分!$D$3:$H$102,5,FALSE))</f>
        <v>0</v>
      </c>
      <c r="M8" s="155">
        <f>IF(ISNA(VLOOKUP($C8,男D_R4績分!$D$3:$I$102,6,FALSE))," ",VLOOKUP($C8,男D_R4績分!$D$3:$I$102,6,FALSE))</f>
        <v>0</v>
      </c>
      <c r="N8" s="155">
        <f t="shared" si="0"/>
        <v>0</v>
      </c>
    </row>
    <row r="9" spans="1:14">
      <c r="A9" s="151"/>
      <c r="B9" s="149"/>
      <c r="C9" s="150"/>
      <c r="D9" s="152"/>
      <c r="E9" s="152"/>
      <c r="F9" s="152"/>
      <c r="G9" s="152"/>
      <c r="H9" s="152"/>
      <c r="I9" s="153"/>
      <c r="J9" s="155"/>
      <c r="K9" s="155"/>
      <c r="L9" s="155" t="str">
        <f>IF(ISNA(VLOOKUP($C9,男D_R3績分!$D$3:$H$102,5,FALSE))," ",VLOOKUP($C9,男D_R3績分!$D$3:$H$102,5,FALSE))</f>
        <v xml:space="preserve"> </v>
      </c>
      <c r="M9" s="155" t="str">
        <f>IF(ISNA(VLOOKUP($C9,男D_R4績分!$D$3:$I$102,6,FALSE))," ",VLOOKUP($C9,男D_R4績分!$D$3:$I$102,6,FALSE))</f>
        <v xml:space="preserve"> </v>
      </c>
      <c r="N9" s="155">
        <f t="shared" si="0"/>
        <v>0</v>
      </c>
    </row>
    <row r="10" spans="1:14">
      <c r="A10" s="151"/>
      <c r="B10" s="149"/>
      <c r="C10" s="150"/>
      <c r="D10" s="152"/>
      <c r="E10" s="152"/>
      <c r="F10" s="152"/>
      <c r="G10" s="152"/>
      <c r="H10" s="152"/>
      <c r="I10" s="153"/>
      <c r="J10" s="155"/>
      <c r="K10" s="155"/>
      <c r="L10" s="155" t="str">
        <f>IF(ISNA(VLOOKUP($C10,男D_R3績分!$D$3:$H$102,5,FALSE))," ",VLOOKUP($C10,男D_R3績分!$D$3:$H$102,5,FALSE))</f>
        <v xml:space="preserve"> </v>
      </c>
      <c r="M10" s="155" t="str">
        <f>IF(ISNA(VLOOKUP($C10,男D_R4績分!$D$3:$I$102,6,FALSE))," ",VLOOKUP($C10,男D_R4績分!$D$3:$I$102,6,FALSE))</f>
        <v xml:space="preserve"> </v>
      </c>
      <c r="N10" s="155">
        <f t="shared" si="0"/>
        <v>0</v>
      </c>
    </row>
    <row r="11" spans="1:14">
      <c r="A11" s="151"/>
      <c r="B11" s="149"/>
      <c r="C11" s="150"/>
      <c r="D11" s="152"/>
      <c r="E11" s="152"/>
      <c r="F11" s="152"/>
      <c r="G11" s="152"/>
      <c r="H11" s="152"/>
      <c r="I11" s="153"/>
      <c r="J11" s="155"/>
      <c r="K11" s="155"/>
      <c r="L11" s="155" t="str">
        <f>IF(ISNA(VLOOKUP($C11,男D_R3績分!$D$3:$H$102,5,FALSE))," ",VLOOKUP($C11,男D_R3績分!$D$3:$H$102,5,FALSE))</f>
        <v xml:space="preserve"> </v>
      </c>
      <c r="M11" s="155" t="str">
        <f>IF(ISNA(VLOOKUP($C11,男D_R4績分!$D$3:$I$102,6,FALSE))," ",VLOOKUP($C11,男D_R4績分!$D$3:$I$102,6,FALSE))</f>
        <v xml:space="preserve"> </v>
      </c>
      <c r="N11" s="155">
        <f t="shared" si="0"/>
        <v>0</v>
      </c>
    </row>
    <row r="12" spans="1:14">
      <c r="A12" s="151"/>
      <c r="B12" s="149"/>
      <c r="C12" s="150"/>
      <c r="D12" s="152"/>
      <c r="E12" s="152"/>
      <c r="F12" s="152"/>
      <c r="G12" s="152"/>
      <c r="H12" s="152"/>
      <c r="I12" s="153"/>
      <c r="J12" s="155"/>
      <c r="K12" s="155"/>
      <c r="L12" s="155" t="str">
        <f>IF(ISNA(VLOOKUP($C12,男D_R3績分!$D$3:$H$102,5,FALSE))," ",VLOOKUP($C12,男D_R3績分!$D$3:$H$102,5,FALSE))</f>
        <v xml:space="preserve"> </v>
      </c>
      <c r="M12" s="155" t="str">
        <f>IF(ISNA(VLOOKUP($C12,男D_R4績分!$D$3:$I$102,6,FALSE))," ",VLOOKUP($C12,男D_R4績分!$D$3:$I$102,6,FALSE))</f>
        <v xml:space="preserve"> </v>
      </c>
      <c r="N12" s="155">
        <f t="shared" si="0"/>
        <v>0</v>
      </c>
    </row>
    <row r="13" spans="1:14">
      <c r="A13" s="151"/>
      <c r="B13" s="149"/>
      <c r="C13" s="150"/>
      <c r="D13" s="152"/>
      <c r="E13" s="152"/>
      <c r="F13" s="152"/>
      <c r="G13" s="152"/>
      <c r="H13" s="152"/>
      <c r="I13" s="153"/>
      <c r="J13" s="155"/>
      <c r="K13" s="155"/>
      <c r="L13" s="155" t="str">
        <f>IF(ISNA(VLOOKUP($C13,男D_R3績分!$D$3:$H$102,5,FALSE))," ",VLOOKUP($C13,男D_R3績分!$D$3:$H$102,5,FALSE))</f>
        <v xml:space="preserve"> </v>
      </c>
      <c r="M13" s="155" t="str">
        <f>IF(ISNA(VLOOKUP($C13,男D_R4績分!$D$3:$I$102,6,FALSE))," ",VLOOKUP($C13,男D_R4績分!$D$3:$I$102,6,FALSE))</f>
        <v xml:space="preserve"> </v>
      </c>
      <c r="N13" s="155">
        <f t="shared" si="0"/>
        <v>0</v>
      </c>
    </row>
    <row r="14" spans="1:14">
      <c r="A14" s="151"/>
      <c r="B14" s="149"/>
      <c r="C14" s="150"/>
      <c r="D14" s="152"/>
      <c r="E14" s="152"/>
      <c r="F14" s="152"/>
      <c r="G14" s="152"/>
      <c r="H14" s="152"/>
      <c r="I14" s="153"/>
      <c r="J14" s="155"/>
      <c r="K14" s="155"/>
      <c r="L14" s="155" t="str">
        <f>IF(ISNA(VLOOKUP($C14,男D_R3績分!$D$3:$H$102,5,FALSE))," ",VLOOKUP($C14,男D_R3績分!$D$3:$H$102,5,FALSE))</f>
        <v xml:space="preserve"> </v>
      </c>
      <c r="M14" s="155" t="str">
        <f>IF(ISNA(VLOOKUP($C14,男D_R4績分!$D$3:$I$102,6,FALSE))," ",VLOOKUP($C14,男D_R4績分!$D$3:$I$102,6,FALSE))</f>
        <v xml:space="preserve"> </v>
      </c>
      <c r="N14" s="155">
        <f t="shared" si="0"/>
        <v>0</v>
      </c>
    </row>
    <row r="15" spans="1:14">
      <c r="A15" s="151"/>
      <c r="B15" s="149"/>
      <c r="C15" s="150"/>
      <c r="D15" s="152"/>
      <c r="E15" s="152"/>
      <c r="F15" s="152"/>
      <c r="G15" s="152"/>
      <c r="H15" s="152"/>
      <c r="I15" s="153"/>
      <c r="J15" s="155"/>
      <c r="K15" s="155"/>
      <c r="L15" s="155" t="str">
        <f>IF(ISNA(VLOOKUP($C15,男D_R3績分!$D$3:$H$102,5,FALSE))," ",VLOOKUP($C15,男D_R3績分!$D$3:$H$102,5,FALSE))</f>
        <v xml:space="preserve"> </v>
      </c>
      <c r="M15" s="155" t="str">
        <f>IF(ISNA(VLOOKUP($C15,男D_R4績分!$D$3:$I$102,6,FALSE))," ",VLOOKUP($C15,男D_R4績分!$D$3:$I$102,6,FALSE))</f>
        <v xml:space="preserve"> </v>
      </c>
      <c r="N15" s="155">
        <f t="shared" si="0"/>
        <v>0</v>
      </c>
    </row>
    <row r="16" spans="1:14">
      <c r="A16" s="151"/>
      <c r="B16" s="149"/>
      <c r="C16" s="150"/>
      <c r="D16" s="152"/>
      <c r="E16" s="152"/>
      <c r="F16" s="152"/>
      <c r="G16" s="152"/>
      <c r="H16" s="152"/>
      <c r="I16" s="153"/>
      <c r="J16" s="155"/>
      <c r="K16" s="155"/>
      <c r="L16" s="155" t="str">
        <f>IF(ISNA(VLOOKUP($C16,男D_R3績分!$D$3:$H$102,5,FALSE))," ",VLOOKUP($C16,男D_R3績分!$D$3:$H$102,5,FALSE))</f>
        <v xml:space="preserve"> </v>
      </c>
      <c r="M16" s="155" t="str">
        <f>IF(ISNA(VLOOKUP($C16,男D_R4績分!$D$3:$I$102,6,FALSE))," ",VLOOKUP($C16,男D_R4績分!$D$3:$I$102,6,FALSE))</f>
        <v xml:space="preserve"> </v>
      </c>
      <c r="N16" s="155">
        <f t="shared" si="0"/>
        <v>0</v>
      </c>
    </row>
    <row r="17" spans="1:14">
      <c r="A17" s="151"/>
      <c r="B17" s="149"/>
      <c r="C17" s="150"/>
      <c r="D17" s="152"/>
      <c r="E17" s="152"/>
      <c r="F17" s="152"/>
      <c r="G17" s="152"/>
      <c r="H17" s="152"/>
      <c r="I17" s="153"/>
      <c r="J17" s="155"/>
      <c r="K17" s="155"/>
      <c r="L17" s="155" t="str">
        <f>IF(ISNA(VLOOKUP($C17,男D_R3績分!$D$3:$H$102,5,FALSE))," ",VLOOKUP($C17,男D_R3績分!$D$3:$H$102,5,FALSE))</f>
        <v xml:space="preserve"> </v>
      </c>
      <c r="M17" s="155" t="str">
        <f>IF(ISNA(VLOOKUP($C17,男D_R4績分!$D$3:$I$102,6,FALSE))," ",VLOOKUP($C17,男D_R4績分!$D$3:$I$102,6,FALSE))</f>
        <v xml:space="preserve"> </v>
      </c>
      <c r="N17" s="155">
        <f t="shared" si="0"/>
        <v>0</v>
      </c>
    </row>
    <row r="18" spans="1:14">
      <c r="A18" s="151"/>
      <c r="B18" s="149"/>
      <c r="C18" s="150"/>
      <c r="D18" s="152"/>
      <c r="E18" s="152"/>
      <c r="F18" s="152"/>
      <c r="G18" s="152"/>
      <c r="H18" s="152"/>
      <c r="I18" s="153"/>
      <c r="J18" s="155"/>
      <c r="K18" s="155"/>
      <c r="L18" s="155" t="str">
        <f>IF(ISNA(VLOOKUP($C18,男D_R3績分!$D$3:$H$102,5,FALSE))," ",VLOOKUP($C18,男D_R3績分!$D$3:$H$102,5,FALSE))</f>
        <v xml:space="preserve"> </v>
      </c>
      <c r="M18" s="155" t="str">
        <f>IF(ISNA(VLOOKUP($C18,男D_R4績分!$D$3:$I$102,6,FALSE))," ",VLOOKUP($C18,男D_R4績分!$D$3:$I$102,6,FALSE))</f>
        <v xml:space="preserve"> </v>
      </c>
      <c r="N18" s="155">
        <f t="shared" si="0"/>
        <v>0</v>
      </c>
    </row>
    <row r="19" spans="1:14">
      <c r="A19" s="151"/>
      <c r="B19" s="149"/>
      <c r="C19" s="150"/>
      <c r="D19" s="152"/>
      <c r="E19" s="152"/>
      <c r="F19" s="152"/>
      <c r="G19" s="152"/>
      <c r="H19" s="152"/>
      <c r="I19" s="153"/>
      <c r="J19" s="155"/>
      <c r="K19" s="155"/>
      <c r="L19" s="155" t="str">
        <f>IF(ISNA(VLOOKUP($C19,男D_R3績分!$D$3:$H$102,5,FALSE))," ",VLOOKUP($C19,男D_R3績分!$D$3:$H$102,5,FALSE))</f>
        <v xml:space="preserve"> </v>
      </c>
      <c r="M19" s="155" t="str">
        <f>IF(ISNA(VLOOKUP($C19,男D_R4績分!$D$3:$I$102,6,FALSE))," ",VLOOKUP($C19,男D_R4績分!$D$3:$I$102,6,FALSE))</f>
        <v xml:space="preserve"> </v>
      </c>
      <c r="N19" s="155">
        <f t="shared" si="0"/>
        <v>0</v>
      </c>
    </row>
    <row r="20" spans="1:14">
      <c r="A20" s="151"/>
      <c r="B20" s="149"/>
      <c r="C20" s="150"/>
      <c r="D20" s="152"/>
      <c r="E20" s="152"/>
      <c r="F20" s="152"/>
      <c r="G20" s="152"/>
      <c r="H20" s="152"/>
      <c r="I20" s="153"/>
      <c r="J20" s="155"/>
      <c r="K20" s="155"/>
      <c r="L20" s="155" t="str">
        <f>IF(ISNA(VLOOKUP($C20,男D_R3績分!$D$3:$H$102,5,FALSE))," ",VLOOKUP($C20,男D_R3績分!$D$3:$H$102,5,FALSE))</f>
        <v xml:space="preserve"> </v>
      </c>
      <c r="M20" s="155" t="str">
        <f>IF(ISNA(VLOOKUP($C20,男D_R4績分!$D$3:$I$102,6,FALSE))," ",VLOOKUP($C20,男D_R4績分!$D$3:$I$102,6,FALSE))</f>
        <v xml:space="preserve"> </v>
      </c>
      <c r="N20" s="155">
        <f t="shared" si="0"/>
        <v>0</v>
      </c>
    </row>
    <row r="21" spans="1:14">
      <c r="A21" s="151"/>
      <c r="B21" s="149"/>
      <c r="C21" s="150"/>
      <c r="D21" s="152"/>
      <c r="E21" s="152"/>
      <c r="F21" s="152"/>
      <c r="G21" s="152"/>
      <c r="H21" s="152"/>
      <c r="I21" s="153"/>
      <c r="J21" s="155"/>
      <c r="K21" s="155"/>
      <c r="L21" s="155" t="str">
        <f>IF(ISNA(VLOOKUP($C21,男D_R3績分!$D$3:$H$102,5,FALSE))," ",VLOOKUP($C21,男D_R3績分!$D$3:$H$102,5,FALSE))</f>
        <v xml:space="preserve"> </v>
      </c>
      <c r="M21" s="155" t="str">
        <f>IF(ISNA(VLOOKUP($C21,男D_R4績分!$D$3:$I$102,6,FALSE))," ",VLOOKUP($C21,男D_R4績分!$D$3:$I$102,6,FALSE))</f>
        <v xml:space="preserve"> </v>
      </c>
      <c r="N21" s="155">
        <f t="shared" si="0"/>
        <v>0</v>
      </c>
    </row>
    <row r="22" spans="1:14">
      <c r="A22" s="151"/>
      <c r="B22" s="149"/>
      <c r="C22" s="150"/>
      <c r="D22" s="152"/>
      <c r="E22" s="152"/>
      <c r="F22" s="152"/>
      <c r="G22" s="152"/>
      <c r="H22" s="152"/>
      <c r="I22" s="153"/>
      <c r="J22" s="155"/>
      <c r="K22" s="155"/>
      <c r="L22" s="155" t="str">
        <f>IF(ISNA(VLOOKUP($C22,男D_R3績分!$D$3:$H$102,5,FALSE))," ",VLOOKUP($C22,男D_R3績分!$D$3:$H$102,5,FALSE))</f>
        <v xml:space="preserve"> </v>
      </c>
      <c r="M22" s="155" t="str">
        <f>IF(ISNA(VLOOKUP($C22,男D_R4績分!$D$3:$I$102,6,FALSE))," ",VLOOKUP($C22,男D_R4績分!$D$3:$I$102,6,FALSE))</f>
        <v xml:space="preserve"> </v>
      </c>
      <c r="N22" s="155">
        <f t="shared" si="0"/>
        <v>0</v>
      </c>
    </row>
    <row r="23" spans="1:14">
      <c r="A23" s="151"/>
      <c r="B23" s="149"/>
      <c r="C23" s="150"/>
      <c r="D23" s="152"/>
      <c r="E23" s="152"/>
      <c r="F23" s="152"/>
      <c r="G23" s="152"/>
      <c r="H23" s="152"/>
      <c r="I23" s="153"/>
      <c r="J23" s="155"/>
      <c r="K23" s="155"/>
      <c r="L23" s="155" t="str">
        <f>IF(ISNA(VLOOKUP($C23,男D_R3績分!$D$3:$H$102,5,FALSE))," ",VLOOKUP($C23,男D_R3績分!$D$3:$H$102,5,FALSE))</f>
        <v xml:space="preserve"> </v>
      </c>
      <c r="M23" s="155" t="str">
        <f>IF(ISNA(VLOOKUP($C23,男D_R4績分!$D$3:$I$102,6,FALSE))," ",VLOOKUP($C23,男D_R4績分!$D$3:$I$102,6,FALSE))</f>
        <v xml:space="preserve"> </v>
      </c>
      <c r="N23" s="155">
        <f t="shared" si="0"/>
        <v>0</v>
      </c>
    </row>
    <row r="24" spans="1:14">
      <c r="A24" s="151"/>
      <c r="B24" s="149"/>
      <c r="C24" s="150"/>
      <c r="D24" s="152"/>
      <c r="E24" s="152"/>
      <c r="F24" s="152"/>
      <c r="G24" s="152"/>
      <c r="H24" s="152"/>
      <c r="I24" s="153"/>
      <c r="J24" s="155"/>
      <c r="K24" s="155"/>
      <c r="L24" s="155" t="str">
        <f>IF(ISNA(VLOOKUP($C24,男D_R3績分!$D$3:$H$102,5,FALSE))," ",VLOOKUP($C24,男D_R3績分!$D$3:$H$102,5,FALSE))</f>
        <v xml:space="preserve"> </v>
      </c>
      <c r="M24" s="155" t="str">
        <f>IF(ISNA(VLOOKUP($C24,男D_R4績分!$D$3:$I$102,6,FALSE))," ",VLOOKUP($C24,男D_R4績分!$D$3:$I$102,6,FALSE))</f>
        <v xml:space="preserve"> </v>
      </c>
      <c r="N24" s="155">
        <f t="shared" si="0"/>
        <v>0</v>
      </c>
    </row>
    <row r="25" spans="1:14">
      <c r="A25" s="151"/>
      <c r="B25" s="149"/>
      <c r="C25" s="150"/>
      <c r="D25" s="152"/>
      <c r="E25" s="152"/>
      <c r="F25" s="152"/>
      <c r="G25" s="152"/>
      <c r="H25" s="152"/>
      <c r="I25" s="153"/>
      <c r="J25" s="155"/>
      <c r="K25" s="155"/>
      <c r="L25" s="155" t="str">
        <f>IF(ISNA(VLOOKUP($C25,男D_R3績分!$D$3:$H$102,5,FALSE))," ",VLOOKUP($C25,男D_R3績分!$D$3:$H$102,5,FALSE))</f>
        <v xml:space="preserve"> </v>
      </c>
      <c r="M25" s="155" t="str">
        <f>IF(ISNA(VLOOKUP($C25,男D_R4績分!$D$3:$I$102,6,FALSE))," ",VLOOKUP($C25,男D_R4績分!$D$3:$I$102,6,FALSE))</f>
        <v xml:space="preserve"> </v>
      </c>
      <c r="N25" s="155">
        <f t="shared" si="0"/>
        <v>0</v>
      </c>
    </row>
    <row r="26" spans="1:14">
      <c r="A26" s="151"/>
      <c r="B26" s="149"/>
      <c r="C26" s="150"/>
      <c r="D26" s="152"/>
      <c r="E26" s="152"/>
      <c r="F26" s="152"/>
      <c r="G26" s="152"/>
      <c r="H26" s="152"/>
      <c r="I26" s="153"/>
      <c r="J26" s="155"/>
      <c r="K26" s="155"/>
      <c r="L26" s="155" t="str">
        <f>IF(ISNA(VLOOKUP($C26,男D_R3績分!$D$3:$H$102,5,FALSE))," ",VLOOKUP($C26,男D_R3績分!$D$3:$H$102,5,FALSE))</f>
        <v xml:space="preserve"> </v>
      </c>
      <c r="M26" s="155" t="str">
        <f>IF(ISNA(VLOOKUP($C26,男D_R4績分!$D$3:$I$102,6,FALSE))," ",VLOOKUP($C26,男D_R4績分!$D$3:$I$102,6,FALSE))</f>
        <v xml:space="preserve"> </v>
      </c>
      <c r="N26" s="155">
        <f t="shared" si="0"/>
        <v>0</v>
      </c>
    </row>
    <row r="27" spans="1:14">
      <c r="A27" s="151"/>
      <c r="B27" s="149"/>
      <c r="C27" s="150"/>
      <c r="D27" s="152"/>
      <c r="E27" s="152"/>
      <c r="F27" s="152"/>
      <c r="G27" s="152"/>
      <c r="H27" s="152"/>
      <c r="I27" s="153"/>
      <c r="J27" s="155"/>
      <c r="K27" s="155"/>
      <c r="L27" s="155" t="str">
        <f>IF(ISNA(VLOOKUP($C27,男D_R3績分!$D$3:$H$102,5,FALSE))," ",VLOOKUP($C27,男D_R3績分!$D$3:$H$102,5,FALSE))</f>
        <v xml:space="preserve"> </v>
      </c>
      <c r="M27" s="155" t="str">
        <f>IF(ISNA(VLOOKUP($C27,男D_R4績分!$D$3:$I$102,6,FALSE))," ",VLOOKUP($C27,男D_R4績分!$D$3:$I$102,6,FALSE))</f>
        <v xml:space="preserve"> </v>
      </c>
      <c r="N27" s="155">
        <f t="shared" si="0"/>
        <v>0</v>
      </c>
    </row>
    <row r="28" spans="1:14">
      <c r="A28" s="151"/>
      <c r="B28" s="149"/>
      <c r="C28" s="150"/>
      <c r="D28" s="152"/>
      <c r="E28" s="152"/>
      <c r="F28" s="152"/>
      <c r="G28" s="152"/>
      <c r="H28" s="152"/>
      <c r="I28" s="153"/>
      <c r="J28" s="155"/>
      <c r="K28" s="155"/>
      <c r="L28" s="155" t="str">
        <f>IF(ISNA(VLOOKUP($C28,男D_R3績分!$D$3:$H$102,5,FALSE))," ",VLOOKUP($C28,男D_R3績分!$D$3:$H$102,5,FALSE))</f>
        <v xml:space="preserve"> </v>
      </c>
      <c r="M28" s="155" t="str">
        <f>IF(ISNA(VLOOKUP($C28,男D_R4績分!$D$3:$I$102,6,FALSE))," ",VLOOKUP($C28,男D_R4績分!$D$3:$I$102,6,FALSE))</f>
        <v xml:space="preserve"> </v>
      </c>
      <c r="N28" s="155">
        <f t="shared" si="0"/>
        <v>0</v>
      </c>
    </row>
    <row r="29" spans="1:14">
      <c r="A29" s="151"/>
      <c r="B29" s="149"/>
      <c r="C29" s="150"/>
      <c r="D29" s="152"/>
      <c r="E29" s="152"/>
      <c r="F29" s="152"/>
      <c r="G29" s="152"/>
      <c r="H29" s="152"/>
      <c r="I29" s="153"/>
      <c r="J29" s="155"/>
      <c r="K29" s="155"/>
      <c r="L29" s="155" t="str">
        <f>IF(ISNA(VLOOKUP($C29,男D_R3績分!$D$3:$H$102,5,FALSE))," ",VLOOKUP($C29,男D_R3績分!$D$3:$H$102,5,FALSE))</f>
        <v xml:space="preserve"> </v>
      </c>
      <c r="M29" s="155" t="str">
        <f>IF(ISNA(VLOOKUP($C29,男D_R4績分!$D$3:$I$102,6,FALSE))," ",VLOOKUP($C29,男D_R4績分!$D$3:$I$102,6,FALSE))</f>
        <v xml:space="preserve"> </v>
      </c>
      <c r="N29" s="155">
        <f t="shared" si="0"/>
        <v>0</v>
      </c>
    </row>
    <row r="30" spans="1:14">
      <c r="A30" s="151"/>
      <c r="B30" s="149"/>
      <c r="C30" s="150"/>
      <c r="D30" s="152"/>
      <c r="E30" s="152"/>
      <c r="F30" s="152"/>
      <c r="G30" s="152"/>
      <c r="H30" s="152"/>
      <c r="I30" s="153"/>
      <c r="J30" s="155"/>
      <c r="K30" s="155"/>
      <c r="L30" s="155" t="str">
        <f>IF(ISNA(VLOOKUP($C30,男D_R3績分!$D$3:$H$102,5,FALSE))," ",VLOOKUP($C30,男D_R3績分!$D$3:$H$102,5,FALSE))</f>
        <v xml:space="preserve"> </v>
      </c>
      <c r="M30" s="155" t="str">
        <f>IF(ISNA(VLOOKUP($C30,男D_R4績分!$D$3:$I$102,6,FALSE))," ",VLOOKUP($C30,男D_R4績分!$D$3:$I$102,6,FALSE))</f>
        <v xml:space="preserve"> </v>
      </c>
      <c r="N30" s="155">
        <f t="shared" si="0"/>
        <v>0</v>
      </c>
    </row>
    <row r="31" spans="1:14">
      <c r="A31" s="151"/>
      <c r="B31" s="149"/>
      <c r="C31" s="150"/>
      <c r="D31" s="152"/>
      <c r="E31" s="152"/>
      <c r="F31" s="152"/>
      <c r="G31" s="152"/>
      <c r="H31" s="152"/>
      <c r="I31" s="153"/>
      <c r="J31" s="155"/>
      <c r="K31" s="155"/>
      <c r="L31" s="155" t="str">
        <f>IF(ISNA(VLOOKUP($C31,男D_R3績分!$D$3:$H$102,5,FALSE))," ",VLOOKUP($C31,男D_R3績分!$D$3:$H$102,5,FALSE))</f>
        <v xml:space="preserve"> </v>
      </c>
      <c r="M31" s="155" t="str">
        <f>IF(ISNA(VLOOKUP($C31,男D_R4績分!$D$3:$I$102,6,FALSE))," ",VLOOKUP($C31,男D_R4績分!$D$3:$I$102,6,FALSE))</f>
        <v xml:space="preserve"> </v>
      </c>
      <c r="N31" s="155">
        <f t="shared" si="0"/>
        <v>0</v>
      </c>
    </row>
    <row r="32" spans="1:14">
      <c r="A32" s="151"/>
      <c r="B32" s="149"/>
      <c r="C32" s="150"/>
      <c r="D32" s="152"/>
      <c r="E32" s="152"/>
      <c r="F32" s="152"/>
      <c r="G32" s="152"/>
      <c r="H32" s="152"/>
      <c r="I32" s="153"/>
      <c r="J32" s="155"/>
      <c r="K32" s="155"/>
      <c r="L32" s="155" t="str">
        <f>IF(ISNA(VLOOKUP($C32,男D_R3績分!$D$3:$H$102,5,FALSE))," ",VLOOKUP($C32,男D_R3績分!$D$3:$H$102,5,FALSE))</f>
        <v xml:space="preserve"> </v>
      </c>
      <c r="M32" s="155" t="str">
        <f>IF(ISNA(VLOOKUP($C32,男D_R4績分!$D$3:$I$102,6,FALSE))," ",VLOOKUP($C32,男D_R4績分!$D$3:$I$102,6,FALSE))</f>
        <v xml:space="preserve"> </v>
      </c>
      <c r="N32" s="155">
        <f t="shared" si="0"/>
        <v>0</v>
      </c>
    </row>
    <row r="33" spans="1:14">
      <c r="A33" s="151"/>
      <c r="B33" s="149"/>
      <c r="C33" s="150"/>
      <c r="D33" s="152"/>
      <c r="E33" s="152"/>
      <c r="F33" s="152"/>
      <c r="G33" s="152"/>
      <c r="H33" s="152"/>
      <c r="I33" s="153"/>
      <c r="J33" s="155"/>
      <c r="K33" s="155"/>
      <c r="L33" s="155" t="str">
        <f>IF(ISNA(VLOOKUP($C33,男D_R3績分!$D$3:$H$102,5,FALSE))," ",VLOOKUP($C33,男D_R3績分!$D$3:$H$102,5,FALSE))</f>
        <v xml:space="preserve"> </v>
      </c>
      <c r="M33" s="155" t="str">
        <f>IF(ISNA(VLOOKUP($C33,男D_R4績分!$D$3:$I$102,6,FALSE))," ",VLOOKUP($C33,男D_R4績分!$D$3:$I$102,6,FALSE))</f>
        <v xml:space="preserve"> </v>
      </c>
      <c r="N33" s="155">
        <f t="shared" si="0"/>
        <v>0</v>
      </c>
    </row>
    <row r="34" spans="1:14">
      <c r="A34" s="151"/>
      <c r="B34" s="149"/>
      <c r="C34" s="150"/>
      <c r="D34" s="152"/>
      <c r="E34" s="152"/>
      <c r="F34" s="152"/>
      <c r="G34" s="152"/>
      <c r="H34" s="152"/>
      <c r="I34" s="153"/>
      <c r="J34" s="155"/>
      <c r="K34" s="155"/>
      <c r="L34" s="155" t="str">
        <f>IF(ISNA(VLOOKUP($C34,男D_R3績分!$D$3:$H$102,5,FALSE))," ",VLOOKUP($C34,男D_R3績分!$D$3:$H$102,5,FALSE))</f>
        <v xml:space="preserve"> </v>
      </c>
      <c r="M34" s="155" t="str">
        <f>IF(ISNA(VLOOKUP($C34,男D_R4績分!$D$3:$I$102,6,FALSE))," ",VLOOKUP($C34,男D_R4績分!$D$3:$I$102,6,FALSE))</f>
        <v xml:space="preserve"> </v>
      </c>
      <c r="N34" s="155">
        <f t="shared" si="0"/>
        <v>0</v>
      </c>
    </row>
    <row r="35" spans="1:14">
      <c r="A35" s="151"/>
      <c r="B35" s="149"/>
      <c r="C35" s="150"/>
      <c r="D35" s="152"/>
      <c r="E35" s="152"/>
      <c r="F35" s="152"/>
      <c r="G35" s="152"/>
      <c r="H35" s="152"/>
      <c r="I35" s="153"/>
      <c r="J35" s="155"/>
      <c r="K35" s="155"/>
      <c r="L35" s="155" t="str">
        <f>IF(ISNA(VLOOKUP($C35,男D_R3績分!$D$3:$H$102,5,FALSE))," ",VLOOKUP($C35,男D_R3績分!$D$3:$H$102,5,FALSE))</f>
        <v xml:space="preserve"> </v>
      </c>
      <c r="M35" s="155" t="str">
        <f>IF(ISNA(VLOOKUP($C35,男D_R4績分!$D$3:$I$102,6,FALSE))," ",VLOOKUP($C35,男D_R4績分!$D$3:$I$102,6,FALSE))</f>
        <v xml:space="preserve"> </v>
      </c>
      <c r="N35" s="155">
        <f t="shared" si="0"/>
        <v>0</v>
      </c>
    </row>
    <row r="36" spans="1:14">
      <c r="A36" s="151"/>
      <c r="B36" s="149"/>
      <c r="C36" s="150"/>
      <c r="D36" s="152"/>
      <c r="E36" s="152"/>
      <c r="F36" s="152"/>
      <c r="G36" s="152"/>
      <c r="H36" s="152"/>
      <c r="I36" s="153"/>
      <c r="J36" s="155"/>
      <c r="K36" s="155"/>
      <c r="L36" s="155" t="str">
        <f>IF(ISNA(VLOOKUP($C36,男D_R3績分!$D$3:$H$102,5,FALSE))," ",VLOOKUP($C36,男D_R3績分!$D$3:$H$102,5,FALSE))</f>
        <v xml:space="preserve"> </v>
      </c>
      <c r="M36" s="155" t="str">
        <f>IF(ISNA(VLOOKUP($C36,男D_R4績分!$D$3:$I$102,6,FALSE))," ",VLOOKUP($C36,男D_R4績分!$D$3:$I$102,6,FALSE))</f>
        <v xml:space="preserve"> </v>
      </c>
      <c r="N36" s="155">
        <f t="shared" si="0"/>
        <v>0</v>
      </c>
    </row>
    <row r="37" spans="1:14">
      <c r="A37" s="151"/>
      <c r="B37" s="149"/>
      <c r="C37" s="150"/>
      <c r="D37" s="152"/>
      <c r="E37" s="152"/>
      <c r="F37" s="152"/>
      <c r="G37" s="152"/>
      <c r="H37" s="152"/>
      <c r="I37" s="153"/>
      <c r="J37" s="155"/>
      <c r="K37" s="155"/>
      <c r="L37" s="155" t="str">
        <f>IF(ISNA(VLOOKUP($C37,男D_R3績分!$D$3:$H$102,5,FALSE))," ",VLOOKUP($C37,男D_R3績分!$D$3:$H$102,5,FALSE))</f>
        <v xml:space="preserve"> </v>
      </c>
      <c r="M37" s="155" t="str">
        <f>IF(ISNA(VLOOKUP($C37,男D_R4績分!$D$3:$I$102,6,FALSE))," ",VLOOKUP($C37,男D_R4績分!$D$3:$I$102,6,FALSE))</f>
        <v xml:space="preserve"> </v>
      </c>
      <c r="N37" s="155">
        <f t="shared" si="0"/>
        <v>0</v>
      </c>
    </row>
    <row r="38" spans="1:14">
      <c r="A38" s="151"/>
      <c r="B38" s="149"/>
      <c r="C38" s="150"/>
      <c r="D38" s="152"/>
      <c r="E38" s="152"/>
      <c r="F38" s="152"/>
      <c r="G38" s="152"/>
      <c r="H38" s="152"/>
      <c r="I38" s="153"/>
      <c r="J38" s="155"/>
      <c r="K38" s="155"/>
      <c r="L38" s="155" t="str">
        <f>IF(ISNA(VLOOKUP($C38,男D_R3績分!$D$3:$H$102,5,FALSE))," ",VLOOKUP($C38,男D_R3績分!$D$3:$H$102,5,FALSE))</f>
        <v xml:space="preserve"> </v>
      </c>
      <c r="M38" s="155" t="str">
        <f>IF(ISNA(VLOOKUP($C38,男D_R4績分!$D$3:$I$102,6,FALSE))," ",VLOOKUP($C38,男D_R4績分!$D$3:$I$102,6,FALSE))</f>
        <v xml:space="preserve"> </v>
      </c>
      <c r="N38" s="155">
        <f t="shared" si="0"/>
        <v>0</v>
      </c>
    </row>
    <row r="39" spans="1:14">
      <c r="A39" s="151"/>
      <c r="B39" s="149"/>
      <c r="C39" s="150"/>
      <c r="D39" s="152"/>
      <c r="E39" s="152"/>
      <c r="F39" s="152"/>
      <c r="G39" s="152"/>
      <c r="H39" s="152"/>
      <c r="I39" s="153"/>
      <c r="J39" s="155"/>
      <c r="K39" s="155"/>
      <c r="L39" s="155" t="str">
        <f>IF(ISNA(VLOOKUP($C39,男D_R3績分!$D$3:$H$102,5,FALSE))," ",VLOOKUP($C39,男D_R3績分!$D$3:$H$102,5,FALSE))</f>
        <v xml:space="preserve"> </v>
      </c>
      <c r="M39" s="155" t="str">
        <f>IF(ISNA(VLOOKUP($C39,男D_R4績分!$D$3:$I$102,6,FALSE))," ",VLOOKUP($C39,男D_R4績分!$D$3:$I$102,6,FALSE))</f>
        <v xml:space="preserve"> </v>
      </c>
      <c r="N39" s="155">
        <f t="shared" si="0"/>
        <v>0</v>
      </c>
    </row>
    <row r="40" spans="1:14">
      <c r="A40" s="151"/>
      <c r="B40" s="149"/>
      <c r="C40" s="150"/>
      <c r="D40" s="152"/>
      <c r="E40" s="152"/>
      <c r="F40" s="152"/>
      <c r="G40" s="152"/>
      <c r="H40" s="152"/>
      <c r="I40" s="153"/>
      <c r="J40" s="155"/>
      <c r="K40" s="155"/>
      <c r="L40" s="155" t="str">
        <f>IF(ISNA(VLOOKUP($C40,男D_R3績分!$D$3:$H$102,5,FALSE))," ",VLOOKUP($C40,男D_R3績分!$D$3:$H$102,5,FALSE))</f>
        <v xml:space="preserve"> </v>
      </c>
      <c r="M40" s="155" t="str">
        <f>IF(ISNA(VLOOKUP($C40,男D_R4績分!$D$3:$I$102,6,FALSE))," ",VLOOKUP($C40,男D_R4績分!$D$3:$I$102,6,FALSE))</f>
        <v xml:space="preserve"> </v>
      </c>
      <c r="N40" s="155">
        <f t="shared" si="0"/>
        <v>0</v>
      </c>
    </row>
    <row r="41" spans="1:14">
      <c r="A41" s="151"/>
      <c r="B41" s="149"/>
      <c r="C41" s="150"/>
      <c r="D41" s="152"/>
      <c r="E41" s="152"/>
      <c r="F41" s="152"/>
      <c r="G41" s="152"/>
      <c r="H41" s="152"/>
      <c r="I41" s="153"/>
      <c r="J41" s="155"/>
      <c r="K41" s="155"/>
      <c r="L41" s="155" t="str">
        <f>IF(ISNA(VLOOKUP($C41,男D_R3績分!$D$3:$H$102,5,FALSE))," ",VLOOKUP($C41,男D_R3績分!$D$3:$H$102,5,FALSE))</f>
        <v xml:space="preserve"> </v>
      </c>
      <c r="M41" s="155" t="str">
        <f>IF(ISNA(VLOOKUP($C41,男D_R4績分!$D$3:$I$102,6,FALSE))," ",VLOOKUP($C41,男D_R4績分!$D$3:$I$102,6,FALSE))</f>
        <v xml:space="preserve"> </v>
      </c>
      <c r="N41" s="155">
        <f t="shared" si="0"/>
        <v>0</v>
      </c>
    </row>
    <row r="42" spans="1:14">
      <c r="A42" s="151"/>
      <c r="B42" s="149"/>
      <c r="C42" s="150"/>
      <c r="D42" s="152"/>
      <c r="E42" s="152"/>
      <c r="F42" s="152"/>
      <c r="G42" s="152"/>
      <c r="H42" s="152"/>
      <c r="I42" s="153"/>
      <c r="J42" s="155"/>
      <c r="K42" s="155"/>
      <c r="L42" s="155" t="str">
        <f>IF(ISNA(VLOOKUP($C42,男D_R3績分!$D$3:$H$102,5,FALSE))," ",VLOOKUP($C42,男D_R3績分!$D$3:$H$102,5,FALSE))</f>
        <v xml:space="preserve"> </v>
      </c>
      <c r="M42" s="155" t="str">
        <f>IF(ISNA(VLOOKUP($C42,男D_R4績分!$D$3:$I$102,6,FALSE))," ",VLOOKUP($C42,男D_R4績分!$D$3:$I$102,6,FALSE))</f>
        <v xml:space="preserve"> </v>
      </c>
      <c r="N42" s="155">
        <f t="shared" si="0"/>
        <v>0</v>
      </c>
    </row>
    <row r="43" spans="1:14">
      <c r="A43" s="151"/>
      <c r="B43" s="149"/>
      <c r="C43" s="150"/>
      <c r="D43" s="152"/>
      <c r="E43" s="152"/>
      <c r="F43" s="152"/>
      <c r="G43" s="152"/>
      <c r="H43" s="152"/>
      <c r="I43" s="153"/>
      <c r="J43" s="155"/>
      <c r="K43" s="155"/>
      <c r="L43" s="155" t="str">
        <f>IF(ISNA(VLOOKUP($C43,男D_R3績分!$D$3:$H$102,5,FALSE))," ",VLOOKUP($C43,男D_R3績分!$D$3:$H$102,5,FALSE))</f>
        <v xml:space="preserve"> </v>
      </c>
      <c r="M43" s="155" t="str">
        <f>IF(ISNA(VLOOKUP($C43,男D_R4績分!$D$3:$I$102,6,FALSE))," ",VLOOKUP($C43,男D_R4績分!$D$3:$I$102,6,FALSE))</f>
        <v xml:space="preserve"> </v>
      </c>
      <c r="N43" s="155">
        <f t="shared" si="0"/>
        <v>0</v>
      </c>
    </row>
    <row r="44" spans="1:14">
      <c r="A44" s="151"/>
      <c r="B44" s="149"/>
      <c r="C44" s="150"/>
      <c r="D44" s="152"/>
      <c r="E44" s="152"/>
      <c r="F44" s="152"/>
      <c r="G44" s="152"/>
      <c r="H44" s="152"/>
      <c r="I44" s="153"/>
      <c r="J44" s="155"/>
      <c r="K44" s="155"/>
      <c r="L44" s="155" t="str">
        <f>IF(ISNA(VLOOKUP($C44,男D_R3績分!$D$3:$H$102,5,FALSE))," ",VLOOKUP($C44,男D_R3績分!$D$3:$H$102,5,FALSE))</f>
        <v xml:space="preserve"> </v>
      </c>
      <c r="M44" s="155" t="str">
        <f>IF(ISNA(VLOOKUP($C44,男D_R4績分!$D$3:$I$102,6,FALSE))," ",VLOOKUP($C44,男D_R4績分!$D$3:$I$102,6,FALSE))</f>
        <v xml:space="preserve"> </v>
      </c>
      <c r="N44" s="155">
        <f t="shared" si="0"/>
        <v>0</v>
      </c>
    </row>
    <row r="45" spans="1:14">
      <c r="A45" s="151"/>
      <c r="B45" s="149"/>
      <c r="C45" s="150"/>
      <c r="D45" s="152"/>
      <c r="E45" s="152"/>
      <c r="F45" s="152"/>
      <c r="G45" s="152"/>
      <c r="H45" s="152"/>
      <c r="I45" s="153"/>
      <c r="J45" s="155"/>
      <c r="K45" s="155"/>
      <c r="L45" s="155" t="str">
        <f>IF(ISNA(VLOOKUP($C45,男D_R3績分!$D$3:$H$102,5,FALSE))," ",VLOOKUP($C45,男D_R3績分!$D$3:$H$102,5,FALSE))</f>
        <v xml:space="preserve"> </v>
      </c>
      <c r="M45" s="155" t="str">
        <f>IF(ISNA(VLOOKUP($C45,男D_R4績分!$D$3:$I$102,6,FALSE))," ",VLOOKUP($C45,男D_R4績分!$D$3:$I$102,6,FALSE))</f>
        <v xml:space="preserve"> </v>
      </c>
      <c r="N45" s="155">
        <f t="shared" si="0"/>
        <v>0</v>
      </c>
    </row>
    <row r="46" spans="1:14">
      <c r="A46" s="151"/>
      <c r="B46" s="149"/>
      <c r="C46" s="150"/>
      <c r="D46" s="152"/>
      <c r="E46" s="152"/>
      <c r="F46" s="152"/>
      <c r="G46" s="152"/>
      <c r="H46" s="152"/>
      <c r="I46" s="153"/>
      <c r="J46" s="155"/>
      <c r="K46" s="155"/>
      <c r="L46" s="155" t="str">
        <f>IF(ISNA(VLOOKUP($C46,男D_R3績分!$D$3:$H$102,5,FALSE))," ",VLOOKUP($C46,男D_R3績分!$D$3:$H$102,5,FALSE))</f>
        <v xml:space="preserve"> </v>
      </c>
      <c r="M46" s="155" t="str">
        <f>IF(ISNA(VLOOKUP($C46,男D_R4績分!$D$3:$I$102,6,FALSE))," ",VLOOKUP($C46,男D_R4績分!$D$3:$I$102,6,FALSE))</f>
        <v xml:space="preserve"> </v>
      </c>
      <c r="N46" s="155">
        <f t="shared" si="0"/>
        <v>0</v>
      </c>
    </row>
    <row r="47" spans="1:14">
      <c r="A47" s="151"/>
      <c r="B47" s="149"/>
      <c r="C47" s="150"/>
      <c r="D47" s="152"/>
      <c r="E47" s="152"/>
      <c r="F47" s="152"/>
      <c r="G47" s="152"/>
      <c r="H47" s="152"/>
      <c r="I47" s="153"/>
      <c r="J47" s="155"/>
      <c r="K47" s="155"/>
      <c r="L47" s="155" t="str">
        <f>IF(ISNA(VLOOKUP($C47,男D_R3績分!$D$3:$H$102,5,FALSE))," ",VLOOKUP($C47,男D_R3績分!$D$3:$H$102,5,FALSE))</f>
        <v xml:space="preserve"> </v>
      </c>
      <c r="M47" s="155" t="str">
        <f>IF(ISNA(VLOOKUP($C47,男D_R4績分!$D$3:$I$102,6,FALSE))," ",VLOOKUP($C47,男D_R4績分!$D$3:$I$102,6,FALSE))</f>
        <v xml:space="preserve"> </v>
      </c>
      <c r="N47" s="155">
        <f t="shared" si="0"/>
        <v>0</v>
      </c>
    </row>
    <row r="48" spans="1:14">
      <c r="A48" s="151"/>
      <c r="B48" s="149"/>
      <c r="C48" s="150"/>
      <c r="D48" s="152"/>
      <c r="E48" s="152"/>
      <c r="F48" s="152"/>
      <c r="G48" s="152"/>
      <c r="H48" s="152"/>
      <c r="I48" s="153"/>
      <c r="J48" s="155"/>
      <c r="K48" s="155"/>
      <c r="L48" s="155" t="str">
        <f>IF(ISNA(VLOOKUP($C48,男D_R3績分!$D$3:$H$102,5,FALSE))," ",VLOOKUP($C48,男D_R3績分!$D$3:$H$102,5,FALSE))</f>
        <v xml:space="preserve"> </v>
      </c>
      <c r="M48" s="155" t="str">
        <f>IF(ISNA(VLOOKUP($C48,男D_R4績分!$D$3:$I$102,6,FALSE))," ",VLOOKUP($C48,男D_R4績分!$D$3:$I$102,6,FALSE))</f>
        <v xml:space="preserve"> </v>
      </c>
      <c r="N48" s="155">
        <f t="shared" si="0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/>
      <c r="K49" s="155"/>
      <c r="L49" s="155" t="str">
        <f>IF(ISNA(VLOOKUP($C49,男D_R3績分!$D$3:$H$102,5,FALSE))," ",VLOOKUP($C49,男D_R3績分!$D$3:$H$102,5,FALSE))</f>
        <v xml:space="preserve"> </v>
      </c>
      <c r="M49" s="155" t="str">
        <f>IF(ISNA(VLOOKUP($C49,男D_R4績分!$D$3:$I$102,6,FALSE))," ",VLOOKUP($C49,男D_R4績分!$D$3:$I$102,6,FALSE))</f>
        <v xml:space="preserve"> </v>
      </c>
      <c r="N49" s="155">
        <f t="shared" si="0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/>
      <c r="K50" s="155"/>
      <c r="L50" s="155" t="str">
        <f>IF(ISNA(VLOOKUP($C50,男D_R3績分!$D$3:$H$102,5,FALSE))," ",VLOOKUP($C50,男D_R3績分!$D$3:$H$102,5,FALSE))</f>
        <v xml:space="preserve"> </v>
      </c>
      <c r="M50" s="155" t="str">
        <f>IF(ISNA(VLOOKUP($C50,男D_R4績分!$D$3:$I$102,6,FALSE))," ",VLOOKUP($C50,男D_R4績分!$D$3:$I$102,6,FALSE))</f>
        <v xml:space="preserve"> </v>
      </c>
      <c r="N50" s="155">
        <f t="shared" si="0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/>
      <c r="K51" s="155"/>
      <c r="L51" s="155" t="str">
        <f>IF(ISNA(VLOOKUP($C51,男D_R3績分!$D$3:$H$102,5,FALSE))," ",VLOOKUP($C51,男D_R3績分!$D$3:$H$102,5,FALSE))</f>
        <v xml:space="preserve"> </v>
      </c>
      <c r="M51" s="155" t="str">
        <f>IF(ISNA(VLOOKUP($C51,男D_R4績分!$D$3:$I$102,6,FALSE))," ",VLOOKUP($C51,男D_R4績分!$D$3:$I$102,6,FALSE))</f>
        <v xml:space="preserve"> </v>
      </c>
      <c r="N51" s="155">
        <f t="shared" si="0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/>
      <c r="K52" s="155"/>
      <c r="L52" s="155" t="str">
        <f>IF(ISNA(VLOOKUP($C52,男D_R3績分!$D$3:$H$102,5,FALSE))," ",VLOOKUP($C52,男D_R3績分!$D$3:$H$102,5,FALSE))</f>
        <v xml:space="preserve"> </v>
      </c>
      <c r="M52" s="155" t="str">
        <f>IF(ISNA(VLOOKUP($C52,男D_R4績分!$D$3:$I$102,6,FALSE))," ",VLOOKUP($C52,男D_R4績分!$D$3:$I$102,6,FALSE))</f>
        <v xml:space="preserve"> </v>
      </c>
      <c r="N52" s="155">
        <f t="shared" si="0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/>
      <c r="K53" s="155"/>
      <c r="L53" s="155" t="str">
        <f>IF(ISNA(VLOOKUP($C53,男D_R3績分!$D$3:$H$102,5,FALSE))," ",VLOOKUP($C53,男D_R3績分!$D$3:$H$102,5,FALSE))</f>
        <v xml:space="preserve"> </v>
      </c>
      <c r="M53" s="155" t="str">
        <f>IF(ISNA(VLOOKUP($C53,男D_R4績分!$D$3:$I$102,6,FALSE))," ",VLOOKUP($C53,男D_R4績分!$D$3:$I$102,6,FALSE))</f>
        <v xml:space="preserve"> </v>
      </c>
      <c r="N53" s="155">
        <f t="shared" si="0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/>
      <c r="K54" s="155"/>
      <c r="L54" s="155" t="str">
        <f>IF(ISNA(VLOOKUP($C54,男D_R3績分!$D$3:$H$102,5,FALSE))," ",VLOOKUP($C54,男D_R3績分!$D$3:$H$102,5,FALSE))</f>
        <v xml:space="preserve"> </v>
      </c>
      <c r="M54" s="155" t="str">
        <f>IF(ISNA(VLOOKUP($C54,男D_R4績分!$D$3:$I$102,6,FALSE))," ",VLOOKUP($C54,男D_R4績分!$D$3:$I$102,6,FALSE))</f>
        <v xml:space="preserve"> </v>
      </c>
      <c r="N54" s="155">
        <f t="shared" si="0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/>
      <c r="K55" s="155"/>
      <c r="L55" s="155" t="str">
        <f>IF(ISNA(VLOOKUP($C55,男D_R3績分!$D$3:$H$102,5,FALSE))," ",VLOOKUP($C55,男D_R3績分!$D$3:$H$102,5,FALSE))</f>
        <v xml:space="preserve"> </v>
      </c>
      <c r="M55" s="155" t="str">
        <f>IF(ISNA(VLOOKUP($C55,男D_R4績分!$D$3:$I$102,6,FALSE))," ",VLOOKUP($C55,男D_R4績分!$D$3:$I$102,6,FALSE))</f>
        <v xml:space="preserve"> </v>
      </c>
      <c r="N55" s="155">
        <f t="shared" si="0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/>
      <c r="K56" s="155"/>
      <c r="L56" s="155" t="str">
        <f>IF(ISNA(VLOOKUP($C56,男D_R3績分!$D$3:$H$102,5,FALSE))," ",VLOOKUP($C56,男D_R3績分!$D$3:$H$102,5,FALSE))</f>
        <v xml:space="preserve"> </v>
      </c>
      <c r="M56" s="155" t="str">
        <f>IF(ISNA(VLOOKUP($C56,男D_R4績分!$D$3:$I$102,6,FALSE))," ",VLOOKUP($C56,男D_R4績分!$D$3:$I$102,6,FALSE))</f>
        <v xml:space="preserve"> </v>
      </c>
      <c r="N56" s="155">
        <f t="shared" si="0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/>
      <c r="K57" s="155"/>
      <c r="L57" s="155" t="str">
        <f>IF(ISNA(VLOOKUP($C57,男D_R3績分!$D$3:$H$102,5,FALSE))," ",VLOOKUP($C57,男D_R3績分!$D$3:$H$102,5,FALSE))</f>
        <v xml:space="preserve"> </v>
      </c>
      <c r="M57" s="155" t="str">
        <f>IF(ISNA(VLOOKUP($C57,男D_R4績分!$D$3:$I$102,6,FALSE))," ",VLOOKUP($C57,男D_R4績分!$D$3:$I$102,6,FALSE))</f>
        <v xml:space="preserve"> </v>
      </c>
      <c r="N57" s="155">
        <f t="shared" si="0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/>
      <c r="K58" s="155"/>
      <c r="L58" s="155" t="str">
        <f>IF(ISNA(VLOOKUP($C58,男D_R3績分!$D$3:$H$102,5,FALSE))," ",VLOOKUP($C58,男D_R3績分!$D$3:$H$102,5,FALSE))</f>
        <v xml:space="preserve"> </v>
      </c>
      <c r="M58" s="155" t="str">
        <f>IF(ISNA(VLOOKUP($C58,男D_R4績分!$D$3:$I$102,6,FALSE))," ",VLOOKUP($C58,男D_R4績分!$D$3:$I$102,6,FALSE))</f>
        <v xml:space="preserve"> </v>
      </c>
      <c r="N58" s="155">
        <f t="shared" si="0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/>
      <c r="K59" s="155"/>
      <c r="L59" s="155" t="str">
        <f>IF(ISNA(VLOOKUP($C59,男D_R3績分!$D$3:$H$102,5,FALSE))," ",VLOOKUP($C59,男D_R3績分!$D$3:$H$102,5,FALSE))</f>
        <v xml:space="preserve"> </v>
      </c>
      <c r="M59" s="155" t="str">
        <f>IF(ISNA(VLOOKUP($C59,男D_R4績分!$D$3:$I$102,6,FALSE))," ",VLOOKUP($C59,男D_R4績分!$D$3:$I$102,6,FALSE))</f>
        <v xml:space="preserve"> </v>
      </c>
      <c r="N59" s="155">
        <f t="shared" si="0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/>
      <c r="K60" s="155"/>
      <c r="L60" s="155" t="str">
        <f>IF(ISNA(VLOOKUP($C60,男D_R3績分!$D$3:$H$102,5,FALSE))," ",VLOOKUP($C60,男D_R3績分!$D$3:$H$102,5,FALSE))</f>
        <v xml:space="preserve"> </v>
      </c>
      <c r="M60" s="155" t="str">
        <f>IF(ISNA(VLOOKUP($C60,男D_R4績分!$D$3:$I$102,6,FALSE))," ",VLOOKUP($C60,男D_R4績分!$D$3:$I$102,6,FALSE))</f>
        <v xml:space="preserve"> </v>
      </c>
      <c r="N60" s="155">
        <f t="shared" si="0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/>
      <c r="K61" s="155"/>
      <c r="L61" s="155" t="str">
        <f>IF(ISNA(VLOOKUP($C61,男D_R3績分!$D$3:$H$102,5,FALSE))," ",VLOOKUP($C61,男D_R3績分!$D$3:$H$102,5,FALSE))</f>
        <v xml:space="preserve"> </v>
      </c>
      <c r="M61" s="155" t="str">
        <f>IF(ISNA(VLOOKUP($C61,男D_R4績分!$D$3:$I$102,6,FALSE))," ",VLOOKUP($C61,男D_R4績分!$D$3:$I$102,6,FALSE))</f>
        <v xml:space="preserve"> </v>
      </c>
      <c r="N61" s="155">
        <f t="shared" si="0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/>
      <c r="K62" s="155"/>
      <c r="L62" s="155" t="str">
        <f>IF(ISNA(VLOOKUP($C62,男D_R3績分!$D$3:$H$102,5,FALSE))," ",VLOOKUP($C62,男D_R3績分!$D$3:$H$102,5,FALSE))</f>
        <v xml:space="preserve"> </v>
      </c>
      <c r="M62" s="155" t="str">
        <f>IF(ISNA(VLOOKUP($C62,男D_R4績分!$D$3:$I$102,6,FALSE))," ",VLOOKUP($C62,男D_R4績分!$D$3:$I$102,6,FALSE))</f>
        <v xml:space="preserve"> </v>
      </c>
      <c r="N62" s="155">
        <f t="shared" si="0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/>
      <c r="K63" s="155"/>
      <c r="L63" s="155" t="str">
        <f>IF(ISNA(VLOOKUP($C63,男D_R3績分!$D$3:$H$102,5,FALSE))," ",VLOOKUP($C63,男D_R3績分!$D$3:$H$102,5,FALSE))</f>
        <v xml:space="preserve"> </v>
      </c>
      <c r="M63" s="155" t="str">
        <f>IF(ISNA(VLOOKUP($C63,男D_R4績分!$D$3:$I$102,6,FALSE))," ",VLOOKUP($C63,男D_R4績分!$D$3:$I$102,6,FALSE))</f>
        <v xml:space="preserve"> </v>
      </c>
      <c r="N63" s="155">
        <f t="shared" si="0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/>
      <c r="K64" s="155"/>
      <c r="L64" s="155" t="str">
        <f>IF(ISNA(VLOOKUP($C64,男D_R3績分!$D$3:$H$102,5,FALSE))," ",VLOOKUP($C64,男D_R3績分!$D$3:$H$102,5,FALSE))</f>
        <v xml:space="preserve"> </v>
      </c>
      <c r="M64" s="155" t="str">
        <f>IF(ISNA(VLOOKUP($C64,男D_R4績分!$D$3:$I$102,6,FALSE))," ",VLOOKUP($C64,男D_R4績分!$D$3:$I$102,6,FALSE))</f>
        <v xml:space="preserve"> </v>
      </c>
      <c r="N64" s="155">
        <f t="shared" si="0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/>
      <c r="K65" s="155"/>
      <c r="L65" s="155" t="str">
        <f>IF(ISNA(VLOOKUP($C65,男D_R3績分!$D$3:$H$102,5,FALSE))," ",VLOOKUP($C65,男D_R3績分!$D$3:$H$102,5,FALSE))</f>
        <v xml:space="preserve"> </v>
      </c>
      <c r="M65" s="155" t="str">
        <f>IF(ISNA(VLOOKUP($C65,男D_R4績分!$D$3:$I$102,6,FALSE))," ",VLOOKUP($C65,男D_R4績分!$D$3:$I$102,6,FALSE))</f>
        <v xml:space="preserve"> </v>
      </c>
      <c r="N65" s="155">
        <f t="shared" si="0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/>
      <c r="K66" s="155"/>
      <c r="L66" s="155" t="str">
        <f>IF(ISNA(VLOOKUP($C66,男D_R3績分!$D$3:$H$102,5,FALSE))," ",VLOOKUP($C66,男D_R3績分!$D$3:$H$102,5,FALSE))</f>
        <v xml:space="preserve"> </v>
      </c>
      <c r="M66" s="155" t="str">
        <f>IF(ISNA(VLOOKUP($C66,男D_R4績分!$D$3:$I$102,6,FALSE))," ",VLOOKUP($C66,男D_R4績分!$D$3:$I$102,6,FALSE))</f>
        <v xml:space="preserve"> </v>
      </c>
      <c r="N66" s="155">
        <f t="shared" si="0"/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/>
      <c r="K67" s="155"/>
      <c r="L67" s="155" t="str">
        <f>IF(ISNA(VLOOKUP($C67,男D_R3績分!$D$3:$H$102,5,FALSE))," ",VLOOKUP($C67,男D_R3績分!$D$3:$H$102,5,FALSE))</f>
        <v xml:space="preserve"> </v>
      </c>
      <c r="M67" s="155" t="str">
        <f>IF(ISNA(VLOOKUP($C67,男D_R4績分!$D$3:$I$102,6,FALSE))," ",VLOOKUP($C67,男D_R4績分!$D$3:$I$102,6,FALSE))</f>
        <v xml:space="preserve"> </v>
      </c>
      <c r="N67" s="155">
        <f t="shared" ref="N67:N102" si="1">SUM(J67:M67)</f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/>
      <c r="K68" s="155"/>
      <c r="L68" s="155" t="str">
        <f>IF(ISNA(VLOOKUP($C68,男D_R3績分!$D$3:$H$102,5,FALSE))," ",VLOOKUP($C68,男D_R3績分!$D$3:$H$102,5,FALSE))</f>
        <v xml:space="preserve"> </v>
      </c>
      <c r="M68" s="155" t="str">
        <f>IF(ISNA(VLOOKUP($C68,男D_R4績分!$D$3:$I$102,6,FALSE))," ",VLOOKUP($C68,男D_R4績分!$D$3:$I$102,6,FALSE))</f>
        <v xml:space="preserve"> </v>
      </c>
      <c r="N68" s="155">
        <f t="shared" si="1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/>
      <c r="K69" s="155"/>
      <c r="L69" s="155" t="str">
        <f>IF(ISNA(VLOOKUP($C69,男D_R3績分!$D$3:$H$102,5,FALSE))," ",VLOOKUP($C69,男D_R3績分!$D$3:$H$102,5,FALSE))</f>
        <v xml:space="preserve"> </v>
      </c>
      <c r="M69" s="155" t="str">
        <f>IF(ISNA(VLOOKUP($C69,男D_R4績分!$D$3:$I$102,6,FALSE))," ",VLOOKUP($C69,男D_R4績分!$D$3:$I$102,6,FALSE))</f>
        <v xml:space="preserve"> </v>
      </c>
      <c r="N69" s="155">
        <f t="shared" si="1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/>
      <c r="K70" s="155"/>
      <c r="L70" s="155" t="str">
        <f>IF(ISNA(VLOOKUP($C70,男D_R3績分!$D$3:$H$102,5,FALSE))," ",VLOOKUP($C70,男D_R3績分!$D$3:$H$102,5,FALSE))</f>
        <v xml:space="preserve"> </v>
      </c>
      <c r="M70" s="155" t="str">
        <f>IF(ISNA(VLOOKUP($C70,男D_R4績分!$D$3:$I$102,6,FALSE))," ",VLOOKUP($C70,男D_R4績分!$D$3:$I$102,6,FALSE))</f>
        <v xml:space="preserve"> </v>
      </c>
      <c r="N70" s="155">
        <f t="shared" si="1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/>
      <c r="K71" s="155"/>
      <c r="L71" s="155" t="str">
        <f>IF(ISNA(VLOOKUP($C71,男D_R3績分!$D$3:$H$102,5,FALSE))," ",VLOOKUP($C71,男D_R3績分!$D$3:$H$102,5,FALSE))</f>
        <v xml:space="preserve"> </v>
      </c>
      <c r="M71" s="155" t="str">
        <f>IF(ISNA(VLOOKUP($C71,男D_R4績分!$D$3:$I$102,6,FALSE))," ",VLOOKUP($C71,男D_R4績分!$D$3:$I$102,6,FALSE))</f>
        <v xml:space="preserve"> </v>
      </c>
      <c r="N71" s="155">
        <f t="shared" si="1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/>
      <c r="K72" s="155"/>
      <c r="L72" s="155" t="str">
        <f>IF(ISNA(VLOOKUP($C72,男D_R3績分!$D$3:$H$102,5,FALSE))," ",VLOOKUP($C72,男D_R3績分!$D$3:$H$102,5,FALSE))</f>
        <v xml:space="preserve"> </v>
      </c>
      <c r="M72" s="155" t="str">
        <f>IF(ISNA(VLOOKUP($C72,男D_R4績分!$D$3:$I$102,6,FALSE))," ",VLOOKUP($C72,男D_R4績分!$D$3:$I$102,6,FALSE))</f>
        <v xml:space="preserve"> </v>
      </c>
      <c r="N72" s="155">
        <f t="shared" si="1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/>
      <c r="K73" s="155"/>
      <c r="L73" s="155" t="str">
        <f>IF(ISNA(VLOOKUP($C73,男D_R3績分!$D$3:$H$102,5,FALSE))," ",VLOOKUP($C73,男D_R3績分!$D$3:$H$102,5,FALSE))</f>
        <v xml:space="preserve"> </v>
      </c>
      <c r="M73" s="155" t="str">
        <f>IF(ISNA(VLOOKUP($C73,男D_R4績分!$D$3:$I$102,6,FALSE))," ",VLOOKUP($C73,男D_R4績分!$D$3:$I$102,6,FALSE))</f>
        <v xml:space="preserve"> </v>
      </c>
      <c r="N73" s="155">
        <f t="shared" si="1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/>
      <c r="K74" s="155"/>
      <c r="L74" s="155" t="str">
        <f>IF(ISNA(VLOOKUP($C74,男D_R3績分!$D$3:$H$102,5,FALSE))," ",VLOOKUP($C74,男D_R3績分!$D$3:$H$102,5,FALSE))</f>
        <v xml:space="preserve"> </v>
      </c>
      <c r="M74" s="155" t="str">
        <f>IF(ISNA(VLOOKUP($C74,男D_R4績分!$D$3:$I$102,6,FALSE))," ",VLOOKUP($C74,男D_R4績分!$D$3:$I$102,6,FALSE))</f>
        <v xml:space="preserve"> </v>
      </c>
      <c r="N74" s="155">
        <f t="shared" si="1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/>
      <c r="K75" s="155"/>
      <c r="L75" s="155" t="str">
        <f>IF(ISNA(VLOOKUP($C75,男D_R3績分!$D$3:$H$102,5,FALSE))," ",VLOOKUP($C75,男D_R3績分!$D$3:$H$102,5,FALSE))</f>
        <v xml:space="preserve"> </v>
      </c>
      <c r="M75" s="155" t="str">
        <f>IF(ISNA(VLOOKUP($C75,男D_R4績分!$D$3:$I$102,6,FALSE))," ",VLOOKUP($C75,男D_R4績分!$D$3:$I$102,6,FALSE))</f>
        <v xml:space="preserve"> </v>
      </c>
      <c r="N75" s="155">
        <f t="shared" si="1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/>
      <c r="K76" s="155"/>
      <c r="L76" s="155" t="str">
        <f>IF(ISNA(VLOOKUP($C76,男D_R3績分!$D$3:$H$102,5,FALSE))," ",VLOOKUP($C76,男D_R3績分!$D$3:$H$102,5,FALSE))</f>
        <v xml:space="preserve"> </v>
      </c>
      <c r="M76" s="155" t="str">
        <f>IF(ISNA(VLOOKUP($C76,男D_R4績分!$D$3:$I$102,6,FALSE))," ",VLOOKUP($C76,男D_R4績分!$D$3:$I$102,6,FALSE))</f>
        <v xml:space="preserve"> </v>
      </c>
      <c r="N76" s="155">
        <f t="shared" si="1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/>
      <c r="K77" s="155"/>
      <c r="L77" s="155" t="str">
        <f>IF(ISNA(VLOOKUP($C77,男D_R3績分!$D$3:$H$102,5,FALSE))," ",VLOOKUP($C77,男D_R3績分!$D$3:$H$102,5,FALSE))</f>
        <v xml:space="preserve"> </v>
      </c>
      <c r="M77" s="155" t="str">
        <f>IF(ISNA(VLOOKUP($C77,男D_R4績分!$D$3:$I$102,6,FALSE))," ",VLOOKUP($C77,男D_R4績分!$D$3:$I$102,6,FALSE))</f>
        <v xml:space="preserve"> </v>
      </c>
      <c r="N77" s="155">
        <f t="shared" si="1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/>
      <c r="K78" s="155"/>
      <c r="L78" s="155" t="str">
        <f>IF(ISNA(VLOOKUP($C78,男D_R3績分!$D$3:$H$102,5,FALSE))," ",VLOOKUP($C78,男D_R3績分!$D$3:$H$102,5,FALSE))</f>
        <v xml:space="preserve"> </v>
      </c>
      <c r="M78" s="155" t="str">
        <f>IF(ISNA(VLOOKUP($C78,男D_R4績分!$D$3:$I$102,6,FALSE))," ",VLOOKUP($C78,男D_R4績分!$D$3:$I$102,6,FALSE))</f>
        <v xml:space="preserve"> </v>
      </c>
      <c r="N78" s="155">
        <f t="shared" si="1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/>
      <c r="K79" s="155"/>
      <c r="L79" s="155" t="str">
        <f>IF(ISNA(VLOOKUP($C79,男D_R3績分!$D$3:$H$102,5,FALSE))," ",VLOOKUP($C79,男D_R3績分!$D$3:$H$102,5,FALSE))</f>
        <v xml:space="preserve"> </v>
      </c>
      <c r="M79" s="155" t="str">
        <f>IF(ISNA(VLOOKUP($C79,男D_R4績分!$D$3:$I$102,6,FALSE))," ",VLOOKUP($C79,男D_R4績分!$D$3:$I$102,6,FALSE))</f>
        <v xml:space="preserve"> </v>
      </c>
      <c r="N79" s="155">
        <f t="shared" si="1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/>
      <c r="K80" s="155"/>
      <c r="L80" s="155" t="str">
        <f>IF(ISNA(VLOOKUP($C80,男D_R3績分!$D$3:$H$102,5,FALSE))," ",VLOOKUP($C80,男D_R3績分!$D$3:$H$102,5,FALSE))</f>
        <v xml:space="preserve"> </v>
      </c>
      <c r="M80" s="155" t="str">
        <f>IF(ISNA(VLOOKUP($C80,男D_R4績分!$D$3:$I$102,6,FALSE))," ",VLOOKUP($C80,男D_R4績分!$D$3:$I$102,6,FALSE))</f>
        <v xml:space="preserve"> </v>
      </c>
      <c r="N80" s="155">
        <f t="shared" si="1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 t="str">
        <f>IF(ISNA(VLOOKUP($C81,男D_R3績分!$D$3:$H$102,5,FALSE))," ",VLOOKUP($C81,男D_R3績分!$D$3:$H$102,5,FALSE))</f>
        <v xml:space="preserve"> </v>
      </c>
      <c r="M81" s="155" t="str">
        <f>IF(ISNA(VLOOKUP($C81,男D_R4績分!$D$3:$I$102,6,FALSE))," ",VLOOKUP($C81,男D_R4績分!$D$3:$I$102,6,FALSE))</f>
        <v xml:space="preserve"> </v>
      </c>
      <c r="N81" s="155">
        <f t="shared" si="1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/>
      <c r="K82" s="155"/>
      <c r="L82" s="155" t="str">
        <f>IF(ISNA(VLOOKUP($C82,男D_R3績分!$D$3:$H$102,5,FALSE))," ",VLOOKUP($C82,男D_R3績分!$D$3:$H$102,5,FALSE))</f>
        <v xml:space="preserve"> </v>
      </c>
      <c r="M82" s="155" t="str">
        <f>IF(ISNA(VLOOKUP($C82,男D_R4績分!$D$3:$I$102,6,FALSE))," ",VLOOKUP($C82,男D_R4績分!$D$3:$I$102,6,FALSE))</f>
        <v xml:space="preserve"> </v>
      </c>
      <c r="N82" s="155">
        <f t="shared" si="1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/>
      <c r="K83" s="155"/>
      <c r="L83" s="155" t="str">
        <f>IF(ISNA(VLOOKUP($C83,男D_R3績分!$D$3:$H$102,5,FALSE))," ",VLOOKUP($C83,男D_R3績分!$D$3:$H$102,5,FALSE))</f>
        <v xml:space="preserve"> </v>
      </c>
      <c r="M83" s="155" t="str">
        <f>IF(ISNA(VLOOKUP($C83,男D_R4績分!$D$3:$I$102,6,FALSE))," ",VLOOKUP($C83,男D_R4績分!$D$3:$I$102,6,FALSE))</f>
        <v xml:space="preserve"> </v>
      </c>
      <c r="N83" s="155">
        <f t="shared" si="1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/>
      <c r="K84" s="155"/>
      <c r="L84" s="155" t="str">
        <f>IF(ISNA(VLOOKUP($C84,男D_R3績分!$D$3:$H$102,5,FALSE))," ",VLOOKUP($C84,男D_R3績分!$D$3:$H$102,5,FALSE))</f>
        <v xml:space="preserve"> </v>
      </c>
      <c r="M84" s="155" t="str">
        <f>IF(ISNA(VLOOKUP($C84,男D_R4績分!$D$3:$I$102,6,FALSE))," ",VLOOKUP($C84,男D_R4績分!$D$3:$I$102,6,FALSE))</f>
        <v xml:space="preserve"> </v>
      </c>
      <c r="N84" s="155">
        <f t="shared" si="1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/>
      <c r="K85" s="155"/>
      <c r="L85" s="155" t="str">
        <f>IF(ISNA(VLOOKUP($C85,男D_R3績分!$D$3:$H$102,5,FALSE))," ",VLOOKUP($C85,男D_R3績分!$D$3:$H$102,5,FALSE))</f>
        <v xml:space="preserve"> </v>
      </c>
      <c r="M85" s="155" t="str">
        <f>IF(ISNA(VLOOKUP($C85,男D_R4績分!$D$3:$I$102,6,FALSE))," ",VLOOKUP($C85,男D_R4績分!$D$3:$I$102,6,FALSE))</f>
        <v xml:space="preserve"> </v>
      </c>
      <c r="N85" s="155">
        <f t="shared" si="1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/>
      <c r="K86" s="155"/>
      <c r="L86" s="155" t="str">
        <f>IF(ISNA(VLOOKUP($C86,男D_R3績分!$D$3:$H$102,5,FALSE))," ",VLOOKUP($C86,男D_R3績分!$D$3:$H$102,5,FALSE))</f>
        <v xml:space="preserve"> </v>
      </c>
      <c r="M86" s="155" t="str">
        <f>IF(ISNA(VLOOKUP($C86,男D_R4績分!$D$3:$I$102,6,FALSE))," ",VLOOKUP($C86,男D_R4績分!$D$3:$I$102,6,FALSE))</f>
        <v xml:space="preserve"> </v>
      </c>
      <c r="N86" s="155">
        <f t="shared" si="1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/>
      <c r="K87" s="155"/>
      <c r="L87" s="155" t="str">
        <f>IF(ISNA(VLOOKUP($C87,男D_R3績分!$D$3:$H$102,5,FALSE))," ",VLOOKUP($C87,男D_R3績分!$D$3:$H$102,5,FALSE))</f>
        <v xml:space="preserve"> </v>
      </c>
      <c r="M87" s="155" t="str">
        <f>IF(ISNA(VLOOKUP($C87,男D_R4績分!$D$3:$I$102,6,FALSE))," ",VLOOKUP($C87,男D_R4績分!$D$3:$I$102,6,FALSE))</f>
        <v xml:space="preserve"> </v>
      </c>
      <c r="N87" s="155">
        <f t="shared" si="1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/>
      <c r="K88" s="155"/>
      <c r="L88" s="155" t="str">
        <f>IF(ISNA(VLOOKUP($C88,男D_R3績分!$D$3:$H$102,5,FALSE))," ",VLOOKUP($C88,男D_R3績分!$D$3:$H$102,5,FALSE))</f>
        <v xml:space="preserve"> </v>
      </c>
      <c r="M88" s="155" t="str">
        <f>IF(ISNA(VLOOKUP($C88,男D_R4績分!$D$3:$I$102,6,FALSE))," ",VLOOKUP($C88,男D_R4績分!$D$3:$I$102,6,FALSE))</f>
        <v xml:space="preserve"> </v>
      </c>
      <c r="N88" s="155">
        <f t="shared" si="1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/>
      <c r="K89" s="155"/>
      <c r="L89" s="155" t="str">
        <f>IF(ISNA(VLOOKUP($C89,男D_R3績分!$D$3:$H$102,5,FALSE))," ",VLOOKUP($C89,男D_R3績分!$D$3:$H$102,5,FALSE))</f>
        <v xml:space="preserve"> </v>
      </c>
      <c r="M89" s="155" t="str">
        <f>IF(ISNA(VLOOKUP($C89,男D_R4績分!$D$3:$I$102,6,FALSE))," ",VLOOKUP($C89,男D_R4績分!$D$3:$I$102,6,FALSE))</f>
        <v xml:space="preserve"> </v>
      </c>
      <c r="N89" s="155">
        <f t="shared" si="1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/>
      <c r="K90" s="155"/>
      <c r="L90" s="155" t="str">
        <f>IF(ISNA(VLOOKUP($C90,男D_R3績分!$D$3:$H$102,5,FALSE))," ",VLOOKUP($C90,男D_R3績分!$D$3:$H$102,5,FALSE))</f>
        <v xml:space="preserve"> </v>
      </c>
      <c r="M90" s="155" t="str">
        <f>IF(ISNA(VLOOKUP($C90,男D_R4績分!$D$3:$I$102,6,FALSE))," ",VLOOKUP($C90,男D_R4績分!$D$3:$I$102,6,FALSE))</f>
        <v xml:space="preserve"> </v>
      </c>
      <c r="N90" s="155">
        <f t="shared" si="1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/>
      <c r="K91" s="155"/>
      <c r="L91" s="155" t="str">
        <f>IF(ISNA(VLOOKUP($C91,男D_R3績分!$D$3:$H$102,5,FALSE))," ",VLOOKUP($C91,男D_R3績分!$D$3:$H$102,5,FALSE))</f>
        <v xml:space="preserve"> </v>
      </c>
      <c r="M91" s="155" t="str">
        <f>IF(ISNA(VLOOKUP($C91,男D_R4績分!$D$3:$I$102,6,FALSE))," ",VLOOKUP($C91,男D_R4績分!$D$3:$I$102,6,FALSE))</f>
        <v xml:space="preserve"> </v>
      </c>
      <c r="N91" s="155">
        <f t="shared" si="1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/>
      <c r="K92" s="155"/>
      <c r="L92" s="155" t="str">
        <f>IF(ISNA(VLOOKUP($C92,男D_R3績分!$D$3:$H$102,5,FALSE))," ",VLOOKUP($C92,男D_R3績分!$D$3:$H$102,5,FALSE))</f>
        <v xml:space="preserve"> </v>
      </c>
      <c r="M92" s="155" t="str">
        <f>IF(ISNA(VLOOKUP($C92,男D_R4績分!$D$3:$I$102,6,FALSE))," ",VLOOKUP($C92,男D_R4績分!$D$3:$I$102,6,FALSE))</f>
        <v xml:space="preserve"> </v>
      </c>
      <c r="N92" s="155">
        <f t="shared" si="1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/>
      <c r="K93" s="155"/>
      <c r="L93" s="155" t="str">
        <f>IF(ISNA(VLOOKUP($C93,男D_R3績分!$D$3:$H$102,5,FALSE))," ",VLOOKUP($C93,男D_R3績分!$D$3:$H$102,5,FALSE))</f>
        <v xml:space="preserve"> </v>
      </c>
      <c r="M93" s="155" t="str">
        <f>IF(ISNA(VLOOKUP($C93,男D_R4績分!$D$3:$I$102,6,FALSE))," ",VLOOKUP($C93,男D_R4績分!$D$3:$I$102,6,FALSE))</f>
        <v xml:space="preserve"> </v>
      </c>
      <c r="N93" s="155">
        <f t="shared" si="1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/>
      <c r="K94" s="155"/>
      <c r="L94" s="155" t="str">
        <f>IF(ISNA(VLOOKUP($C94,男D_R3績分!$D$3:$H$102,5,FALSE))," ",VLOOKUP($C94,男D_R3績分!$D$3:$H$102,5,FALSE))</f>
        <v xml:space="preserve"> </v>
      </c>
      <c r="M94" s="155" t="str">
        <f>IF(ISNA(VLOOKUP($C94,男D_R4績分!$D$3:$I$102,6,FALSE))," ",VLOOKUP($C94,男D_R4績分!$D$3:$I$102,6,FALSE))</f>
        <v xml:space="preserve"> </v>
      </c>
      <c r="N94" s="155">
        <f t="shared" si="1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/>
      <c r="K95" s="155"/>
      <c r="L95" s="155" t="str">
        <f>IF(ISNA(VLOOKUP($C95,男D_R3績分!$D$3:$H$102,5,FALSE))," ",VLOOKUP($C95,男D_R3績分!$D$3:$H$102,5,FALSE))</f>
        <v xml:space="preserve"> </v>
      </c>
      <c r="M95" s="155" t="str">
        <f>IF(ISNA(VLOOKUP($C95,男D_R4績分!$D$3:$I$102,6,FALSE))," ",VLOOKUP($C95,男D_R4績分!$D$3:$I$102,6,FALSE))</f>
        <v xml:space="preserve"> </v>
      </c>
      <c r="N95" s="155">
        <f t="shared" si="1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/>
      <c r="K96" s="155"/>
      <c r="L96" s="155" t="str">
        <f>IF(ISNA(VLOOKUP($C96,男D_R3績分!$D$3:$H$102,5,FALSE))," ",VLOOKUP($C96,男D_R3績分!$D$3:$H$102,5,FALSE))</f>
        <v xml:space="preserve"> </v>
      </c>
      <c r="M96" s="155" t="str">
        <f>IF(ISNA(VLOOKUP($C96,男D_R4績分!$D$3:$I$102,6,FALSE))," ",VLOOKUP($C96,男D_R4績分!$D$3:$I$102,6,FALSE))</f>
        <v xml:space="preserve"> </v>
      </c>
      <c r="N96" s="155">
        <f t="shared" si="1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/>
      <c r="K97" s="155"/>
      <c r="L97" s="155" t="str">
        <f>IF(ISNA(VLOOKUP($C97,男D_R3績分!$D$3:$H$102,5,FALSE))," ",VLOOKUP($C97,男D_R3績分!$D$3:$H$102,5,FALSE))</f>
        <v xml:space="preserve"> </v>
      </c>
      <c r="M97" s="155" t="str">
        <f>IF(ISNA(VLOOKUP($C97,男D_R4績分!$D$3:$I$102,6,FALSE))," ",VLOOKUP($C97,男D_R4績分!$D$3:$I$102,6,FALSE))</f>
        <v xml:space="preserve"> </v>
      </c>
      <c r="N97" s="155">
        <f t="shared" si="1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/>
      <c r="K98" s="155"/>
      <c r="L98" s="155" t="str">
        <f>IF(ISNA(VLOOKUP($C98,男D_R3績分!$D$3:$H$102,5,FALSE))," ",VLOOKUP($C98,男D_R3績分!$D$3:$H$102,5,FALSE))</f>
        <v xml:space="preserve"> </v>
      </c>
      <c r="M98" s="155" t="str">
        <f>IF(ISNA(VLOOKUP($C98,男D_R4績分!$D$3:$I$102,6,FALSE))," ",VLOOKUP($C98,男D_R4績分!$D$3:$I$102,6,FALSE))</f>
        <v xml:space="preserve"> </v>
      </c>
      <c r="N98" s="155">
        <f t="shared" si="1"/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/>
      <c r="K99" s="155"/>
      <c r="L99" s="155" t="str">
        <f>IF(ISNA(VLOOKUP($C99,男D_R3績分!$D$3:$H$102,5,FALSE))," ",VLOOKUP($C99,男D_R3績分!$D$3:$H$102,5,FALSE))</f>
        <v xml:space="preserve"> </v>
      </c>
      <c r="M99" s="155" t="str">
        <f>IF(ISNA(VLOOKUP($C99,男D_R4績分!$D$3:$I$102,6,FALSE))," ",VLOOKUP($C99,男D_R4績分!$D$3:$I$102,6,FALSE))</f>
        <v xml:space="preserve"> </v>
      </c>
      <c r="N99" s="155">
        <f t="shared" si="1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/>
      <c r="K100" s="155"/>
      <c r="L100" s="155" t="str">
        <f>IF(ISNA(VLOOKUP($C100,男D_R3績分!$D$3:$H$102,5,FALSE))," ",VLOOKUP($C100,男D_R3績分!$D$3:$H$102,5,FALSE))</f>
        <v xml:space="preserve"> </v>
      </c>
      <c r="M100" s="155" t="str">
        <f>IF(ISNA(VLOOKUP($C100,男D_R4績分!$D$3:$I$102,6,FALSE))," ",VLOOKUP($C100,男D_R4績分!$D$3:$I$102,6,FALSE))</f>
        <v xml:space="preserve"> </v>
      </c>
      <c r="N100" s="155">
        <f t="shared" si="1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/>
      <c r="K101" s="155"/>
      <c r="L101" s="155" t="str">
        <f>IF(ISNA(VLOOKUP($C101,男D_R3績分!$D$3:$H$102,5,FALSE))," ",VLOOKUP($C101,男D_R3績分!$D$3:$H$102,5,FALSE))</f>
        <v xml:space="preserve"> </v>
      </c>
      <c r="M101" s="155" t="str">
        <f>IF(ISNA(VLOOKUP($C101,男D_R4績分!$D$3:$I$102,6,FALSE))," ",VLOOKUP($C101,男D_R4績分!$D$3:$I$102,6,FALSE))</f>
        <v xml:space="preserve"> </v>
      </c>
      <c r="N101" s="155">
        <f t="shared" si="1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/>
      <c r="K102" s="155"/>
      <c r="L102" s="155" t="str">
        <f>IF(ISNA(VLOOKUP($C102,男D_R3績分!$D$3:$H$102,5,FALSE))," ",VLOOKUP($C102,男D_R3績分!$D$3:$H$102,5,FALSE))</f>
        <v xml:space="preserve"> </v>
      </c>
      <c r="M102" s="155" t="str">
        <f>IF(ISNA(VLOOKUP($C102,男D_R4績分!$D$3:$I$102,6,FALSE))," ",VLOOKUP($C102,男D_R4績分!$D$3:$I$102,6,FALSE))</f>
        <v xml:space="preserve"> </v>
      </c>
      <c r="N102" s="155">
        <f t="shared" si="1"/>
        <v>0</v>
      </c>
    </row>
  </sheetData>
  <sheetProtection sheet="1" objects="1" scenarios="1"/>
  <phoneticPr fontId="2" type="noConversion"/>
  <conditionalFormatting sqref="B2:B71">
    <cfRule type="expression" dxfId="110" priority="6">
      <formula>AND(XEG2=0,XEH2&lt;&gt;"")</formula>
    </cfRule>
  </conditionalFormatting>
  <conditionalFormatting sqref="A2:A71">
    <cfRule type="expression" dxfId="109" priority="5">
      <formula>AND(XEG2=0,XEH2&lt;&gt;"")</formula>
    </cfRule>
  </conditionalFormatting>
  <conditionalFormatting sqref="D2:G71">
    <cfRule type="cellIs" dxfId="108" priority="3" operator="lessThan">
      <formula>#REF!</formula>
    </cfRule>
    <cfRule type="cellIs" dxfId="107" priority="4" operator="equal">
      <formula>#REF!</formula>
    </cfRule>
  </conditionalFormatting>
  <conditionalFormatting sqref="H2:H71">
    <cfRule type="cellIs" dxfId="106" priority="1" operator="lessThan">
      <formula>#REF!*COUNTIF(D2:G2,"&gt;0")</formula>
    </cfRule>
    <cfRule type="cellIs" dxfId="105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02"/>
  <sheetViews>
    <sheetView workbookViewId="0">
      <selection activeCell="K14" sqref="K14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6" width="5" style="128" customWidth="1"/>
    <col min="7" max="7" width="4.625" style="128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284</v>
      </c>
      <c r="B1" s="132" t="s">
        <v>285</v>
      </c>
      <c r="C1" s="132" t="s">
        <v>269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>
        <v>1</v>
      </c>
      <c r="B2" s="151" t="s">
        <v>23</v>
      </c>
      <c r="C2" s="151" t="s">
        <v>24</v>
      </c>
      <c r="D2" s="151">
        <v>0</v>
      </c>
      <c r="E2" s="151">
        <v>0</v>
      </c>
      <c r="F2" s="151">
        <v>79</v>
      </c>
      <c r="G2" s="151">
        <v>81</v>
      </c>
      <c r="H2" s="151">
        <v>160</v>
      </c>
      <c r="I2" s="151"/>
      <c r="J2" s="157"/>
      <c r="K2" s="157"/>
      <c r="L2" s="157">
        <v>28.739726027397239</v>
      </c>
      <c r="M2" s="157">
        <v>25.921722113502938</v>
      </c>
      <c r="N2" s="157">
        <v>54.661448140900177</v>
      </c>
    </row>
    <row r="3" spans="1:14">
      <c r="A3" s="151">
        <v>2</v>
      </c>
      <c r="B3" s="151" t="s">
        <v>23</v>
      </c>
      <c r="C3" s="151" t="s">
        <v>35</v>
      </c>
      <c r="D3" s="151">
        <v>0</v>
      </c>
      <c r="E3" s="151">
        <v>0</v>
      </c>
      <c r="F3" s="151">
        <v>85</v>
      </c>
      <c r="G3" s="151">
        <v>86</v>
      </c>
      <c r="H3" s="151">
        <v>171</v>
      </c>
      <c r="I3" s="151"/>
      <c r="J3" s="157"/>
      <c r="K3" s="157"/>
      <c r="L3" s="157">
        <v>22.821917808219155</v>
      </c>
      <c r="M3" s="157">
        <v>20.990215264187867</v>
      </c>
      <c r="N3" s="157">
        <v>43.812133072407022</v>
      </c>
    </row>
    <row r="4" spans="1:14">
      <c r="A4" s="151">
        <v>3</v>
      </c>
      <c r="B4" s="151" t="s">
        <v>23</v>
      </c>
      <c r="C4" s="151" t="s">
        <v>34</v>
      </c>
      <c r="D4" s="151">
        <v>0</v>
      </c>
      <c r="E4" s="151">
        <v>0</v>
      </c>
      <c r="F4" s="151">
        <v>96</v>
      </c>
      <c r="G4" s="151">
        <v>88</v>
      </c>
      <c r="H4" s="151">
        <v>184</v>
      </c>
      <c r="I4" s="151"/>
      <c r="J4" s="157"/>
      <c r="K4" s="157"/>
      <c r="L4" s="157">
        <v>11.972602739726014</v>
      </c>
      <c r="M4" s="157">
        <v>19.017612524461853</v>
      </c>
      <c r="N4" s="157">
        <v>30.990215264187867</v>
      </c>
    </row>
    <row r="5" spans="1:14">
      <c r="A5" s="151">
        <v>4</v>
      </c>
      <c r="B5" s="151" t="s">
        <v>23</v>
      </c>
      <c r="C5" s="151" t="s">
        <v>376</v>
      </c>
      <c r="D5" s="151">
        <v>0</v>
      </c>
      <c r="E5" s="151">
        <v>0</v>
      </c>
      <c r="F5" s="151">
        <v>99</v>
      </c>
      <c r="G5" s="151">
        <v>99</v>
      </c>
      <c r="H5" s="151">
        <v>198</v>
      </c>
      <c r="I5" s="151"/>
      <c r="J5" s="157"/>
      <c r="K5" s="157"/>
      <c r="L5" s="157">
        <v>9.0136986301369575</v>
      </c>
      <c r="M5" s="157">
        <v>8.1682974559686841</v>
      </c>
      <c r="N5" s="157">
        <v>17.181996086105642</v>
      </c>
    </row>
    <row r="6" spans="1:14">
      <c r="A6" s="151">
        <v>5</v>
      </c>
      <c r="B6" s="151" t="s">
        <v>23</v>
      </c>
      <c r="C6" s="151" t="s">
        <v>377</v>
      </c>
      <c r="D6" s="151">
        <v>0</v>
      </c>
      <c r="E6" s="151">
        <v>0</v>
      </c>
      <c r="F6" s="186">
        <v>102</v>
      </c>
      <c r="G6" s="186">
        <v>101</v>
      </c>
      <c r="H6" s="151">
        <v>203</v>
      </c>
      <c r="I6" s="151"/>
      <c r="J6" s="157"/>
      <c r="K6" s="157"/>
      <c r="L6" s="157">
        <v>6.0547945205479294</v>
      </c>
      <c r="M6" s="157">
        <v>6.1956947162426701</v>
      </c>
      <c r="N6" s="157">
        <v>12.2504892367906</v>
      </c>
    </row>
    <row r="7" spans="1:14">
      <c r="A7" s="151">
        <v>6</v>
      </c>
      <c r="B7" s="151" t="s">
        <v>23</v>
      </c>
      <c r="C7" s="151" t="s">
        <v>378</v>
      </c>
      <c r="D7" s="151">
        <v>0</v>
      </c>
      <c r="E7" s="151">
        <v>0</v>
      </c>
      <c r="F7" s="186">
        <v>109</v>
      </c>
      <c r="G7" s="186">
        <v>108</v>
      </c>
      <c r="H7" s="151">
        <v>217</v>
      </c>
      <c r="I7" s="151"/>
      <c r="J7" s="157"/>
      <c r="K7" s="157"/>
      <c r="L7" s="157">
        <v>0</v>
      </c>
      <c r="M7" s="157">
        <v>0</v>
      </c>
      <c r="N7" s="157">
        <v>0</v>
      </c>
    </row>
    <row r="8" spans="1:14">
      <c r="A8" s="151">
        <v>7</v>
      </c>
      <c r="B8" s="151" t="s">
        <v>23</v>
      </c>
      <c r="C8" s="151" t="s">
        <v>379</v>
      </c>
      <c r="D8" s="151">
        <v>0</v>
      </c>
      <c r="E8" s="151">
        <v>0</v>
      </c>
      <c r="F8" s="186">
        <v>116</v>
      </c>
      <c r="G8" s="186">
        <v>117</v>
      </c>
      <c r="H8" s="151">
        <v>233</v>
      </c>
      <c r="I8" s="151"/>
      <c r="J8" s="157"/>
      <c r="K8" s="157"/>
      <c r="L8" s="157">
        <v>0</v>
      </c>
      <c r="M8" s="157">
        <v>0</v>
      </c>
      <c r="N8" s="157">
        <v>0</v>
      </c>
    </row>
    <row r="9" spans="1:14">
      <c r="A9" s="151"/>
      <c r="B9" s="151"/>
      <c r="C9" s="151"/>
      <c r="D9" s="151"/>
      <c r="E9" s="151"/>
      <c r="F9" s="151"/>
      <c r="G9" s="151"/>
      <c r="H9" s="151"/>
      <c r="I9" s="151"/>
      <c r="J9" s="157"/>
      <c r="K9" s="157"/>
      <c r="L9" s="157"/>
      <c r="M9" s="157"/>
      <c r="N9" s="157"/>
    </row>
    <row r="10" spans="1:14">
      <c r="A10" s="151"/>
      <c r="B10" s="151"/>
      <c r="C10" s="151"/>
      <c r="D10" s="151"/>
      <c r="E10" s="151"/>
      <c r="F10" s="151"/>
      <c r="G10" s="151"/>
      <c r="H10" s="151"/>
      <c r="I10" s="151"/>
      <c r="J10" s="157"/>
      <c r="K10" s="157"/>
      <c r="L10" s="157"/>
      <c r="M10" s="157"/>
      <c r="N10" s="157"/>
    </row>
    <row r="11" spans="1:14">
      <c r="A11" s="151"/>
      <c r="B11" s="151"/>
      <c r="C11" s="151"/>
      <c r="D11" s="151"/>
      <c r="E11" s="151"/>
      <c r="F11" s="151"/>
      <c r="G11" s="151"/>
      <c r="H11" s="151"/>
      <c r="I11" s="151"/>
      <c r="J11" s="157"/>
      <c r="K11" s="157"/>
      <c r="L11" s="157"/>
      <c r="M11" s="157"/>
      <c r="N11" s="157"/>
    </row>
    <row r="12" spans="1:14">
      <c r="A12" s="151"/>
      <c r="B12" s="151"/>
      <c r="C12" s="151"/>
      <c r="D12" s="151"/>
      <c r="E12" s="151"/>
      <c r="F12" s="151"/>
      <c r="G12" s="151"/>
      <c r="H12" s="151"/>
      <c r="I12" s="151"/>
      <c r="J12" s="157"/>
      <c r="K12" s="157"/>
      <c r="L12" s="157"/>
      <c r="M12" s="157"/>
      <c r="N12" s="157"/>
    </row>
    <row r="13" spans="1:14">
      <c r="A13" s="151"/>
      <c r="B13" s="151"/>
      <c r="C13" s="151"/>
      <c r="D13" s="151"/>
      <c r="E13" s="151"/>
      <c r="F13" s="151"/>
      <c r="G13" s="151"/>
      <c r="H13" s="151"/>
      <c r="I13" s="151"/>
      <c r="J13" s="157"/>
      <c r="K13" s="157"/>
      <c r="L13" s="157"/>
      <c r="M13" s="157"/>
      <c r="N13" s="157"/>
    </row>
    <row r="14" spans="1:14">
      <c r="A14" s="151"/>
      <c r="B14" s="151"/>
      <c r="C14" s="151"/>
      <c r="D14" s="151"/>
      <c r="E14" s="151"/>
      <c r="F14" s="151"/>
      <c r="G14" s="151"/>
      <c r="H14" s="151"/>
      <c r="I14" s="151"/>
      <c r="J14" s="157"/>
      <c r="K14" s="157"/>
      <c r="L14" s="157"/>
      <c r="M14" s="157"/>
      <c r="N14" s="157"/>
    </row>
    <row r="15" spans="1:14">
      <c r="A15" s="151"/>
      <c r="B15" s="151"/>
      <c r="C15" s="151"/>
      <c r="D15" s="151"/>
      <c r="E15" s="151"/>
      <c r="F15" s="151"/>
      <c r="G15" s="151"/>
      <c r="H15" s="151"/>
      <c r="I15" s="151"/>
      <c r="J15" s="157"/>
      <c r="K15" s="157"/>
      <c r="L15" s="157"/>
      <c r="M15" s="157"/>
      <c r="N15" s="157"/>
    </row>
    <row r="16" spans="1:14">
      <c r="A16" s="151"/>
      <c r="B16" s="151"/>
      <c r="C16" s="151"/>
      <c r="D16" s="151"/>
      <c r="E16" s="151"/>
      <c r="F16" s="151"/>
      <c r="G16" s="151"/>
      <c r="H16" s="151"/>
      <c r="I16" s="151"/>
      <c r="J16" s="157"/>
      <c r="K16" s="157"/>
      <c r="L16" s="157"/>
      <c r="M16" s="157"/>
      <c r="N16" s="157"/>
    </row>
    <row r="17" spans="1:14">
      <c r="A17" s="151"/>
      <c r="B17" s="151"/>
      <c r="C17" s="151"/>
      <c r="D17" s="151"/>
      <c r="E17" s="151"/>
      <c r="F17" s="151"/>
      <c r="G17" s="151"/>
      <c r="H17" s="151"/>
      <c r="I17" s="151"/>
      <c r="J17" s="157"/>
      <c r="K17" s="157"/>
      <c r="L17" s="157"/>
      <c r="M17" s="157"/>
      <c r="N17" s="157"/>
    </row>
    <row r="18" spans="1:14">
      <c r="A18" s="151"/>
      <c r="B18" s="151"/>
      <c r="C18" s="151"/>
      <c r="D18" s="151"/>
      <c r="E18" s="151"/>
      <c r="F18" s="151"/>
      <c r="G18" s="151"/>
      <c r="H18" s="151"/>
      <c r="I18" s="151"/>
      <c r="J18" s="157"/>
      <c r="K18" s="157"/>
      <c r="L18" s="157"/>
      <c r="M18" s="157"/>
      <c r="N18" s="157"/>
    </row>
    <row r="19" spans="1:14">
      <c r="A19" s="151"/>
      <c r="B19" s="151"/>
      <c r="C19" s="151"/>
      <c r="D19" s="151"/>
      <c r="E19" s="151"/>
      <c r="F19" s="151"/>
      <c r="G19" s="151"/>
      <c r="H19" s="151"/>
      <c r="I19" s="151"/>
      <c r="J19" s="157"/>
      <c r="K19" s="157"/>
      <c r="L19" s="157"/>
      <c r="M19" s="157"/>
      <c r="N19" s="157"/>
    </row>
    <row r="20" spans="1:14">
      <c r="A20" s="151"/>
      <c r="B20" s="151"/>
      <c r="C20" s="151"/>
      <c r="D20" s="151"/>
      <c r="E20" s="151"/>
      <c r="F20" s="151"/>
      <c r="G20" s="151"/>
      <c r="H20" s="151"/>
      <c r="I20" s="151"/>
      <c r="J20" s="157"/>
      <c r="K20" s="157"/>
      <c r="L20" s="157"/>
      <c r="M20" s="157"/>
      <c r="N20" s="157"/>
    </row>
    <row r="21" spans="1:14">
      <c r="A21" s="151"/>
      <c r="B21" s="151"/>
      <c r="C21" s="151"/>
      <c r="D21" s="151"/>
      <c r="E21" s="151"/>
      <c r="F21" s="151"/>
      <c r="G21" s="151"/>
      <c r="H21" s="151"/>
      <c r="I21" s="151"/>
      <c r="J21" s="157"/>
      <c r="K21" s="157"/>
      <c r="L21" s="157"/>
      <c r="M21" s="157"/>
      <c r="N21" s="157"/>
    </row>
    <row r="22" spans="1:14">
      <c r="A22" s="151"/>
      <c r="B22" s="151"/>
      <c r="C22" s="151"/>
      <c r="D22" s="151"/>
      <c r="E22" s="151"/>
      <c r="F22" s="151"/>
      <c r="G22" s="151"/>
      <c r="H22" s="151"/>
      <c r="I22" s="151"/>
      <c r="J22" s="157"/>
      <c r="K22" s="157"/>
      <c r="L22" s="157"/>
      <c r="M22" s="157"/>
      <c r="N22" s="157"/>
    </row>
    <row r="23" spans="1:14">
      <c r="A23" s="151"/>
      <c r="B23" s="151"/>
      <c r="C23" s="151"/>
      <c r="D23" s="151"/>
      <c r="E23" s="151"/>
      <c r="F23" s="151"/>
      <c r="G23" s="151"/>
      <c r="H23" s="151"/>
      <c r="I23" s="151"/>
      <c r="J23" s="157"/>
      <c r="K23" s="157"/>
      <c r="L23" s="157"/>
      <c r="M23" s="157"/>
      <c r="N23" s="157"/>
    </row>
    <row r="24" spans="1:14">
      <c r="A24" s="151"/>
      <c r="B24" s="151"/>
      <c r="C24" s="151"/>
      <c r="D24" s="151"/>
      <c r="E24" s="151"/>
      <c r="F24" s="151"/>
      <c r="G24" s="151"/>
      <c r="H24" s="151"/>
      <c r="I24" s="151"/>
      <c r="J24" s="157"/>
      <c r="K24" s="157"/>
      <c r="L24" s="157"/>
      <c r="M24" s="157"/>
      <c r="N24" s="157"/>
    </row>
    <row r="25" spans="1:14">
      <c r="A25" s="151"/>
      <c r="B25" s="151"/>
      <c r="C25" s="151"/>
      <c r="D25" s="151"/>
      <c r="E25" s="151"/>
      <c r="F25" s="151"/>
      <c r="G25" s="151"/>
      <c r="H25" s="151"/>
      <c r="I25" s="151"/>
      <c r="J25" s="157"/>
      <c r="K25" s="157"/>
      <c r="L25" s="157"/>
      <c r="M25" s="157"/>
      <c r="N25" s="157"/>
    </row>
    <row r="26" spans="1:14">
      <c r="A26" s="151"/>
      <c r="B26" s="151"/>
      <c r="C26" s="151"/>
      <c r="D26" s="151"/>
      <c r="E26" s="151"/>
      <c r="F26" s="151"/>
      <c r="G26" s="151"/>
      <c r="H26" s="151"/>
      <c r="I26" s="151"/>
      <c r="J26" s="157"/>
      <c r="K26" s="157"/>
      <c r="L26" s="157"/>
      <c r="M26" s="157"/>
      <c r="N26" s="157"/>
    </row>
    <row r="27" spans="1:14">
      <c r="A27" s="151"/>
      <c r="B27" s="151"/>
      <c r="C27" s="151"/>
      <c r="D27" s="151"/>
      <c r="E27" s="151"/>
      <c r="F27" s="151"/>
      <c r="G27" s="151"/>
      <c r="H27" s="151"/>
      <c r="I27" s="151"/>
      <c r="J27" s="157"/>
      <c r="K27" s="157"/>
      <c r="L27" s="157"/>
      <c r="M27" s="157"/>
      <c r="N27" s="157"/>
    </row>
    <row r="28" spans="1:14">
      <c r="A28" s="151"/>
      <c r="B28" s="151"/>
      <c r="C28" s="151"/>
      <c r="D28" s="151"/>
      <c r="E28" s="151"/>
      <c r="F28" s="151"/>
      <c r="G28" s="151"/>
      <c r="H28" s="151"/>
      <c r="I28" s="151"/>
      <c r="J28" s="157"/>
      <c r="K28" s="157"/>
      <c r="L28" s="157"/>
      <c r="M28" s="157"/>
      <c r="N28" s="157"/>
    </row>
    <row r="29" spans="1:14">
      <c r="A29" s="151"/>
      <c r="B29" s="151"/>
      <c r="C29" s="151"/>
      <c r="D29" s="151"/>
      <c r="E29" s="151"/>
      <c r="F29" s="151"/>
      <c r="G29" s="151"/>
      <c r="H29" s="151"/>
      <c r="I29" s="151"/>
      <c r="J29" s="157"/>
      <c r="K29" s="157"/>
      <c r="L29" s="157"/>
      <c r="M29" s="157"/>
      <c r="N29" s="157"/>
    </row>
    <row r="30" spans="1:14">
      <c r="A30" s="151"/>
      <c r="B30" s="151"/>
      <c r="C30" s="151"/>
      <c r="D30" s="151"/>
      <c r="E30" s="151"/>
      <c r="F30" s="151"/>
      <c r="G30" s="151"/>
      <c r="H30" s="151"/>
      <c r="I30" s="151"/>
      <c r="J30" s="157"/>
      <c r="K30" s="157"/>
      <c r="L30" s="157"/>
      <c r="M30" s="157"/>
      <c r="N30" s="157"/>
    </row>
    <row r="31" spans="1:14">
      <c r="A31" s="151"/>
      <c r="B31" s="151"/>
      <c r="C31" s="151"/>
      <c r="D31" s="151"/>
      <c r="E31" s="151"/>
      <c r="F31" s="151"/>
      <c r="G31" s="151"/>
      <c r="H31" s="151"/>
      <c r="I31" s="151"/>
      <c r="J31" s="157"/>
      <c r="K31" s="157"/>
      <c r="L31" s="157"/>
      <c r="M31" s="157"/>
      <c r="N31" s="157"/>
    </row>
    <row r="32" spans="1:14">
      <c r="A32" s="151"/>
      <c r="B32" s="151"/>
      <c r="C32" s="151"/>
      <c r="D32" s="151"/>
      <c r="E32" s="151"/>
      <c r="F32" s="151"/>
      <c r="G32" s="151"/>
      <c r="H32" s="151"/>
      <c r="I32" s="151"/>
      <c r="J32" s="157"/>
      <c r="K32" s="157"/>
      <c r="L32" s="157"/>
      <c r="M32" s="157"/>
      <c r="N32" s="157"/>
    </row>
    <row r="33" spans="1:14">
      <c r="A33" s="151"/>
      <c r="B33" s="151"/>
      <c r="C33" s="151"/>
      <c r="D33" s="151"/>
      <c r="E33" s="151"/>
      <c r="F33" s="151"/>
      <c r="G33" s="151"/>
      <c r="H33" s="151"/>
      <c r="I33" s="151"/>
      <c r="J33" s="157"/>
      <c r="K33" s="157"/>
      <c r="L33" s="157"/>
      <c r="M33" s="157"/>
      <c r="N33" s="157"/>
    </row>
    <row r="34" spans="1:14">
      <c r="A34" s="151"/>
      <c r="B34" s="151"/>
      <c r="C34" s="151"/>
      <c r="D34" s="151"/>
      <c r="E34" s="151"/>
      <c r="F34" s="151"/>
      <c r="G34" s="151"/>
      <c r="H34" s="151"/>
      <c r="I34" s="151"/>
      <c r="J34" s="157"/>
      <c r="K34" s="157"/>
      <c r="L34" s="157"/>
      <c r="M34" s="157"/>
      <c r="N34" s="157"/>
    </row>
    <row r="35" spans="1:14">
      <c r="A35" s="151"/>
      <c r="B35" s="151"/>
      <c r="C35" s="151"/>
      <c r="D35" s="151"/>
      <c r="E35" s="151"/>
      <c r="F35" s="151"/>
      <c r="G35" s="151"/>
      <c r="H35" s="151"/>
      <c r="I35" s="151"/>
      <c r="J35" s="157"/>
      <c r="K35" s="157"/>
      <c r="L35" s="157"/>
      <c r="M35" s="157"/>
      <c r="N35" s="157"/>
    </row>
    <row r="36" spans="1:14">
      <c r="A36" s="151"/>
      <c r="B36" s="151"/>
      <c r="C36" s="151"/>
      <c r="D36" s="151"/>
      <c r="E36" s="151"/>
      <c r="F36" s="151"/>
      <c r="G36" s="151"/>
      <c r="H36" s="151"/>
      <c r="I36" s="151"/>
      <c r="J36" s="157"/>
      <c r="K36" s="157"/>
      <c r="L36" s="157"/>
      <c r="M36" s="157"/>
      <c r="N36" s="157"/>
    </row>
    <row r="37" spans="1:14">
      <c r="A37" s="151"/>
      <c r="B37" s="151"/>
      <c r="C37" s="151"/>
      <c r="D37" s="151"/>
      <c r="E37" s="151"/>
      <c r="F37" s="151"/>
      <c r="G37" s="151"/>
      <c r="H37" s="151"/>
      <c r="I37" s="151"/>
      <c r="J37" s="157"/>
      <c r="K37" s="157"/>
      <c r="L37" s="157"/>
      <c r="M37" s="157"/>
      <c r="N37" s="157"/>
    </row>
    <row r="38" spans="1:14">
      <c r="A38" s="151"/>
      <c r="B38" s="151"/>
      <c r="C38" s="151"/>
      <c r="D38" s="151"/>
      <c r="E38" s="151"/>
      <c r="F38" s="151"/>
      <c r="G38" s="151"/>
      <c r="H38" s="151"/>
      <c r="I38" s="151"/>
      <c r="J38" s="157"/>
      <c r="K38" s="157"/>
      <c r="L38" s="157"/>
      <c r="M38" s="157"/>
      <c r="N38" s="157"/>
    </row>
    <row r="39" spans="1:14">
      <c r="A39" s="151"/>
      <c r="B39" s="151"/>
      <c r="C39" s="151"/>
      <c r="D39" s="151"/>
      <c r="E39" s="151"/>
      <c r="F39" s="151"/>
      <c r="G39" s="151"/>
      <c r="H39" s="151"/>
      <c r="I39" s="151"/>
      <c r="J39" s="157"/>
      <c r="K39" s="157"/>
      <c r="L39" s="157"/>
      <c r="M39" s="157"/>
      <c r="N39" s="157"/>
    </row>
    <row r="40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7"/>
      <c r="K40" s="157"/>
      <c r="L40" s="157"/>
      <c r="M40" s="157"/>
      <c r="N40" s="157"/>
    </row>
    <row r="41" spans="1:14">
      <c r="A41" s="151"/>
      <c r="B41" s="151"/>
      <c r="C41" s="151"/>
      <c r="D41" s="151"/>
      <c r="E41" s="151"/>
      <c r="F41" s="151"/>
      <c r="G41" s="151"/>
      <c r="H41" s="151"/>
      <c r="I41" s="151"/>
      <c r="J41" s="157"/>
      <c r="K41" s="157"/>
      <c r="L41" s="157"/>
      <c r="M41" s="157"/>
      <c r="N41" s="157"/>
    </row>
    <row r="42" spans="1:14">
      <c r="A42" s="151"/>
      <c r="B42" s="151"/>
      <c r="C42" s="151"/>
      <c r="D42" s="151"/>
      <c r="E42" s="151"/>
      <c r="F42" s="151"/>
      <c r="G42" s="151"/>
      <c r="H42" s="151"/>
      <c r="I42" s="151"/>
      <c r="J42" s="157"/>
      <c r="K42" s="157"/>
      <c r="L42" s="157"/>
      <c r="M42" s="157"/>
      <c r="N42" s="157"/>
    </row>
    <row r="43" spans="1:14">
      <c r="A43" s="151"/>
      <c r="B43" s="151"/>
      <c r="C43" s="151"/>
      <c r="D43" s="151"/>
      <c r="E43" s="151"/>
      <c r="F43" s="151"/>
      <c r="G43" s="151"/>
      <c r="H43" s="151"/>
      <c r="I43" s="151"/>
      <c r="J43" s="157"/>
      <c r="K43" s="157"/>
      <c r="L43" s="157"/>
      <c r="M43" s="157"/>
      <c r="N43" s="157"/>
    </row>
    <row r="44" spans="1:14">
      <c r="A44" s="151"/>
      <c r="B44" s="151"/>
      <c r="C44" s="151"/>
      <c r="D44" s="151"/>
      <c r="E44" s="151"/>
      <c r="F44" s="151"/>
      <c r="G44" s="151"/>
      <c r="H44" s="151"/>
      <c r="I44" s="151"/>
      <c r="J44" s="157"/>
      <c r="K44" s="157"/>
      <c r="L44" s="157"/>
      <c r="M44" s="157"/>
      <c r="N44" s="157"/>
    </row>
    <row r="45" spans="1:14">
      <c r="A45" s="151"/>
      <c r="B45" s="151"/>
      <c r="C45" s="151"/>
      <c r="D45" s="151"/>
      <c r="E45" s="151"/>
      <c r="F45" s="151"/>
      <c r="G45" s="151"/>
      <c r="H45" s="151"/>
      <c r="I45" s="151"/>
      <c r="J45" s="157"/>
      <c r="K45" s="157"/>
      <c r="L45" s="157"/>
      <c r="M45" s="157"/>
      <c r="N45" s="157"/>
    </row>
    <row r="46" spans="1:14">
      <c r="A46" s="151"/>
      <c r="B46" s="151"/>
      <c r="C46" s="151"/>
      <c r="D46" s="151"/>
      <c r="E46" s="151"/>
      <c r="F46" s="151"/>
      <c r="G46" s="151"/>
      <c r="H46" s="151"/>
      <c r="I46" s="151"/>
      <c r="J46" s="157"/>
      <c r="K46" s="157"/>
      <c r="L46" s="157"/>
      <c r="M46" s="157"/>
      <c r="N46" s="157"/>
    </row>
    <row r="47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7"/>
      <c r="K47" s="157"/>
      <c r="L47" s="157"/>
      <c r="M47" s="157"/>
      <c r="N47" s="157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7"/>
      <c r="K48" s="157"/>
      <c r="L48" s="157"/>
      <c r="M48" s="157"/>
      <c r="N48" s="157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104" priority="6">
      <formula>AND(XEG2=0,XEH2&lt;&gt;"")</formula>
    </cfRule>
  </conditionalFormatting>
  <conditionalFormatting sqref="A2:N102">
    <cfRule type="expression" dxfId="103" priority="5">
      <formula>AND(XEG2=0,XEH2&lt;&gt;"")</formula>
    </cfRule>
  </conditionalFormatting>
  <conditionalFormatting sqref="D2:G102">
    <cfRule type="cellIs" dxfId="102" priority="3" operator="lessThan">
      <formula>#REF!</formula>
    </cfRule>
    <cfRule type="cellIs" dxfId="101" priority="4" operator="equal">
      <formula>#REF!</formula>
    </cfRule>
  </conditionalFormatting>
  <conditionalFormatting sqref="H2:H102">
    <cfRule type="cellIs" dxfId="100" priority="1" operator="lessThan">
      <formula>#REF!*COUNTIF(D2:G2,"&gt;0")</formula>
    </cfRule>
    <cfRule type="cellIs" dxfId="99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101"/>
  <sheetViews>
    <sheetView workbookViewId="0">
      <pane ySplit="1" topLeftCell="A2" activePane="bottomLeft" state="frozen"/>
      <selection activeCell="A2" sqref="A2:D101"/>
      <selection pane="bottomLeft" activeCell="G2" sqref="G2:G15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47" t="s">
        <v>299</v>
      </c>
      <c r="G1" s="146" t="s">
        <v>297</v>
      </c>
      <c r="J1" t="s">
        <v>344</v>
      </c>
    </row>
    <row r="2" spans="1:10">
      <c r="A2" s="148"/>
      <c r="B2" s="149" t="s">
        <v>25</v>
      </c>
      <c r="C2" s="150" t="s">
        <v>380</v>
      </c>
      <c r="D2" s="133">
        <v>0</v>
      </c>
      <c r="E2" s="133">
        <v>0</v>
      </c>
      <c r="F2" s="133">
        <v>77</v>
      </c>
      <c r="G2">
        <f>F2/73*72</f>
        <v>75.945205479452056</v>
      </c>
    </row>
    <row r="3" spans="1:10">
      <c r="A3" s="148"/>
      <c r="B3" s="149" t="s">
        <v>25</v>
      </c>
      <c r="C3" s="150" t="s">
        <v>381</v>
      </c>
      <c r="D3" s="133">
        <v>0</v>
      </c>
      <c r="E3" s="133">
        <v>0</v>
      </c>
      <c r="F3" s="133">
        <v>83</v>
      </c>
      <c r="G3">
        <f t="shared" ref="G3:G15" si="0">F3/73*72</f>
        <v>81.863013698630141</v>
      </c>
    </row>
    <row r="4" spans="1:10">
      <c r="A4" s="151"/>
      <c r="B4" s="149" t="s">
        <v>25</v>
      </c>
      <c r="C4" s="150" t="s">
        <v>26</v>
      </c>
      <c r="D4" s="133">
        <v>0</v>
      </c>
      <c r="E4" s="133">
        <v>0</v>
      </c>
      <c r="F4" s="133">
        <v>85</v>
      </c>
      <c r="G4">
        <f t="shared" si="0"/>
        <v>83.835616438356169</v>
      </c>
    </row>
    <row r="5" spans="1:10">
      <c r="A5" s="151"/>
      <c r="B5" s="149" t="s">
        <v>25</v>
      </c>
      <c r="C5" s="150" t="s">
        <v>382</v>
      </c>
      <c r="D5" s="152">
        <v>0</v>
      </c>
      <c r="E5" s="152">
        <v>0</v>
      </c>
      <c r="F5" s="152">
        <v>101</v>
      </c>
      <c r="G5">
        <f t="shared" si="0"/>
        <v>99.61643835616438</v>
      </c>
    </row>
    <row r="6" spans="1:10">
      <c r="A6" s="151"/>
      <c r="B6" s="149" t="s">
        <v>25</v>
      </c>
      <c r="C6" s="150" t="s">
        <v>383</v>
      </c>
      <c r="D6" s="152">
        <v>0</v>
      </c>
      <c r="E6" s="152">
        <v>0</v>
      </c>
      <c r="F6" s="152">
        <v>102</v>
      </c>
      <c r="G6">
        <f t="shared" si="0"/>
        <v>100.60273972602739</v>
      </c>
    </row>
    <row r="7" spans="1:10">
      <c r="A7" s="151"/>
      <c r="B7" s="149" t="s">
        <v>25</v>
      </c>
      <c r="C7" s="150" t="s">
        <v>384</v>
      </c>
      <c r="D7" s="152">
        <v>0</v>
      </c>
      <c r="E7" s="152">
        <v>0</v>
      </c>
      <c r="F7" s="152">
        <v>103</v>
      </c>
      <c r="G7">
        <f t="shared" si="0"/>
        <v>101.58904109589042</v>
      </c>
    </row>
    <row r="8" spans="1:10">
      <c r="A8" s="151"/>
      <c r="B8" s="149" t="s">
        <v>25</v>
      </c>
      <c r="C8" s="150" t="s">
        <v>385</v>
      </c>
      <c r="D8" s="152">
        <v>0</v>
      </c>
      <c r="E8" s="152">
        <v>0</v>
      </c>
      <c r="F8" s="152">
        <v>104</v>
      </c>
      <c r="G8">
        <f t="shared" si="0"/>
        <v>102.57534246575342</v>
      </c>
    </row>
    <row r="9" spans="1:10">
      <c r="A9" s="151"/>
      <c r="B9" s="149" t="s">
        <v>25</v>
      </c>
      <c r="C9" s="150" t="s">
        <v>386</v>
      </c>
      <c r="D9" s="152">
        <v>0</v>
      </c>
      <c r="E9" s="152">
        <v>0</v>
      </c>
      <c r="F9" s="152">
        <v>105</v>
      </c>
      <c r="G9">
        <f t="shared" si="0"/>
        <v>103.56164383561644</v>
      </c>
    </row>
    <row r="10" spans="1:10">
      <c r="A10" s="151"/>
      <c r="B10" s="149" t="s">
        <v>25</v>
      </c>
      <c r="C10" s="150" t="s">
        <v>188</v>
      </c>
      <c r="D10" s="152">
        <v>0</v>
      </c>
      <c r="E10" s="152">
        <v>0</v>
      </c>
      <c r="F10" s="152">
        <v>106</v>
      </c>
      <c r="G10">
        <f t="shared" si="0"/>
        <v>104.54794520547945</v>
      </c>
    </row>
    <row r="11" spans="1:10">
      <c r="A11" s="151"/>
      <c r="B11" s="149" t="s">
        <v>25</v>
      </c>
      <c r="C11" s="150" t="s">
        <v>387</v>
      </c>
      <c r="D11" s="152">
        <v>0</v>
      </c>
      <c r="E11" s="152">
        <v>0</v>
      </c>
      <c r="F11" s="152">
        <v>109</v>
      </c>
      <c r="G11">
        <f t="shared" si="0"/>
        <v>107.50684931506849</v>
      </c>
    </row>
    <row r="12" spans="1:10">
      <c r="A12" s="151"/>
      <c r="B12" s="149" t="s">
        <v>25</v>
      </c>
      <c r="C12" s="150" t="s">
        <v>388</v>
      </c>
      <c r="D12" s="152">
        <v>0</v>
      </c>
      <c r="E12" s="152">
        <v>0</v>
      </c>
      <c r="F12" s="152">
        <v>111</v>
      </c>
      <c r="G12">
        <f t="shared" si="0"/>
        <v>109.47945205479452</v>
      </c>
    </row>
    <row r="13" spans="1:10">
      <c r="A13" s="151"/>
      <c r="B13" s="149" t="s">
        <v>25</v>
      </c>
      <c r="C13" s="150" t="s">
        <v>389</v>
      </c>
      <c r="D13" s="152">
        <v>0</v>
      </c>
      <c r="E13" s="152">
        <v>0</v>
      </c>
      <c r="F13" s="152">
        <v>113</v>
      </c>
      <c r="G13">
        <f t="shared" si="0"/>
        <v>111.45205479452055</v>
      </c>
    </row>
    <row r="14" spans="1:10">
      <c r="A14" s="151"/>
      <c r="B14" s="149" t="s">
        <v>25</v>
      </c>
      <c r="C14" s="150" t="s">
        <v>390</v>
      </c>
      <c r="D14" s="152">
        <v>0</v>
      </c>
      <c r="E14" s="152">
        <v>0</v>
      </c>
      <c r="F14" s="152">
        <v>115</v>
      </c>
      <c r="G14">
        <f t="shared" si="0"/>
        <v>113.42465753424658</v>
      </c>
    </row>
    <row r="15" spans="1:10">
      <c r="A15" s="151"/>
      <c r="B15" s="149" t="s">
        <v>25</v>
      </c>
      <c r="C15" s="150" t="s">
        <v>391</v>
      </c>
      <c r="D15" s="152">
        <v>0</v>
      </c>
      <c r="E15" s="152">
        <v>0</v>
      </c>
      <c r="F15" s="152">
        <v>122</v>
      </c>
      <c r="G15">
        <f t="shared" si="0"/>
        <v>120.32876712328768</v>
      </c>
    </row>
    <row r="16" spans="1:10">
      <c r="A16" s="151"/>
      <c r="B16" s="149"/>
      <c r="C16" s="150"/>
      <c r="D16" s="152"/>
      <c r="E16" s="152"/>
      <c r="F16" s="152"/>
    </row>
    <row r="17" spans="1:6">
      <c r="A17" s="151"/>
      <c r="B17" s="149"/>
      <c r="C17" s="150"/>
      <c r="D17" s="152"/>
      <c r="E17" s="152"/>
      <c r="F17" s="152"/>
    </row>
    <row r="18" spans="1:6">
      <c r="A18" s="151"/>
      <c r="B18" s="149"/>
      <c r="C18" s="150"/>
      <c r="D18" s="152"/>
      <c r="E18" s="152"/>
      <c r="F18" s="152"/>
    </row>
    <row r="19" spans="1:6">
      <c r="A19" s="151"/>
      <c r="B19" s="149"/>
      <c r="C19" s="150"/>
      <c r="D19" s="152"/>
      <c r="E19" s="152"/>
      <c r="F19" s="152"/>
    </row>
    <row r="20" spans="1:6">
      <c r="A20" s="151"/>
      <c r="B20" s="149"/>
      <c r="C20" s="150"/>
      <c r="D20" s="152"/>
      <c r="E20" s="152"/>
      <c r="F20" s="152"/>
    </row>
    <row r="21" spans="1:6">
      <c r="A21" s="151"/>
      <c r="B21" s="149"/>
      <c r="C21" s="150"/>
      <c r="D21" s="152"/>
      <c r="E21" s="152"/>
      <c r="F21" s="152"/>
    </row>
    <row r="22" spans="1:6">
      <c r="A22" s="151"/>
      <c r="B22" s="149"/>
      <c r="C22" s="150"/>
      <c r="D22" s="152"/>
      <c r="E22" s="152"/>
      <c r="F22" s="152"/>
    </row>
    <row r="23" spans="1:6">
      <c r="A23" s="151"/>
      <c r="B23" s="149"/>
      <c r="C23" s="150"/>
      <c r="D23" s="152"/>
      <c r="E23" s="152"/>
      <c r="F23" s="152"/>
    </row>
    <row r="24" spans="1:6">
      <c r="A24" s="151"/>
      <c r="B24" s="149"/>
      <c r="C24" s="150"/>
      <c r="D24" s="152"/>
      <c r="E24" s="152"/>
      <c r="F24" s="152"/>
    </row>
    <row r="25" spans="1:6">
      <c r="A25" s="151"/>
      <c r="B25" s="149"/>
      <c r="C25" s="150"/>
      <c r="D25" s="152"/>
      <c r="E25" s="152"/>
      <c r="F25" s="152"/>
    </row>
    <row r="26" spans="1:6">
      <c r="A26" s="151"/>
      <c r="B26" s="149"/>
      <c r="C26" s="150"/>
      <c r="D26" s="152"/>
      <c r="E26" s="152"/>
      <c r="F26" s="152"/>
    </row>
    <row r="27" spans="1:6">
      <c r="A27" s="151"/>
      <c r="B27" s="149"/>
      <c r="C27" s="150"/>
      <c r="D27" s="152"/>
      <c r="E27" s="152"/>
      <c r="F27" s="152"/>
    </row>
    <row r="28" spans="1:6">
      <c r="A28" s="151"/>
      <c r="B28" s="149"/>
      <c r="C28" s="150"/>
      <c r="D28" s="152"/>
      <c r="E28" s="152"/>
      <c r="F28" s="152"/>
    </row>
    <row r="29" spans="1:6">
      <c r="A29" s="151"/>
      <c r="B29" s="149"/>
      <c r="C29" s="150"/>
      <c r="D29" s="152"/>
      <c r="E29" s="152"/>
      <c r="F29" s="152"/>
    </row>
    <row r="30" spans="1:6">
      <c r="A30" s="151"/>
      <c r="B30" s="149"/>
      <c r="C30" s="150"/>
      <c r="D30" s="152"/>
      <c r="E30" s="152"/>
      <c r="F30" s="152"/>
    </row>
    <row r="31" spans="1:6">
      <c r="A31" s="151"/>
      <c r="B31" s="149"/>
      <c r="C31" s="150"/>
      <c r="D31" s="152"/>
      <c r="E31" s="152"/>
      <c r="F31" s="152"/>
    </row>
    <row r="32" spans="1:6">
      <c r="A32" s="151"/>
      <c r="B32" s="149"/>
      <c r="C32" s="150"/>
      <c r="D32" s="152"/>
      <c r="E32" s="152"/>
      <c r="F32" s="152"/>
    </row>
    <row r="33" spans="1:6">
      <c r="A33" s="151"/>
      <c r="B33" s="149"/>
      <c r="C33" s="150"/>
      <c r="D33" s="152"/>
      <c r="E33" s="152"/>
      <c r="F33" s="152"/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phoneticPr fontId="2" type="noConversion"/>
  <conditionalFormatting sqref="B2:B101">
    <cfRule type="expression" dxfId="98" priority="4">
      <formula>AND(XEA2=0,XEB2&lt;&gt;"")</formula>
    </cfRule>
  </conditionalFormatting>
  <conditionalFormatting sqref="A2:A101">
    <cfRule type="expression" dxfId="97" priority="3">
      <formula>AND(XEA2=0,XEB2&lt;&gt;"")</formula>
    </cfRule>
  </conditionalFormatting>
  <conditionalFormatting sqref="D2:F101">
    <cfRule type="cellIs" dxfId="96" priority="1" operator="lessThan">
      <formula>#REF!</formula>
    </cfRule>
    <cfRule type="cellIs" dxfId="95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102"/>
  <sheetViews>
    <sheetView workbookViewId="0">
      <pane ySplit="2" topLeftCell="A3" activePane="bottomLeft" state="frozen"/>
      <selection activeCell="A2" sqref="A2:D101"/>
      <selection pane="bottomLeft" activeCell="L13" sqref="L13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6" width="5.375" style="128" customWidth="1"/>
    <col min="7" max="7" width="10.75" style="183" customWidth="1"/>
    <col min="8" max="8" width="7.375" style="131" customWidth="1"/>
    <col min="9" max="16384" width="9" style="128"/>
  </cols>
  <sheetData>
    <row r="1" spans="1:8" ht="16.5">
      <c r="A1" s="134" t="s">
        <v>301</v>
      </c>
      <c r="B1" s="134" t="s">
        <v>304</v>
      </c>
      <c r="C1" s="230" t="s">
        <v>330</v>
      </c>
      <c r="D1" s="230"/>
      <c r="E1" s="230"/>
      <c r="F1" s="230"/>
      <c r="G1" s="230"/>
      <c r="H1" s="230"/>
    </row>
    <row r="2" spans="1:8" ht="16.5">
      <c r="A2" s="135">
        <f>SUM(A3:A102)</f>
        <v>14</v>
      </c>
      <c r="B2" s="136">
        <f>SUM(B3:B102)/A2</f>
        <v>101.16634050880626</v>
      </c>
      <c r="C2" s="137" t="s">
        <v>306</v>
      </c>
      <c r="D2" s="137" t="s">
        <v>269</v>
      </c>
      <c r="E2" s="138" t="s">
        <v>296</v>
      </c>
      <c r="F2" s="138" t="s">
        <v>298</v>
      </c>
      <c r="G2" s="179" t="s">
        <v>299</v>
      </c>
      <c r="H2" s="139" t="s">
        <v>307</v>
      </c>
    </row>
    <row r="3" spans="1:8" ht="16.5">
      <c r="A3" s="140">
        <f>COUNTA(D3)</f>
        <v>1</v>
      </c>
      <c r="B3" s="140">
        <f>G3</f>
        <v>75.945205479452056</v>
      </c>
      <c r="C3" s="149" t="s">
        <v>25</v>
      </c>
      <c r="D3" s="150" t="s">
        <v>380</v>
      </c>
      <c r="E3" s="133"/>
      <c r="F3" s="133"/>
      <c r="G3" s="180">
        <v>75.945205479452056</v>
      </c>
      <c r="H3" s="141">
        <f>IF($B$2-G3+10&gt;0,$B$2-G3+10,0)*A3</f>
        <v>35.221135029354201</v>
      </c>
    </row>
    <row r="4" spans="1:8" ht="16.5">
      <c r="A4" s="140">
        <f t="shared" ref="A4:A67" si="0">COUNTA(D4)</f>
        <v>1</v>
      </c>
      <c r="B4" s="140">
        <f t="shared" ref="B4:B67" si="1">G4</f>
        <v>81.863013698630141</v>
      </c>
      <c r="C4" s="149" t="s">
        <v>25</v>
      </c>
      <c r="D4" s="150" t="s">
        <v>381</v>
      </c>
      <c r="E4" s="152"/>
      <c r="F4" s="152"/>
      <c r="G4" s="181">
        <v>81.863013698630141</v>
      </c>
      <c r="H4" s="141">
        <f t="shared" ref="H4:H67" si="2">IF($B$2-G4+10&gt;0,$B$2-G4+10,0)*A4</f>
        <v>29.303326810176117</v>
      </c>
    </row>
    <row r="5" spans="1:8" ht="16.5">
      <c r="A5" s="140">
        <f t="shared" si="0"/>
        <v>1</v>
      </c>
      <c r="B5" s="140">
        <f t="shared" si="1"/>
        <v>83.835616438356169</v>
      </c>
      <c r="C5" s="149" t="s">
        <v>25</v>
      </c>
      <c r="D5" s="150" t="s">
        <v>26</v>
      </c>
      <c r="E5" s="152"/>
      <c r="F5" s="152"/>
      <c r="G5" s="181">
        <v>83.835616438356169</v>
      </c>
      <c r="H5" s="141">
        <f t="shared" si="2"/>
        <v>27.330724070450088</v>
      </c>
    </row>
    <row r="6" spans="1:8" ht="16.5">
      <c r="A6" s="140">
        <f t="shared" si="0"/>
        <v>1</v>
      </c>
      <c r="B6" s="140">
        <f t="shared" si="1"/>
        <v>99.61643835616438</v>
      </c>
      <c r="C6" s="149" t="s">
        <v>25</v>
      </c>
      <c r="D6" s="150" t="s">
        <v>382</v>
      </c>
      <c r="E6" s="152"/>
      <c r="F6" s="152"/>
      <c r="G6" s="181">
        <v>99.61643835616438</v>
      </c>
      <c r="H6" s="141">
        <f t="shared" si="2"/>
        <v>11.549902152641877</v>
      </c>
    </row>
    <row r="7" spans="1:8" ht="16.5">
      <c r="A7" s="140">
        <f t="shared" si="0"/>
        <v>1</v>
      </c>
      <c r="B7" s="140">
        <f t="shared" si="1"/>
        <v>100.60273972602739</v>
      </c>
      <c r="C7" s="149" t="s">
        <v>25</v>
      </c>
      <c r="D7" s="150" t="s">
        <v>383</v>
      </c>
      <c r="E7" s="152"/>
      <c r="F7" s="152"/>
      <c r="G7" s="181">
        <v>100.60273972602739</v>
      </c>
      <c r="H7" s="141">
        <f t="shared" si="2"/>
        <v>10.563600782778863</v>
      </c>
    </row>
    <row r="8" spans="1:8" ht="16.5">
      <c r="A8" s="140">
        <f t="shared" si="0"/>
        <v>1</v>
      </c>
      <c r="B8" s="140">
        <f t="shared" si="1"/>
        <v>101.58904109589042</v>
      </c>
      <c r="C8" s="149" t="s">
        <v>25</v>
      </c>
      <c r="D8" s="150" t="s">
        <v>384</v>
      </c>
      <c r="E8" s="152"/>
      <c r="F8" s="152"/>
      <c r="G8" s="181">
        <v>101.58904109589042</v>
      </c>
      <c r="H8" s="141">
        <f t="shared" si="2"/>
        <v>9.5772994129158349</v>
      </c>
    </row>
    <row r="9" spans="1:8" ht="16.5">
      <c r="A9" s="140">
        <f t="shared" si="0"/>
        <v>1</v>
      </c>
      <c r="B9" s="140">
        <f t="shared" si="1"/>
        <v>102.57534246575342</v>
      </c>
      <c r="C9" s="149" t="s">
        <v>25</v>
      </c>
      <c r="D9" s="150" t="s">
        <v>385</v>
      </c>
      <c r="E9" s="152"/>
      <c r="F9" s="152"/>
      <c r="G9" s="181">
        <v>102.57534246575342</v>
      </c>
      <c r="H9" s="141">
        <f t="shared" si="2"/>
        <v>8.590998043052835</v>
      </c>
    </row>
    <row r="10" spans="1:8" ht="16.5">
      <c r="A10" s="140">
        <f t="shared" si="0"/>
        <v>1</v>
      </c>
      <c r="B10" s="140">
        <f t="shared" si="1"/>
        <v>103.56164383561644</v>
      </c>
      <c r="C10" s="149" t="s">
        <v>25</v>
      </c>
      <c r="D10" s="150" t="s">
        <v>386</v>
      </c>
      <c r="E10" s="152"/>
      <c r="F10" s="152"/>
      <c r="G10" s="181">
        <v>103.56164383561644</v>
      </c>
      <c r="H10" s="141">
        <f t="shared" si="2"/>
        <v>7.6046966731898209</v>
      </c>
    </row>
    <row r="11" spans="1:8" ht="16.5">
      <c r="A11" s="140">
        <f t="shared" si="0"/>
        <v>1</v>
      </c>
      <c r="B11" s="140">
        <f t="shared" si="1"/>
        <v>104.54794520547945</v>
      </c>
      <c r="C11" s="149" t="s">
        <v>25</v>
      </c>
      <c r="D11" s="150" t="s">
        <v>188</v>
      </c>
      <c r="E11" s="152"/>
      <c r="F11" s="152"/>
      <c r="G11" s="181">
        <v>104.54794520547945</v>
      </c>
      <c r="H11" s="141">
        <f t="shared" si="2"/>
        <v>6.6183953033268068</v>
      </c>
    </row>
    <row r="12" spans="1:8" ht="16.5">
      <c r="A12" s="140">
        <f t="shared" si="0"/>
        <v>1</v>
      </c>
      <c r="B12" s="140">
        <f t="shared" si="1"/>
        <v>107.50684931506849</v>
      </c>
      <c r="C12" s="149" t="s">
        <v>25</v>
      </c>
      <c r="D12" s="150" t="s">
        <v>387</v>
      </c>
      <c r="E12" s="152"/>
      <c r="F12" s="152"/>
      <c r="G12" s="181">
        <v>107.50684931506849</v>
      </c>
      <c r="H12" s="141">
        <f t="shared" si="2"/>
        <v>3.6594911937377645</v>
      </c>
    </row>
    <row r="13" spans="1:8" ht="16.5">
      <c r="A13" s="140">
        <f t="shared" si="0"/>
        <v>1</v>
      </c>
      <c r="B13" s="140">
        <f t="shared" si="1"/>
        <v>109.47945205479452</v>
      </c>
      <c r="C13" s="149" t="s">
        <v>25</v>
      </c>
      <c r="D13" s="150" t="s">
        <v>388</v>
      </c>
      <c r="E13" s="152"/>
      <c r="F13" s="152"/>
      <c r="G13" s="181">
        <v>109.47945205479452</v>
      </c>
      <c r="H13" s="141">
        <f t="shared" si="2"/>
        <v>1.6868884540117364</v>
      </c>
    </row>
    <row r="14" spans="1:8" ht="16.5">
      <c r="A14" s="140">
        <f t="shared" si="0"/>
        <v>1</v>
      </c>
      <c r="B14" s="140">
        <f t="shared" si="1"/>
        <v>111.45205479452055</v>
      </c>
      <c r="C14" s="149" t="s">
        <v>25</v>
      </c>
      <c r="D14" s="150" t="s">
        <v>389</v>
      </c>
      <c r="E14" s="152"/>
      <c r="F14" s="152"/>
      <c r="G14" s="181">
        <v>111.45205479452055</v>
      </c>
      <c r="H14" s="141">
        <f t="shared" si="2"/>
        <v>0</v>
      </c>
    </row>
    <row r="15" spans="1:8" ht="16.5">
      <c r="A15" s="140">
        <f t="shared" si="0"/>
        <v>1</v>
      </c>
      <c r="B15" s="140">
        <f t="shared" si="1"/>
        <v>113.42465753424658</v>
      </c>
      <c r="C15" s="149" t="s">
        <v>25</v>
      </c>
      <c r="D15" s="150" t="s">
        <v>390</v>
      </c>
      <c r="E15" s="152"/>
      <c r="F15" s="152"/>
      <c r="G15" s="181">
        <v>113.42465753424658</v>
      </c>
      <c r="H15" s="141">
        <f t="shared" si="2"/>
        <v>0</v>
      </c>
    </row>
    <row r="16" spans="1:8" ht="16.5">
      <c r="A16" s="140">
        <f t="shared" si="0"/>
        <v>1</v>
      </c>
      <c r="B16" s="140">
        <f t="shared" si="1"/>
        <v>120.32876712328768</v>
      </c>
      <c r="C16" s="149" t="s">
        <v>25</v>
      </c>
      <c r="D16" s="150" t="s">
        <v>391</v>
      </c>
      <c r="E16" s="152"/>
      <c r="F16" s="152"/>
      <c r="G16" s="181">
        <v>120.32876712328768</v>
      </c>
      <c r="H16" s="141">
        <f t="shared" si="2"/>
        <v>0</v>
      </c>
    </row>
    <row r="17" spans="1:8" ht="16.5">
      <c r="A17" s="140">
        <f t="shared" si="0"/>
        <v>0</v>
      </c>
      <c r="B17" s="140">
        <f t="shared" si="1"/>
        <v>0</v>
      </c>
      <c r="C17" s="149"/>
      <c r="D17" s="150"/>
      <c r="E17" s="152"/>
      <c r="F17" s="152"/>
      <c r="G17" s="181"/>
      <c r="H17" s="141">
        <f t="shared" si="2"/>
        <v>0</v>
      </c>
    </row>
    <row r="18" spans="1:8" ht="16.5">
      <c r="A18" s="140">
        <f t="shared" si="0"/>
        <v>0</v>
      </c>
      <c r="B18" s="140">
        <f t="shared" si="1"/>
        <v>0</v>
      </c>
      <c r="C18" s="149"/>
      <c r="D18" s="150"/>
      <c r="E18" s="152"/>
      <c r="F18" s="152"/>
      <c r="G18" s="181"/>
      <c r="H18" s="141">
        <f t="shared" si="2"/>
        <v>0</v>
      </c>
    </row>
    <row r="19" spans="1:8" ht="16.5">
      <c r="A19" s="140">
        <f t="shared" si="0"/>
        <v>0</v>
      </c>
      <c r="B19" s="140">
        <f t="shared" si="1"/>
        <v>0</v>
      </c>
      <c r="C19" s="149"/>
      <c r="D19" s="150"/>
      <c r="E19" s="152"/>
      <c r="F19" s="152"/>
      <c r="G19" s="181"/>
      <c r="H19" s="141">
        <f t="shared" si="2"/>
        <v>0</v>
      </c>
    </row>
    <row r="20" spans="1:8" ht="16.5">
      <c r="A20" s="140">
        <f t="shared" si="0"/>
        <v>0</v>
      </c>
      <c r="B20" s="140">
        <f t="shared" si="1"/>
        <v>0</v>
      </c>
      <c r="C20" s="149"/>
      <c r="D20" s="150"/>
      <c r="E20" s="152"/>
      <c r="F20" s="152"/>
      <c r="G20" s="181"/>
      <c r="H20" s="141">
        <f t="shared" si="2"/>
        <v>0</v>
      </c>
    </row>
    <row r="21" spans="1:8" ht="16.5">
      <c r="A21" s="140">
        <f t="shared" si="0"/>
        <v>0</v>
      </c>
      <c r="B21" s="140">
        <f t="shared" si="1"/>
        <v>0</v>
      </c>
      <c r="C21" s="149"/>
      <c r="D21" s="150"/>
      <c r="E21" s="152"/>
      <c r="F21" s="152"/>
      <c r="G21" s="181"/>
      <c r="H21" s="141">
        <f t="shared" si="2"/>
        <v>0</v>
      </c>
    </row>
    <row r="22" spans="1:8" ht="16.5">
      <c r="A22" s="140">
        <f t="shared" si="0"/>
        <v>0</v>
      </c>
      <c r="B22" s="140">
        <f t="shared" si="1"/>
        <v>0</v>
      </c>
      <c r="C22" s="149"/>
      <c r="D22" s="150"/>
      <c r="E22" s="152"/>
      <c r="F22" s="152"/>
      <c r="G22" s="181"/>
      <c r="H22" s="141">
        <f t="shared" si="2"/>
        <v>0</v>
      </c>
    </row>
    <row r="23" spans="1:8" ht="16.5">
      <c r="A23" s="140">
        <f t="shared" si="0"/>
        <v>0</v>
      </c>
      <c r="B23" s="140">
        <f t="shared" si="1"/>
        <v>0</v>
      </c>
      <c r="C23" s="149"/>
      <c r="D23" s="150"/>
      <c r="E23" s="152"/>
      <c r="F23" s="152"/>
      <c r="G23" s="181"/>
      <c r="H23" s="141">
        <f t="shared" si="2"/>
        <v>0</v>
      </c>
    </row>
    <row r="24" spans="1:8" ht="16.5">
      <c r="A24" s="140">
        <f t="shared" si="0"/>
        <v>0</v>
      </c>
      <c r="B24" s="140">
        <f t="shared" si="1"/>
        <v>0</v>
      </c>
      <c r="C24" s="149"/>
      <c r="D24" s="150"/>
      <c r="E24" s="152"/>
      <c r="F24" s="152"/>
      <c r="G24" s="181"/>
      <c r="H24" s="141">
        <f t="shared" si="2"/>
        <v>0</v>
      </c>
    </row>
    <row r="25" spans="1:8" ht="16.5">
      <c r="A25" s="140">
        <f t="shared" si="0"/>
        <v>0</v>
      </c>
      <c r="B25" s="140">
        <f t="shared" si="1"/>
        <v>0</v>
      </c>
      <c r="C25" s="149"/>
      <c r="D25" s="150"/>
      <c r="E25" s="152"/>
      <c r="F25" s="152"/>
      <c r="G25" s="181"/>
      <c r="H25" s="141">
        <f t="shared" si="2"/>
        <v>0</v>
      </c>
    </row>
    <row r="26" spans="1:8" ht="16.5">
      <c r="A26" s="140">
        <f t="shared" si="0"/>
        <v>0</v>
      </c>
      <c r="B26" s="140">
        <f t="shared" si="1"/>
        <v>0</v>
      </c>
      <c r="C26" s="149"/>
      <c r="D26" s="150"/>
      <c r="E26" s="152"/>
      <c r="F26" s="152"/>
      <c r="G26" s="181"/>
      <c r="H26" s="141">
        <f t="shared" si="2"/>
        <v>0</v>
      </c>
    </row>
    <row r="27" spans="1:8" ht="16.5">
      <c r="A27" s="140">
        <f t="shared" si="0"/>
        <v>0</v>
      </c>
      <c r="B27" s="140">
        <f t="shared" si="1"/>
        <v>0</v>
      </c>
      <c r="C27" s="149"/>
      <c r="D27" s="150"/>
      <c r="E27" s="133"/>
      <c r="F27" s="133"/>
      <c r="G27" s="180"/>
      <c r="H27" s="141">
        <f t="shared" si="2"/>
        <v>0</v>
      </c>
    </row>
    <row r="28" spans="1:8" ht="16.5">
      <c r="A28" s="140">
        <f t="shared" si="0"/>
        <v>0</v>
      </c>
      <c r="B28" s="140">
        <f t="shared" si="1"/>
        <v>0</v>
      </c>
      <c r="C28" s="149"/>
      <c r="D28" s="150"/>
      <c r="E28" s="152"/>
      <c r="F28" s="152"/>
      <c r="G28" s="181"/>
      <c r="H28" s="141">
        <f t="shared" si="2"/>
        <v>0</v>
      </c>
    </row>
    <row r="29" spans="1:8" ht="16.5">
      <c r="A29" s="140">
        <f t="shared" si="0"/>
        <v>0</v>
      </c>
      <c r="B29" s="140">
        <f t="shared" si="1"/>
        <v>0</v>
      </c>
      <c r="C29" s="149"/>
      <c r="D29" s="150"/>
      <c r="E29" s="152"/>
      <c r="F29" s="152"/>
      <c r="G29" s="181"/>
      <c r="H29" s="141">
        <f t="shared" si="2"/>
        <v>0</v>
      </c>
    </row>
    <row r="30" spans="1:8" ht="16.5">
      <c r="A30" s="140">
        <f t="shared" si="0"/>
        <v>0</v>
      </c>
      <c r="B30" s="140">
        <f t="shared" si="1"/>
        <v>0</v>
      </c>
      <c r="C30" s="149"/>
      <c r="D30" s="150"/>
      <c r="E30" s="152"/>
      <c r="F30" s="152"/>
      <c r="G30" s="181"/>
      <c r="H30" s="141">
        <f t="shared" si="2"/>
        <v>0</v>
      </c>
    </row>
    <row r="31" spans="1:8" ht="16.5">
      <c r="A31" s="140">
        <f t="shared" si="0"/>
        <v>0</v>
      </c>
      <c r="B31" s="140">
        <f t="shared" si="1"/>
        <v>0</v>
      </c>
      <c r="C31" s="149"/>
      <c r="D31" s="150"/>
      <c r="E31" s="152"/>
      <c r="F31" s="152"/>
      <c r="G31" s="181"/>
      <c r="H31" s="141">
        <f t="shared" si="2"/>
        <v>0</v>
      </c>
    </row>
    <row r="32" spans="1:8" ht="16.5">
      <c r="A32" s="140">
        <f t="shared" si="0"/>
        <v>0</v>
      </c>
      <c r="B32" s="140">
        <f t="shared" si="1"/>
        <v>0</v>
      </c>
      <c r="C32" s="149"/>
      <c r="D32" s="150"/>
      <c r="E32" s="152"/>
      <c r="F32" s="152"/>
      <c r="G32" s="181"/>
      <c r="H32" s="141">
        <f t="shared" si="2"/>
        <v>0</v>
      </c>
    </row>
    <row r="33" spans="1:8" ht="16.5">
      <c r="A33" s="140">
        <f t="shared" si="0"/>
        <v>0</v>
      </c>
      <c r="B33" s="140">
        <f t="shared" si="1"/>
        <v>0</v>
      </c>
      <c r="C33" s="149"/>
      <c r="D33" s="150"/>
      <c r="E33" s="152"/>
      <c r="F33" s="152"/>
      <c r="G33" s="181"/>
      <c r="H33" s="141">
        <f t="shared" si="2"/>
        <v>0</v>
      </c>
    </row>
    <row r="34" spans="1:8" ht="16.5">
      <c r="A34" s="140">
        <f t="shared" si="0"/>
        <v>0</v>
      </c>
      <c r="B34" s="140">
        <f t="shared" si="1"/>
        <v>0</v>
      </c>
      <c r="C34" s="149"/>
      <c r="D34" s="150"/>
      <c r="E34" s="152"/>
      <c r="F34" s="152"/>
      <c r="G34" s="181"/>
      <c r="H34" s="141">
        <f t="shared" si="2"/>
        <v>0</v>
      </c>
    </row>
    <row r="35" spans="1:8" ht="16.5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81"/>
      <c r="H35" s="141">
        <f t="shared" si="2"/>
        <v>0</v>
      </c>
    </row>
    <row r="36" spans="1:8" ht="16.5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81"/>
      <c r="H36" s="141">
        <f t="shared" si="2"/>
        <v>0</v>
      </c>
    </row>
    <row r="37" spans="1:8" ht="16.5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81"/>
      <c r="H37" s="141">
        <f t="shared" si="2"/>
        <v>0</v>
      </c>
    </row>
    <row r="38" spans="1:8" ht="16.5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81"/>
      <c r="H38" s="141">
        <f t="shared" si="2"/>
        <v>0</v>
      </c>
    </row>
    <row r="39" spans="1:8" ht="16.5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81"/>
      <c r="H39" s="141">
        <f t="shared" si="2"/>
        <v>0</v>
      </c>
    </row>
    <row r="40" spans="1:8" ht="16.5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81"/>
      <c r="H40" s="141">
        <f t="shared" si="2"/>
        <v>0</v>
      </c>
    </row>
    <row r="41" spans="1:8" ht="16.5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81"/>
      <c r="H41" s="141">
        <f t="shared" si="2"/>
        <v>0</v>
      </c>
    </row>
    <row r="42" spans="1:8" ht="16.5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80"/>
      <c r="H42" s="141">
        <f t="shared" si="2"/>
        <v>0</v>
      </c>
    </row>
    <row r="43" spans="1:8" ht="16.5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80"/>
      <c r="H43" s="141">
        <f t="shared" si="2"/>
        <v>0</v>
      </c>
    </row>
    <row r="44" spans="1:8" ht="16.5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80"/>
      <c r="H44" s="141">
        <f t="shared" si="2"/>
        <v>0</v>
      </c>
    </row>
    <row r="45" spans="1:8" ht="16.5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80"/>
      <c r="H45" s="141">
        <f t="shared" si="2"/>
        <v>0</v>
      </c>
    </row>
    <row r="46" spans="1:8" ht="16.5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80"/>
      <c r="H46" s="141">
        <f t="shared" si="2"/>
        <v>0</v>
      </c>
    </row>
    <row r="47" spans="1:8" ht="16.5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80"/>
      <c r="H47" s="141">
        <f t="shared" si="2"/>
        <v>0</v>
      </c>
    </row>
    <row r="48" spans="1:8" ht="16.5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80"/>
      <c r="H48" s="141">
        <f t="shared" si="2"/>
        <v>0</v>
      </c>
    </row>
    <row r="49" spans="1:8" ht="16.5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80"/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80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80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80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80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80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80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80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80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80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80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80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80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80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80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80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80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80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80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80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80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80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80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80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80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80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80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80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80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80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80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80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80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80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80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80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80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80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80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80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80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80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80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80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80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80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82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82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82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82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82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82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82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82"/>
      <c r="H102" s="141">
        <f t="shared" si="5"/>
        <v>0</v>
      </c>
    </row>
  </sheetData>
  <mergeCells count="1">
    <mergeCell ref="C1:H1"/>
  </mergeCells>
  <phoneticPr fontId="2" type="noConversion"/>
  <conditionalFormatting sqref="C3:C94">
    <cfRule type="expression" dxfId="94" priority="17">
      <formula>AND(XEF3=0,XEG3&lt;&gt;"")</formula>
    </cfRule>
  </conditionalFormatting>
  <conditionalFormatting sqref="B3:B102">
    <cfRule type="expression" dxfId="93" priority="16">
      <formula>AND(XEH3=0,XEI3&lt;&gt;"")</formula>
    </cfRule>
  </conditionalFormatting>
  <conditionalFormatting sqref="E3:H94 H95:H102">
    <cfRule type="cellIs" dxfId="92" priority="14" operator="lessThan">
      <formula>#REF!</formula>
    </cfRule>
    <cfRule type="cellIs" dxfId="91" priority="15" operator="equal">
      <formula>#REF!</formula>
    </cfRule>
  </conditionalFormatting>
  <conditionalFormatting sqref="C3:C42">
    <cfRule type="expression" dxfId="90" priority="13">
      <formula>AND(XEF3=0,XEG3&lt;&gt;"")</formula>
    </cfRule>
  </conditionalFormatting>
  <conditionalFormatting sqref="A3:A102">
    <cfRule type="expression" dxfId="89" priority="12">
      <formula>AND(XEF3=0,XEG3&lt;&gt;"")</formula>
    </cfRule>
  </conditionalFormatting>
  <conditionalFormatting sqref="E3:G72">
    <cfRule type="cellIs" dxfId="88" priority="10" operator="lessThan">
      <formula>#REF!</formula>
    </cfRule>
    <cfRule type="cellIs" dxfId="87" priority="11" operator="equal">
      <formula>#REF!</formula>
    </cfRule>
  </conditionalFormatting>
  <conditionalFormatting sqref="C3:C72">
    <cfRule type="expression" dxfId="86" priority="9">
      <formula>AND(XEE3=0,XEF3&lt;&gt;"")</formula>
    </cfRule>
  </conditionalFormatting>
  <conditionalFormatting sqref="C3:C72">
    <cfRule type="expression" dxfId="85" priority="8">
      <formula>AND(XEE3=0,XEF3&lt;&gt;"")</formula>
    </cfRule>
  </conditionalFormatting>
  <conditionalFormatting sqref="C3:C41">
    <cfRule type="expression" dxfId="84" priority="7">
      <formula>AND(XEH3=0,XEI3&lt;&gt;"")</formula>
    </cfRule>
  </conditionalFormatting>
  <conditionalFormatting sqref="E3:G41">
    <cfRule type="cellIs" dxfId="83" priority="5" operator="lessThan">
      <formula>#REF!</formula>
    </cfRule>
    <cfRule type="cellIs" dxfId="82" priority="6" operator="equal">
      <formula>#REF!</formula>
    </cfRule>
  </conditionalFormatting>
  <conditionalFormatting sqref="C3:C41">
    <cfRule type="expression" dxfId="81" priority="4">
      <formula>AND(XEH3=0,XEI3&lt;&gt;"")</formula>
    </cfRule>
  </conditionalFormatting>
  <conditionalFormatting sqref="E3:G41">
    <cfRule type="cellIs" dxfId="80" priority="2" operator="lessThan">
      <formula>#REF!</formula>
    </cfRule>
    <cfRule type="cellIs" dxfId="79" priority="3" operator="equal">
      <formula>#REF!</formula>
    </cfRule>
  </conditionalFormatting>
  <conditionalFormatting sqref="C3:C16">
    <cfRule type="expression" dxfId="78" priority="1">
      <formula>AND(XEB3=0,XEC3&lt;&gt;"")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101"/>
  <sheetViews>
    <sheetView workbookViewId="0">
      <pane ySplit="1" topLeftCell="A2" activePane="bottomLeft" state="frozen"/>
      <selection activeCell="A2" sqref="A2:D101"/>
      <selection pane="bottomLeft" activeCell="H2" sqref="H2:H15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26" t="s">
        <v>299</v>
      </c>
      <c r="G1" s="147" t="s">
        <v>300</v>
      </c>
      <c r="H1" s="146" t="s">
        <v>297</v>
      </c>
      <c r="K1" t="s">
        <v>339</v>
      </c>
    </row>
    <row r="2" spans="1:11">
      <c r="A2" s="148"/>
      <c r="B2" s="149" t="s">
        <v>25</v>
      </c>
      <c r="C2" s="150" t="s">
        <v>380</v>
      </c>
      <c r="D2" s="133">
        <v>0</v>
      </c>
      <c r="E2" s="133">
        <v>0</v>
      </c>
      <c r="F2" s="133">
        <v>77</v>
      </c>
      <c r="G2" s="133">
        <v>81</v>
      </c>
      <c r="H2">
        <f>G2/73*72</f>
        <v>79.890410958904113</v>
      </c>
    </row>
    <row r="3" spans="1:11">
      <c r="A3" s="148"/>
      <c r="B3" s="149" t="s">
        <v>25</v>
      </c>
      <c r="C3" s="150" t="s">
        <v>26</v>
      </c>
      <c r="D3" s="133">
        <v>0</v>
      </c>
      <c r="E3" s="133">
        <v>0</v>
      </c>
      <c r="F3" s="133">
        <v>85</v>
      </c>
      <c r="G3" s="133">
        <v>83</v>
      </c>
      <c r="H3">
        <f t="shared" ref="H3:H15" si="0">G3/73*72</f>
        <v>81.863013698630141</v>
      </c>
    </row>
    <row r="4" spans="1:11">
      <c r="A4" s="151"/>
      <c r="B4" s="149" t="s">
        <v>25</v>
      </c>
      <c r="C4" s="150" t="s">
        <v>381</v>
      </c>
      <c r="D4" s="133">
        <v>0</v>
      </c>
      <c r="E4" s="133">
        <v>0</v>
      </c>
      <c r="F4" s="133">
        <v>83</v>
      </c>
      <c r="G4" s="133">
        <v>89</v>
      </c>
      <c r="H4">
        <f t="shared" si="0"/>
        <v>87.780821917808225</v>
      </c>
    </row>
    <row r="5" spans="1:11">
      <c r="A5" s="151"/>
      <c r="B5" s="149" t="s">
        <v>25</v>
      </c>
      <c r="C5" s="150" t="s">
        <v>384</v>
      </c>
      <c r="D5" s="152">
        <v>0</v>
      </c>
      <c r="E5" s="152">
        <v>0</v>
      </c>
      <c r="F5" s="152">
        <v>103</v>
      </c>
      <c r="G5" s="152">
        <v>94</v>
      </c>
      <c r="H5">
        <f t="shared" si="0"/>
        <v>92.712328767123296</v>
      </c>
    </row>
    <row r="6" spans="1:11">
      <c r="A6" s="151"/>
      <c r="B6" s="149" t="s">
        <v>25</v>
      </c>
      <c r="C6" s="150" t="s">
        <v>382</v>
      </c>
      <c r="D6" s="152">
        <v>0</v>
      </c>
      <c r="E6" s="152">
        <v>0</v>
      </c>
      <c r="F6" s="152">
        <v>101</v>
      </c>
      <c r="G6" s="152">
        <v>95</v>
      </c>
      <c r="H6">
        <f t="shared" si="0"/>
        <v>93.69863013698631</v>
      </c>
    </row>
    <row r="7" spans="1:11">
      <c r="A7" s="151"/>
      <c r="B7" s="149" t="s">
        <v>25</v>
      </c>
      <c r="C7" s="150" t="s">
        <v>386</v>
      </c>
      <c r="D7" s="152">
        <v>0</v>
      </c>
      <c r="E7" s="152">
        <v>0</v>
      </c>
      <c r="F7" s="152">
        <v>105</v>
      </c>
      <c r="G7" s="152">
        <v>98</v>
      </c>
      <c r="H7">
        <f t="shared" si="0"/>
        <v>96.657534246575352</v>
      </c>
    </row>
    <row r="8" spans="1:11">
      <c r="A8" s="151"/>
      <c r="B8" s="149" t="s">
        <v>25</v>
      </c>
      <c r="C8" s="150" t="s">
        <v>188</v>
      </c>
      <c r="D8" s="152">
        <v>0</v>
      </c>
      <c r="E8" s="152">
        <v>0</v>
      </c>
      <c r="F8" s="152">
        <v>106</v>
      </c>
      <c r="G8" s="152">
        <v>99</v>
      </c>
      <c r="H8">
        <f t="shared" si="0"/>
        <v>97.643835616438366</v>
      </c>
    </row>
    <row r="9" spans="1:11">
      <c r="A9" s="151"/>
      <c r="B9" s="149" t="s">
        <v>25</v>
      </c>
      <c r="C9" s="150" t="s">
        <v>383</v>
      </c>
      <c r="D9" s="152">
        <v>0</v>
      </c>
      <c r="E9" s="152">
        <v>0</v>
      </c>
      <c r="F9" s="152">
        <v>102</v>
      </c>
      <c r="G9" s="152">
        <v>102</v>
      </c>
      <c r="H9">
        <f t="shared" si="0"/>
        <v>100.60273972602739</v>
      </c>
    </row>
    <row r="10" spans="1:11">
      <c r="A10" s="151"/>
      <c r="B10" s="149" t="s">
        <v>25</v>
      </c>
      <c r="C10" s="150" t="s">
        <v>385</v>
      </c>
      <c r="D10" s="152">
        <v>0</v>
      </c>
      <c r="E10" s="152">
        <v>0</v>
      </c>
      <c r="F10" s="152">
        <v>104</v>
      </c>
      <c r="G10" s="152">
        <v>103</v>
      </c>
      <c r="H10">
        <f t="shared" si="0"/>
        <v>101.58904109589042</v>
      </c>
    </row>
    <row r="11" spans="1:11">
      <c r="A11" s="151"/>
      <c r="B11" s="149" t="s">
        <v>25</v>
      </c>
      <c r="C11" s="150" t="s">
        <v>391</v>
      </c>
      <c r="D11" s="152">
        <v>0</v>
      </c>
      <c r="E11" s="152">
        <v>0</v>
      </c>
      <c r="F11" s="152">
        <v>122</v>
      </c>
      <c r="G11" s="152">
        <v>103</v>
      </c>
      <c r="H11">
        <f t="shared" si="0"/>
        <v>101.58904109589042</v>
      </c>
    </row>
    <row r="12" spans="1:11">
      <c r="A12" s="151"/>
      <c r="B12" s="149" t="s">
        <v>25</v>
      </c>
      <c r="C12" s="150" t="s">
        <v>387</v>
      </c>
      <c r="D12" s="152">
        <v>0</v>
      </c>
      <c r="E12" s="152">
        <v>0</v>
      </c>
      <c r="F12" s="152">
        <v>109</v>
      </c>
      <c r="G12" s="152">
        <v>104</v>
      </c>
      <c r="H12">
        <f t="shared" si="0"/>
        <v>102.57534246575342</v>
      </c>
    </row>
    <row r="13" spans="1:11">
      <c r="A13" s="151"/>
      <c r="B13" s="149" t="s">
        <v>25</v>
      </c>
      <c r="C13" s="150" t="s">
        <v>388</v>
      </c>
      <c r="D13" s="152">
        <v>0</v>
      </c>
      <c r="E13" s="152">
        <v>0</v>
      </c>
      <c r="F13" s="152">
        <v>111</v>
      </c>
      <c r="G13" s="152">
        <v>104</v>
      </c>
      <c r="H13">
        <f t="shared" si="0"/>
        <v>102.57534246575342</v>
      </c>
    </row>
    <row r="14" spans="1:11">
      <c r="A14" s="151"/>
      <c r="B14" s="149" t="s">
        <v>25</v>
      </c>
      <c r="C14" s="150" t="s">
        <v>390</v>
      </c>
      <c r="D14" s="152">
        <v>0</v>
      </c>
      <c r="E14" s="152">
        <v>0</v>
      </c>
      <c r="F14" s="152">
        <v>115</v>
      </c>
      <c r="G14" s="152">
        <v>107</v>
      </c>
      <c r="H14">
        <f t="shared" si="0"/>
        <v>105.53424657534248</v>
      </c>
    </row>
    <row r="15" spans="1:11">
      <c r="A15" s="151"/>
      <c r="B15" s="149" t="s">
        <v>25</v>
      </c>
      <c r="C15" s="150" t="s">
        <v>389</v>
      </c>
      <c r="D15" s="152">
        <v>0</v>
      </c>
      <c r="E15" s="152">
        <v>0</v>
      </c>
      <c r="F15" s="152">
        <v>113</v>
      </c>
      <c r="G15" s="152">
        <v>110</v>
      </c>
      <c r="H15">
        <f t="shared" si="0"/>
        <v>108.49315068493151</v>
      </c>
    </row>
    <row r="16" spans="1:11">
      <c r="A16" s="151"/>
      <c r="B16" s="149"/>
      <c r="C16" s="150"/>
      <c r="D16" s="152"/>
      <c r="E16" s="152"/>
      <c r="F16" s="152"/>
      <c r="G16" s="152"/>
    </row>
    <row r="17" spans="1:7">
      <c r="A17" s="151"/>
      <c r="B17" s="149"/>
      <c r="C17" s="150"/>
      <c r="D17" s="152"/>
      <c r="E17" s="152"/>
      <c r="F17" s="152"/>
      <c r="G17" s="152"/>
    </row>
    <row r="18" spans="1:7">
      <c r="A18" s="151"/>
      <c r="B18" s="149"/>
      <c r="C18" s="150"/>
      <c r="D18" s="152"/>
      <c r="E18" s="152"/>
      <c r="F18" s="152"/>
      <c r="G18" s="152"/>
    </row>
    <row r="19" spans="1:7">
      <c r="A19" s="151"/>
      <c r="B19" s="149"/>
      <c r="C19" s="150"/>
      <c r="D19" s="152"/>
      <c r="E19" s="152"/>
      <c r="F19" s="152"/>
      <c r="G19" s="152"/>
    </row>
    <row r="20" spans="1:7">
      <c r="A20" s="151"/>
      <c r="B20" s="149"/>
      <c r="C20" s="150"/>
      <c r="D20" s="152"/>
      <c r="E20" s="152"/>
      <c r="F20" s="152"/>
      <c r="G20" s="152"/>
    </row>
    <row r="21" spans="1:7">
      <c r="A21" s="151"/>
      <c r="B21" s="149"/>
      <c r="C21" s="150"/>
      <c r="D21" s="152"/>
      <c r="E21" s="152"/>
      <c r="F21" s="152"/>
      <c r="G21" s="152"/>
    </row>
    <row r="22" spans="1:7">
      <c r="A22" s="151"/>
      <c r="B22" s="149"/>
      <c r="C22" s="150"/>
      <c r="D22" s="152"/>
      <c r="E22" s="152"/>
      <c r="F22" s="152"/>
      <c r="G22" s="152"/>
    </row>
    <row r="23" spans="1:7">
      <c r="A23" s="151"/>
      <c r="B23" s="149"/>
      <c r="C23" s="150"/>
      <c r="D23" s="152"/>
      <c r="E23" s="152"/>
      <c r="F23" s="152"/>
      <c r="G23" s="152"/>
    </row>
    <row r="24" spans="1:7">
      <c r="A24" s="151"/>
      <c r="B24" s="149"/>
      <c r="C24" s="150"/>
      <c r="D24" s="152"/>
      <c r="E24" s="152"/>
      <c r="F24" s="152"/>
      <c r="G24" s="152"/>
    </row>
    <row r="25" spans="1:7">
      <c r="A25" s="151"/>
      <c r="B25" s="149"/>
      <c r="C25" s="150"/>
      <c r="D25" s="152"/>
      <c r="E25" s="152"/>
      <c r="F25" s="152"/>
      <c r="G25" s="152"/>
    </row>
    <row r="26" spans="1:7">
      <c r="A26" s="151"/>
      <c r="B26" s="149"/>
      <c r="C26" s="150"/>
      <c r="D26" s="152"/>
      <c r="E26" s="152"/>
      <c r="F26" s="152"/>
      <c r="G26" s="152"/>
    </row>
    <row r="27" spans="1:7">
      <c r="A27" s="151"/>
      <c r="B27" s="149"/>
      <c r="C27" s="150"/>
      <c r="D27" s="152"/>
      <c r="E27" s="152"/>
      <c r="F27" s="152"/>
      <c r="G27" s="152"/>
    </row>
    <row r="28" spans="1:7">
      <c r="A28" s="151"/>
      <c r="B28" s="149"/>
      <c r="C28" s="150"/>
      <c r="D28" s="152"/>
      <c r="E28" s="152"/>
      <c r="F28" s="152"/>
      <c r="G28" s="152"/>
    </row>
    <row r="29" spans="1:7">
      <c r="A29" s="151"/>
      <c r="B29" s="149"/>
      <c r="C29" s="150"/>
      <c r="D29" s="152"/>
      <c r="E29" s="152"/>
      <c r="F29" s="152"/>
      <c r="G29" s="152"/>
    </row>
    <row r="30" spans="1:7">
      <c r="A30" s="151"/>
      <c r="B30" s="149"/>
      <c r="C30" s="150"/>
      <c r="D30" s="152"/>
      <c r="E30" s="152"/>
      <c r="F30" s="152"/>
      <c r="G30" s="152"/>
    </row>
    <row r="31" spans="1:7">
      <c r="A31" s="151"/>
      <c r="B31" s="149"/>
      <c r="C31" s="150"/>
      <c r="D31" s="152"/>
      <c r="E31" s="152"/>
      <c r="F31" s="152"/>
      <c r="G31" s="152"/>
    </row>
    <row r="32" spans="1:7">
      <c r="A32" s="151"/>
      <c r="B32" s="149"/>
      <c r="C32" s="150"/>
      <c r="D32" s="152"/>
      <c r="E32" s="152"/>
      <c r="F32" s="152"/>
      <c r="G32" s="152"/>
    </row>
    <row r="33" spans="1:7">
      <c r="A33" s="151"/>
      <c r="B33" s="149"/>
      <c r="C33" s="150"/>
      <c r="D33" s="152"/>
      <c r="E33" s="152"/>
      <c r="F33" s="152"/>
      <c r="G33" s="152"/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sortState ref="A2:H101">
    <sortCondition ref="G1"/>
  </sortState>
  <phoneticPr fontId="2" type="noConversion"/>
  <conditionalFormatting sqref="B2:B101">
    <cfRule type="expression" dxfId="77" priority="10">
      <formula>AND(XEB2=0,XEC2&lt;&gt;"")</formula>
    </cfRule>
  </conditionalFormatting>
  <conditionalFormatting sqref="A2:A101">
    <cfRule type="expression" dxfId="76" priority="9">
      <formula>AND(XEB2=0,XEC2&lt;&gt;"")</formula>
    </cfRule>
  </conditionalFormatting>
  <conditionalFormatting sqref="D2:G101">
    <cfRule type="cellIs" dxfId="75" priority="7" operator="lessThan">
      <formula>#REF!</formula>
    </cfRule>
    <cfRule type="cellIs" dxfId="74" priority="8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102"/>
  <sheetViews>
    <sheetView workbookViewId="0">
      <pane ySplit="2" topLeftCell="A3" activePane="bottomLeft" state="frozen"/>
      <selection activeCell="A2" sqref="A2:D101"/>
      <selection pane="bottomLeft" activeCell="B3" sqref="B3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11.625" style="183" customWidth="1"/>
    <col min="9" max="9" width="7.375" style="131" customWidth="1"/>
    <col min="10" max="16384" width="9" style="128"/>
  </cols>
  <sheetData>
    <row r="1" spans="1:9" ht="16.5">
      <c r="A1" s="134" t="s">
        <v>301</v>
      </c>
      <c r="B1" s="134" t="s">
        <v>304</v>
      </c>
      <c r="C1" s="230" t="s">
        <v>329</v>
      </c>
      <c r="D1" s="230"/>
      <c r="E1" s="230"/>
      <c r="F1" s="230"/>
      <c r="G1" s="230"/>
      <c r="H1" s="230"/>
      <c r="I1" s="230"/>
    </row>
    <row r="2" spans="1:9" ht="16.5">
      <c r="A2" s="135">
        <f>SUM(A3:A102)</f>
        <v>14</v>
      </c>
      <c r="B2" s="136">
        <f>SUM(B3:B102)/A2</f>
        <v>96.657534246575352</v>
      </c>
      <c r="C2" s="137" t="s">
        <v>306</v>
      </c>
      <c r="D2" s="137" t="s">
        <v>269</v>
      </c>
      <c r="E2" s="138" t="s">
        <v>296</v>
      </c>
      <c r="F2" s="138" t="s">
        <v>298</v>
      </c>
      <c r="G2" s="138" t="s">
        <v>299</v>
      </c>
      <c r="H2" s="179" t="s">
        <v>300</v>
      </c>
      <c r="I2" s="139" t="s">
        <v>307</v>
      </c>
    </row>
    <row r="3" spans="1:9" ht="16.5">
      <c r="A3" s="140">
        <f>COUNTA(D3)</f>
        <v>1</v>
      </c>
      <c r="B3" s="140">
        <f>H3</f>
        <v>79.890410958904113</v>
      </c>
      <c r="C3" s="149" t="s">
        <v>25</v>
      </c>
      <c r="D3" s="150" t="s">
        <v>380</v>
      </c>
      <c r="E3" s="133"/>
      <c r="F3" s="133"/>
      <c r="G3" s="133"/>
      <c r="H3" s="180">
        <v>79.890410958904113</v>
      </c>
      <c r="I3" s="141">
        <f t="shared" ref="I3:I34" si="0">IF($B$2-H3+10&gt;0,$B$2-H3+10,0)*A3</f>
        <v>26.767123287671239</v>
      </c>
    </row>
    <row r="4" spans="1:9" ht="16.5">
      <c r="A4" s="140">
        <f t="shared" ref="A4:A67" si="1">COUNTA(D4)</f>
        <v>1</v>
      </c>
      <c r="B4" s="140">
        <f t="shared" ref="B4:B67" si="2">H4</f>
        <v>81.863013698630141</v>
      </c>
      <c r="C4" s="149" t="s">
        <v>25</v>
      </c>
      <c r="D4" s="150" t="s">
        <v>26</v>
      </c>
      <c r="E4" s="152"/>
      <c r="F4" s="152"/>
      <c r="G4" s="152"/>
      <c r="H4" s="181">
        <v>81.863013698630141</v>
      </c>
      <c r="I4" s="141">
        <f t="shared" si="0"/>
        <v>24.794520547945211</v>
      </c>
    </row>
    <row r="5" spans="1:9" ht="16.5">
      <c r="A5" s="140">
        <f t="shared" si="1"/>
        <v>1</v>
      </c>
      <c r="B5" s="140">
        <f t="shared" si="2"/>
        <v>87.780821917808225</v>
      </c>
      <c r="C5" s="149" t="s">
        <v>25</v>
      </c>
      <c r="D5" s="150" t="s">
        <v>381</v>
      </c>
      <c r="E5" s="152"/>
      <c r="F5" s="152"/>
      <c r="G5" s="152"/>
      <c r="H5" s="181">
        <v>87.780821917808225</v>
      </c>
      <c r="I5" s="141">
        <f t="shared" si="0"/>
        <v>18.876712328767127</v>
      </c>
    </row>
    <row r="6" spans="1:9" ht="16.5">
      <c r="A6" s="140">
        <f t="shared" si="1"/>
        <v>1</v>
      </c>
      <c r="B6" s="140">
        <f t="shared" si="2"/>
        <v>92.712328767123296</v>
      </c>
      <c r="C6" s="149" t="s">
        <v>25</v>
      </c>
      <c r="D6" s="150" t="s">
        <v>384</v>
      </c>
      <c r="E6" s="152"/>
      <c r="F6" s="152"/>
      <c r="G6" s="152"/>
      <c r="H6" s="181">
        <v>92.712328767123296</v>
      </c>
      <c r="I6" s="141">
        <f t="shared" si="0"/>
        <v>13.945205479452056</v>
      </c>
    </row>
    <row r="7" spans="1:9" ht="16.5">
      <c r="A7" s="140">
        <f t="shared" si="1"/>
        <v>1</v>
      </c>
      <c r="B7" s="140">
        <f t="shared" si="2"/>
        <v>93.69863013698631</v>
      </c>
      <c r="C7" s="149" t="s">
        <v>25</v>
      </c>
      <c r="D7" s="150" t="s">
        <v>382</v>
      </c>
      <c r="E7" s="152"/>
      <c r="F7" s="152"/>
      <c r="G7" s="152"/>
      <c r="H7" s="181">
        <v>93.69863013698631</v>
      </c>
      <c r="I7" s="141">
        <f t="shared" si="0"/>
        <v>12.958904109589042</v>
      </c>
    </row>
    <row r="8" spans="1:9" ht="16.5">
      <c r="A8" s="140">
        <f t="shared" si="1"/>
        <v>1</v>
      </c>
      <c r="B8" s="140">
        <f t="shared" si="2"/>
        <v>96.657534246575352</v>
      </c>
      <c r="C8" s="149" t="s">
        <v>25</v>
      </c>
      <c r="D8" s="150" t="s">
        <v>386</v>
      </c>
      <c r="E8" s="152"/>
      <c r="F8" s="152"/>
      <c r="G8" s="152"/>
      <c r="H8" s="181">
        <v>96.657534246575352</v>
      </c>
      <c r="I8" s="141">
        <f t="shared" si="0"/>
        <v>10</v>
      </c>
    </row>
    <row r="9" spans="1:9" ht="16.5">
      <c r="A9" s="140">
        <f t="shared" si="1"/>
        <v>1</v>
      </c>
      <c r="B9" s="140">
        <f t="shared" si="2"/>
        <v>97.643835616438366</v>
      </c>
      <c r="C9" s="149" t="s">
        <v>25</v>
      </c>
      <c r="D9" s="150" t="s">
        <v>188</v>
      </c>
      <c r="E9" s="152"/>
      <c r="F9" s="152"/>
      <c r="G9" s="152"/>
      <c r="H9" s="181">
        <v>97.643835616438366</v>
      </c>
      <c r="I9" s="141">
        <f t="shared" si="0"/>
        <v>9.0136986301369859</v>
      </c>
    </row>
    <row r="10" spans="1:9" ht="16.5">
      <c r="A10" s="140">
        <f t="shared" si="1"/>
        <v>1</v>
      </c>
      <c r="B10" s="140">
        <f t="shared" si="2"/>
        <v>100.60273972602739</v>
      </c>
      <c r="C10" s="149" t="s">
        <v>25</v>
      </c>
      <c r="D10" s="150" t="s">
        <v>383</v>
      </c>
      <c r="E10" s="152"/>
      <c r="F10" s="152"/>
      <c r="G10" s="152"/>
      <c r="H10" s="181">
        <v>100.60273972602739</v>
      </c>
      <c r="I10" s="141">
        <f t="shared" si="0"/>
        <v>6.0547945205479579</v>
      </c>
    </row>
    <row r="11" spans="1:9" ht="16.5">
      <c r="A11" s="140">
        <f t="shared" si="1"/>
        <v>1</v>
      </c>
      <c r="B11" s="140">
        <f t="shared" si="2"/>
        <v>101.58904109589042</v>
      </c>
      <c r="C11" s="149" t="s">
        <v>25</v>
      </c>
      <c r="D11" s="150" t="s">
        <v>385</v>
      </c>
      <c r="E11" s="133"/>
      <c r="F11" s="133"/>
      <c r="G11" s="133"/>
      <c r="H11" s="180">
        <v>101.58904109589042</v>
      </c>
      <c r="I11" s="141">
        <f t="shared" si="0"/>
        <v>5.0684931506849296</v>
      </c>
    </row>
    <row r="12" spans="1:9" ht="16.5">
      <c r="A12" s="140">
        <f t="shared" si="1"/>
        <v>1</v>
      </c>
      <c r="B12" s="140">
        <f t="shared" si="2"/>
        <v>101.58904109589042</v>
      </c>
      <c r="C12" s="149" t="s">
        <v>25</v>
      </c>
      <c r="D12" s="150" t="s">
        <v>391</v>
      </c>
      <c r="E12" s="152"/>
      <c r="F12" s="152"/>
      <c r="G12" s="152"/>
      <c r="H12" s="181">
        <v>101.58904109589042</v>
      </c>
      <c r="I12" s="141">
        <f t="shared" si="0"/>
        <v>5.0684931506849296</v>
      </c>
    </row>
    <row r="13" spans="1:9" ht="16.5">
      <c r="A13" s="140">
        <f t="shared" si="1"/>
        <v>1</v>
      </c>
      <c r="B13" s="140">
        <f t="shared" si="2"/>
        <v>102.57534246575342</v>
      </c>
      <c r="C13" s="149" t="s">
        <v>25</v>
      </c>
      <c r="D13" s="150" t="s">
        <v>387</v>
      </c>
      <c r="E13" s="152"/>
      <c r="F13" s="152"/>
      <c r="G13" s="152"/>
      <c r="H13" s="181">
        <v>102.57534246575342</v>
      </c>
      <c r="I13" s="141">
        <f t="shared" si="0"/>
        <v>4.0821917808219297</v>
      </c>
    </row>
    <row r="14" spans="1:9" ht="16.5">
      <c r="A14" s="140">
        <f t="shared" si="1"/>
        <v>1</v>
      </c>
      <c r="B14" s="140">
        <f t="shared" si="2"/>
        <v>102.57534246575342</v>
      </c>
      <c r="C14" s="149" t="s">
        <v>25</v>
      </c>
      <c r="D14" s="150" t="s">
        <v>388</v>
      </c>
      <c r="E14" s="152"/>
      <c r="F14" s="152"/>
      <c r="G14" s="152"/>
      <c r="H14" s="181">
        <v>102.57534246575342</v>
      </c>
      <c r="I14" s="141">
        <f t="shared" si="0"/>
        <v>4.0821917808219297</v>
      </c>
    </row>
    <row r="15" spans="1:9" ht="16.5">
      <c r="A15" s="140">
        <f t="shared" si="1"/>
        <v>1</v>
      </c>
      <c r="B15" s="140">
        <f t="shared" si="2"/>
        <v>105.53424657534248</v>
      </c>
      <c r="C15" s="149" t="s">
        <v>25</v>
      </c>
      <c r="D15" s="150" t="s">
        <v>390</v>
      </c>
      <c r="E15" s="152"/>
      <c r="F15" s="152"/>
      <c r="G15" s="152"/>
      <c r="H15" s="181">
        <v>105.53424657534248</v>
      </c>
      <c r="I15" s="141">
        <f t="shared" si="0"/>
        <v>1.1232876712328732</v>
      </c>
    </row>
    <row r="16" spans="1:9" ht="16.5">
      <c r="A16" s="140">
        <f t="shared" si="1"/>
        <v>1</v>
      </c>
      <c r="B16" s="140">
        <f t="shared" si="2"/>
        <v>108.49315068493151</v>
      </c>
      <c r="C16" s="149" t="s">
        <v>25</v>
      </c>
      <c r="D16" s="150" t="s">
        <v>389</v>
      </c>
      <c r="E16" s="152"/>
      <c r="F16" s="152"/>
      <c r="G16" s="152"/>
      <c r="H16" s="181">
        <v>108.49315068493151</v>
      </c>
      <c r="I16" s="141">
        <f t="shared" si="0"/>
        <v>0</v>
      </c>
    </row>
    <row r="17" spans="1:9" ht="16.5">
      <c r="A17" s="140">
        <f t="shared" si="1"/>
        <v>0</v>
      </c>
      <c r="B17" s="140">
        <f t="shared" si="2"/>
        <v>0</v>
      </c>
      <c r="C17" s="149"/>
      <c r="D17" s="150"/>
      <c r="E17" s="152"/>
      <c r="F17" s="152"/>
      <c r="G17" s="152"/>
      <c r="H17" s="181"/>
      <c r="I17" s="141">
        <f t="shared" si="0"/>
        <v>0</v>
      </c>
    </row>
    <row r="18" spans="1:9" ht="16.5">
      <c r="A18" s="140">
        <f t="shared" si="1"/>
        <v>0</v>
      </c>
      <c r="B18" s="140">
        <f t="shared" si="2"/>
        <v>0</v>
      </c>
      <c r="C18" s="149"/>
      <c r="D18" s="150"/>
      <c r="E18" s="152"/>
      <c r="F18" s="152"/>
      <c r="G18" s="152"/>
      <c r="H18" s="181"/>
      <c r="I18" s="141">
        <f t="shared" si="0"/>
        <v>0</v>
      </c>
    </row>
    <row r="19" spans="1:9" ht="16.5">
      <c r="A19" s="140">
        <f t="shared" si="1"/>
        <v>0</v>
      </c>
      <c r="B19" s="140">
        <f t="shared" si="2"/>
        <v>0</v>
      </c>
      <c r="C19" s="149"/>
      <c r="D19" s="150"/>
      <c r="E19" s="152"/>
      <c r="F19" s="152"/>
      <c r="G19" s="152"/>
      <c r="H19" s="181"/>
      <c r="I19" s="141">
        <f t="shared" si="0"/>
        <v>0</v>
      </c>
    </row>
    <row r="20" spans="1:9" ht="16.5">
      <c r="A20" s="140">
        <f t="shared" si="1"/>
        <v>0</v>
      </c>
      <c r="B20" s="140">
        <f t="shared" si="2"/>
        <v>0</v>
      </c>
      <c r="C20" s="149"/>
      <c r="D20" s="150"/>
      <c r="E20" s="152"/>
      <c r="F20" s="152"/>
      <c r="G20" s="152"/>
      <c r="H20" s="181"/>
      <c r="I20" s="141">
        <f t="shared" si="0"/>
        <v>0</v>
      </c>
    </row>
    <row r="21" spans="1:9" ht="16.5">
      <c r="A21" s="140">
        <f t="shared" si="1"/>
        <v>0</v>
      </c>
      <c r="B21" s="140">
        <f t="shared" si="2"/>
        <v>0</v>
      </c>
      <c r="C21" s="149"/>
      <c r="D21" s="150"/>
      <c r="E21" s="152"/>
      <c r="F21" s="152"/>
      <c r="G21" s="152"/>
      <c r="H21" s="181"/>
      <c r="I21" s="141">
        <f t="shared" si="0"/>
        <v>0</v>
      </c>
    </row>
    <row r="22" spans="1:9" ht="16.5">
      <c r="A22" s="140">
        <f t="shared" si="1"/>
        <v>0</v>
      </c>
      <c r="B22" s="140">
        <f t="shared" si="2"/>
        <v>0</v>
      </c>
      <c r="C22" s="149"/>
      <c r="D22" s="150"/>
      <c r="E22" s="152"/>
      <c r="F22" s="152"/>
      <c r="G22" s="152"/>
      <c r="H22" s="181"/>
      <c r="I22" s="141">
        <f t="shared" si="0"/>
        <v>0</v>
      </c>
    </row>
    <row r="23" spans="1:9" ht="16.5">
      <c r="A23" s="140">
        <f t="shared" si="1"/>
        <v>0</v>
      </c>
      <c r="B23" s="140">
        <f t="shared" si="2"/>
        <v>0</v>
      </c>
      <c r="C23" s="149"/>
      <c r="D23" s="150"/>
      <c r="E23" s="152"/>
      <c r="F23" s="152"/>
      <c r="G23" s="152"/>
      <c r="H23" s="181"/>
      <c r="I23" s="141">
        <f t="shared" si="0"/>
        <v>0</v>
      </c>
    </row>
    <row r="24" spans="1:9" ht="16.5">
      <c r="A24" s="140">
        <f t="shared" si="1"/>
        <v>0</v>
      </c>
      <c r="B24" s="140">
        <f t="shared" si="2"/>
        <v>0</v>
      </c>
      <c r="C24" s="149"/>
      <c r="D24" s="150"/>
      <c r="E24" s="152"/>
      <c r="F24" s="152"/>
      <c r="G24" s="152"/>
      <c r="H24" s="181"/>
      <c r="I24" s="141">
        <f t="shared" si="0"/>
        <v>0</v>
      </c>
    </row>
    <row r="25" spans="1:9" ht="16.5">
      <c r="A25" s="140">
        <f t="shared" si="1"/>
        <v>0</v>
      </c>
      <c r="B25" s="140">
        <f t="shared" si="2"/>
        <v>0</v>
      </c>
      <c r="C25" s="149"/>
      <c r="D25" s="150"/>
      <c r="E25" s="152"/>
      <c r="F25" s="152"/>
      <c r="G25" s="152"/>
      <c r="H25" s="181"/>
      <c r="I25" s="141">
        <f t="shared" si="0"/>
        <v>0</v>
      </c>
    </row>
    <row r="26" spans="1:9" ht="16.5">
      <c r="A26" s="140">
        <f t="shared" si="1"/>
        <v>0</v>
      </c>
      <c r="B26" s="140">
        <f t="shared" si="2"/>
        <v>0</v>
      </c>
      <c r="C26" s="149"/>
      <c r="D26" s="150"/>
      <c r="E26" s="152"/>
      <c r="F26" s="152"/>
      <c r="G26" s="152"/>
      <c r="H26" s="181"/>
      <c r="I26" s="141">
        <f t="shared" si="0"/>
        <v>0</v>
      </c>
    </row>
    <row r="27" spans="1:9" ht="16.5">
      <c r="A27" s="140">
        <f t="shared" si="1"/>
        <v>0</v>
      </c>
      <c r="B27" s="140">
        <f t="shared" si="2"/>
        <v>0</v>
      </c>
      <c r="C27" s="149"/>
      <c r="D27" s="150"/>
      <c r="E27" s="152"/>
      <c r="F27" s="152"/>
      <c r="G27" s="152"/>
      <c r="H27" s="181"/>
      <c r="I27" s="141">
        <f t="shared" si="0"/>
        <v>0</v>
      </c>
    </row>
    <row r="28" spans="1:9" ht="16.5">
      <c r="A28" s="140">
        <f t="shared" si="1"/>
        <v>0</v>
      </c>
      <c r="B28" s="140">
        <f t="shared" si="2"/>
        <v>0</v>
      </c>
      <c r="C28" s="149"/>
      <c r="D28" s="150"/>
      <c r="E28" s="152"/>
      <c r="F28" s="152"/>
      <c r="G28" s="152"/>
      <c r="H28" s="181"/>
      <c r="I28" s="141">
        <f t="shared" si="0"/>
        <v>0</v>
      </c>
    </row>
    <row r="29" spans="1:9" ht="16.5">
      <c r="A29" s="140">
        <f t="shared" si="1"/>
        <v>0</v>
      </c>
      <c r="B29" s="140">
        <f t="shared" si="2"/>
        <v>0</v>
      </c>
      <c r="C29" s="149"/>
      <c r="D29" s="150"/>
      <c r="E29" s="152"/>
      <c r="F29" s="152"/>
      <c r="G29" s="152"/>
      <c r="H29" s="181"/>
      <c r="I29" s="141">
        <f t="shared" si="0"/>
        <v>0</v>
      </c>
    </row>
    <row r="30" spans="1:9" ht="16.5">
      <c r="A30" s="140">
        <f t="shared" si="1"/>
        <v>0</v>
      </c>
      <c r="B30" s="140">
        <f t="shared" si="2"/>
        <v>0</v>
      </c>
      <c r="C30" s="149"/>
      <c r="D30" s="150"/>
      <c r="E30" s="152"/>
      <c r="F30" s="152"/>
      <c r="G30" s="152"/>
      <c r="H30" s="181"/>
      <c r="I30" s="141">
        <f t="shared" si="0"/>
        <v>0</v>
      </c>
    </row>
    <row r="31" spans="1:9" ht="16.5">
      <c r="A31" s="140">
        <f t="shared" si="1"/>
        <v>0</v>
      </c>
      <c r="B31" s="140">
        <f t="shared" si="2"/>
        <v>0</v>
      </c>
      <c r="C31" s="149"/>
      <c r="D31" s="150"/>
      <c r="E31" s="152"/>
      <c r="F31" s="152"/>
      <c r="G31" s="152"/>
      <c r="H31" s="181"/>
      <c r="I31" s="141">
        <f t="shared" si="0"/>
        <v>0</v>
      </c>
    </row>
    <row r="32" spans="1:9" ht="16.5">
      <c r="A32" s="140">
        <f t="shared" si="1"/>
        <v>0</v>
      </c>
      <c r="B32" s="140">
        <f t="shared" si="2"/>
        <v>0</v>
      </c>
      <c r="C32" s="149"/>
      <c r="D32" s="150"/>
      <c r="E32" s="152"/>
      <c r="F32" s="152"/>
      <c r="G32" s="152"/>
      <c r="H32" s="181"/>
      <c r="I32" s="141">
        <f t="shared" si="0"/>
        <v>0</v>
      </c>
    </row>
    <row r="33" spans="1:9" ht="16.5">
      <c r="A33" s="140">
        <f t="shared" si="1"/>
        <v>0</v>
      </c>
      <c r="B33" s="140">
        <f t="shared" si="2"/>
        <v>0</v>
      </c>
      <c r="C33" s="149"/>
      <c r="D33" s="150"/>
      <c r="E33" s="152"/>
      <c r="F33" s="152"/>
      <c r="G33" s="152"/>
      <c r="H33" s="181"/>
      <c r="I33" s="141">
        <f t="shared" si="0"/>
        <v>0</v>
      </c>
    </row>
    <row r="34" spans="1:9" ht="16.5">
      <c r="A34" s="140">
        <f t="shared" si="1"/>
        <v>0</v>
      </c>
      <c r="B34" s="140">
        <f t="shared" si="2"/>
        <v>0</v>
      </c>
      <c r="C34" s="149"/>
      <c r="D34" s="150"/>
      <c r="E34" s="152"/>
      <c r="F34" s="152"/>
      <c r="G34" s="152"/>
      <c r="H34" s="181"/>
      <c r="I34" s="141">
        <f t="shared" si="0"/>
        <v>0</v>
      </c>
    </row>
    <row r="35" spans="1:9" ht="16.5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81"/>
      <c r="I35" s="141">
        <f t="shared" ref="I35:I66" si="3">IF($B$2-H35+10&gt;0,$B$2-H35+10,0)*A35</f>
        <v>0</v>
      </c>
    </row>
    <row r="36" spans="1:9" ht="16.5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81"/>
      <c r="I36" s="141">
        <f t="shared" si="3"/>
        <v>0</v>
      </c>
    </row>
    <row r="37" spans="1:9" ht="16.5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81"/>
      <c r="I37" s="141">
        <f t="shared" si="3"/>
        <v>0</v>
      </c>
    </row>
    <row r="38" spans="1:9" ht="16.5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81"/>
      <c r="I38" s="141">
        <f t="shared" si="3"/>
        <v>0</v>
      </c>
    </row>
    <row r="39" spans="1:9" ht="16.5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81"/>
      <c r="I39" s="141">
        <f t="shared" si="3"/>
        <v>0</v>
      </c>
    </row>
    <row r="40" spans="1:9" ht="16.5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81"/>
      <c r="I40" s="141">
        <f t="shared" si="3"/>
        <v>0</v>
      </c>
    </row>
    <row r="41" spans="1:9" ht="16.5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81"/>
      <c r="I41" s="141">
        <f t="shared" si="3"/>
        <v>0</v>
      </c>
    </row>
    <row r="42" spans="1:9" ht="16.5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80"/>
      <c r="I42" s="141">
        <f t="shared" si="3"/>
        <v>0</v>
      </c>
    </row>
    <row r="43" spans="1:9" ht="16.5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81"/>
      <c r="I43" s="141">
        <f t="shared" si="3"/>
        <v>0</v>
      </c>
    </row>
    <row r="44" spans="1:9" ht="16.5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80"/>
      <c r="I44" s="141">
        <f t="shared" si="3"/>
        <v>0</v>
      </c>
    </row>
    <row r="45" spans="1:9" ht="16.5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80"/>
      <c r="I45" s="141">
        <f t="shared" si="3"/>
        <v>0</v>
      </c>
    </row>
    <row r="46" spans="1:9" ht="16.5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80"/>
      <c r="I46" s="141">
        <f t="shared" si="3"/>
        <v>0</v>
      </c>
    </row>
    <row r="47" spans="1:9" ht="16.5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80"/>
      <c r="I47" s="141">
        <f t="shared" si="3"/>
        <v>0</v>
      </c>
    </row>
    <row r="48" spans="1:9" ht="16.5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80"/>
      <c r="I48" s="141">
        <f t="shared" si="3"/>
        <v>0</v>
      </c>
    </row>
    <row r="49" spans="1:9" ht="16.5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80"/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80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80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80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80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80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80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80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80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80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80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80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80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80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80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80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80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80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80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80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80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80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80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80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80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80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80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80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80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80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80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80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80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80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80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80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80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80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80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80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80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80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80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80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80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80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82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82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82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82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82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82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82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82"/>
      <c r="I102" s="141">
        <f t="shared" si="7"/>
        <v>0</v>
      </c>
    </row>
  </sheetData>
  <mergeCells count="1">
    <mergeCell ref="C1:I1"/>
  </mergeCells>
  <phoneticPr fontId="2" type="noConversion"/>
  <conditionalFormatting sqref="C17:C94">
    <cfRule type="expression" dxfId="73" priority="20">
      <formula>AND(XEG17=0,XEH17&lt;&gt;"")</formula>
    </cfRule>
  </conditionalFormatting>
  <conditionalFormatting sqref="B3:B102">
    <cfRule type="expression" dxfId="72" priority="19">
      <formula>AND(XEI3=0,XEJ3&lt;&gt;"")</formula>
    </cfRule>
  </conditionalFormatting>
  <conditionalFormatting sqref="E3:I94 I95:I102">
    <cfRule type="cellIs" dxfId="71" priority="17" operator="lessThan">
      <formula>#REF!</formula>
    </cfRule>
    <cfRule type="cellIs" dxfId="70" priority="18" operator="equal">
      <formula>#REF!</formula>
    </cfRule>
  </conditionalFormatting>
  <conditionalFormatting sqref="C17:C42">
    <cfRule type="expression" dxfId="69" priority="16">
      <formula>AND(XEG17=0,XEH17&lt;&gt;"")</formula>
    </cfRule>
  </conditionalFormatting>
  <conditionalFormatting sqref="A3:A102">
    <cfRule type="expression" dxfId="68" priority="15">
      <formula>AND(XEG3=0,XEH3&lt;&gt;"")</formula>
    </cfRule>
  </conditionalFormatting>
  <conditionalFormatting sqref="E3:H72">
    <cfRule type="cellIs" dxfId="67" priority="13" operator="lessThan">
      <formula>#REF!</formula>
    </cfRule>
    <cfRule type="cellIs" dxfId="66" priority="14" operator="equal">
      <formula>#REF!</formula>
    </cfRule>
  </conditionalFormatting>
  <conditionalFormatting sqref="C17:C72">
    <cfRule type="expression" dxfId="65" priority="12">
      <formula>AND(XEF17=0,XEG17&lt;&gt;"")</formula>
    </cfRule>
  </conditionalFormatting>
  <conditionalFormatting sqref="C17:C72">
    <cfRule type="expression" dxfId="64" priority="11">
      <formula>AND(XEF17=0,XEG17&lt;&gt;"")</formula>
    </cfRule>
  </conditionalFormatting>
  <conditionalFormatting sqref="C17:C41">
    <cfRule type="expression" dxfId="63" priority="10">
      <formula>AND(XEI17=0,XEJ17&lt;&gt;"")</formula>
    </cfRule>
  </conditionalFormatting>
  <conditionalFormatting sqref="E3:H41">
    <cfRule type="cellIs" dxfId="62" priority="8" operator="lessThan">
      <formula>#REF!</formula>
    </cfRule>
    <cfRule type="cellIs" dxfId="61" priority="9" operator="equal">
      <formula>#REF!</formula>
    </cfRule>
  </conditionalFormatting>
  <conditionalFormatting sqref="C17:C43">
    <cfRule type="expression" dxfId="60" priority="7">
      <formula>AND(XEH17=0,XEI17&lt;&gt;"")</formula>
    </cfRule>
  </conditionalFormatting>
  <conditionalFormatting sqref="E3:H43">
    <cfRule type="cellIs" dxfId="59" priority="5" operator="lessThan">
      <formula>#REF!</formula>
    </cfRule>
    <cfRule type="cellIs" dxfId="58" priority="6" operator="equal">
      <formula>#REF!</formula>
    </cfRule>
  </conditionalFormatting>
  <conditionalFormatting sqref="C17:C41">
    <cfRule type="expression" dxfId="57" priority="4">
      <formula>AND(XEH17=0,XEI17&lt;&gt;"")</formula>
    </cfRule>
  </conditionalFormatting>
  <conditionalFormatting sqref="E3:H41">
    <cfRule type="cellIs" dxfId="56" priority="2" operator="lessThan">
      <formula>#REF!</formula>
    </cfRule>
    <cfRule type="cellIs" dxfId="55" priority="3" operator="equal">
      <formula>#REF!</formula>
    </cfRule>
  </conditionalFormatting>
  <conditionalFormatting sqref="C3:C16">
    <cfRule type="expression" dxfId="54" priority="1">
      <formula>AND(XEC3=0,XED3&lt;&gt;"")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102"/>
  <sheetViews>
    <sheetView workbookViewId="0">
      <selection activeCell="A2" sqref="A2:N15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26" t="s">
        <v>322</v>
      </c>
      <c r="G1" s="126" t="s">
        <v>328</v>
      </c>
      <c r="H1" s="127" t="s">
        <v>3</v>
      </c>
      <c r="I1" s="125" t="s">
        <v>325</v>
      </c>
      <c r="J1" s="126" t="s">
        <v>296</v>
      </c>
      <c r="K1" s="126" t="s">
        <v>298</v>
      </c>
      <c r="L1" s="126" t="s">
        <v>322</v>
      </c>
      <c r="M1" s="126" t="s">
        <v>328</v>
      </c>
      <c r="N1" s="127" t="s">
        <v>3</v>
      </c>
    </row>
    <row r="2" spans="1:14">
      <c r="A2" s="151">
        <v>1</v>
      </c>
      <c r="B2" s="149" t="s">
        <v>25</v>
      </c>
      <c r="C2" s="150" t="s">
        <v>380</v>
      </c>
      <c r="D2" s="133">
        <v>0</v>
      </c>
      <c r="E2" s="133">
        <v>0</v>
      </c>
      <c r="F2" s="133">
        <v>77</v>
      </c>
      <c r="G2" s="133">
        <v>81</v>
      </c>
      <c r="H2" s="152">
        <v>158</v>
      </c>
      <c r="I2" s="153"/>
      <c r="J2" s="155"/>
      <c r="K2" s="155"/>
      <c r="L2" s="155">
        <f>IF(ISNA(VLOOKUP($C2,女CD_R3績分!$D$3:$H$102,5,FALSE))," ",VLOOKUP($C2,女CD_R3績分!$D$3:$H$102,5,FALSE))</f>
        <v>35.221135029354201</v>
      </c>
      <c r="M2" s="155">
        <f>IF(ISNA(VLOOKUP($C2,女CD_R4績分!$D$3:$I$102,6,FALSE))," ",VLOOKUP($C2,女CD_R4績分!$D$3:$I$102,6,FALSE))</f>
        <v>26.767123287671239</v>
      </c>
      <c r="N2" s="155">
        <f>SUM(J2:M2)</f>
        <v>61.988258317025441</v>
      </c>
    </row>
    <row r="3" spans="1:14">
      <c r="A3" s="151">
        <v>2</v>
      </c>
      <c r="B3" s="149" t="s">
        <v>25</v>
      </c>
      <c r="C3" s="150" t="s">
        <v>26</v>
      </c>
      <c r="D3" s="133">
        <v>0</v>
      </c>
      <c r="E3" s="133">
        <v>0</v>
      </c>
      <c r="F3" s="133">
        <v>85</v>
      </c>
      <c r="G3" s="133">
        <v>83</v>
      </c>
      <c r="H3" s="152">
        <v>168</v>
      </c>
      <c r="I3" s="153"/>
      <c r="J3" s="155"/>
      <c r="K3" s="155"/>
      <c r="L3" s="155">
        <f>IF(ISNA(VLOOKUP($C3,女CD_R3績分!$D$3:$H$102,5,FALSE))," ",VLOOKUP($C3,女CD_R3績分!$D$3:$H$102,5,FALSE))</f>
        <v>27.330724070450088</v>
      </c>
      <c r="M3" s="155">
        <f>IF(ISNA(VLOOKUP($C3,女CD_R4績分!$D$3:$I$102,6,FALSE))," ",VLOOKUP($C3,女CD_R4績分!$D$3:$I$102,6,FALSE))</f>
        <v>24.794520547945211</v>
      </c>
      <c r="N3" s="155">
        <f t="shared" ref="N3:N66" si="0">SUM(J3:M3)</f>
        <v>52.1252446183953</v>
      </c>
    </row>
    <row r="4" spans="1:14">
      <c r="A4" s="151">
        <v>3</v>
      </c>
      <c r="B4" s="149" t="s">
        <v>25</v>
      </c>
      <c r="C4" s="150" t="s">
        <v>381</v>
      </c>
      <c r="D4" s="152">
        <v>0</v>
      </c>
      <c r="E4" s="152">
        <v>0</v>
      </c>
      <c r="F4" s="152">
        <v>83</v>
      </c>
      <c r="G4" s="152">
        <v>89</v>
      </c>
      <c r="H4" s="152">
        <v>172</v>
      </c>
      <c r="I4" s="153"/>
      <c r="J4" s="155"/>
      <c r="K4" s="155"/>
      <c r="L4" s="155">
        <f>IF(ISNA(VLOOKUP($C4,女CD_R3績分!$D$3:$H$102,5,FALSE))," ",VLOOKUP($C4,女CD_R3績分!$D$3:$H$102,5,FALSE))</f>
        <v>29.303326810176117</v>
      </c>
      <c r="M4" s="155">
        <f>IF(ISNA(VLOOKUP($C4,女CD_R4績分!$D$3:$I$102,6,FALSE))," ",VLOOKUP($C4,女CD_R4績分!$D$3:$I$102,6,FALSE))</f>
        <v>18.876712328767127</v>
      </c>
      <c r="N4" s="155">
        <f t="shared" si="0"/>
        <v>48.180039138943243</v>
      </c>
    </row>
    <row r="5" spans="1:14">
      <c r="A5" s="151">
        <v>4</v>
      </c>
      <c r="B5" s="149" t="s">
        <v>25</v>
      </c>
      <c r="C5" s="150" t="s">
        <v>382</v>
      </c>
      <c r="D5" s="152">
        <v>0</v>
      </c>
      <c r="E5" s="152">
        <v>0</v>
      </c>
      <c r="F5" s="152">
        <v>101</v>
      </c>
      <c r="G5" s="152">
        <v>95</v>
      </c>
      <c r="H5" s="152">
        <v>196</v>
      </c>
      <c r="I5" s="153"/>
      <c r="J5" s="155"/>
      <c r="K5" s="155"/>
      <c r="L5" s="155">
        <f>IF(ISNA(VLOOKUP($C5,女CD_R3績分!$D$3:$H$102,5,FALSE))," ",VLOOKUP($C5,女CD_R3績分!$D$3:$H$102,5,FALSE))</f>
        <v>11.549902152641877</v>
      </c>
      <c r="M5" s="155">
        <f>IF(ISNA(VLOOKUP($C5,女CD_R4績分!$D$3:$I$102,6,FALSE))," ",VLOOKUP($C5,女CD_R4績分!$D$3:$I$102,6,FALSE))</f>
        <v>12.958904109589042</v>
      </c>
      <c r="N5" s="155">
        <f t="shared" si="0"/>
        <v>24.50880626223092</v>
      </c>
    </row>
    <row r="6" spans="1:14">
      <c r="A6" s="151">
        <v>5</v>
      </c>
      <c r="B6" s="149" t="s">
        <v>25</v>
      </c>
      <c r="C6" s="150" t="s">
        <v>384</v>
      </c>
      <c r="D6" s="152">
        <v>0</v>
      </c>
      <c r="E6" s="152">
        <v>0</v>
      </c>
      <c r="F6" s="152">
        <v>103</v>
      </c>
      <c r="G6" s="152">
        <v>94</v>
      </c>
      <c r="H6" s="152">
        <v>197</v>
      </c>
      <c r="I6" s="153"/>
      <c r="J6" s="155"/>
      <c r="K6" s="155"/>
      <c r="L6" s="155">
        <f>IF(ISNA(VLOOKUP($C6,女CD_R3績分!$D$3:$H$102,5,FALSE))," ",VLOOKUP($C6,女CD_R3績分!$D$3:$H$102,5,FALSE))</f>
        <v>9.5772994129158349</v>
      </c>
      <c r="M6" s="155">
        <f>IF(ISNA(VLOOKUP($C6,女CD_R4績分!$D$3:$I$102,6,FALSE))," ",VLOOKUP($C6,女CD_R4績分!$D$3:$I$102,6,FALSE))</f>
        <v>13.945205479452056</v>
      </c>
      <c r="N6" s="155">
        <f t="shared" si="0"/>
        <v>23.522504892367891</v>
      </c>
    </row>
    <row r="7" spans="1:14">
      <c r="A7" s="151">
        <v>6</v>
      </c>
      <c r="B7" s="149" t="s">
        <v>25</v>
      </c>
      <c r="C7" s="150" t="s">
        <v>386</v>
      </c>
      <c r="D7" s="152">
        <v>0</v>
      </c>
      <c r="E7" s="152">
        <v>0</v>
      </c>
      <c r="F7" s="152">
        <v>105</v>
      </c>
      <c r="G7" s="152">
        <v>98</v>
      </c>
      <c r="H7" s="152">
        <v>203</v>
      </c>
      <c r="I7" s="153"/>
      <c r="J7" s="155"/>
      <c r="K7" s="155"/>
      <c r="L7" s="155">
        <f>IF(ISNA(VLOOKUP($C7,女CD_R3績分!$D$3:$H$102,5,FALSE))," ",VLOOKUP($C7,女CD_R3績分!$D$3:$H$102,5,FALSE))</f>
        <v>7.6046966731898209</v>
      </c>
      <c r="M7" s="155">
        <f>IF(ISNA(VLOOKUP($C7,女CD_R4績分!$D$3:$I$102,6,FALSE))," ",VLOOKUP($C7,女CD_R4績分!$D$3:$I$102,6,FALSE))</f>
        <v>10</v>
      </c>
      <c r="N7" s="155">
        <f t="shared" si="0"/>
        <v>17.604696673189821</v>
      </c>
    </row>
    <row r="8" spans="1:14">
      <c r="A8" s="151">
        <v>7</v>
      </c>
      <c r="B8" s="149" t="s">
        <v>25</v>
      </c>
      <c r="C8" s="150" t="s">
        <v>383</v>
      </c>
      <c r="D8" s="152">
        <v>0</v>
      </c>
      <c r="E8" s="152">
        <v>0</v>
      </c>
      <c r="F8" s="152">
        <v>102</v>
      </c>
      <c r="G8" s="152">
        <v>102</v>
      </c>
      <c r="H8" s="152">
        <v>204</v>
      </c>
      <c r="I8" s="153"/>
      <c r="J8" s="155"/>
      <c r="K8" s="155"/>
      <c r="L8" s="155">
        <f>IF(ISNA(VLOOKUP($C8,女CD_R3績分!$D$3:$H$102,5,FALSE))," ",VLOOKUP($C8,女CD_R3績分!$D$3:$H$102,5,FALSE))</f>
        <v>10.563600782778863</v>
      </c>
      <c r="M8" s="155">
        <f>IF(ISNA(VLOOKUP($C8,女CD_R4績分!$D$3:$I$102,6,FALSE))," ",VLOOKUP($C8,女CD_R4績分!$D$3:$I$102,6,FALSE))</f>
        <v>6.0547945205479579</v>
      </c>
      <c r="N8" s="155">
        <f t="shared" si="0"/>
        <v>16.618395303326821</v>
      </c>
    </row>
    <row r="9" spans="1:14">
      <c r="A9" s="151">
        <v>8</v>
      </c>
      <c r="B9" s="149" t="s">
        <v>25</v>
      </c>
      <c r="C9" s="150" t="s">
        <v>188</v>
      </c>
      <c r="D9" s="152">
        <v>0</v>
      </c>
      <c r="E9" s="152">
        <v>0</v>
      </c>
      <c r="F9" s="152">
        <v>106</v>
      </c>
      <c r="G9" s="152">
        <v>99</v>
      </c>
      <c r="H9" s="152">
        <v>205</v>
      </c>
      <c r="I9" s="153"/>
      <c r="J9" s="155"/>
      <c r="K9" s="155"/>
      <c r="L9" s="155">
        <f>IF(ISNA(VLOOKUP($C9,女CD_R3績分!$D$3:$H$102,5,FALSE))," ",VLOOKUP($C9,女CD_R3績分!$D$3:$H$102,5,FALSE))</f>
        <v>6.6183953033268068</v>
      </c>
      <c r="M9" s="155">
        <f>IF(ISNA(VLOOKUP($C9,女CD_R4績分!$D$3:$I$102,6,FALSE))," ",VLOOKUP($C9,女CD_R4績分!$D$3:$I$102,6,FALSE))</f>
        <v>9.0136986301369859</v>
      </c>
      <c r="N9" s="155">
        <f t="shared" si="0"/>
        <v>15.632093933463793</v>
      </c>
    </row>
    <row r="10" spans="1:14">
      <c r="A10" s="151">
        <v>9</v>
      </c>
      <c r="B10" s="149" t="s">
        <v>25</v>
      </c>
      <c r="C10" s="150" t="s">
        <v>385</v>
      </c>
      <c r="D10" s="152">
        <v>0</v>
      </c>
      <c r="E10" s="152">
        <v>0</v>
      </c>
      <c r="F10" s="152">
        <v>104</v>
      </c>
      <c r="G10" s="152">
        <v>103</v>
      </c>
      <c r="H10" s="152">
        <v>207</v>
      </c>
      <c r="I10" s="153"/>
      <c r="J10" s="155"/>
      <c r="K10" s="155"/>
      <c r="L10" s="155">
        <f>IF(ISNA(VLOOKUP($C10,女CD_R3績分!$D$3:$H$102,5,FALSE))," ",VLOOKUP($C10,女CD_R3績分!$D$3:$H$102,5,FALSE))</f>
        <v>8.590998043052835</v>
      </c>
      <c r="M10" s="155">
        <f>IF(ISNA(VLOOKUP($C10,女CD_R4績分!$D$3:$I$102,6,FALSE))," ",VLOOKUP($C10,女CD_R4績分!$D$3:$I$102,6,FALSE))</f>
        <v>5.0684931506849296</v>
      </c>
      <c r="N10" s="155">
        <f t="shared" si="0"/>
        <v>13.659491193737765</v>
      </c>
    </row>
    <row r="11" spans="1:14">
      <c r="A11" s="151">
        <v>10</v>
      </c>
      <c r="B11" s="149" t="s">
        <v>25</v>
      </c>
      <c r="C11" s="150" t="s">
        <v>387</v>
      </c>
      <c r="D11" s="152">
        <v>0</v>
      </c>
      <c r="E11" s="152">
        <v>0</v>
      </c>
      <c r="F11" s="152">
        <v>109</v>
      </c>
      <c r="G11" s="152">
        <v>104</v>
      </c>
      <c r="H11" s="152">
        <v>213</v>
      </c>
      <c r="I11" s="153"/>
      <c r="J11" s="155"/>
      <c r="K11" s="155"/>
      <c r="L11" s="155">
        <f>IF(ISNA(VLOOKUP($C11,女CD_R3績分!$D$3:$H$102,5,FALSE))," ",VLOOKUP($C11,女CD_R3績分!$D$3:$H$102,5,FALSE))</f>
        <v>3.6594911937377645</v>
      </c>
      <c r="M11" s="155">
        <f>IF(ISNA(VLOOKUP($C11,女CD_R4績分!$D$3:$I$102,6,FALSE))," ",VLOOKUP($C11,女CD_R4績分!$D$3:$I$102,6,FALSE))</f>
        <v>4.0821917808219297</v>
      </c>
      <c r="N11" s="155">
        <f t="shared" si="0"/>
        <v>7.7416829745596942</v>
      </c>
    </row>
    <row r="12" spans="1:14">
      <c r="A12" s="151">
        <v>11</v>
      </c>
      <c r="B12" s="149" t="s">
        <v>25</v>
      </c>
      <c r="C12" s="150" t="s">
        <v>388</v>
      </c>
      <c r="D12" s="152">
        <v>0</v>
      </c>
      <c r="E12" s="152">
        <v>0</v>
      </c>
      <c r="F12" s="152">
        <v>111</v>
      </c>
      <c r="G12" s="152">
        <v>104</v>
      </c>
      <c r="H12" s="152">
        <v>215</v>
      </c>
      <c r="I12" s="153"/>
      <c r="J12" s="155"/>
      <c r="K12" s="155"/>
      <c r="L12" s="155">
        <f>IF(ISNA(VLOOKUP($C12,女CD_R3績分!$D$3:$H$102,5,FALSE))," ",VLOOKUP($C12,女CD_R3績分!$D$3:$H$102,5,FALSE))</f>
        <v>1.6868884540117364</v>
      </c>
      <c r="M12" s="155">
        <f>IF(ISNA(VLOOKUP($C12,女CD_R4績分!$D$3:$I$102,6,FALSE))," ",VLOOKUP($C12,女CD_R4績分!$D$3:$I$102,6,FALSE))</f>
        <v>4.0821917808219297</v>
      </c>
      <c r="N12" s="155">
        <f t="shared" si="0"/>
        <v>5.7690802348336661</v>
      </c>
    </row>
    <row r="13" spans="1:14">
      <c r="A13" s="151">
        <v>12</v>
      </c>
      <c r="B13" s="149" t="s">
        <v>25</v>
      </c>
      <c r="C13" s="150" t="s">
        <v>390</v>
      </c>
      <c r="D13" s="152">
        <v>0</v>
      </c>
      <c r="E13" s="152">
        <v>0</v>
      </c>
      <c r="F13" s="152">
        <v>115</v>
      </c>
      <c r="G13" s="152">
        <v>107</v>
      </c>
      <c r="H13" s="152">
        <v>222</v>
      </c>
      <c r="I13" s="153"/>
      <c r="J13" s="155"/>
      <c r="K13" s="155"/>
      <c r="L13" s="155">
        <f>IF(ISNA(VLOOKUP($C13,女CD_R3績分!$D$3:$H$102,5,FALSE))," ",VLOOKUP($C13,女CD_R3績分!$D$3:$H$102,5,FALSE))</f>
        <v>0</v>
      </c>
      <c r="M13" s="155">
        <f>IF(ISNA(VLOOKUP($C13,女CD_R4績分!$D$3:$I$102,6,FALSE))," ",VLOOKUP($C13,女CD_R4績分!$D$3:$I$102,6,FALSE))</f>
        <v>1.1232876712328732</v>
      </c>
      <c r="N13" s="155">
        <f t="shared" si="0"/>
        <v>1.1232876712328732</v>
      </c>
    </row>
    <row r="14" spans="1:14">
      <c r="A14" s="151">
        <v>13</v>
      </c>
      <c r="B14" s="149" t="s">
        <v>25</v>
      </c>
      <c r="C14" s="150" t="s">
        <v>389</v>
      </c>
      <c r="D14" s="152">
        <v>0</v>
      </c>
      <c r="E14" s="152">
        <v>0</v>
      </c>
      <c r="F14" s="152">
        <v>113</v>
      </c>
      <c r="G14" s="152">
        <v>110</v>
      </c>
      <c r="H14" s="152">
        <v>223</v>
      </c>
      <c r="I14" s="153"/>
      <c r="J14" s="155"/>
      <c r="K14" s="155"/>
      <c r="L14" s="155">
        <f>IF(ISNA(VLOOKUP($C14,女CD_R3績分!$D$3:$H$102,5,FALSE))," ",VLOOKUP($C14,女CD_R3績分!$D$3:$H$102,5,FALSE))</f>
        <v>0</v>
      </c>
      <c r="M14" s="155">
        <f>IF(ISNA(VLOOKUP($C14,女CD_R4績分!$D$3:$I$102,6,FALSE))," ",VLOOKUP($C14,女CD_R4績分!$D$3:$I$102,6,FALSE))</f>
        <v>0</v>
      </c>
      <c r="N14" s="155">
        <f t="shared" si="0"/>
        <v>0</v>
      </c>
    </row>
    <row r="15" spans="1:14">
      <c r="A15" s="151">
        <v>14</v>
      </c>
      <c r="B15" s="149" t="s">
        <v>25</v>
      </c>
      <c r="C15" s="150" t="s">
        <v>391</v>
      </c>
      <c r="D15" s="152">
        <v>0</v>
      </c>
      <c r="E15" s="152">
        <v>0</v>
      </c>
      <c r="F15" s="152">
        <v>122</v>
      </c>
      <c r="G15" s="152">
        <v>103</v>
      </c>
      <c r="H15" s="152">
        <v>225</v>
      </c>
      <c r="I15" s="153"/>
      <c r="J15" s="155"/>
      <c r="K15" s="155"/>
      <c r="L15" s="155">
        <f>IF(ISNA(VLOOKUP($C15,女CD_R3績分!$D$3:$H$102,5,FALSE))," ",VLOOKUP($C15,女CD_R3績分!$D$3:$H$102,5,FALSE))</f>
        <v>0</v>
      </c>
      <c r="M15" s="155">
        <f>IF(ISNA(VLOOKUP($C15,女CD_R4績分!$D$3:$I$102,6,FALSE))," ",VLOOKUP($C15,女CD_R4績分!$D$3:$I$102,6,FALSE))</f>
        <v>5.0684931506849296</v>
      </c>
      <c r="N15" s="155">
        <f t="shared" si="0"/>
        <v>5.0684931506849296</v>
      </c>
    </row>
    <row r="16" spans="1:14">
      <c r="A16" s="151"/>
      <c r="B16" s="149"/>
      <c r="C16" s="150"/>
      <c r="D16" s="152"/>
      <c r="E16" s="152"/>
      <c r="F16" s="152"/>
      <c r="G16" s="152"/>
      <c r="H16" s="152"/>
      <c r="I16" s="153"/>
      <c r="J16" s="155"/>
      <c r="K16" s="155"/>
      <c r="L16" s="155" t="str">
        <f>IF(ISNA(VLOOKUP($C16,女CD_R3績分!$D$3:$H$102,5,FALSE))," ",VLOOKUP($C16,女CD_R3績分!$D$3:$H$102,5,FALSE))</f>
        <v xml:space="preserve"> </v>
      </c>
      <c r="M16" s="155" t="str">
        <f>IF(ISNA(VLOOKUP($C16,女CD_R4績分!$D$3:$I$102,6,FALSE))," ",VLOOKUP($C16,女CD_R4績分!$D$3:$I$102,6,FALSE))</f>
        <v xml:space="preserve"> </v>
      </c>
      <c r="N16" s="155">
        <f t="shared" si="0"/>
        <v>0</v>
      </c>
    </row>
    <row r="17" spans="1:14">
      <c r="A17" s="151"/>
      <c r="B17" s="149"/>
      <c r="C17" s="150"/>
      <c r="D17" s="152"/>
      <c r="E17" s="152"/>
      <c r="F17" s="152"/>
      <c r="G17" s="152"/>
      <c r="H17" s="152"/>
      <c r="I17" s="153"/>
      <c r="J17" s="155"/>
      <c r="K17" s="155"/>
      <c r="L17" s="155" t="str">
        <f>IF(ISNA(VLOOKUP($C17,女CD_R3績分!$D$3:$H$102,5,FALSE))," ",VLOOKUP($C17,女CD_R3績分!$D$3:$H$102,5,FALSE))</f>
        <v xml:space="preserve"> </v>
      </c>
      <c r="M17" s="155" t="str">
        <f>IF(ISNA(VLOOKUP($C17,女CD_R4績分!$D$3:$I$102,6,FALSE))," ",VLOOKUP($C17,女CD_R4績分!$D$3:$I$102,6,FALSE))</f>
        <v xml:space="preserve"> </v>
      </c>
      <c r="N17" s="155">
        <f t="shared" si="0"/>
        <v>0</v>
      </c>
    </row>
    <row r="18" spans="1:14">
      <c r="A18" s="151"/>
      <c r="B18" s="149"/>
      <c r="C18" s="150"/>
      <c r="D18" s="152"/>
      <c r="E18" s="152"/>
      <c r="F18" s="152"/>
      <c r="G18" s="152"/>
      <c r="H18" s="152"/>
      <c r="I18" s="153"/>
      <c r="J18" s="155"/>
      <c r="K18" s="155"/>
      <c r="L18" s="155" t="str">
        <f>IF(ISNA(VLOOKUP($C18,女CD_R3績分!$D$3:$H$102,5,FALSE))," ",VLOOKUP($C18,女CD_R3績分!$D$3:$H$102,5,FALSE))</f>
        <v xml:space="preserve"> </v>
      </c>
      <c r="M18" s="155" t="str">
        <f>IF(ISNA(VLOOKUP($C18,女CD_R4績分!$D$3:$I$102,6,FALSE))," ",VLOOKUP($C18,女CD_R4績分!$D$3:$I$102,6,FALSE))</f>
        <v xml:space="preserve"> </v>
      </c>
      <c r="N18" s="155">
        <f t="shared" si="0"/>
        <v>0</v>
      </c>
    </row>
    <row r="19" spans="1:14">
      <c r="A19" s="151"/>
      <c r="B19" s="149"/>
      <c r="C19" s="150"/>
      <c r="D19" s="152"/>
      <c r="E19" s="152"/>
      <c r="F19" s="152"/>
      <c r="G19" s="152"/>
      <c r="H19" s="152"/>
      <c r="I19" s="153"/>
      <c r="J19" s="155"/>
      <c r="K19" s="155"/>
      <c r="L19" s="155" t="str">
        <f>IF(ISNA(VLOOKUP($C19,女CD_R3績分!$D$3:$H$102,5,FALSE))," ",VLOOKUP($C19,女CD_R3績分!$D$3:$H$102,5,FALSE))</f>
        <v xml:space="preserve"> </v>
      </c>
      <c r="M19" s="155" t="str">
        <f>IF(ISNA(VLOOKUP($C19,女CD_R4績分!$D$3:$I$102,6,FALSE))," ",VLOOKUP($C19,女CD_R4績分!$D$3:$I$102,6,FALSE))</f>
        <v xml:space="preserve"> </v>
      </c>
      <c r="N19" s="155">
        <f t="shared" si="0"/>
        <v>0</v>
      </c>
    </row>
    <row r="20" spans="1:14">
      <c r="A20" s="151"/>
      <c r="B20" s="149"/>
      <c r="C20" s="150"/>
      <c r="D20" s="152"/>
      <c r="E20" s="152"/>
      <c r="F20" s="152"/>
      <c r="G20" s="152"/>
      <c r="H20" s="152"/>
      <c r="I20" s="153"/>
      <c r="J20" s="155"/>
      <c r="K20" s="155"/>
      <c r="L20" s="155" t="str">
        <f>IF(ISNA(VLOOKUP($C20,女CD_R3績分!$D$3:$H$102,5,FALSE))," ",VLOOKUP($C20,女CD_R3績分!$D$3:$H$102,5,FALSE))</f>
        <v xml:space="preserve"> </v>
      </c>
      <c r="M20" s="155" t="str">
        <f>IF(ISNA(VLOOKUP($C20,女CD_R4績分!$D$3:$I$102,6,FALSE))," ",VLOOKUP($C20,女CD_R4績分!$D$3:$I$102,6,FALSE))</f>
        <v xml:space="preserve"> </v>
      </c>
      <c r="N20" s="155">
        <f t="shared" si="0"/>
        <v>0</v>
      </c>
    </row>
    <row r="21" spans="1:14">
      <c r="A21" s="151"/>
      <c r="B21" s="149"/>
      <c r="C21" s="150"/>
      <c r="D21" s="152"/>
      <c r="E21" s="152"/>
      <c r="F21" s="152"/>
      <c r="G21" s="152"/>
      <c r="H21" s="152"/>
      <c r="I21" s="153"/>
      <c r="J21" s="155"/>
      <c r="K21" s="155"/>
      <c r="L21" s="155" t="str">
        <f>IF(ISNA(VLOOKUP($C21,女CD_R3績分!$D$3:$H$102,5,FALSE))," ",VLOOKUP($C21,女CD_R3績分!$D$3:$H$102,5,FALSE))</f>
        <v xml:space="preserve"> </v>
      </c>
      <c r="M21" s="155" t="str">
        <f>IF(ISNA(VLOOKUP($C21,女CD_R4績分!$D$3:$I$102,6,FALSE))," ",VLOOKUP($C21,女CD_R4績分!$D$3:$I$102,6,FALSE))</f>
        <v xml:space="preserve"> </v>
      </c>
      <c r="N21" s="155">
        <f t="shared" si="0"/>
        <v>0</v>
      </c>
    </row>
    <row r="22" spans="1:14">
      <c r="A22" s="151"/>
      <c r="B22" s="149"/>
      <c r="C22" s="150"/>
      <c r="D22" s="152"/>
      <c r="E22" s="152"/>
      <c r="F22" s="152"/>
      <c r="G22" s="152"/>
      <c r="H22" s="152"/>
      <c r="I22" s="153"/>
      <c r="J22" s="155"/>
      <c r="K22" s="155"/>
      <c r="L22" s="155" t="str">
        <f>IF(ISNA(VLOOKUP($C22,女CD_R3績分!$D$3:$H$102,5,FALSE))," ",VLOOKUP($C22,女CD_R3績分!$D$3:$H$102,5,FALSE))</f>
        <v xml:space="preserve"> </v>
      </c>
      <c r="M22" s="155" t="str">
        <f>IF(ISNA(VLOOKUP($C22,女CD_R4績分!$D$3:$I$102,6,FALSE))," ",VLOOKUP($C22,女CD_R4績分!$D$3:$I$102,6,FALSE))</f>
        <v xml:space="preserve"> </v>
      </c>
      <c r="N22" s="155">
        <f t="shared" si="0"/>
        <v>0</v>
      </c>
    </row>
    <row r="23" spans="1:14">
      <c r="A23" s="151"/>
      <c r="B23" s="149"/>
      <c r="C23" s="150"/>
      <c r="D23" s="152"/>
      <c r="E23" s="152"/>
      <c r="F23" s="152"/>
      <c r="G23" s="152"/>
      <c r="H23" s="152"/>
      <c r="I23" s="153"/>
      <c r="J23" s="155"/>
      <c r="K23" s="155"/>
      <c r="L23" s="155" t="str">
        <f>IF(ISNA(VLOOKUP($C23,女CD_R3績分!$D$3:$H$102,5,FALSE))," ",VLOOKUP($C23,女CD_R3績分!$D$3:$H$102,5,FALSE))</f>
        <v xml:space="preserve"> </v>
      </c>
      <c r="M23" s="155" t="str">
        <f>IF(ISNA(VLOOKUP($C23,女CD_R4績分!$D$3:$I$102,6,FALSE))," ",VLOOKUP($C23,女CD_R4績分!$D$3:$I$102,6,FALSE))</f>
        <v xml:space="preserve"> </v>
      </c>
      <c r="N23" s="155">
        <f t="shared" si="0"/>
        <v>0</v>
      </c>
    </row>
    <row r="24" spans="1:14">
      <c r="A24" s="151"/>
      <c r="B24" s="149"/>
      <c r="C24" s="150"/>
      <c r="D24" s="152"/>
      <c r="E24" s="152"/>
      <c r="F24" s="152"/>
      <c r="G24" s="152"/>
      <c r="H24" s="152"/>
      <c r="I24" s="153"/>
      <c r="J24" s="155"/>
      <c r="K24" s="155"/>
      <c r="L24" s="155" t="str">
        <f>IF(ISNA(VLOOKUP($C24,女CD_R3績分!$D$3:$H$102,5,FALSE))," ",VLOOKUP($C24,女CD_R3績分!$D$3:$H$102,5,FALSE))</f>
        <v xml:space="preserve"> </v>
      </c>
      <c r="M24" s="155" t="str">
        <f>IF(ISNA(VLOOKUP($C24,女CD_R4績分!$D$3:$I$102,6,FALSE))," ",VLOOKUP($C24,女CD_R4績分!$D$3:$I$102,6,FALSE))</f>
        <v xml:space="preserve"> </v>
      </c>
      <c r="N24" s="155">
        <f t="shared" si="0"/>
        <v>0</v>
      </c>
    </row>
    <row r="25" spans="1:14">
      <c r="A25" s="151"/>
      <c r="B25" s="149"/>
      <c r="C25" s="150"/>
      <c r="D25" s="152"/>
      <c r="E25" s="152"/>
      <c r="F25" s="152"/>
      <c r="G25" s="152"/>
      <c r="H25" s="152"/>
      <c r="I25" s="153"/>
      <c r="J25" s="155"/>
      <c r="K25" s="155"/>
      <c r="L25" s="155" t="str">
        <f>IF(ISNA(VLOOKUP($C25,女CD_R3績分!$D$3:$H$102,5,FALSE))," ",VLOOKUP($C25,女CD_R3績分!$D$3:$H$102,5,FALSE))</f>
        <v xml:space="preserve"> </v>
      </c>
      <c r="M25" s="155" t="str">
        <f>IF(ISNA(VLOOKUP($C25,女CD_R4績分!$D$3:$I$102,6,FALSE))," ",VLOOKUP($C25,女CD_R4績分!$D$3:$I$102,6,FALSE))</f>
        <v xml:space="preserve"> </v>
      </c>
      <c r="N25" s="155">
        <f t="shared" si="0"/>
        <v>0</v>
      </c>
    </row>
    <row r="26" spans="1:14">
      <c r="A26" s="151"/>
      <c r="B26" s="149"/>
      <c r="C26" s="150"/>
      <c r="D26" s="152"/>
      <c r="E26" s="152"/>
      <c r="F26" s="152"/>
      <c r="G26" s="152"/>
      <c r="H26" s="152"/>
      <c r="I26" s="153"/>
      <c r="J26" s="155"/>
      <c r="K26" s="155"/>
      <c r="L26" s="155" t="str">
        <f>IF(ISNA(VLOOKUP($C26,女CD_R3績分!$D$3:$H$102,5,FALSE))," ",VLOOKUP($C26,女CD_R3績分!$D$3:$H$102,5,FALSE))</f>
        <v xml:space="preserve"> </v>
      </c>
      <c r="M26" s="155" t="str">
        <f>IF(ISNA(VLOOKUP($C26,女CD_R4績分!$D$3:$I$102,6,FALSE))," ",VLOOKUP($C26,女CD_R4績分!$D$3:$I$102,6,FALSE))</f>
        <v xml:space="preserve"> </v>
      </c>
      <c r="N26" s="155">
        <f t="shared" si="0"/>
        <v>0</v>
      </c>
    </row>
    <row r="27" spans="1:14">
      <c r="A27" s="151"/>
      <c r="B27" s="149"/>
      <c r="C27" s="150"/>
      <c r="D27" s="152"/>
      <c r="E27" s="152"/>
      <c r="F27" s="152"/>
      <c r="G27" s="152"/>
      <c r="H27" s="152"/>
      <c r="I27" s="153"/>
      <c r="J27" s="155"/>
      <c r="K27" s="155"/>
      <c r="L27" s="155" t="str">
        <f>IF(ISNA(VLOOKUP($C27,女CD_R3績分!$D$3:$H$102,5,FALSE))," ",VLOOKUP($C27,女CD_R3績分!$D$3:$H$102,5,FALSE))</f>
        <v xml:space="preserve"> </v>
      </c>
      <c r="M27" s="155" t="str">
        <f>IF(ISNA(VLOOKUP($C27,女CD_R4績分!$D$3:$I$102,6,FALSE))," ",VLOOKUP($C27,女CD_R4績分!$D$3:$I$102,6,FALSE))</f>
        <v xml:space="preserve"> </v>
      </c>
      <c r="N27" s="155">
        <f t="shared" si="0"/>
        <v>0</v>
      </c>
    </row>
    <row r="28" spans="1:14">
      <c r="A28" s="151"/>
      <c r="B28" s="149"/>
      <c r="C28" s="150"/>
      <c r="D28" s="152"/>
      <c r="E28" s="152"/>
      <c r="F28" s="152"/>
      <c r="G28" s="152"/>
      <c r="H28" s="152"/>
      <c r="I28" s="153"/>
      <c r="J28" s="155"/>
      <c r="K28" s="155"/>
      <c r="L28" s="155" t="str">
        <f>IF(ISNA(VLOOKUP($C28,女CD_R3績分!$D$3:$H$102,5,FALSE))," ",VLOOKUP($C28,女CD_R3績分!$D$3:$H$102,5,FALSE))</f>
        <v xml:space="preserve"> </v>
      </c>
      <c r="M28" s="155" t="str">
        <f>IF(ISNA(VLOOKUP($C28,女CD_R4績分!$D$3:$I$102,6,FALSE))," ",VLOOKUP($C28,女CD_R4績分!$D$3:$I$102,6,FALSE))</f>
        <v xml:space="preserve"> </v>
      </c>
      <c r="N28" s="155">
        <f t="shared" si="0"/>
        <v>0</v>
      </c>
    </row>
    <row r="29" spans="1:14">
      <c r="A29" s="151"/>
      <c r="B29" s="149"/>
      <c r="C29" s="150"/>
      <c r="D29" s="152"/>
      <c r="E29" s="152"/>
      <c r="F29" s="152"/>
      <c r="G29" s="152"/>
      <c r="H29" s="152"/>
      <c r="I29" s="153"/>
      <c r="J29" s="155"/>
      <c r="K29" s="155"/>
      <c r="L29" s="155" t="str">
        <f>IF(ISNA(VLOOKUP($C29,女CD_R3績分!$D$3:$H$102,5,FALSE))," ",VLOOKUP($C29,女CD_R3績分!$D$3:$H$102,5,FALSE))</f>
        <v xml:space="preserve"> </v>
      </c>
      <c r="M29" s="155" t="str">
        <f>IF(ISNA(VLOOKUP($C29,女CD_R4績分!$D$3:$I$102,6,FALSE))," ",VLOOKUP($C29,女CD_R4績分!$D$3:$I$102,6,FALSE))</f>
        <v xml:space="preserve"> </v>
      </c>
      <c r="N29" s="155">
        <f t="shared" si="0"/>
        <v>0</v>
      </c>
    </row>
    <row r="30" spans="1:14">
      <c r="A30" s="151"/>
      <c r="B30" s="149"/>
      <c r="C30" s="150"/>
      <c r="D30" s="152"/>
      <c r="E30" s="152"/>
      <c r="F30" s="152"/>
      <c r="G30" s="152"/>
      <c r="H30" s="152"/>
      <c r="I30" s="153"/>
      <c r="J30" s="155"/>
      <c r="K30" s="155"/>
      <c r="L30" s="155" t="str">
        <f>IF(ISNA(VLOOKUP($C30,女CD_R3績分!$D$3:$H$102,5,FALSE))," ",VLOOKUP($C30,女CD_R3績分!$D$3:$H$102,5,FALSE))</f>
        <v xml:space="preserve"> </v>
      </c>
      <c r="M30" s="155" t="str">
        <f>IF(ISNA(VLOOKUP($C30,女CD_R4績分!$D$3:$I$102,6,FALSE))," ",VLOOKUP($C30,女CD_R4績分!$D$3:$I$102,6,FALSE))</f>
        <v xml:space="preserve"> </v>
      </c>
      <c r="N30" s="155">
        <f t="shared" si="0"/>
        <v>0</v>
      </c>
    </row>
    <row r="31" spans="1:14">
      <c r="A31" s="151"/>
      <c r="B31" s="149"/>
      <c r="C31" s="150"/>
      <c r="D31" s="152"/>
      <c r="E31" s="152"/>
      <c r="F31" s="152"/>
      <c r="G31" s="152"/>
      <c r="H31" s="152"/>
      <c r="I31" s="153"/>
      <c r="J31" s="155"/>
      <c r="K31" s="155"/>
      <c r="L31" s="155" t="str">
        <f>IF(ISNA(VLOOKUP($C31,女CD_R3績分!$D$3:$H$102,5,FALSE))," ",VLOOKUP($C31,女CD_R3績分!$D$3:$H$102,5,FALSE))</f>
        <v xml:space="preserve"> </v>
      </c>
      <c r="M31" s="155" t="str">
        <f>IF(ISNA(VLOOKUP($C31,女CD_R4績分!$D$3:$I$102,6,FALSE))," ",VLOOKUP($C31,女CD_R4績分!$D$3:$I$102,6,FALSE))</f>
        <v xml:space="preserve"> </v>
      </c>
      <c r="N31" s="155">
        <f t="shared" si="0"/>
        <v>0</v>
      </c>
    </row>
    <row r="32" spans="1:14">
      <c r="A32" s="151"/>
      <c r="B32" s="149"/>
      <c r="C32" s="150"/>
      <c r="D32" s="152"/>
      <c r="E32" s="152"/>
      <c r="F32" s="152"/>
      <c r="G32" s="152"/>
      <c r="H32" s="152"/>
      <c r="I32" s="153"/>
      <c r="J32" s="155"/>
      <c r="K32" s="155"/>
      <c r="L32" s="155" t="str">
        <f>IF(ISNA(VLOOKUP($C32,女CD_R3績分!$D$3:$H$102,5,FALSE))," ",VLOOKUP($C32,女CD_R3績分!$D$3:$H$102,5,FALSE))</f>
        <v xml:space="preserve"> </v>
      </c>
      <c r="M32" s="155" t="str">
        <f>IF(ISNA(VLOOKUP($C32,女CD_R4績分!$D$3:$I$102,6,FALSE))," ",VLOOKUP($C32,女CD_R4績分!$D$3:$I$102,6,FALSE))</f>
        <v xml:space="preserve"> </v>
      </c>
      <c r="N32" s="155">
        <f t="shared" si="0"/>
        <v>0</v>
      </c>
    </row>
    <row r="33" spans="1:14">
      <c r="A33" s="151"/>
      <c r="B33" s="149"/>
      <c r="C33" s="150"/>
      <c r="D33" s="152"/>
      <c r="E33" s="152"/>
      <c r="F33" s="152"/>
      <c r="G33" s="152"/>
      <c r="H33" s="152"/>
      <c r="I33" s="153"/>
      <c r="J33" s="155"/>
      <c r="K33" s="155"/>
      <c r="L33" s="155" t="str">
        <f>IF(ISNA(VLOOKUP($C33,女CD_R3績分!$D$3:$H$102,5,FALSE))," ",VLOOKUP($C33,女CD_R3績分!$D$3:$H$102,5,FALSE))</f>
        <v xml:space="preserve"> </v>
      </c>
      <c r="M33" s="155" t="str">
        <f>IF(ISNA(VLOOKUP($C33,女CD_R4績分!$D$3:$I$102,6,FALSE))," ",VLOOKUP($C33,女CD_R4績分!$D$3:$I$102,6,FALSE))</f>
        <v xml:space="preserve"> </v>
      </c>
      <c r="N33" s="155">
        <f t="shared" si="0"/>
        <v>0</v>
      </c>
    </row>
    <row r="34" spans="1:14">
      <c r="A34" s="151"/>
      <c r="B34" s="149"/>
      <c r="C34" s="150"/>
      <c r="D34" s="152"/>
      <c r="E34" s="152"/>
      <c r="F34" s="152"/>
      <c r="G34" s="152"/>
      <c r="H34" s="152"/>
      <c r="I34" s="153"/>
      <c r="J34" s="155"/>
      <c r="K34" s="155"/>
      <c r="L34" s="155" t="str">
        <f>IF(ISNA(VLOOKUP($C34,女CD_R3績分!$D$3:$H$102,5,FALSE))," ",VLOOKUP($C34,女CD_R3績分!$D$3:$H$102,5,FALSE))</f>
        <v xml:space="preserve"> </v>
      </c>
      <c r="M34" s="155" t="str">
        <f>IF(ISNA(VLOOKUP($C34,女CD_R4績分!$D$3:$I$102,6,FALSE))," ",VLOOKUP($C34,女CD_R4績分!$D$3:$I$102,6,FALSE))</f>
        <v xml:space="preserve"> </v>
      </c>
      <c r="N34" s="155">
        <f t="shared" si="0"/>
        <v>0</v>
      </c>
    </row>
    <row r="35" spans="1:14">
      <c r="A35" s="151"/>
      <c r="B35" s="149"/>
      <c r="C35" s="150"/>
      <c r="D35" s="152"/>
      <c r="E35" s="152"/>
      <c r="F35" s="152"/>
      <c r="G35" s="152"/>
      <c r="H35" s="152"/>
      <c r="I35" s="153"/>
      <c r="J35" s="155"/>
      <c r="K35" s="155"/>
      <c r="L35" s="155" t="str">
        <f>IF(ISNA(VLOOKUP($C35,女CD_R3績分!$D$3:$H$102,5,FALSE))," ",VLOOKUP($C35,女CD_R3績分!$D$3:$H$102,5,FALSE))</f>
        <v xml:space="preserve"> </v>
      </c>
      <c r="M35" s="155" t="str">
        <f>IF(ISNA(VLOOKUP($C35,女CD_R4績分!$D$3:$I$102,6,FALSE))," ",VLOOKUP($C35,女CD_R4績分!$D$3:$I$102,6,FALSE))</f>
        <v xml:space="preserve"> </v>
      </c>
      <c r="N35" s="155">
        <f t="shared" si="0"/>
        <v>0</v>
      </c>
    </row>
    <row r="36" spans="1:14">
      <c r="A36" s="151"/>
      <c r="B36" s="149"/>
      <c r="C36" s="150"/>
      <c r="D36" s="152"/>
      <c r="E36" s="152"/>
      <c r="F36" s="152"/>
      <c r="G36" s="152"/>
      <c r="H36" s="152"/>
      <c r="I36" s="153"/>
      <c r="J36" s="155"/>
      <c r="K36" s="155"/>
      <c r="L36" s="155" t="str">
        <f>IF(ISNA(VLOOKUP($C36,女CD_R3績分!$D$3:$H$102,5,FALSE))," ",VLOOKUP($C36,女CD_R3績分!$D$3:$H$102,5,FALSE))</f>
        <v xml:space="preserve"> </v>
      </c>
      <c r="M36" s="155" t="str">
        <f>IF(ISNA(VLOOKUP($C36,女CD_R4績分!$D$3:$I$102,6,FALSE))," ",VLOOKUP($C36,女CD_R4績分!$D$3:$I$102,6,FALSE))</f>
        <v xml:space="preserve"> </v>
      </c>
      <c r="N36" s="155">
        <f t="shared" si="0"/>
        <v>0</v>
      </c>
    </row>
    <row r="37" spans="1:14">
      <c r="A37" s="151"/>
      <c r="B37" s="149"/>
      <c r="C37" s="150"/>
      <c r="D37" s="152"/>
      <c r="E37" s="152"/>
      <c r="F37" s="152"/>
      <c r="G37" s="152"/>
      <c r="H37" s="152"/>
      <c r="I37" s="153"/>
      <c r="J37" s="155"/>
      <c r="K37" s="155"/>
      <c r="L37" s="155" t="str">
        <f>IF(ISNA(VLOOKUP($C37,女CD_R3績分!$D$3:$H$102,5,FALSE))," ",VLOOKUP($C37,女CD_R3績分!$D$3:$H$102,5,FALSE))</f>
        <v xml:space="preserve"> </v>
      </c>
      <c r="M37" s="155" t="str">
        <f>IF(ISNA(VLOOKUP($C37,女CD_R4績分!$D$3:$I$102,6,FALSE))," ",VLOOKUP($C37,女CD_R4績分!$D$3:$I$102,6,FALSE))</f>
        <v xml:space="preserve"> </v>
      </c>
      <c r="N37" s="155">
        <f t="shared" si="0"/>
        <v>0</v>
      </c>
    </row>
    <row r="38" spans="1:14">
      <c r="A38" s="151"/>
      <c r="B38" s="149"/>
      <c r="C38" s="150"/>
      <c r="D38" s="152"/>
      <c r="E38" s="152"/>
      <c r="F38" s="152"/>
      <c r="G38" s="152"/>
      <c r="H38" s="152"/>
      <c r="I38" s="153"/>
      <c r="J38" s="155"/>
      <c r="K38" s="155"/>
      <c r="L38" s="155" t="str">
        <f>IF(ISNA(VLOOKUP($C38,女CD_R3績分!$D$3:$H$102,5,FALSE))," ",VLOOKUP($C38,女CD_R3績分!$D$3:$H$102,5,FALSE))</f>
        <v xml:space="preserve"> </v>
      </c>
      <c r="M38" s="155" t="str">
        <f>IF(ISNA(VLOOKUP($C38,女CD_R4績分!$D$3:$I$102,6,FALSE))," ",VLOOKUP($C38,女CD_R4績分!$D$3:$I$102,6,FALSE))</f>
        <v xml:space="preserve"> </v>
      </c>
      <c r="N38" s="155">
        <f t="shared" si="0"/>
        <v>0</v>
      </c>
    </row>
    <row r="39" spans="1:14">
      <c r="A39" s="151"/>
      <c r="B39" s="149"/>
      <c r="C39" s="150"/>
      <c r="D39" s="152"/>
      <c r="E39" s="152"/>
      <c r="F39" s="152"/>
      <c r="G39" s="152"/>
      <c r="H39" s="152"/>
      <c r="I39" s="153"/>
      <c r="J39" s="155"/>
      <c r="K39" s="155"/>
      <c r="L39" s="155" t="str">
        <f>IF(ISNA(VLOOKUP($C39,女CD_R3績分!$D$3:$H$102,5,FALSE))," ",VLOOKUP($C39,女CD_R3績分!$D$3:$H$102,5,FALSE))</f>
        <v xml:space="preserve"> </v>
      </c>
      <c r="M39" s="155" t="str">
        <f>IF(ISNA(VLOOKUP($C39,女CD_R4績分!$D$3:$I$102,6,FALSE))," ",VLOOKUP($C39,女CD_R4績分!$D$3:$I$102,6,FALSE))</f>
        <v xml:space="preserve"> </v>
      </c>
      <c r="N39" s="155">
        <f t="shared" si="0"/>
        <v>0</v>
      </c>
    </row>
    <row r="40" spans="1:14">
      <c r="A40" s="151"/>
      <c r="B40" s="149"/>
      <c r="C40" s="150"/>
      <c r="D40" s="152"/>
      <c r="E40" s="152"/>
      <c r="F40" s="152"/>
      <c r="G40" s="152"/>
      <c r="H40" s="152"/>
      <c r="I40" s="153"/>
      <c r="J40" s="155"/>
      <c r="K40" s="155"/>
      <c r="L40" s="155" t="str">
        <f>IF(ISNA(VLOOKUP($C40,女CD_R3績分!$D$3:$H$102,5,FALSE))," ",VLOOKUP($C40,女CD_R3績分!$D$3:$H$102,5,FALSE))</f>
        <v xml:space="preserve"> </v>
      </c>
      <c r="M40" s="155" t="str">
        <f>IF(ISNA(VLOOKUP($C40,女CD_R4績分!$D$3:$I$102,6,FALSE))," ",VLOOKUP($C40,女CD_R4績分!$D$3:$I$102,6,FALSE))</f>
        <v xml:space="preserve"> </v>
      </c>
      <c r="N40" s="155">
        <f t="shared" si="0"/>
        <v>0</v>
      </c>
    </row>
    <row r="41" spans="1:14">
      <c r="A41" s="151"/>
      <c r="B41" s="149"/>
      <c r="C41" s="150"/>
      <c r="D41" s="152"/>
      <c r="E41" s="152"/>
      <c r="F41" s="152"/>
      <c r="G41" s="152"/>
      <c r="H41" s="152"/>
      <c r="I41" s="153"/>
      <c r="J41" s="155"/>
      <c r="K41" s="155"/>
      <c r="L41" s="155" t="str">
        <f>IF(ISNA(VLOOKUP($C41,女CD_R3績分!$D$3:$H$102,5,FALSE))," ",VLOOKUP($C41,女CD_R3績分!$D$3:$H$102,5,FALSE))</f>
        <v xml:space="preserve"> </v>
      </c>
      <c r="M41" s="155" t="str">
        <f>IF(ISNA(VLOOKUP($C41,女CD_R4績分!$D$3:$I$102,6,FALSE))," ",VLOOKUP($C41,女CD_R4績分!$D$3:$I$102,6,FALSE))</f>
        <v xml:space="preserve"> </v>
      </c>
      <c r="N41" s="155">
        <f t="shared" si="0"/>
        <v>0</v>
      </c>
    </row>
    <row r="42" spans="1:14">
      <c r="A42" s="151"/>
      <c r="B42" s="149"/>
      <c r="C42" s="150"/>
      <c r="D42" s="152"/>
      <c r="E42" s="152"/>
      <c r="F42" s="152"/>
      <c r="G42" s="152"/>
      <c r="H42" s="152"/>
      <c r="I42" s="153"/>
      <c r="J42" s="155"/>
      <c r="K42" s="155"/>
      <c r="L42" s="155" t="str">
        <f>IF(ISNA(VLOOKUP($C42,女CD_R3績分!$D$3:$H$102,5,FALSE))," ",VLOOKUP($C42,女CD_R3績分!$D$3:$H$102,5,FALSE))</f>
        <v xml:space="preserve"> </v>
      </c>
      <c r="M42" s="155" t="str">
        <f>IF(ISNA(VLOOKUP($C42,女CD_R4績分!$D$3:$I$102,6,FALSE))," ",VLOOKUP($C42,女CD_R4績分!$D$3:$I$102,6,FALSE))</f>
        <v xml:space="preserve"> </v>
      </c>
      <c r="N42" s="155">
        <f t="shared" si="0"/>
        <v>0</v>
      </c>
    </row>
    <row r="43" spans="1:14">
      <c r="A43" s="151"/>
      <c r="B43" s="149"/>
      <c r="C43" s="150"/>
      <c r="D43" s="152"/>
      <c r="E43" s="152"/>
      <c r="F43" s="152"/>
      <c r="G43" s="152"/>
      <c r="H43" s="152"/>
      <c r="I43" s="153"/>
      <c r="J43" s="155"/>
      <c r="K43" s="155"/>
      <c r="L43" s="155" t="str">
        <f>IF(ISNA(VLOOKUP($C43,女CD_R3績分!$D$3:$H$102,5,FALSE))," ",VLOOKUP($C43,女CD_R3績分!$D$3:$H$102,5,FALSE))</f>
        <v xml:space="preserve"> </v>
      </c>
      <c r="M43" s="155" t="str">
        <f>IF(ISNA(VLOOKUP($C43,女CD_R4績分!$D$3:$I$102,6,FALSE))," ",VLOOKUP($C43,女CD_R4績分!$D$3:$I$102,6,FALSE))</f>
        <v xml:space="preserve"> </v>
      </c>
      <c r="N43" s="155">
        <f t="shared" si="0"/>
        <v>0</v>
      </c>
    </row>
    <row r="44" spans="1:14">
      <c r="A44" s="151"/>
      <c r="B44" s="149"/>
      <c r="C44" s="150"/>
      <c r="D44" s="152"/>
      <c r="E44" s="152"/>
      <c r="F44" s="152"/>
      <c r="G44" s="152"/>
      <c r="H44" s="152"/>
      <c r="I44" s="153"/>
      <c r="J44" s="155"/>
      <c r="K44" s="155"/>
      <c r="L44" s="155" t="str">
        <f>IF(ISNA(VLOOKUP($C44,女CD_R3績分!$D$3:$H$102,5,FALSE))," ",VLOOKUP($C44,女CD_R3績分!$D$3:$H$102,5,FALSE))</f>
        <v xml:space="preserve"> </v>
      </c>
      <c r="M44" s="155" t="str">
        <f>IF(ISNA(VLOOKUP($C44,女CD_R4績分!$D$3:$I$102,6,FALSE))," ",VLOOKUP($C44,女CD_R4績分!$D$3:$I$102,6,FALSE))</f>
        <v xml:space="preserve"> </v>
      </c>
      <c r="N44" s="155">
        <f t="shared" si="0"/>
        <v>0</v>
      </c>
    </row>
    <row r="45" spans="1:14">
      <c r="A45" s="151"/>
      <c r="B45" s="149"/>
      <c r="C45" s="150"/>
      <c r="D45" s="152"/>
      <c r="E45" s="152"/>
      <c r="F45" s="152"/>
      <c r="G45" s="152"/>
      <c r="H45" s="152"/>
      <c r="I45" s="153"/>
      <c r="J45" s="155"/>
      <c r="K45" s="155"/>
      <c r="L45" s="155" t="str">
        <f>IF(ISNA(VLOOKUP($C45,女CD_R3績分!$D$3:$H$102,5,FALSE))," ",VLOOKUP($C45,女CD_R3績分!$D$3:$H$102,5,FALSE))</f>
        <v xml:space="preserve"> </v>
      </c>
      <c r="M45" s="155" t="str">
        <f>IF(ISNA(VLOOKUP($C45,女CD_R4績分!$D$3:$I$102,6,FALSE))," ",VLOOKUP($C45,女CD_R4績分!$D$3:$I$102,6,FALSE))</f>
        <v xml:space="preserve"> </v>
      </c>
      <c r="N45" s="155">
        <f t="shared" si="0"/>
        <v>0</v>
      </c>
    </row>
    <row r="46" spans="1:14">
      <c r="A46" s="151"/>
      <c r="B46" s="149"/>
      <c r="C46" s="150"/>
      <c r="D46" s="152"/>
      <c r="E46" s="152"/>
      <c r="F46" s="152"/>
      <c r="G46" s="152"/>
      <c r="H46" s="152"/>
      <c r="I46" s="153"/>
      <c r="J46" s="155"/>
      <c r="K46" s="155"/>
      <c r="L46" s="155" t="str">
        <f>IF(ISNA(VLOOKUP($C46,女CD_R3績分!$D$3:$H$102,5,FALSE))," ",VLOOKUP($C46,女CD_R3績分!$D$3:$H$102,5,FALSE))</f>
        <v xml:space="preserve"> </v>
      </c>
      <c r="M46" s="155" t="str">
        <f>IF(ISNA(VLOOKUP($C46,女CD_R4績分!$D$3:$I$102,6,FALSE))," ",VLOOKUP($C46,女CD_R4績分!$D$3:$I$102,6,FALSE))</f>
        <v xml:space="preserve"> </v>
      </c>
      <c r="N46" s="155">
        <f t="shared" si="0"/>
        <v>0</v>
      </c>
    </row>
    <row r="47" spans="1:14">
      <c r="A47" s="151"/>
      <c r="B47" s="149"/>
      <c r="C47" s="150"/>
      <c r="D47" s="152"/>
      <c r="E47" s="152"/>
      <c r="F47" s="152"/>
      <c r="G47" s="152"/>
      <c r="H47" s="152"/>
      <c r="I47" s="153"/>
      <c r="J47" s="155"/>
      <c r="K47" s="155"/>
      <c r="L47" s="155" t="str">
        <f>IF(ISNA(VLOOKUP($C47,女CD_R3績分!$D$3:$H$102,5,FALSE))," ",VLOOKUP($C47,女CD_R3績分!$D$3:$H$102,5,FALSE))</f>
        <v xml:space="preserve"> </v>
      </c>
      <c r="M47" s="155" t="str">
        <f>IF(ISNA(VLOOKUP($C47,女CD_R4績分!$D$3:$I$102,6,FALSE))," ",VLOOKUP($C47,女CD_R4績分!$D$3:$I$102,6,FALSE))</f>
        <v xml:space="preserve"> </v>
      </c>
      <c r="N47" s="155">
        <f t="shared" si="0"/>
        <v>0</v>
      </c>
    </row>
    <row r="48" spans="1:14">
      <c r="A48" s="151"/>
      <c r="B48" s="149"/>
      <c r="C48" s="150"/>
      <c r="D48" s="152"/>
      <c r="E48" s="152"/>
      <c r="F48" s="152"/>
      <c r="G48" s="152"/>
      <c r="H48" s="152"/>
      <c r="I48" s="153"/>
      <c r="J48" s="155"/>
      <c r="K48" s="155"/>
      <c r="L48" s="155" t="str">
        <f>IF(ISNA(VLOOKUP($C48,女CD_R3績分!$D$3:$H$102,5,FALSE))," ",VLOOKUP($C48,女CD_R3績分!$D$3:$H$102,5,FALSE))</f>
        <v xml:space="preserve"> </v>
      </c>
      <c r="M48" s="155" t="str">
        <f>IF(ISNA(VLOOKUP($C48,女CD_R4績分!$D$3:$I$102,6,FALSE))," ",VLOOKUP($C48,女CD_R4績分!$D$3:$I$102,6,FALSE))</f>
        <v xml:space="preserve"> </v>
      </c>
      <c r="N48" s="155">
        <f t="shared" si="0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/>
      <c r="K49" s="155"/>
      <c r="L49" s="155" t="str">
        <f>IF(ISNA(VLOOKUP($C49,女CD_R3績分!$D$3:$H$102,5,FALSE))," ",VLOOKUP($C49,女CD_R3績分!$D$3:$H$102,5,FALSE))</f>
        <v xml:space="preserve"> </v>
      </c>
      <c r="M49" s="155" t="str">
        <f>IF(ISNA(VLOOKUP($C49,女CD_R4績分!$D$3:$I$102,6,FALSE))," ",VLOOKUP($C49,女CD_R4績分!$D$3:$I$102,6,FALSE))</f>
        <v xml:space="preserve"> </v>
      </c>
      <c r="N49" s="155">
        <f t="shared" si="0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/>
      <c r="K50" s="155"/>
      <c r="L50" s="155" t="str">
        <f>IF(ISNA(VLOOKUP($C50,女CD_R3績分!$D$3:$H$102,5,FALSE))," ",VLOOKUP($C50,女CD_R3績分!$D$3:$H$102,5,FALSE))</f>
        <v xml:space="preserve"> </v>
      </c>
      <c r="M50" s="155" t="str">
        <f>IF(ISNA(VLOOKUP($C50,女CD_R4績分!$D$3:$I$102,6,FALSE))," ",VLOOKUP($C50,女CD_R4績分!$D$3:$I$102,6,FALSE))</f>
        <v xml:space="preserve"> </v>
      </c>
      <c r="N50" s="155">
        <f t="shared" si="0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/>
      <c r="K51" s="155"/>
      <c r="L51" s="155" t="str">
        <f>IF(ISNA(VLOOKUP($C51,女CD_R3績分!$D$3:$H$102,5,FALSE))," ",VLOOKUP($C51,女CD_R3績分!$D$3:$H$102,5,FALSE))</f>
        <v xml:space="preserve"> </v>
      </c>
      <c r="M51" s="155" t="str">
        <f>IF(ISNA(VLOOKUP($C51,女CD_R4績分!$D$3:$I$102,6,FALSE))," ",VLOOKUP($C51,女CD_R4績分!$D$3:$I$102,6,FALSE))</f>
        <v xml:space="preserve"> </v>
      </c>
      <c r="N51" s="155">
        <f t="shared" si="0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/>
      <c r="K52" s="155"/>
      <c r="L52" s="155" t="str">
        <f>IF(ISNA(VLOOKUP($C52,女CD_R3績分!$D$3:$H$102,5,FALSE))," ",VLOOKUP($C52,女CD_R3績分!$D$3:$H$102,5,FALSE))</f>
        <v xml:space="preserve"> </v>
      </c>
      <c r="M52" s="155" t="str">
        <f>IF(ISNA(VLOOKUP($C52,女CD_R4績分!$D$3:$I$102,6,FALSE))," ",VLOOKUP($C52,女CD_R4績分!$D$3:$I$102,6,FALSE))</f>
        <v xml:space="preserve"> </v>
      </c>
      <c r="N52" s="155">
        <f t="shared" si="0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/>
      <c r="K53" s="155"/>
      <c r="L53" s="155" t="str">
        <f>IF(ISNA(VLOOKUP($C53,女CD_R3績分!$D$3:$H$102,5,FALSE))," ",VLOOKUP($C53,女CD_R3績分!$D$3:$H$102,5,FALSE))</f>
        <v xml:space="preserve"> </v>
      </c>
      <c r="M53" s="155" t="str">
        <f>IF(ISNA(VLOOKUP($C53,女CD_R4績分!$D$3:$I$102,6,FALSE))," ",VLOOKUP($C53,女CD_R4績分!$D$3:$I$102,6,FALSE))</f>
        <v xml:space="preserve"> </v>
      </c>
      <c r="N53" s="155">
        <f t="shared" si="0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/>
      <c r="K54" s="155"/>
      <c r="L54" s="155" t="str">
        <f>IF(ISNA(VLOOKUP($C54,女CD_R3績分!$D$3:$H$102,5,FALSE))," ",VLOOKUP($C54,女CD_R3績分!$D$3:$H$102,5,FALSE))</f>
        <v xml:space="preserve"> </v>
      </c>
      <c r="M54" s="155" t="str">
        <f>IF(ISNA(VLOOKUP($C54,女CD_R4績分!$D$3:$I$102,6,FALSE))," ",VLOOKUP($C54,女CD_R4績分!$D$3:$I$102,6,FALSE))</f>
        <v xml:space="preserve"> </v>
      </c>
      <c r="N54" s="155">
        <f t="shared" si="0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/>
      <c r="K55" s="155"/>
      <c r="L55" s="155" t="str">
        <f>IF(ISNA(VLOOKUP($C55,女CD_R3績分!$D$3:$H$102,5,FALSE))," ",VLOOKUP($C55,女CD_R3績分!$D$3:$H$102,5,FALSE))</f>
        <v xml:space="preserve"> </v>
      </c>
      <c r="M55" s="155" t="str">
        <f>IF(ISNA(VLOOKUP($C55,女CD_R4績分!$D$3:$I$102,6,FALSE))," ",VLOOKUP($C55,女CD_R4績分!$D$3:$I$102,6,FALSE))</f>
        <v xml:space="preserve"> </v>
      </c>
      <c r="N55" s="155">
        <f t="shared" si="0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/>
      <c r="K56" s="155"/>
      <c r="L56" s="155" t="str">
        <f>IF(ISNA(VLOOKUP($C56,女CD_R3績分!$D$3:$H$102,5,FALSE))," ",VLOOKUP($C56,女CD_R3績分!$D$3:$H$102,5,FALSE))</f>
        <v xml:space="preserve"> </v>
      </c>
      <c r="M56" s="155" t="str">
        <f>IF(ISNA(VLOOKUP($C56,女CD_R4績分!$D$3:$I$102,6,FALSE))," ",VLOOKUP($C56,女CD_R4績分!$D$3:$I$102,6,FALSE))</f>
        <v xml:space="preserve"> </v>
      </c>
      <c r="N56" s="155">
        <f t="shared" si="0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/>
      <c r="K57" s="155"/>
      <c r="L57" s="155" t="str">
        <f>IF(ISNA(VLOOKUP($C57,女CD_R3績分!$D$3:$H$102,5,FALSE))," ",VLOOKUP($C57,女CD_R3績分!$D$3:$H$102,5,FALSE))</f>
        <v xml:space="preserve"> </v>
      </c>
      <c r="M57" s="155" t="str">
        <f>IF(ISNA(VLOOKUP($C57,女CD_R4績分!$D$3:$I$102,6,FALSE))," ",VLOOKUP($C57,女CD_R4績分!$D$3:$I$102,6,FALSE))</f>
        <v xml:space="preserve"> </v>
      </c>
      <c r="N57" s="155">
        <f t="shared" si="0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/>
      <c r="K58" s="155"/>
      <c r="L58" s="155" t="str">
        <f>IF(ISNA(VLOOKUP($C58,女CD_R3績分!$D$3:$H$102,5,FALSE))," ",VLOOKUP($C58,女CD_R3績分!$D$3:$H$102,5,FALSE))</f>
        <v xml:space="preserve"> </v>
      </c>
      <c r="M58" s="155" t="str">
        <f>IF(ISNA(VLOOKUP($C58,女CD_R4績分!$D$3:$I$102,6,FALSE))," ",VLOOKUP($C58,女CD_R4績分!$D$3:$I$102,6,FALSE))</f>
        <v xml:space="preserve"> </v>
      </c>
      <c r="N58" s="155">
        <f t="shared" si="0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/>
      <c r="K59" s="155"/>
      <c r="L59" s="155" t="str">
        <f>IF(ISNA(VLOOKUP($C59,女CD_R3績分!$D$3:$H$102,5,FALSE))," ",VLOOKUP($C59,女CD_R3績分!$D$3:$H$102,5,FALSE))</f>
        <v xml:space="preserve"> </v>
      </c>
      <c r="M59" s="155" t="str">
        <f>IF(ISNA(VLOOKUP($C59,女CD_R4績分!$D$3:$I$102,6,FALSE))," ",VLOOKUP($C59,女CD_R4績分!$D$3:$I$102,6,FALSE))</f>
        <v xml:space="preserve"> </v>
      </c>
      <c r="N59" s="155">
        <f t="shared" si="0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/>
      <c r="K60" s="155"/>
      <c r="L60" s="155" t="str">
        <f>IF(ISNA(VLOOKUP($C60,女CD_R3績分!$D$3:$H$102,5,FALSE))," ",VLOOKUP($C60,女CD_R3績分!$D$3:$H$102,5,FALSE))</f>
        <v xml:space="preserve"> </v>
      </c>
      <c r="M60" s="155" t="str">
        <f>IF(ISNA(VLOOKUP($C60,女CD_R4績分!$D$3:$I$102,6,FALSE))," ",VLOOKUP($C60,女CD_R4績分!$D$3:$I$102,6,FALSE))</f>
        <v xml:space="preserve"> </v>
      </c>
      <c r="N60" s="155">
        <f t="shared" si="0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/>
      <c r="K61" s="155"/>
      <c r="L61" s="155" t="str">
        <f>IF(ISNA(VLOOKUP($C61,女CD_R3績分!$D$3:$H$102,5,FALSE))," ",VLOOKUP($C61,女CD_R3績分!$D$3:$H$102,5,FALSE))</f>
        <v xml:space="preserve"> </v>
      </c>
      <c r="M61" s="155" t="str">
        <f>IF(ISNA(VLOOKUP($C61,女CD_R4績分!$D$3:$I$102,6,FALSE))," ",VLOOKUP($C61,女CD_R4績分!$D$3:$I$102,6,FALSE))</f>
        <v xml:space="preserve"> </v>
      </c>
      <c r="N61" s="155">
        <f t="shared" si="0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/>
      <c r="K62" s="155"/>
      <c r="L62" s="155" t="str">
        <f>IF(ISNA(VLOOKUP($C62,女CD_R3績分!$D$3:$H$102,5,FALSE))," ",VLOOKUP($C62,女CD_R3績分!$D$3:$H$102,5,FALSE))</f>
        <v xml:space="preserve"> </v>
      </c>
      <c r="M62" s="155" t="str">
        <f>IF(ISNA(VLOOKUP($C62,女CD_R4績分!$D$3:$I$102,6,FALSE))," ",VLOOKUP($C62,女CD_R4績分!$D$3:$I$102,6,FALSE))</f>
        <v xml:space="preserve"> </v>
      </c>
      <c r="N62" s="155">
        <f t="shared" si="0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/>
      <c r="K63" s="155"/>
      <c r="L63" s="155" t="str">
        <f>IF(ISNA(VLOOKUP($C63,女CD_R3績分!$D$3:$H$102,5,FALSE))," ",VLOOKUP($C63,女CD_R3績分!$D$3:$H$102,5,FALSE))</f>
        <v xml:space="preserve"> </v>
      </c>
      <c r="M63" s="155" t="str">
        <f>IF(ISNA(VLOOKUP($C63,女CD_R4績分!$D$3:$I$102,6,FALSE))," ",VLOOKUP($C63,女CD_R4績分!$D$3:$I$102,6,FALSE))</f>
        <v xml:space="preserve"> </v>
      </c>
      <c r="N63" s="155">
        <f t="shared" si="0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/>
      <c r="K64" s="155"/>
      <c r="L64" s="155" t="str">
        <f>IF(ISNA(VLOOKUP($C64,女CD_R3績分!$D$3:$H$102,5,FALSE))," ",VLOOKUP($C64,女CD_R3績分!$D$3:$H$102,5,FALSE))</f>
        <v xml:space="preserve"> </v>
      </c>
      <c r="M64" s="155" t="str">
        <f>IF(ISNA(VLOOKUP($C64,女CD_R4績分!$D$3:$I$102,6,FALSE))," ",VLOOKUP($C64,女CD_R4績分!$D$3:$I$102,6,FALSE))</f>
        <v xml:space="preserve"> </v>
      </c>
      <c r="N64" s="155">
        <f t="shared" si="0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/>
      <c r="K65" s="155"/>
      <c r="L65" s="155" t="str">
        <f>IF(ISNA(VLOOKUP($C65,女CD_R3績分!$D$3:$H$102,5,FALSE))," ",VLOOKUP($C65,女CD_R3績分!$D$3:$H$102,5,FALSE))</f>
        <v xml:space="preserve"> </v>
      </c>
      <c r="M65" s="155" t="str">
        <f>IF(ISNA(VLOOKUP($C65,女CD_R4績分!$D$3:$I$102,6,FALSE))," ",VLOOKUP($C65,女CD_R4績分!$D$3:$I$102,6,FALSE))</f>
        <v xml:space="preserve"> </v>
      </c>
      <c r="N65" s="155">
        <f t="shared" si="0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/>
      <c r="K66" s="155"/>
      <c r="L66" s="155" t="str">
        <f>IF(ISNA(VLOOKUP($C66,女CD_R3績分!$D$3:$H$102,5,FALSE))," ",VLOOKUP($C66,女CD_R3績分!$D$3:$H$102,5,FALSE))</f>
        <v xml:space="preserve"> </v>
      </c>
      <c r="M66" s="155" t="str">
        <f>IF(ISNA(VLOOKUP($C66,女CD_R4績分!$D$3:$I$102,6,FALSE))," ",VLOOKUP($C66,女CD_R4績分!$D$3:$I$102,6,FALSE))</f>
        <v xml:space="preserve"> </v>
      </c>
      <c r="N66" s="155">
        <f t="shared" si="0"/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/>
      <c r="K67" s="155"/>
      <c r="L67" s="155" t="str">
        <f>IF(ISNA(VLOOKUP($C67,女CD_R3績分!$D$3:$H$102,5,FALSE))," ",VLOOKUP($C67,女CD_R3績分!$D$3:$H$102,5,FALSE))</f>
        <v xml:space="preserve"> </v>
      </c>
      <c r="M67" s="155" t="str">
        <f>IF(ISNA(VLOOKUP($C67,女CD_R4績分!$D$3:$I$102,6,FALSE))," ",VLOOKUP($C67,女CD_R4績分!$D$3:$I$102,6,FALSE))</f>
        <v xml:space="preserve"> </v>
      </c>
      <c r="N67" s="155">
        <f t="shared" ref="N67:N102" si="1">SUM(J67:M67)</f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/>
      <c r="K68" s="155"/>
      <c r="L68" s="155" t="str">
        <f>IF(ISNA(VLOOKUP($C68,女CD_R3績分!$D$3:$H$102,5,FALSE))," ",VLOOKUP($C68,女CD_R3績分!$D$3:$H$102,5,FALSE))</f>
        <v xml:space="preserve"> </v>
      </c>
      <c r="M68" s="155" t="str">
        <f>IF(ISNA(VLOOKUP($C68,女CD_R4績分!$D$3:$I$102,6,FALSE))," ",VLOOKUP($C68,女CD_R4績分!$D$3:$I$102,6,FALSE))</f>
        <v xml:space="preserve"> </v>
      </c>
      <c r="N68" s="155">
        <f t="shared" si="1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/>
      <c r="K69" s="155"/>
      <c r="L69" s="155" t="str">
        <f>IF(ISNA(VLOOKUP($C69,女CD_R3績分!$D$3:$H$102,5,FALSE))," ",VLOOKUP($C69,女CD_R3績分!$D$3:$H$102,5,FALSE))</f>
        <v xml:space="preserve"> </v>
      </c>
      <c r="M69" s="155" t="str">
        <f>IF(ISNA(VLOOKUP($C69,女CD_R4績分!$D$3:$I$102,6,FALSE))," ",VLOOKUP($C69,女CD_R4績分!$D$3:$I$102,6,FALSE))</f>
        <v xml:space="preserve"> </v>
      </c>
      <c r="N69" s="155">
        <f t="shared" si="1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/>
      <c r="K70" s="155"/>
      <c r="L70" s="155" t="str">
        <f>IF(ISNA(VLOOKUP($C70,女CD_R3績分!$D$3:$H$102,5,FALSE))," ",VLOOKUP($C70,女CD_R3績分!$D$3:$H$102,5,FALSE))</f>
        <v xml:space="preserve"> </v>
      </c>
      <c r="M70" s="155" t="str">
        <f>IF(ISNA(VLOOKUP($C70,女CD_R4績分!$D$3:$I$102,6,FALSE))," ",VLOOKUP($C70,女CD_R4績分!$D$3:$I$102,6,FALSE))</f>
        <v xml:space="preserve"> </v>
      </c>
      <c r="N70" s="155">
        <f t="shared" si="1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/>
      <c r="K71" s="155"/>
      <c r="L71" s="155" t="str">
        <f>IF(ISNA(VLOOKUP($C71,女CD_R3績分!$D$3:$H$102,5,FALSE))," ",VLOOKUP($C71,女CD_R3績分!$D$3:$H$102,5,FALSE))</f>
        <v xml:space="preserve"> </v>
      </c>
      <c r="M71" s="155" t="str">
        <f>IF(ISNA(VLOOKUP($C71,女CD_R4績分!$D$3:$I$102,6,FALSE))," ",VLOOKUP($C71,女CD_R4績分!$D$3:$I$102,6,FALSE))</f>
        <v xml:space="preserve"> </v>
      </c>
      <c r="N71" s="155">
        <f t="shared" si="1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/>
      <c r="K72" s="155"/>
      <c r="L72" s="155" t="str">
        <f>IF(ISNA(VLOOKUP($C72,女CD_R3績分!$D$3:$H$102,5,FALSE))," ",VLOOKUP($C72,女CD_R3績分!$D$3:$H$102,5,FALSE))</f>
        <v xml:space="preserve"> </v>
      </c>
      <c r="M72" s="155" t="str">
        <f>IF(ISNA(VLOOKUP($C72,女CD_R4績分!$D$3:$I$102,6,FALSE))," ",VLOOKUP($C72,女CD_R4績分!$D$3:$I$102,6,FALSE))</f>
        <v xml:space="preserve"> </v>
      </c>
      <c r="N72" s="155">
        <f t="shared" si="1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/>
      <c r="K73" s="155"/>
      <c r="L73" s="155" t="str">
        <f>IF(ISNA(VLOOKUP($C73,女CD_R3績分!$D$3:$H$102,5,FALSE))," ",VLOOKUP($C73,女CD_R3績分!$D$3:$H$102,5,FALSE))</f>
        <v xml:space="preserve"> </v>
      </c>
      <c r="M73" s="155" t="str">
        <f>IF(ISNA(VLOOKUP($C73,女CD_R4績分!$D$3:$I$102,6,FALSE))," ",VLOOKUP($C73,女CD_R4績分!$D$3:$I$102,6,FALSE))</f>
        <v xml:space="preserve"> </v>
      </c>
      <c r="N73" s="155">
        <f t="shared" si="1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/>
      <c r="K74" s="155"/>
      <c r="L74" s="155" t="str">
        <f>IF(ISNA(VLOOKUP($C74,女CD_R3績分!$D$3:$H$102,5,FALSE))," ",VLOOKUP($C74,女CD_R3績分!$D$3:$H$102,5,FALSE))</f>
        <v xml:space="preserve"> </v>
      </c>
      <c r="M74" s="155" t="str">
        <f>IF(ISNA(VLOOKUP($C74,女CD_R4績分!$D$3:$I$102,6,FALSE))," ",VLOOKUP($C74,女CD_R4績分!$D$3:$I$102,6,FALSE))</f>
        <v xml:space="preserve"> </v>
      </c>
      <c r="N74" s="155">
        <f t="shared" si="1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/>
      <c r="K75" s="155"/>
      <c r="L75" s="155" t="str">
        <f>IF(ISNA(VLOOKUP($C75,女CD_R3績分!$D$3:$H$102,5,FALSE))," ",VLOOKUP($C75,女CD_R3績分!$D$3:$H$102,5,FALSE))</f>
        <v xml:space="preserve"> </v>
      </c>
      <c r="M75" s="155" t="str">
        <f>IF(ISNA(VLOOKUP($C75,女CD_R4績分!$D$3:$I$102,6,FALSE))," ",VLOOKUP($C75,女CD_R4績分!$D$3:$I$102,6,FALSE))</f>
        <v xml:space="preserve"> </v>
      </c>
      <c r="N75" s="155">
        <f t="shared" si="1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/>
      <c r="K76" s="155"/>
      <c r="L76" s="155" t="str">
        <f>IF(ISNA(VLOOKUP($C76,女CD_R3績分!$D$3:$H$102,5,FALSE))," ",VLOOKUP($C76,女CD_R3績分!$D$3:$H$102,5,FALSE))</f>
        <v xml:space="preserve"> </v>
      </c>
      <c r="M76" s="155" t="str">
        <f>IF(ISNA(VLOOKUP($C76,女CD_R4績分!$D$3:$I$102,6,FALSE))," ",VLOOKUP($C76,女CD_R4績分!$D$3:$I$102,6,FALSE))</f>
        <v xml:space="preserve"> </v>
      </c>
      <c r="N76" s="155">
        <f t="shared" si="1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/>
      <c r="K77" s="155"/>
      <c r="L77" s="155" t="str">
        <f>IF(ISNA(VLOOKUP($C77,女CD_R3績分!$D$3:$H$102,5,FALSE))," ",VLOOKUP($C77,女CD_R3績分!$D$3:$H$102,5,FALSE))</f>
        <v xml:space="preserve"> </v>
      </c>
      <c r="M77" s="155" t="str">
        <f>IF(ISNA(VLOOKUP($C77,女CD_R4績分!$D$3:$I$102,6,FALSE))," ",VLOOKUP($C77,女CD_R4績分!$D$3:$I$102,6,FALSE))</f>
        <v xml:space="preserve"> </v>
      </c>
      <c r="N77" s="155">
        <f t="shared" si="1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/>
      <c r="K78" s="155"/>
      <c r="L78" s="155" t="str">
        <f>IF(ISNA(VLOOKUP($C78,女CD_R3績分!$D$3:$H$102,5,FALSE))," ",VLOOKUP($C78,女CD_R3績分!$D$3:$H$102,5,FALSE))</f>
        <v xml:space="preserve"> </v>
      </c>
      <c r="M78" s="155" t="str">
        <f>IF(ISNA(VLOOKUP($C78,女CD_R4績分!$D$3:$I$102,6,FALSE))," ",VLOOKUP($C78,女CD_R4績分!$D$3:$I$102,6,FALSE))</f>
        <v xml:space="preserve"> </v>
      </c>
      <c r="N78" s="155">
        <f t="shared" si="1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/>
      <c r="K79" s="155"/>
      <c r="L79" s="155" t="str">
        <f>IF(ISNA(VLOOKUP($C79,女CD_R3績分!$D$3:$H$102,5,FALSE))," ",VLOOKUP($C79,女CD_R3績分!$D$3:$H$102,5,FALSE))</f>
        <v xml:space="preserve"> </v>
      </c>
      <c r="M79" s="155" t="str">
        <f>IF(ISNA(VLOOKUP($C79,女CD_R4績分!$D$3:$I$102,6,FALSE))," ",VLOOKUP($C79,女CD_R4績分!$D$3:$I$102,6,FALSE))</f>
        <v xml:space="preserve"> </v>
      </c>
      <c r="N79" s="155">
        <f t="shared" si="1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/>
      <c r="K80" s="155"/>
      <c r="L80" s="155" t="str">
        <f>IF(ISNA(VLOOKUP($C80,女CD_R3績分!$D$3:$H$102,5,FALSE))," ",VLOOKUP($C80,女CD_R3績分!$D$3:$H$102,5,FALSE))</f>
        <v xml:space="preserve"> </v>
      </c>
      <c r="M80" s="155" t="str">
        <f>IF(ISNA(VLOOKUP($C80,女CD_R4績分!$D$3:$I$102,6,FALSE))," ",VLOOKUP($C80,女CD_R4績分!$D$3:$I$102,6,FALSE))</f>
        <v xml:space="preserve"> </v>
      </c>
      <c r="N80" s="155">
        <f t="shared" si="1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 t="str">
        <f>IF(ISNA(VLOOKUP($C81,女CD_R3績分!$D$3:$H$102,5,FALSE))," ",VLOOKUP($C81,女CD_R3績分!$D$3:$H$102,5,FALSE))</f>
        <v xml:space="preserve"> </v>
      </c>
      <c r="M81" s="155" t="str">
        <f>IF(ISNA(VLOOKUP($C81,女CD_R4績分!$D$3:$I$102,6,FALSE))," ",VLOOKUP($C81,女CD_R4績分!$D$3:$I$102,6,FALSE))</f>
        <v xml:space="preserve"> </v>
      </c>
      <c r="N81" s="155">
        <f t="shared" si="1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/>
      <c r="K82" s="155"/>
      <c r="L82" s="155" t="str">
        <f>IF(ISNA(VLOOKUP($C82,女CD_R3績分!$D$3:$H$102,5,FALSE))," ",VLOOKUP($C82,女CD_R3績分!$D$3:$H$102,5,FALSE))</f>
        <v xml:space="preserve"> </v>
      </c>
      <c r="M82" s="155" t="str">
        <f>IF(ISNA(VLOOKUP($C82,女CD_R4績分!$D$3:$I$102,6,FALSE))," ",VLOOKUP($C82,女CD_R4績分!$D$3:$I$102,6,FALSE))</f>
        <v xml:space="preserve"> </v>
      </c>
      <c r="N82" s="155">
        <f t="shared" si="1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/>
      <c r="K83" s="155"/>
      <c r="L83" s="155" t="str">
        <f>IF(ISNA(VLOOKUP($C83,女CD_R3績分!$D$3:$H$102,5,FALSE))," ",VLOOKUP($C83,女CD_R3績分!$D$3:$H$102,5,FALSE))</f>
        <v xml:space="preserve"> </v>
      </c>
      <c r="M83" s="155" t="str">
        <f>IF(ISNA(VLOOKUP($C83,女CD_R4績分!$D$3:$I$102,6,FALSE))," ",VLOOKUP($C83,女CD_R4績分!$D$3:$I$102,6,FALSE))</f>
        <v xml:space="preserve"> </v>
      </c>
      <c r="N83" s="155">
        <f t="shared" si="1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/>
      <c r="K84" s="155"/>
      <c r="L84" s="155" t="str">
        <f>IF(ISNA(VLOOKUP($C84,女CD_R3績分!$D$3:$H$102,5,FALSE))," ",VLOOKUP($C84,女CD_R3績分!$D$3:$H$102,5,FALSE))</f>
        <v xml:space="preserve"> </v>
      </c>
      <c r="M84" s="155" t="str">
        <f>IF(ISNA(VLOOKUP($C84,女CD_R4績分!$D$3:$I$102,6,FALSE))," ",VLOOKUP($C84,女CD_R4績分!$D$3:$I$102,6,FALSE))</f>
        <v xml:space="preserve"> </v>
      </c>
      <c r="N84" s="155">
        <f t="shared" si="1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/>
      <c r="K85" s="155"/>
      <c r="L85" s="155" t="str">
        <f>IF(ISNA(VLOOKUP($C85,女CD_R3績分!$D$3:$H$102,5,FALSE))," ",VLOOKUP($C85,女CD_R3績分!$D$3:$H$102,5,FALSE))</f>
        <v xml:space="preserve"> </v>
      </c>
      <c r="M85" s="155" t="str">
        <f>IF(ISNA(VLOOKUP($C85,女CD_R4績分!$D$3:$I$102,6,FALSE))," ",VLOOKUP($C85,女CD_R4績分!$D$3:$I$102,6,FALSE))</f>
        <v xml:space="preserve"> </v>
      </c>
      <c r="N85" s="155">
        <f t="shared" si="1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/>
      <c r="K86" s="155"/>
      <c r="L86" s="155" t="str">
        <f>IF(ISNA(VLOOKUP($C86,女CD_R3績分!$D$3:$H$102,5,FALSE))," ",VLOOKUP($C86,女CD_R3績分!$D$3:$H$102,5,FALSE))</f>
        <v xml:space="preserve"> </v>
      </c>
      <c r="M86" s="155" t="str">
        <f>IF(ISNA(VLOOKUP($C86,女CD_R4績分!$D$3:$I$102,6,FALSE))," ",VLOOKUP($C86,女CD_R4績分!$D$3:$I$102,6,FALSE))</f>
        <v xml:space="preserve"> </v>
      </c>
      <c r="N86" s="155">
        <f t="shared" si="1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/>
      <c r="K87" s="155"/>
      <c r="L87" s="155" t="str">
        <f>IF(ISNA(VLOOKUP($C87,女CD_R3績分!$D$3:$H$102,5,FALSE))," ",VLOOKUP($C87,女CD_R3績分!$D$3:$H$102,5,FALSE))</f>
        <v xml:space="preserve"> </v>
      </c>
      <c r="M87" s="155" t="str">
        <f>IF(ISNA(VLOOKUP($C87,女CD_R4績分!$D$3:$I$102,6,FALSE))," ",VLOOKUP($C87,女CD_R4績分!$D$3:$I$102,6,FALSE))</f>
        <v xml:space="preserve"> </v>
      </c>
      <c r="N87" s="155">
        <f t="shared" si="1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/>
      <c r="K88" s="155"/>
      <c r="L88" s="155" t="str">
        <f>IF(ISNA(VLOOKUP($C88,女CD_R3績分!$D$3:$H$102,5,FALSE))," ",VLOOKUP($C88,女CD_R3績分!$D$3:$H$102,5,FALSE))</f>
        <v xml:space="preserve"> </v>
      </c>
      <c r="M88" s="155" t="str">
        <f>IF(ISNA(VLOOKUP($C88,女CD_R4績分!$D$3:$I$102,6,FALSE))," ",VLOOKUP($C88,女CD_R4績分!$D$3:$I$102,6,FALSE))</f>
        <v xml:space="preserve"> </v>
      </c>
      <c r="N88" s="155">
        <f t="shared" si="1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/>
      <c r="K89" s="155"/>
      <c r="L89" s="155" t="str">
        <f>IF(ISNA(VLOOKUP($C89,女CD_R3績分!$D$3:$H$102,5,FALSE))," ",VLOOKUP($C89,女CD_R3績分!$D$3:$H$102,5,FALSE))</f>
        <v xml:space="preserve"> </v>
      </c>
      <c r="M89" s="155" t="str">
        <f>IF(ISNA(VLOOKUP($C89,女CD_R4績分!$D$3:$I$102,6,FALSE))," ",VLOOKUP($C89,女CD_R4績分!$D$3:$I$102,6,FALSE))</f>
        <v xml:space="preserve"> </v>
      </c>
      <c r="N89" s="155">
        <f t="shared" si="1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/>
      <c r="K90" s="155"/>
      <c r="L90" s="155" t="str">
        <f>IF(ISNA(VLOOKUP($C90,女CD_R3績分!$D$3:$H$102,5,FALSE))," ",VLOOKUP($C90,女CD_R3績分!$D$3:$H$102,5,FALSE))</f>
        <v xml:space="preserve"> </v>
      </c>
      <c r="M90" s="155" t="str">
        <f>IF(ISNA(VLOOKUP($C90,女CD_R4績分!$D$3:$I$102,6,FALSE))," ",VLOOKUP($C90,女CD_R4績分!$D$3:$I$102,6,FALSE))</f>
        <v xml:space="preserve"> </v>
      </c>
      <c r="N90" s="155">
        <f t="shared" si="1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/>
      <c r="K91" s="155"/>
      <c r="L91" s="155" t="str">
        <f>IF(ISNA(VLOOKUP($C91,女CD_R3績分!$D$3:$H$102,5,FALSE))," ",VLOOKUP($C91,女CD_R3績分!$D$3:$H$102,5,FALSE))</f>
        <v xml:space="preserve"> </v>
      </c>
      <c r="M91" s="155" t="str">
        <f>IF(ISNA(VLOOKUP($C91,女CD_R4績分!$D$3:$I$102,6,FALSE))," ",VLOOKUP($C91,女CD_R4績分!$D$3:$I$102,6,FALSE))</f>
        <v xml:space="preserve"> </v>
      </c>
      <c r="N91" s="155">
        <f t="shared" si="1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/>
      <c r="K92" s="155"/>
      <c r="L92" s="155" t="str">
        <f>IF(ISNA(VLOOKUP($C92,女CD_R3績分!$D$3:$H$102,5,FALSE))," ",VLOOKUP($C92,女CD_R3績分!$D$3:$H$102,5,FALSE))</f>
        <v xml:space="preserve"> </v>
      </c>
      <c r="M92" s="155" t="str">
        <f>IF(ISNA(VLOOKUP($C92,女CD_R4績分!$D$3:$I$102,6,FALSE))," ",VLOOKUP($C92,女CD_R4績分!$D$3:$I$102,6,FALSE))</f>
        <v xml:space="preserve"> </v>
      </c>
      <c r="N92" s="155">
        <f t="shared" si="1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/>
      <c r="K93" s="155"/>
      <c r="L93" s="155" t="str">
        <f>IF(ISNA(VLOOKUP($C93,女CD_R3績分!$D$3:$H$102,5,FALSE))," ",VLOOKUP($C93,女CD_R3績分!$D$3:$H$102,5,FALSE))</f>
        <v xml:space="preserve"> </v>
      </c>
      <c r="M93" s="155" t="str">
        <f>IF(ISNA(VLOOKUP($C93,女CD_R4績分!$D$3:$I$102,6,FALSE))," ",VLOOKUP($C93,女CD_R4績分!$D$3:$I$102,6,FALSE))</f>
        <v xml:space="preserve"> </v>
      </c>
      <c r="N93" s="155">
        <f t="shared" si="1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/>
      <c r="K94" s="155"/>
      <c r="L94" s="155" t="str">
        <f>IF(ISNA(VLOOKUP($C94,女CD_R3績分!$D$3:$H$102,5,FALSE))," ",VLOOKUP($C94,女CD_R3績分!$D$3:$H$102,5,FALSE))</f>
        <v xml:space="preserve"> </v>
      </c>
      <c r="M94" s="155" t="str">
        <f>IF(ISNA(VLOOKUP($C94,女CD_R4績分!$D$3:$I$102,6,FALSE))," ",VLOOKUP($C94,女CD_R4績分!$D$3:$I$102,6,FALSE))</f>
        <v xml:space="preserve"> </v>
      </c>
      <c r="N94" s="155">
        <f t="shared" si="1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/>
      <c r="K95" s="155"/>
      <c r="L95" s="155" t="str">
        <f>IF(ISNA(VLOOKUP($C95,女CD_R3績分!$D$3:$H$102,5,FALSE))," ",VLOOKUP($C95,女CD_R3績分!$D$3:$H$102,5,FALSE))</f>
        <v xml:space="preserve"> </v>
      </c>
      <c r="M95" s="155" t="str">
        <f>IF(ISNA(VLOOKUP($C95,女CD_R4績分!$D$3:$I$102,6,FALSE))," ",VLOOKUP($C95,女CD_R4績分!$D$3:$I$102,6,FALSE))</f>
        <v xml:space="preserve"> </v>
      </c>
      <c r="N95" s="155">
        <f t="shared" si="1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/>
      <c r="K96" s="155"/>
      <c r="L96" s="155" t="str">
        <f>IF(ISNA(VLOOKUP($C96,女CD_R3績分!$D$3:$H$102,5,FALSE))," ",VLOOKUP($C96,女CD_R3績分!$D$3:$H$102,5,FALSE))</f>
        <v xml:space="preserve"> </v>
      </c>
      <c r="M96" s="155" t="str">
        <f>IF(ISNA(VLOOKUP($C96,女CD_R4績分!$D$3:$I$102,6,FALSE))," ",VLOOKUP($C96,女CD_R4績分!$D$3:$I$102,6,FALSE))</f>
        <v xml:space="preserve"> </v>
      </c>
      <c r="N96" s="155">
        <f t="shared" si="1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/>
      <c r="K97" s="155"/>
      <c r="L97" s="155" t="str">
        <f>IF(ISNA(VLOOKUP($C97,女CD_R3績分!$D$3:$H$102,5,FALSE))," ",VLOOKUP($C97,女CD_R3績分!$D$3:$H$102,5,FALSE))</f>
        <v xml:space="preserve"> </v>
      </c>
      <c r="M97" s="155" t="str">
        <f>IF(ISNA(VLOOKUP($C97,女CD_R4績分!$D$3:$I$102,6,FALSE))," ",VLOOKUP($C97,女CD_R4績分!$D$3:$I$102,6,FALSE))</f>
        <v xml:space="preserve"> </v>
      </c>
      <c r="N97" s="155">
        <f t="shared" si="1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/>
      <c r="K98" s="155"/>
      <c r="L98" s="155" t="str">
        <f>IF(ISNA(VLOOKUP($C98,女CD_R3績分!$D$3:$H$102,5,FALSE))," ",VLOOKUP($C98,女CD_R3績分!$D$3:$H$102,5,FALSE))</f>
        <v xml:space="preserve"> </v>
      </c>
      <c r="M98" s="155" t="str">
        <f>IF(ISNA(VLOOKUP($C98,女CD_R4績分!$D$3:$I$102,6,FALSE))," ",VLOOKUP($C98,女CD_R4績分!$D$3:$I$102,6,FALSE))</f>
        <v xml:space="preserve"> </v>
      </c>
      <c r="N98" s="155">
        <f t="shared" si="1"/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/>
      <c r="K99" s="155"/>
      <c r="L99" s="155" t="str">
        <f>IF(ISNA(VLOOKUP($C99,女CD_R3績分!$D$3:$H$102,5,FALSE))," ",VLOOKUP($C99,女CD_R3績分!$D$3:$H$102,5,FALSE))</f>
        <v xml:space="preserve"> </v>
      </c>
      <c r="M99" s="155" t="str">
        <f>IF(ISNA(VLOOKUP($C99,女CD_R4績分!$D$3:$I$102,6,FALSE))," ",VLOOKUP($C99,女CD_R4績分!$D$3:$I$102,6,FALSE))</f>
        <v xml:space="preserve"> </v>
      </c>
      <c r="N99" s="155">
        <f t="shared" si="1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/>
      <c r="K100" s="155"/>
      <c r="L100" s="155" t="str">
        <f>IF(ISNA(VLOOKUP($C100,女CD_R3績分!$D$3:$H$102,5,FALSE))," ",VLOOKUP($C100,女CD_R3績分!$D$3:$H$102,5,FALSE))</f>
        <v xml:space="preserve"> </v>
      </c>
      <c r="M100" s="155" t="str">
        <f>IF(ISNA(VLOOKUP($C100,女CD_R4績分!$D$3:$I$102,6,FALSE))," ",VLOOKUP($C100,女CD_R4績分!$D$3:$I$102,6,FALSE))</f>
        <v xml:space="preserve"> </v>
      </c>
      <c r="N100" s="155">
        <f t="shared" si="1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/>
      <c r="K101" s="155"/>
      <c r="L101" s="155" t="str">
        <f>IF(ISNA(VLOOKUP($C101,女CD_R3績分!$D$3:$H$102,5,FALSE))," ",VLOOKUP($C101,女CD_R3績分!$D$3:$H$102,5,FALSE))</f>
        <v xml:space="preserve"> </v>
      </c>
      <c r="M101" s="155" t="str">
        <f>IF(ISNA(VLOOKUP($C101,女CD_R4績分!$D$3:$I$102,6,FALSE))," ",VLOOKUP($C101,女CD_R4績分!$D$3:$I$102,6,FALSE))</f>
        <v xml:space="preserve"> </v>
      </c>
      <c r="N101" s="155">
        <f t="shared" si="1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/>
      <c r="K102" s="155"/>
      <c r="L102" s="155" t="str">
        <f>IF(ISNA(VLOOKUP($C102,女CD_R3績分!$D$3:$H$102,5,FALSE))," ",VLOOKUP($C102,女CD_R3績分!$D$3:$H$102,5,FALSE))</f>
        <v xml:space="preserve"> </v>
      </c>
      <c r="M102" s="155" t="str">
        <f>IF(ISNA(VLOOKUP($C102,女CD_R4績分!$D$3:$I$102,6,FALSE))," ",VLOOKUP($C102,女CD_R4績分!$D$3:$I$102,6,FALSE))</f>
        <v xml:space="preserve"> </v>
      </c>
      <c r="N102" s="155">
        <f t="shared" si="1"/>
        <v>0</v>
      </c>
    </row>
  </sheetData>
  <sheetProtection sheet="1" objects="1" scenarios="1"/>
  <phoneticPr fontId="2" type="noConversion"/>
  <conditionalFormatting sqref="B2:B71">
    <cfRule type="expression" dxfId="53" priority="6">
      <formula>AND(XEG2=0,XEH2&lt;&gt;"")</formula>
    </cfRule>
  </conditionalFormatting>
  <conditionalFormatting sqref="A2:A71">
    <cfRule type="expression" dxfId="52" priority="5">
      <formula>AND(XEG2=0,XEH2&lt;&gt;"")</formula>
    </cfRule>
  </conditionalFormatting>
  <conditionalFormatting sqref="D2:G71">
    <cfRule type="cellIs" dxfId="51" priority="3" operator="lessThan">
      <formula>#REF!</formula>
    </cfRule>
    <cfRule type="cellIs" dxfId="50" priority="4" operator="equal">
      <formula>#REF!</formula>
    </cfRule>
  </conditionalFormatting>
  <conditionalFormatting sqref="H2:H71">
    <cfRule type="cellIs" dxfId="49" priority="1" operator="lessThan">
      <formula>#REF!*COUNTIF(D2:G2,"&gt;0")</formula>
    </cfRule>
    <cfRule type="cellIs" dxfId="48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102"/>
  <sheetViews>
    <sheetView workbookViewId="0">
      <selection activeCell="Q6" sqref="Q6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6" width="5" style="128" customWidth="1"/>
    <col min="7" max="7" width="4.625" style="128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327</v>
      </c>
      <c r="B1" s="132" t="s">
        <v>306</v>
      </c>
      <c r="C1" s="132" t="s">
        <v>269</v>
      </c>
      <c r="D1" s="126" t="s">
        <v>296</v>
      </c>
      <c r="E1" s="126" t="s">
        <v>298</v>
      </c>
      <c r="F1" s="126" t="s">
        <v>322</v>
      </c>
      <c r="G1" s="126" t="s">
        <v>328</v>
      </c>
      <c r="H1" s="127" t="s">
        <v>3</v>
      </c>
      <c r="I1" s="125" t="s">
        <v>325</v>
      </c>
      <c r="J1" s="126" t="s">
        <v>296</v>
      </c>
      <c r="K1" s="126" t="s">
        <v>298</v>
      </c>
      <c r="L1" s="126" t="s">
        <v>322</v>
      </c>
      <c r="M1" s="126" t="s">
        <v>328</v>
      </c>
      <c r="N1" s="127" t="s">
        <v>3</v>
      </c>
    </row>
    <row r="2" spans="1:14">
      <c r="A2" s="151">
        <v>1</v>
      </c>
      <c r="B2" s="151" t="s">
        <v>25</v>
      </c>
      <c r="C2" s="151" t="s">
        <v>380</v>
      </c>
      <c r="D2" s="151">
        <v>0</v>
      </c>
      <c r="E2" s="151">
        <v>0</v>
      </c>
      <c r="F2" s="151">
        <v>77</v>
      </c>
      <c r="G2" s="151">
        <v>81</v>
      </c>
      <c r="H2" s="151">
        <v>158</v>
      </c>
      <c r="I2" s="151"/>
      <c r="J2" s="157"/>
      <c r="K2" s="157"/>
      <c r="L2" s="157">
        <v>35.221135029354201</v>
      </c>
      <c r="M2" s="157">
        <v>26.767123287671239</v>
      </c>
      <c r="N2" s="157">
        <v>61.988258317025441</v>
      </c>
    </row>
    <row r="3" spans="1:14">
      <c r="A3" s="151">
        <v>2</v>
      </c>
      <c r="B3" s="151" t="s">
        <v>25</v>
      </c>
      <c r="C3" s="151" t="s">
        <v>26</v>
      </c>
      <c r="D3" s="151">
        <v>0</v>
      </c>
      <c r="E3" s="151">
        <v>0</v>
      </c>
      <c r="F3" s="151">
        <v>85</v>
      </c>
      <c r="G3" s="151">
        <v>83</v>
      </c>
      <c r="H3" s="151">
        <v>168</v>
      </c>
      <c r="I3" s="151"/>
      <c r="J3" s="157"/>
      <c r="K3" s="157"/>
      <c r="L3" s="157">
        <v>27.330724070450088</v>
      </c>
      <c r="M3" s="157">
        <v>24.794520547945211</v>
      </c>
      <c r="N3" s="157">
        <v>52.1252446183953</v>
      </c>
    </row>
    <row r="4" spans="1:14">
      <c r="A4" s="151">
        <v>3</v>
      </c>
      <c r="B4" s="151" t="s">
        <v>25</v>
      </c>
      <c r="C4" s="151" t="s">
        <v>381</v>
      </c>
      <c r="D4" s="151">
        <v>0</v>
      </c>
      <c r="E4" s="151">
        <v>0</v>
      </c>
      <c r="F4" s="151">
        <v>83</v>
      </c>
      <c r="G4" s="151">
        <v>89</v>
      </c>
      <c r="H4" s="151">
        <v>172</v>
      </c>
      <c r="I4" s="151"/>
      <c r="J4" s="157"/>
      <c r="K4" s="157"/>
      <c r="L4" s="157">
        <v>29.303326810176117</v>
      </c>
      <c r="M4" s="157">
        <v>18.876712328767127</v>
      </c>
      <c r="N4" s="157">
        <v>48.180039138943243</v>
      </c>
    </row>
    <row r="5" spans="1:14">
      <c r="A5" s="151">
        <v>4</v>
      </c>
      <c r="B5" s="151" t="s">
        <v>25</v>
      </c>
      <c r="C5" s="151" t="s">
        <v>382</v>
      </c>
      <c r="D5" s="151">
        <v>0</v>
      </c>
      <c r="E5" s="151">
        <v>0</v>
      </c>
      <c r="F5" s="151">
        <v>101</v>
      </c>
      <c r="G5" s="151">
        <v>95</v>
      </c>
      <c r="H5" s="151">
        <v>196</v>
      </c>
      <c r="I5" s="151"/>
      <c r="J5" s="157"/>
      <c r="K5" s="157"/>
      <c r="L5" s="157">
        <v>11.549902152641877</v>
      </c>
      <c r="M5" s="157">
        <v>12.958904109589042</v>
      </c>
      <c r="N5" s="157">
        <v>24.50880626223092</v>
      </c>
    </row>
    <row r="6" spans="1:14">
      <c r="A6" s="151">
        <v>5</v>
      </c>
      <c r="B6" s="151" t="s">
        <v>25</v>
      </c>
      <c r="C6" s="151" t="s">
        <v>384</v>
      </c>
      <c r="D6" s="151">
        <v>0</v>
      </c>
      <c r="E6" s="151">
        <v>0</v>
      </c>
      <c r="F6" s="151">
        <v>103</v>
      </c>
      <c r="G6" s="151">
        <v>94</v>
      </c>
      <c r="H6" s="151">
        <v>197</v>
      </c>
      <c r="I6" s="151"/>
      <c r="J6" s="157"/>
      <c r="K6" s="157"/>
      <c r="L6" s="157">
        <v>9.5772994129158349</v>
      </c>
      <c r="M6" s="157">
        <v>13.945205479452056</v>
      </c>
      <c r="N6" s="157">
        <v>23.522504892367891</v>
      </c>
    </row>
    <row r="7" spans="1:14">
      <c r="A7" s="151">
        <v>6</v>
      </c>
      <c r="B7" s="151" t="s">
        <v>25</v>
      </c>
      <c r="C7" s="151" t="s">
        <v>386</v>
      </c>
      <c r="D7" s="151">
        <v>0</v>
      </c>
      <c r="E7" s="151">
        <v>0</v>
      </c>
      <c r="F7" s="151">
        <v>105</v>
      </c>
      <c r="G7" s="151">
        <v>98</v>
      </c>
      <c r="H7" s="151">
        <v>203</v>
      </c>
      <c r="I7" s="151"/>
      <c r="J7" s="157"/>
      <c r="K7" s="157"/>
      <c r="L7" s="157">
        <v>7.6046966731898209</v>
      </c>
      <c r="M7" s="157">
        <v>10</v>
      </c>
      <c r="N7" s="157">
        <v>17.604696673189821</v>
      </c>
    </row>
    <row r="8" spans="1:14">
      <c r="A8" s="151">
        <v>7</v>
      </c>
      <c r="B8" s="151" t="s">
        <v>25</v>
      </c>
      <c r="C8" s="151" t="s">
        <v>383</v>
      </c>
      <c r="D8" s="151">
        <v>0</v>
      </c>
      <c r="E8" s="151">
        <v>0</v>
      </c>
      <c r="F8" s="186">
        <v>102</v>
      </c>
      <c r="G8" s="186">
        <v>102</v>
      </c>
      <c r="H8" s="151">
        <v>204</v>
      </c>
      <c r="I8" s="151"/>
      <c r="J8" s="157"/>
      <c r="K8" s="157"/>
      <c r="L8" s="157">
        <v>10.563600782778863</v>
      </c>
      <c r="M8" s="157">
        <v>6.0547945205479579</v>
      </c>
      <c r="N8" s="157">
        <v>16.618395303326821</v>
      </c>
    </row>
    <row r="9" spans="1:14">
      <c r="A9" s="151">
        <v>8</v>
      </c>
      <c r="B9" s="151" t="s">
        <v>25</v>
      </c>
      <c r="C9" s="151" t="s">
        <v>188</v>
      </c>
      <c r="D9" s="151">
        <v>0</v>
      </c>
      <c r="E9" s="151">
        <v>0</v>
      </c>
      <c r="F9" s="186">
        <v>106</v>
      </c>
      <c r="G9" s="151">
        <v>99</v>
      </c>
      <c r="H9" s="151">
        <v>205</v>
      </c>
      <c r="I9" s="151"/>
      <c r="J9" s="157"/>
      <c r="K9" s="157"/>
      <c r="L9" s="157">
        <v>6.6183953033268068</v>
      </c>
      <c r="M9" s="157">
        <v>9.0136986301369859</v>
      </c>
      <c r="N9" s="157">
        <v>15.632093933463793</v>
      </c>
    </row>
    <row r="10" spans="1:14">
      <c r="A10" s="151">
        <v>9</v>
      </c>
      <c r="B10" s="151" t="s">
        <v>25</v>
      </c>
      <c r="C10" s="151" t="s">
        <v>385</v>
      </c>
      <c r="D10" s="151">
        <v>0</v>
      </c>
      <c r="E10" s="151">
        <v>0</v>
      </c>
      <c r="F10" s="186">
        <v>104</v>
      </c>
      <c r="G10" s="186">
        <v>103</v>
      </c>
      <c r="H10" s="151">
        <v>207</v>
      </c>
      <c r="I10" s="151"/>
      <c r="J10" s="157"/>
      <c r="K10" s="157"/>
      <c r="L10" s="157">
        <v>8.590998043052835</v>
      </c>
      <c r="M10" s="157">
        <v>5.0684931506849296</v>
      </c>
      <c r="N10" s="157">
        <v>13.659491193737765</v>
      </c>
    </row>
    <row r="11" spans="1:14">
      <c r="A11" s="151">
        <v>10</v>
      </c>
      <c r="B11" s="151" t="s">
        <v>25</v>
      </c>
      <c r="C11" s="151" t="s">
        <v>387</v>
      </c>
      <c r="D11" s="151">
        <v>0</v>
      </c>
      <c r="E11" s="151">
        <v>0</v>
      </c>
      <c r="F11" s="186">
        <v>109</v>
      </c>
      <c r="G11" s="186">
        <v>104</v>
      </c>
      <c r="H11" s="151">
        <v>213</v>
      </c>
      <c r="I11" s="151"/>
      <c r="J11" s="157"/>
      <c r="K11" s="157"/>
      <c r="L11" s="157">
        <v>3.6594911937377645</v>
      </c>
      <c r="M11" s="157">
        <v>4.0821917808219297</v>
      </c>
      <c r="N11" s="157">
        <v>7.7416829745596942</v>
      </c>
    </row>
    <row r="12" spans="1:14">
      <c r="A12" s="151">
        <v>11</v>
      </c>
      <c r="B12" s="151" t="s">
        <v>25</v>
      </c>
      <c r="C12" s="151" t="s">
        <v>388</v>
      </c>
      <c r="D12" s="151">
        <v>0</v>
      </c>
      <c r="E12" s="151">
        <v>0</v>
      </c>
      <c r="F12" s="186">
        <v>111</v>
      </c>
      <c r="G12" s="186">
        <v>104</v>
      </c>
      <c r="H12" s="151">
        <v>215</v>
      </c>
      <c r="I12" s="151"/>
      <c r="J12" s="157"/>
      <c r="K12" s="157"/>
      <c r="L12" s="157">
        <v>1.6868884540117364</v>
      </c>
      <c r="M12" s="157">
        <v>4.0821917808219297</v>
      </c>
      <c r="N12" s="157">
        <v>5.7690802348336661</v>
      </c>
    </row>
    <row r="13" spans="1:14">
      <c r="A13" s="151">
        <v>12</v>
      </c>
      <c r="B13" s="151" t="s">
        <v>25</v>
      </c>
      <c r="C13" s="151" t="s">
        <v>390</v>
      </c>
      <c r="D13" s="151">
        <v>0</v>
      </c>
      <c r="E13" s="151">
        <v>0</v>
      </c>
      <c r="F13" s="186">
        <v>115</v>
      </c>
      <c r="G13" s="186">
        <v>107</v>
      </c>
      <c r="H13" s="151">
        <v>222</v>
      </c>
      <c r="I13" s="151"/>
      <c r="J13" s="157"/>
      <c r="K13" s="157"/>
      <c r="L13" s="157">
        <v>0</v>
      </c>
      <c r="M13" s="157">
        <v>1.1232876712328732</v>
      </c>
      <c r="N13" s="157">
        <v>1.1232876712328732</v>
      </c>
    </row>
    <row r="14" spans="1:14">
      <c r="A14" s="151">
        <v>13</v>
      </c>
      <c r="B14" s="151" t="s">
        <v>25</v>
      </c>
      <c r="C14" s="151" t="s">
        <v>389</v>
      </c>
      <c r="D14" s="151">
        <v>0</v>
      </c>
      <c r="E14" s="151">
        <v>0</v>
      </c>
      <c r="F14" s="186">
        <v>113</v>
      </c>
      <c r="G14" s="186">
        <v>110</v>
      </c>
      <c r="H14" s="151">
        <v>223</v>
      </c>
      <c r="I14" s="151"/>
      <c r="J14" s="157"/>
      <c r="K14" s="157"/>
      <c r="L14" s="157">
        <v>0</v>
      </c>
      <c r="M14" s="157">
        <v>0</v>
      </c>
      <c r="N14" s="157">
        <v>0</v>
      </c>
    </row>
    <row r="15" spans="1:14">
      <c r="A15" s="151">
        <v>14</v>
      </c>
      <c r="B15" s="151" t="s">
        <v>25</v>
      </c>
      <c r="C15" s="151" t="s">
        <v>391</v>
      </c>
      <c r="D15" s="151">
        <v>0</v>
      </c>
      <c r="E15" s="151">
        <v>0</v>
      </c>
      <c r="F15" s="186">
        <v>122</v>
      </c>
      <c r="G15" s="186">
        <v>103</v>
      </c>
      <c r="H15" s="151">
        <v>225</v>
      </c>
      <c r="I15" s="151"/>
      <c r="J15" s="157"/>
      <c r="K15" s="157"/>
      <c r="L15" s="157">
        <v>0</v>
      </c>
      <c r="M15" s="157">
        <v>5.0684931506849296</v>
      </c>
      <c r="N15" s="157">
        <v>5.0684931506849296</v>
      </c>
    </row>
    <row r="16" spans="1:14">
      <c r="A16" s="151"/>
      <c r="B16" s="151"/>
      <c r="C16" s="151"/>
      <c r="D16" s="151"/>
      <c r="E16" s="151"/>
      <c r="F16" s="151"/>
      <c r="G16" s="151"/>
      <c r="H16" s="151"/>
      <c r="I16" s="151"/>
      <c r="J16" s="157"/>
      <c r="K16" s="157"/>
      <c r="L16" s="157"/>
      <c r="M16" s="157"/>
      <c r="N16" s="157"/>
    </row>
    <row r="17" spans="1:14">
      <c r="A17" s="151"/>
      <c r="B17" s="151"/>
      <c r="C17" s="151"/>
      <c r="D17" s="151"/>
      <c r="E17" s="151"/>
      <c r="F17" s="151"/>
      <c r="G17" s="151"/>
      <c r="H17" s="151"/>
      <c r="I17" s="151"/>
      <c r="J17" s="157"/>
      <c r="K17" s="157"/>
      <c r="L17" s="157"/>
      <c r="M17" s="157"/>
      <c r="N17" s="157"/>
    </row>
    <row r="18" spans="1:14">
      <c r="A18" s="151"/>
      <c r="B18" s="151"/>
      <c r="C18" s="151"/>
      <c r="D18" s="151"/>
      <c r="E18" s="151"/>
      <c r="F18" s="151"/>
      <c r="G18" s="151"/>
      <c r="H18" s="151"/>
      <c r="I18" s="151"/>
      <c r="J18" s="157"/>
      <c r="K18" s="157"/>
      <c r="L18" s="157"/>
      <c r="M18" s="157"/>
      <c r="N18" s="157"/>
    </row>
    <row r="19" spans="1:14">
      <c r="A19" s="151"/>
      <c r="B19" s="151"/>
      <c r="C19" s="151"/>
      <c r="D19" s="151"/>
      <c r="E19" s="151"/>
      <c r="F19" s="151"/>
      <c r="G19" s="151"/>
      <c r="H19" s="151"/>
      <c r="I19" s="151"/>
      <c r="J19" s="157"/>
      <c r="K19" s="157"/>
      <c r="L19" s="157"/>
      <c r="M19" s="157"/>
      <c r="N19" s="157"/>
    </row>
    <row r="20" spans="1:14">
      <c r="A20" s="151"/>
      <c r="B20" s="151"/>
      <c r="C20" s="151"/>
      <c r="D20" s="151"/>
      <c r="E20" s="151"/>
      <c r="F20" s="151"/>
      <c r="G20" s="151"/>
      <c r="H20" s="151"/>
      <c r="I20" s="151"/>
      <c r="J20" s="157"/>
      <c r="K20" s="157"/>
      <c r="L20" s="157"/>
      <c r="M20" s="157"/>
      <c r="N20" s="157"/>
    </row>
    <row r="21" spans="1:14">
      <c r="A21" s="151"/>
      <c r="B21" s="151"/>
      <c r="C21" s="151"/>
      <c r="D21" s="151"/>
      <c r="E21" s="151"/>
      <c r="F21" s="151"/>
      <c r="G21" s="151"/>
      <c r="H21" s="151"/>
      <c r="I21" s="151"/>
      <c r="J21" s="157"/>
      <c r="K21" s="157"/>
      <c r="L21" s="157"/>
      <c r="M21" s="157"/>
      <c r="N21" s="157"/>
    </row>
    <row r="22" spans="1:14">
      <c r="A22" s="151"/>
      <c r="B22" s="151"/>
      <c r="C22" s="151"/>
      <c r="D22" s="151"/>
      <c r="E22" s="151"/>
      <c r="F22" s="151"/>
      <c r="G22" s="151"/>
      <c r="H22" s="151"/>
      <c r="I22" s="151"/>
      <c r="J22" s="157"/>
      <c r="K22" s="157"/>
      <c r="L22" s="157"/>
      <c r="M22" s="157"/>
      <c r="N22" s="157"/>
    </row>
    <row r="23" spans="1:14">
      <c r="A23" s="151"/>
      <c r="B23" s="151"/>
      <c r="C23" s="151"/>
      <c r="D23" s="151"/>
      <c r="E23" s="151"/>
      <c r="F23" s="151"/>
      <c r="G23" s="151"/>
      <c r="H23" s="151"/>
      <c r="I23" s="151"/>
      <c r="J23" s="157"/>
      <c r="K23" s="157"/>
      <c r="L23" s="157"/>
      <c r="M23" s="157"/>
      <c r="N23" s="157"/>
    </row>
    <row r="24" spans="1:14">
      <c r="A24" s="151"/>
      <c r="B24" s="151"/>
      <c r="C24" s="151"/>
      <c r="D24" s="151"/>
      <c r="E24" s="151"/>
      <c r="F24" s="151"/>
      <c r="G24" s="151"/>
      <c r="H24" s="151"/>
      <c r="I24" s="151"/>
      <c r="J24" s="157"/>
      <c r="K24" s="157"/>
      <c r="L24" s="157"/>
      <c r="M24" s="157"/>
      <c r="N24" s="157"/>
    </row>
    <row r="25" spans="1:14">
      <c r="A25" s="151"/>
      <c r="B25" s="151"/>
      <c r="C25" s="151"/>
      <c r="D25" s="151"/>
      <c r="E25" s="151"/>
      <c r="F25" s="151"/>
      <c r="G25" s="151"/>
      <c r="H25" s="151"/>
      <c r="I25" s="151"/>
      <c r="J25" s="157"/>
      <c r="K25" s="157"/>
      <c r="L25" s="157"/>
      <c r="M25" s="157"/>
      <c r="N25" s="157"/>
    </row>
    <row r="26" spans="1:14">
      <c r="A26" s="151"/>
      <c r="B26" s="151"/>
      <c r="C26" s="151"/>
      <c r="D26" s="151"/>
      <c r="E26" s="151"/>
      <c r="F26" s="151"/>
      <c r="G26" s="151"/>
      <c r="H26" s="151"/>
      <c r="I26" s="151"/>
      <c r="J26" s="157"/>
      <c r="K26" s="157"/>
      <c r="L26" s="157"/>
      <c r="M26" s="157"/>
      <c r="N26" s="157"/>
    </row>
    <row r="27" spans="1:14">
      <c r="A27" s="151"/>
      <c r="B27" s="151"/>
      <c r="C27" s="151"/>
      <c r="D27" s="151"/>
      <c r="E27" s="151"/>
      <c r="F27" s="151"/>
      <c r="G27" s="151"/>
      <c r="H27" s="151"/>
      <c r="I27" s="151"/>
      <c r="J27" s="157"/>
      <c r="K27" s="157"/>
      <c r="L27" s="157"/>
      <c r="M27" s="157"/>
      <c r="N27" s="157"/>
    </row>
    <row r="28" spans="1:14">
      <c r="A28" s="151"/>
      <c r="B28" s="151"/>
      <c r="C28" s="151"/>
      <c r="D28" s="151"/>
      <c r="E28" s="151"/>
      <c r="F28" s="151"/>
      <c r="G28" s="151"/>
      <c r="H28" s="151"/>
      <c r="I28" s="151"/>
      <c r="J28" s="157"/>
      <c r="K28" s="157"/>
      <c r="L28" s="157"/>
      <c r="M28" s="157"/>
      <c r="N28" s="157"/>
    </row>
    <row r="29" spans="1:14">
      <c r="A29" s="151"/>
      <c r="B29" s="151"/>
      <c r="C29" s="151"/>
      <c r="D29" s="151"/>
      <c r="E29" s="151"/>
      <c r="F29" s="151"/>
      <c r="G29" s="151"/>
      <c r="H29" s="151"/>
      <c r="I29" s="151"/>
      <c r="J29" s="157"/>
      <c r="K29" s="157"/>
      <c r="L29" s="157"/>
      <c r="M29" s="157"/>
      <c r="N29" s="157"/>
    </row>
    <row r="30" spans="1:14">
      <c r="A30" s="151"/>
      <c r="B30" s="151"/>
      <c r="C30" s="151"/>
      <c r="D30" s="151"/>
      <c r="E30" s="151"/>
      <c r="F30" s="151"/>
      <c r="G30" s="151"/>
      <c r="H30" s="151"/>
      <c r="I30" s="151"/>
      <c r="J30" s="157"/>
      <c r="K30" s="157"/>
      <c r="L30" s="157"/>
      <c r="M30" s="157"/>
      <c r="N30" s="157"/>
    </row>
    <row r="31" spans="1:14">
      <c r="A31" s="151"/>
      <c r="B31" s="151"/>
      <c r="C31" s="151"/>
      <c r="D31" s="151"/>
      <c r="E31" s="151"/>
      <c r="F31" s="151"/>
      <c r="G31" s="151"/>
      <c r="H31" s="151"/>
      <c r="I31" s="151"/>
      <c r="J31" s="157"/>
      <c r="K31" s="157"/>
      <c r="L31" s="157"/>
      <c r="M31" s="157"/>
      <c r="N31" s="157"/>
    </row>
    <row r="32" spans="1:14">
      <c r="A32" s="151"/>
      <c r="B32" s="151"/>
      <c r="C32" s="151"/>
      <c r="D32" s="151"/>
      <c r="E32" s="151"/>
      <c r="F32" s="151"/>
      <c r="G32" s="151"/>
      <c r="H32" s="151"/>
      <c r="I32" s="151"/>
      <c r="J32" s="157"/>
      <c r="K32" s="157"/>
      <c r="L32" s="157"/>
      <c r="M32" s="157"/>
      <c r="N32" s="157"/>
    </row>
    <row r="33" spans="1:14">
      <c r="A33" s="151"/>
      <c r="B33" s="151"/>
      <c r="C33" s="151"/>
      <c r="D33" s="151"/>
      <c r="E33" s="151"/>
      <c r="F33" s="151"/>
      <c r="G33" s="151"/>
      <c r="H33" s="151"/>
      <c r="I33" s="151"/>
      <c r="J33" s="157"/>
      <c r="K33" s="157"/>
      <c r="L33" s="157"/>
      <c r="M33" s="157"/>
      <c r="N33" s="157"/>
    </row>
    <row r="34" spans="1:14">
      <c r="A34" s="151"/>
      <c r="B34" s="151"/>
      <c r="C34" s="151"/>
      <c r="D34" s="151"/>
      <c r="E34" s="151"/>
      <c r="F34" s="151"/>
      <c r="G34" s="151"/>
      <c r="H34" s="151"/>
      <c r="I34" s="151"/>
      <c r="J34" s="157"/>
      <c r="K34" s="157"/>
      <c r="L34" s="157"/>
      <c r="M34" s="157"/>
      <c r="N34" s="157"/>
    </row>
    <row r="35" spans="1:14">
      <c r="A35" s="151"/>
      <c r="B35" s="151"/>
      <c r="C35" s="151"/>
      <c r="D35" s="151"/>
      <c r="E35" s="151"/>
      <c r="F35" s="151"/>
      <c r="G35" s="151"/>
      <c r="H35" s="151"/>
      <c r="I35" s="151"/>
      <c r="J35" s="157"/>
      <c r="K35" s="157"/>
      <c r="L35" s="157"/>
      <c r="M35" s="157"/>
      <c r="N35" s="157"/>
    </row>
    <row r="36" spans="1:14">
      <c r="A36" s="151"/>
      <c r="B36" s="151"/>
      <c r="C36" s="151"/>
      <c r="D36" s="151"/>
      <c r="E36" s="151"/>
      <c r="F36" s="151"/>
      <c r="G36" s="151"/>
      <c r="H36" s="151"/>
      <c r="I36" s="151"/>
      <c r="J36" s="157"/>
      <c r="K36" s="157"/>
      <c r="L36" s="157"/>
      <c r="M36" s="157"/>
      <c r="N36" s="157"/>
    </row>
    <row r="37" spans="1:14">
      <c r="A37" s="151"/>
      <c r="B37" s="151"/>
      <c r="C37" s="151"/>
      <c r="D37" s="151"/>
      <c r="E37" s="151"/>
      <c r="F37" s="151"/>
      <c r="G37" s="151"/>
      <c r="H37" s="151"/>
      <c r="I37" s="151"/>
      <c r="J37" s="157"/>
      <c r="K37" s="157"/>
      <c r="L37" s="157"/>
      <c r="M37" s="157"/>
      <c r="N37" s="157"/>
    </row>
    <row r="38" spans="1:14">
      <c r="A38" s="151"/>
      <c r="B38" s="151"/>
      <c r="C38" s="151"/>
      <c r="D38" s="151"/>
      <c r="E38" s="151"/>
      <c r="F38" s="151"/>
      <c r="G38" s="151"/>
      <c r="H38" s="151"/>
      <c r="I38" s="151"/>
      <c r="J38" s="157"/>
      <c r="K38" s="157"/>
      <c r="L38" s="157"/>
      <c r="M38" s="157"/>
      <c r="N38" s="157"/>
    </row>
    <row r="39" spans="1:14">
      <c r="A39" s="151"/>
      <c r="B39" s="151"/>
      <c r="C39" s="151"/>
      <c r="D39" s="151"/>
      <c r="E39" s="151"/>
      <c r="F39" s="151"/>
      <c r="G39" s="151"/>
      <c r="H39" s="151"/>
      <c r="I39" s="151"/>
      <c r="J39" s="157"/>
      <c r="K39" s="157"/>
      <c r="L39" s="157"/>
      <c r="M39" s="157"/>
      <c r="N39" s="157"/>
    </row>
    <row r="40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7"/>
      <c r="K40" s="157"/>
      <c r="L40" s="157"/>
      <c r="M40" s="157"/>
      <c r="N40" s="157"/>
    </row>
    <row r="41" spans="1:14">
      <c r="A41" s="151"/>
      <c r="B41" s="151"/>
      <c r="C41" s="151"/>
      <c r="D41" s="151"/>
      <c r="E41" s="151"/>
      <c r="F41" s="151"/>
      <c r="G41" s="151"/>
      <c r="H41" s="151"/>
      <c r="I41" s="151"/>
      <c r="J41" s="157"/>
      <c r="K41" s="157"/>
      <c r="L41" s="157"/>
      <c r="M41" s="157"/>
      <c r="N41" s="157"/>
    </row>
    <row r="42" spans="1:14">
      <c r="A42" s="151"/>
      <c r="B42" s="151"/>
      <c r="C42" s="151"/>
      <c r="D42" s="151"/>
      <c r="E42" s="151"/>
      <c r="F42" s="151"/>
      <c r="G42" s="151"/>
      <c r="H42" s="151"/>
      <c r="I42" s="151"/>
      <c r="J42" s="157"/>
      <c r="K42" s="157"/>
      <c r="L42" s="157"/>
      <c r="M42" s="157"/>
      <c r="N42" s="157"/>
    </row>
    <row r="43" spans="1:14">
      <c r="A43" s="151"/>
      <c r="B43" s="151"/>
      <c r="C43" s="151"/>
      <c r="D43" s="151"/>
      <c r="E43" s="151"/>
      <c r="F43" s="151"/>
      <c r="G43" s="151"/>
      <c r="H43" s="151"/>
      <c r="I43" s="151"/>
      <c r="J43" s="157"/>
      <c r="K43" s="157"/>
      <c r="L43" s="157"/>
      <c r="M43" s="157"/>
      <c r="N43" s="157"/>
    </row>
    <row r="44" spans="1:14">
      <c r="A44" s="151"/>
      <c r="B44" s="151"/>
      <c r="C44" s="151"/>
      <c r="D44" s="151"/>
      <c r="E44" s="151"/>
      <c r="F44" s="151"/>
      <c r="G44" s="151"/>
      <c r="H44" s="151"/>
      <c r="I44" s="151"/>
      <c r="J44" s="157"/>
      <c r="K44" s="157"/>
      <c r="L44" s="157"/>
      <c r="M44" s="157"/>
      <c r="N44" s="157"/>
    </row>
    <row r="45" spans="1:14">
      <c r="A45" s="151"/>
      <c r="B45" s="151"/>
      <c r="C45" s="151"/>
      <c r="D45" s="151"/>
      <c r="E45" s="151"/>
      <c r="F45" s="151"/>
      <c r="G45" s="151"/>
      <c r="H45" s="151"/>
      <c r="I45" s="151"/>
      <c r="J45" s="157"/>
      <c r="K45" s="157"/>
      <c r="L45" s="157"/>
      <c r="M45" s="157"/>
      <c r="N45" s="157"/>
    </row>
    <row r="46" spans="1:14">
      <c r="A46" s="151"/>
      <c r="B46" s="151"/>
      <c r="C46" s="151"/>
      <c r="D46" s="151"/>
      <c r="E46" s="151"/>
      <c r="F46" s="151"/>
      <c r="G46" s="151"/>
      <c r="H46" s="151"/>
      <c r="I46" s="151"/>
      <c r="J46" s="157"/>
      <c r="K46" s="157"/>
      <c r="L46" s="157"/>
      <c r="M46" s="157"/>
      <c r="N46" s="157"/>
    </row>
    <row r="47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7"/>
      <c r="K47" s="157"/>
      <c r="L47" s="157"/>
      <c r="M47" s="157"/>
      <c r="N47" s="157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7"/>
      <c r="K48" s="157"/>
      <c r="L48" s="157"/>
      <c r="M48" s="157"/>
      <c r="N48" s="157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47" priority="6">
      <formula>AND(XEG2=0,XEH2&lt;&gt;"")</formula>
    </cfRule>
  </conditionalFormatting>
  <conditionalFormatting sqref="A2:N102">
    <cfRule type="expression" dxfId="46" priority="5">
      <formula>AND(XEG2=0,XEH2&lt;&gt;"")</formula>
    </cfRule>
  </conditionalFormatting>
  <conditionalFormatting sqref="D2:G102">
    <cfRule type="cellIs" dxfId="45" priority="3" operator="lessThan">
      <formula>#REF!</formula>
    </cfRule>
    <cfRule type="cellIs" dxfId="44" priority="4" operator="equal">
      <formula>#REF!</formula>
    </cfRule>
  </conditionalFormatting>
  <conditionalFormatting sqref="H2:H102">
    <cfRule type="cellIs" dxfId="43" priority="1" operator="lessThan">
      <formula>#REF!*COUNTIF(D2:G2,"&gt;0")</formula>
    </cfRule>
    <cfRule type="cellIs" dxfId="42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workbookViewId="0">
      <selection activeCell="G13" sqref="G13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37" t="s">
        <v>39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</row>
    <row r="2" spans="1:31" ht="17.25" thickBot="1">
      <c r="A2" s="238" t="s">
        <v>40</v>
      </c>
      <c r="B2" s="238"/>
      <c r="C2" s="238"/>
      <c r="D2" s="238"/>
      <c r="E2" s="238"/>
      <c r="F2" s="238"/>
      <c r="G2" s="238"/>
      <c r="H2" s="48"/>
      <c r="I2" s="48"/>
      <c r="J2" s="239">
        <v>3</v>
      </c>
      <c r="K2" s="239"/>
      <c r="L2" s="239"/>
      <c r="M2" s="239"/>
      <c r="N2" s="239"/>
      <c r="O2" s="239"/>
      <c r="P2" s="239"/>
      <c r="Q2" s="239"/>
      <c r="R2" s="239"/>
      <c r="S2" s="49"/>
      <c r="T2" s="50"/>
      <c r="U2" s="50"/>
      <c r="V2" s="50"/>
      <c r="W2" s="50"/>
      <c r="X2" s="50"/>
      <c r="Y2" s="50"/>
      <c r="Z2" s="240">
        <f>'R3成績'!Z2:AE2</f>
        <v>42824</v>
      </c>
      <c r="AA2" s="240"/>
      <c r="AB2" s="240"/>
      <c r="AC2" s="240"/>
      <c r="AD2" s="240"/>
      <c r="AE2" s="240"/>
    </row>
    <row r="3" spans="1:31" ht="17.25" thickTop="1">
      <c r="A3" s="241" t="s">
        <v>27</v>
      </c>
      <c r="B3" s="243" t="s">
        <v>28</v>
      </c>
      <c r="C3" s="243" t="s">
        <v>0</v>
      </c>
      <c r="D3" s="231" t="s">
        <v>29</v>
      </c>
      <c r="E3" s="231" t="s">
        <v>30</v>
      </c>
      <c r="F3" s="231" t="s">
        <v>1</v>
      </c>
      <c r="G3" s="231" t="s">
        <v>2</v>
      </c>
      <c r="H3" s="233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54" t="s">
        <v>5</v>
      </c>
      <c r="AD3" s="54" t="s">
        <v>6</v>
      </c>
      <c r="AE3" s="235" t="s">
        <v>32</v>
      </c>
    </row>
    <row r="4" spans="1:31" ht="17.25" thickBot="1">
      <c r="A4" s="242"/>
      <c r="B4" s="244"/>
      <c r="C4" s="244"/>
      <c r="D4" s="232"/>
      <c r="E4" s="232"/>
      <c r="F4" s="232"/>
      <c r="G4" s="232"/>
      <c r="H4" s="234"/>
      <c r="I4" s="55" t="s">
        <v>33</v>
      </c>
      <c r="J4" s="56">
        <f>資格賽成績!H4</f>
        <v>4</v>
      </c>
      <c r="K4" s="56">
        <f>資格賽成績!I4</f>
        <v>3</v>
      </c>
      <c r="L4" s="56">
        <f>資格賽成績!J4</f>
        <v>4</v>
      </c>
      <c r="M4" s="56">
        <f>資格賽成績!K4</f>
        <v>3</v>
      </c>
      <c r="N4" s="56">
        <f>資格賽成績!L4</f>
        <v>4</v>
      </c>
      <c r="O4" s="56">
        <f>資格賽成績!M4</f>
        <v>5</v>
      </c>
      <c r="P4" s="56">
        <f>資格賽成績!N4</f>
        <v>4</v>
      </c>
      <c r="Q4" s="56">
        <f>資格賽成績!O4</f>
        <v>4</v>
      </c>
      <c r="R4" s="56">
        <f>資格賽成績!P4</f>
        <v>5</v>
      </c>
      <c r="S4" s="56">
        <f>資格賽成績!Q4</f>
        <v>4</v>
      </c>
      <c r="T4" s="56">
        <f>資格賽成績!R4</f>
        <v>3</v>
      </c>
      <c r="U4" s="56">
        <f>資格賽成績!S4</f>
        <v>4</v>
      </c>
      <c r="V4" s="56">
        <f>資格賽成績!T4</f>
        <v>5</v>
      </c>
      <c r="W4" s="56">
        <f>資格賽成績!U4</f>
        <v>4</v>
      </c>
      <c r="X4" s="56">
        <f>資格賽成績!V4</f>
        <v>4</v>
      </c>
      <c r="Y4" s="56">
        <f>資格賽成績!W4</f>
        <v>3</v>
      </c>
      <c r="Z4" s="56">
        <f>資格賽成績!X4</f>
        <v>4</v>
      </c>
      <c r="AA4" s="56">
        <f>資格賽成績!Y4</f>
        <v>5</v>
      </c>
      <c r="AB4" s="57">
        <f>資格賽成績!Z4</f>
        <v>36</v>
      </c>
      <c r="AC4" s="57">
        <f>資格賽成績!AA4</f>
        <v>36</v>
      </c>
      <c r="AD4" s="58">
        <f>資格賽成績!AB4</f>
        <v>72</v>
      </c>
      <c r="AE4" s="236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0</v>
      </c>
      <c r="F5" s="63">
        <v>0</v>
      </c>
      <c r="G5" s="63">
        <v>0</v>
      </c>
      <c r="H5" s="64">
        <v>70</v>
      </c>
      <c r="I5" s="65">
        <v>-2</v>
      </c>
      <c r="J5" s="66">
        <v>3</v>
      </c>
      <c r="K5" s="67">
        <v>3</v>
      </c>
      <c r="L5" s="67">
        <v>5</v>
      </c>
      <c r="M5" s="67">
        <v>3</v>
      </c>
      <c r="N5" s="67">
        <v>3</v>
      </c>
      <c r="O5" s="67">
        <v>5</v>
      </c>
      <c r="P5" s="67">
        <v>4</v>
      </c>
      <c r="Q5" s="67">
        <v>5</v>
      </c>
      <c r="R5" s="68">
        <v>4</v>
      </c>
      <c r="S5" s="66">
        <v>3</v>
      </c>
      <c r="T5" s="67">
        <v>4</v>
      </c>
      <c r="U5" s="67">
        <v>5</v>
      </c>
      <c r="V5" s="67">
        <v>2</v>
      </c>
      <c r="W5" s="67">
        <v>4</v>
      </c>
      <c r="X5" s="67">
        <v>3</v>
      </c>
      <c r="Y5" s="67">
        <v>5</v>
      </c>
      <c r="Z5" s="67">
        <v>5</v>
      </c>
      <c r="AA5" s="68">
        <v>4</v>
      </c>
      <c r="AB5" s="69">
        <v>35</v>
      </c>
      <c r="AC5" s="70">
        <v>35</v>
      </c>
      <c r="AD5" s="70">
        <v>70</v>
      </c>
      <c r="AE5" s="71"/>
    </row>
    <row r="6" spans="1:31" ht="18.75">
      <c r="A6" s="72">
        <v>2</v>
      </c>
      <c r="B6" s="73" t="s">
        <v>43</v>
      </c>
      <c r="C6" s="74" t="s">
        <v>169</v>
      </c>
      <c r="D6" s="75">
        <v>71</v>
      </c>
      <c r="E6" s="76">
        <v>0</v>
      </c>
      <c r="F6" s="76">
        <v>0</v>
      </c>
      <c r="G6" s="76">
        <v>0</v>
      </c>
      <c r="H6" s="77">
        <v>71</v>
      </c>
      <c r="I6" s="78">
        <v>-1</v>
      </c>
      <c r="J6" s="79">
        <v>5</v>
      </c>
      <c r="K6" s="80">
        <v>3</v>
      </c>
      <c r="L6" s="80">
        <v>4</v>
      </c>
      <c r="M6" s="80">
        <v>3</v>
      </c>
      <c r="N6" s="80">
        <v>4</v>
      </c>
      <c r="O6" s="80">
        <v>3</v>
      </c>
      <c r="P6" s="80">
        <v>4</v>
      </c>
      <c r="Q6" s="80">
        <v>5</v>
      </c>
      <c r="R6" s="81">
        <v>5</v>
      </c>
      <c r="S6" s="79">
        <v>3</v>
      </c>
      <c r="T6" s="80">
        <v>4</v>
      </c>
      <c r="U6" s="80">
        <v>4</v>
      </c>
      <c r="V6" s="80">
        <v>5</v>
      </c>
      <c r="W6" s="80">
        <v>5</v>
      </c>
      <c r="X6" s="80">
        <v>3</v>
      </c>
      <c r="Y6" s="80">
        <v>3</v>
      </c>
      <c r="Z6" s="80">
        <v>4</v>
      </c>
      <c r="AA6" s="81">
        <v>4</v>
      </c>
      <c r="AB6" s="82">
        <v>36</v>
      </c>
      <c r="AC6" s="83">
        <v>35</v>
      </c>
      <c r="AD6" s="83">
        <v>71</v>
      </c>
      <c r="AE6" s="84"/>
    </row>
    <row r="7" spans="1:31" ht="18.75">
      <c r="A7" s="72">
        <v>3</v>
      </c>
      <c r="B7" s="73" t="s">
        <v>44</v>
      </c>
      <c r="C7" s="74" t="s">
        <v>169</v>
      </c>
      <c r="D7" s="75">
        <v>71</v>
      </c>
      <c r="E7" s="76">
        <v>0</v>
      </c>
      <c r="F7" s="76">
        <v>0</v>
      </c>
      <c r="G7" s="76">
        <v>0</v>
      </c>
      <c r="H7" s="77">
        <v>71</v>
      </c>
      <c r="I7" s="78">
        <v>-1</v>
      </c>
      <c r="J7" s="79">
        <v>4</v>
      </c>
      <c r="K7" s="80">
        <v>3</v>
      </c>
      <c r="L7" s="80">
        <v>3</v>
      </c>
      <c r="M7" s="80">
        <v>3</v>
      </c>
      <c r="N7" s="80">
        <v>3</v>
      </c>
      <c r="O7" s="80">
        <v>4</v>
      </c>
      <c r="P7" s="80">
        <v>5</v>
      </c>
      <c r="Q7" s="80">
        <v>5</v>
      </c>
      <c r="R7" s="81">
        <v>6</v>
      </c>
      <c r="S7" s="79">
        <v>4</v>
      </c>
      <c r="T7" s="80">
        <v>3</v>
      </c>
      <c r="U7" s="80">
        <v>4</v>
      </c>
      <c r="V7" s="80">
        <v>5</v>
      </c>
      <c r="W7" s="80">
        <v>4</v>
      </c>
      <c r="X7" s="80">
        <v>4</v>
      </c>
      <c r="Y7" s="80">
        <v>3</v>
      </c>
      <c r="Z7" s="80">
        <v>3</v>
      </c>
      <c r="AA7" s="81">
        <v>5</v>
      </c>
      <c r="AB7" s="82">
        <v>36</v>
      </c>
      <c r="AC7" s="83">
        <v>35</v>
      </c>
      <c r="AD7" s="83">
        <v>71</v>
      </c>
      <c r="AE7" s="84"/>
    </row>
    <row r="8" spans="1:31" ht="18.75">
      <c r="A8" s="72">
        <v>4</v>
      </c>
      <c r="B8" s="73" t="s">
        <v>45</v>
      </c>
      <c r="C8" s="74" t="s">
        <v>169</v>
      </c>
      <c r="D8" s="75">
        <v>72</v>
      </c>
      <c r="E8" s="76">
        <v>0</v>
      </c>
      <c r="F8" s="76">
        <v>0</v>
      </c>
      <c r="G8" s="76">
        <v>0</v>
      </c>
      <c r="H8" s="77">
        <v>72</v>
      </c>
      <c r="I8" s="78">
        <v>0</v>
      </c>
      <c r="J8" s="79">
        <v>4</v>
      </c>
      <c r="K8" s="80">
        <v>5</v>
      </c>
      <c r="L8" s="80">
        <v>4</v>
      </c>
      <c r="M8" s="80">
        <v>3</v>
      </c>
      <c r="N8" s="80">
        <v>4</v>
      </c>
      <c r="O8" s="80">
        <v>4</v>
      </c>
      <c r="P8" s="80">
        <v>4</v>
      </c>
      <c r="Q8" s="80">
        <v>5</v>
      </c>
      <c r="R8" s="81">
        <v>6</v>
      </c>
      <c r="S8" s="79">
        <v>3</v>
      </c>
      <c r="T8" s="80">
        <v>3</v>
      </c>
      <c r="U8" s="80">
        <v>4</v>
      </c>
      <c r="V8" s="80">
        <v>5</v>
      </c>
      <c r="W8" s="80">
        <v>4</v>
      </c>
      <c r="X8" s="80">
        <v>4</v>
      </c>
      <c r="Y8" s="80">
        <v>2</v>
      </c>
      <c r="Z8" s="80">
        <v>4</v>
      </c>
      <c r="AA8" s="81">
        <v>4</v>
      </c>
      <c r="AB8" s="82">
        <v>39</v>
      </c>
      <c r="AC8" s="83">
        <v>33</v>
      </c>
      <c r="AD8" s="83">
        <v>72</v>
      </c>
      <c r="AE8" s="84"/>
    </row>
    <row r="9" spans="1:31" ht="18.75">
      <c r="A9" s="72">
        <v>5</v>
      </c>
      <c r="B9" s="73" t="s">
        <v>46</v>
      </c>
      <c r="C9" s="74" t="s">
        <v>169</v>
      </c>
      <c r="D9" s="75">
        <v>73</v>
      </c>
      <c r="E9" s="76">
        <v>0</v>
      </c>
      <c r="F9" s="76">
        <v>0</v>
      </c>
      <c r="G9" s="76">
        <v>0</v>
      </c>
      <c r="H9" s="77">
        <v>73</v>
      </c>
      <c r="I9" s="78">
        <v>1</v>
      </c>
      <c r="J9" s="79">
        <v>4</v>
      </c>
      <c r="K9" s="80">
        <v>4</v>
      </c>
      <c r="L9" s="80">
        <v>6</v>
      </c>
      <c r="M9" s="80">
        <v>3</v>
      </c>
      <c r="N9" s="80">
        <v>4</v>
      </c>
      <c r="O9" s="80">
        <v>4</v>
      </c>
      <c r="P9" s="80">
        <v>4</v>
      </c>
      <c r="Q9" s="80">
        <v>5</v>
      </c>
      <c r="R9" s="81">
        <v>4</v>
      </c>
      <c r="S9" s="79">
        <v>4</v>
      </c>
      <c r="T9" s="80">
        <v>3</v>
      </c>
      <c r="U9" s="80">
        <v>4</v>
      </c>
      <c r="V9" s="80">
        <v>4</v>
      </c>
      <c r="W9" s="80">
        <v>4</v>
      </c>
      <c r="X9" s="80">
        <v>5</v>
      </c>
      <c r="Y9" s="80">
        <v>3</v>
      </c>
      <c r="Z9" s="80">
        <v>4</v>
      </c>
      <c r="AA9" s="81">
        <v>4</v>
      </c>
      <c r="AB9" s="82">
        <v>38</v>
      </c>
      <c r="AC9" s="83">
        <v>35</v>
      </c>
      <c r="AD9" s="83">
        <v>73</v>
      </c>
      <c r="AE9" s="84"/>
    </row>
    <row r="10" spans="1:31" ht="18.75">
      <c r="A10" s="72">
        <v>6</v>
      </c>
      <c r="B10" s="73" t="s">
        <v>53</v>
      </c>
      <c r="C10" s="74" t="s">
        <v>169</v>
      </c>
      <c r="D10" s="75">
        <v>73</v>
      </c>
      <c r="E10" s="76">
        <v>0</v>
      </c>
      <c r="F10" s="76">
        <v>0</v>
      </c>
      <c r="G10" s="76">
        <v>0</v>
      </c>
      <c r="H10" s="77">
        <v>73</v>
      </c>
      <c r="I10" s="78">
        <v>1</v>
      </c>
      <c r="J10" s="79">
        <v>4</v>
      </c>
      <c r="K10" s="80">
        <v>4</v>
      </c>
      <c r="L10" s="80">
        <v>4</v>
      </c>
      <c r="M10" s="80">
        <v>3</v>
      </c>
      <c r="N10" s="80">
        <v>4</v>
      </c>
      <c r="O10" s="80">
        <v>5</v>
      </c>
      <c r="P10" s="80">
        <v>5</v>
      </c>
      <c r="Q10" s="80">
        <v>4</v>
      </c>
      <c r="R10" s="81">
        <v>5</v>
      </c>
      <c r="S10" s="79">
        <v>4</v>
      </c>
      <c r="T10" s="80">
        <v>3</v>
      </c>
      <c r="U10" s="80">
        <v>4</v>
      </c>
      <c r="V10" s="80">
        <v>4</v>
      </c>
      <c r="W10" s="80">
        <v>3</v>
      </c>
      <c r="X10" s="80">
        <v>4</v>
      </c>
      <c r="Y10" s="80">
        <v>4</v>
      </c>
      <c r="Z10" s="80">
        <v>4</v>
      </c>
      <c r="AA10" s="81">
        <v>5</v>
      </c>
      <c r="AB10" s="82">
        <v>38</v>
      </c>
      <c r="AC10" s="83">
        <v>35</v>
      </c>
      <c r="AD10" s="83">
        <v>73</v>
      </c>
      <c r="AE10" s="84"/>
    </row>
    <row r="11" spans="1:31" ht="18.75">
      <c r="A11" s="72">
        <v>7</v>
      </c>
      <c r="B11" s="73" t="s">
        <v>47</v>
      </c>
      <c r="C11" s="74" t="s">
        <v>169</v>
      </c>
      <c r="D11" s="75">
        <v>75</v>
      </c>
      <c r="E11" s="76">
        <v>0</v>
      </c>
      <c r="F11" s="76">
        <v>0</v>
      </c>
      <c r="G11" s="76">
        <v>0</v>
      </c>
      <c r="H11" s="77">
        <v>75</v>
      </c>
      <c r="I11" s="78">
        <v>3</v>
      </c>
      <c r="J11" s="79">
        <v>4</v>
      </c>
      <c r="K11" s="80">
        <v>4</v>
      </c>
      <c r="L11" s="80">
        <v>5</v>
      </c>
      <c r="M11" s="80">
        <v>3</v>
      </c>
      <c r="N11" s="80">
        <v>4</v>
      </c>
      <c r="O11" s="80">
        <v>5</v>
      </c>
      <c r="P11" s="80">
        <v>4</v>
      </c>
      <c r="Q11" s="80">
        <v>6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4</v>
      </c>
      <c r="Y11" s="80">
        <v>3</v>
      </c>
      <c r="Z11" s="80">
        <v>4</v>
      </c>
      <c r="AA11" s="81">
        <v>4</v>
      </c>
      <c r="AB11" s="82">
        <v>41</v>
      </c>
      <c r="AC11" s="83">
        <v>34</v>
      </c>
      <c r="AD11" s="83">
        <v>75</v>
      </c>
      <c r="AE11" s="84"/>
    </row>
    <row r="12" spans="1:31" ht="18.75">
      <c r="A12" s="72">
        <v>8</v>
      </c>
      <c r="B12" s="73" t="s">
        <v>48</v>
      </c>
      <c r="C12" s="74" t="s">
        <v>169</v>
      </c>
      <c r="D12" s="75">
        <v>75</v>
      </c>
      <c r="E12" s="76">
        <v>0</v>
      </c>
      <c r="F12" s="76">
        <v>0</v>
      </c>
      <c r="G12" s="76">
        <v>0</v>
      </c>
      <c r="H12" s="77">
        <v>75</v>
      </c>
      <c r="I12" s="78">
        <v>3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7</v>
      </c>
      <c r="R12" s="81">
        <v>5</v>
      </c>
      <c r="S12" s="79">
        <v>4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39</v>
      </c>
      <c r="AC12" s="83">
        <v>36</v>
      </c>
      <c r="AD12" s="83">
        <v>75</v>
      </c>
      <c r="AE12" s="84"/>
    </row>
    <row r="13" spans="1:31" ht="18.75">
      <c r="A13" s="72">
        <v>9</v>
      </c>
      <c r="B13" s="73" t="s">
        <v>50</v>
      </c>
      <c r="C13" s="74" t="s">
        <v>169</v>
      </c>
      <c r="D13" s="75">
        <v>75</v>
      </c>
      <c r="E13" s="76">
        <v>0</v>
      </c>
      <c r="F13" s="76">
        <v>0</v>
      </c>
      <c r="G13" s="76">
        <v>0</v>
      </c>
      <c r="H13" s="77">
        <v>75</v>
      </c>
      <c r="I13" s="78">
        <v>3</v>
      </c>
      <c r="J13" s="79">
        <v>4</v>
      </c>
      <c r="K13" s="80">
        <v>4</v>
      </c>
      <c r="L13" s="80">
        <v>4</v>
      </c>
      <c r="M13" s="80">
        <v>3</v>
      </c>
      <c r="N13" s="80">
        <v>4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5</v>
      </c>
      <c r="W13" s="80">
        <v>4</v>
      </c>
      <c r="X13" s="80">
        <v>4</v>
      </c>
      <c r="Y13" s="80">
        <v>3</v>
      </c>
      <c r="Z13" s="80">
        <v>4</v>
      </c>
      <c r="AA13" s="81">
        <v>7</v>
      </c>
      <c r="AB13" s="82">
        <v>38</v>
      </c>
      <c r="AC13" s="83">
        <v>37</v>
      </c>
      <c r="AD13" s="83">
        <v>75</v>
      </c>
      <c r="AE13" s="84"/>
    </row>
    <row r="14" spans="1:31" ht="18.75">
      <c r="A14" s="72">
        <v>10</v>
      </c>
      <c r="B14" s="73" t="s">
        <v>191</v>
      </c>
      <c r="C14" s="74" t="s">
        <v>169</v>
      </c>
      <c r="D14" s="75">
        <v>75</v>
      </c>
      <c r="E14" s="76">
        <v>0</v>
      </c>
      <c r="F14" s="76">
        <v>0</v>
      </c>
      <c r="G14" s="76">
        <v>0</v>
      </c>
      <c r="H14" s="77">
        <v>75</v>
      </c>
      <c r="I14" s="78">
        <v>3</v>
      </c>
      <c r="J14" s="79">
        <v>5</v>
      </c>
      <c r="K14" s="80">
        <v>4</v>
      </c>
      <c r="L14" s="80">
        <v>4</v>
      </c>
      <c r="M14" s="80">
        <v>3</v>
      </c>
      <c r="N14" s="80">
        <v>4</v>
      </c>
      <c r="O14" s="80">
        <v>4</v>
      </c>
      <c r="P14" s="80">
        <v>3</v>
      </c>
      <c r="Q14" s="80">
        <v>4</v>
      </c>
      <c r="R14" s="81">
        <v>4</v>
      </c>
      <c r="S14" s="79">
        <v>4</v>
      </c>
      <c r="T14" s="80">
        <v>3</v>
      </c>
      <c r="U14" s="80">
        <v>4</v>
      </c>
      <c r="V14" s="80">
        <v>6</v>
      </c>
      <c r="W14" s="80">
        <v>4</v>
      </c>
      <c r="X14" s="80">
        <v>7</v>
      </c>
      <c r="Y14" s="80">
        <v>4</v>
      </c>
      <c r="Z14" s="80">
        <v>4</v>
      </c>
      <c r="AA14" s="81">
        <v>4</v>
      </c>
      <c r="AB14" s="82">
        <v>35</v>
      </c>
      <c r="AC14" s="83">
        <v>40</v>
      </c>
      <c r="AD14" s="83">
        <v>75</v>
      </c>
      <c r="AE14" s="84"/>
    </row>
    <row r="15" spans="1:31" ht="18.75">
      <c r="A15" s="72">
        <v>11</v>
      </c>
      <c r="B15" s="73" t="s">
        <v>52</v>
      </c>
      <c r="C15" s="74" t="s">
        <v>169</v>
      </c>
      <c r="D15" s="75">
        <v>76</v>
      </c>
      <c r="E15" s="76">
        <v>0</v>
      </c>
      <c r="F15" s="76">
        <v>0</v>
      </c>
      <c r="G15" s="76">
        <v>0</v>
      </c>
      <c r="H15" s="77">
        <v>76</v>
      </c>
      <c r="I15" s="78">
        <v>4</v>
      </c>
      <c r="J15" s="79">
        <v>4</v>
      </c>
      <c r="K15" s="80">
        <v>3</v>
      </c>
      <c r="L15" s="80">
        <v>4</v>
      </c>
      <c r="M15" s="80">
        <v>3</v>
      </c>
      <c r="N15" s="80">
        <v>6</v>
      </c>
      <c r="O15" s="80">
        <v>5</v>
      </c>
      <c r="P15" s="80">
        <v>4</v>
      </c>
      <c r="Q15" s="80">
        <v>5</v>
      </c>
      <c r="R15" s="81">
        <v>5</v>
      </c>
      <c r="S15" s="79">
        <v>4</v>
      </c>
      <c r="T15" s="80">
        <v>3</v>
      </c>
      <c r="U15" s="80">
        <v>4</v>
      </c>
      <c r="V15" s="80">
        <v>5</v>
      </c>
      <c r="W15" s="80">
        <v>4</v>
      </c>
      <c r="X15" s="80">
        <v>4</v>
      </c>
      <c r="Y15" s="80">
        <v>3</v>
      </c>
      <c r="Z15" s="80">
        <v>4</v>
      </c>
      <c r="AA15" s="81">
        <v>6</v>
      </c>
      <c r="AB15" s="82">
        <v>39</v>
      </c>
      <c r="AC15" s="83">
        <v>37</v>
      </c>
      <c r="AD15" s="83">
        <v>76</v>
      </c>
      <c r="AE15" s="84"/>
    </row>
    <row r="16" spans="1:31" ht="18.75">
      <c r="A16" s="72">
        <v>12</v>
      </c>
      <c r="B16" s="73" t="s">
        <v>168</v>
      </c>
      <c r="C16" s="74" t="s">
        <v>169</v>
      </c>
      <c r="D16" s="75">
        <v>76</v>
      </c>
      <c r="E16" s="76">
        <v>0</v>
      </c>
      <c r="F16" s="76">
        <v>0</v>
      </c>
      <c r="G16" s="76">
        <v>0</v>
      </c>
      <c r="H16" s="77">
        <v>76</v>
      </c>
      <c r="I16" s="78">
        <v>4</v>
      </c>
      <c r="J16" s="79">
        <v>4</v>
      </c>
      <c r="K16" s="80">
        <v>4</v>
      </c>
      <c r="L16" s="80">
        <v>4</v>
      </c>
      <c r="M16" s="80">
        <v>3</v>
      </c>
      <c r="N16" s="80">
        <v>4</v>
      </c>
      <c r="O16" s="80">
        <v>5</v>
      </c>
      <c r="P16" s="80">
        <v>4</v>
      </c>
      <c r="Q16" s="80">
        <v>5</v>
      </c>
      <c r="R16" s="81">
        <v>5</v>
      </c>
      <c r="S16" s="79">
        <v>4</v>
      </c>
      <c r="T16" s="80">
        <v>3</v>
      </c>
      <c r="U16" s="80">
        <v>4</v>
      </c>
      <c r="V16" s="80">
        <v>5</v>
      </c>
      <c r="W16" s="80">
        <v>4</v>
      </c>
      <c r="X16" s="80">
        <v>5</v>
      </c>
      <c r="Y16" s="80">
        <v>4</v>
      </c>
      <c r="Z16" s="80">
        <v>4</v>
      </c>
      <c r="AA16" s="81">
        <v>5</v>
      </c>
      <c r="AB16" s="82">
        <v>38</v>
      </c>
      <c r="AC16" s="83">
        <v>38</v>
      </c>
      <c r="AD16" s="83">
        <v>76</v>
      </c>
      <c r="AE16" s="84"/>
    </row>
    <row r="17" spans="1:31" ht="18.75">
      <c r="A17" s="72">
        <v>13</v>
      </c>
      <c r="B17" s="73" t="s">
        <v>49</v>
      </c>
      <c r="C17" s="74" t="s">
        <v>169</v>
      </c>
      <c r="D17" s="75">
        <v>76</v>
      </c>
      <c r="E17" s="76">
        <v>0</v>
      </c>
      <c r="F17" s="76">
        <v>0</v>
      </c>
      <c r="G17" s="76">
        <v>0</v>
      </c>
      <c r="H17" s="77">
        <v>76</v>
      </c>
      <c r="I17" s="78">
        <v>4</v>
      </c>
      <c r="J17" s="79">
        <v>4</v>
      </c>
      <c r="K17" s="80">
        <v>3</v>
      </c>
      <c r="L17" s="80">
        <v>4</v>
      </c>
      <c r="M17" s="80">
        <v>3</v>
      </c>
      <c r="N17" s="80">
        <v>4</v>
      </c>
      <c r="O17" s="80">
        <v>4</v>
      </c>
      <c r="P17" s="80">
        <v>4</v>
      </c>
      <c r="Q17" s="80">
        <v>5</v>
      </c>
      <c r="R17" s="81">
        <v>7</v>
      </c>
      <c r="S17" s="79">
        <v>4</v>
      </c>
      <c r="T17" s="80">
        <v>3</v>
      </c>
      <c r="U17" s="80">
        <v>4</v>
      </c>
      <c r="V17" s="80">
        <v>5</v>
      </c>
      <c r="W17" s="80">
        <v>4</v>
      </c>
      <c r="X17" s="80">
        <v>4</v>
      </c>
      <c r="Y17" s="80">
        <v>5</v>
      </c>
      <c r="Z17" s="80">
        <v>4</v>
      </c>
      <c r="AA17" s="81">
        <v>5</v>
      </c>
      <c r="AB17" s="82">
        <v>38</v>
      </c>
      <c r="AC17" s="83">
        <v>38</v>
      </c>
      <c r="AD17" s="83">
        <v>76</v>
      </c>
      <c r="AE17" s="84"/>
    </row>
    <row r="18" spans="1:31" ht="18.75">
      <c r="A18" s="72">
        <v>14</v>
      </c>
      <c r="B18" s="73" t="s">
        <v>70</v>
      </c>
      <c r="C18" s="74" t="s">
        <v>169</v>
      </c>
      <c r="D18" s="75">
        <v>76</v>
      </c>
      <c r="E18" s="76">
        <v>0</v>
      </c>
      <c r="F18" s="76">
        <v>0</v>
      </c>
      <c r="G18" s="76">
        <v>0</v>
      </c>
      <c r="H18" s="77">
        <v>76</v>
      </c>
      <c r="I18" s="78">
        <v>4</v>
      </c>
      <c r="J18" s="79">
        <v>4</v>
      </c>
      <c r="K18" s="80">
        <v>3</v>
      </c>
      <c r="L18" s="80">
        <v>6</v>
      </c>
      <c r="M18" s="80">
        <v>4</v>
      </c>
      <c r="N18" s="80">
        <v>3</v>
      </c>
      <c r="O18" s="80">
        <v>5</v>
      </c>
      <c r="P18" s="80">
        <v>3</v>
      </c>
      <c r="Q18" s="80">
        <v>5</v>
      </c>
      <c r="R18" s="81">
        <v>4</v>
      </c>
      <c r="S18" s="79">
        <v>6</v>
      </c>
      <c r="T18" s="80">
        <v>4</v>
      </c>
      <c r="U18" s="80">
        <v>5</v>
      </c>
      <c r="V18" s="80">
        <v>5</v>
      </c>
      <c r="W18" s="80">
        <v>4</v>
      </c>
      <c r="X18" s="80">
        <v>4</v>
      </c>
      <c r="Y18" s="80">
        <v>3</v>
      </c>
      <c r="Z18" s="80">
        <v>3</v>
      </c>
      <c r="AA18" s="81">
        <v>5</v>
      </c>
      <c r="AB18" s="82">
        <v>37</v>
      </c>
      <c r="AC18" s="83">
        <v>39</v>
      </c>
      <c r="AD18" s="83">
        <v>76</v>
      </c>
      <c r="AE18" s="84"/>
    </row>
    <row r="19" spans="1:31" ht="18.75">
      <c r="A19" s="72">
        <v>15</v>
      </c>
      <c r="B19" s="73" t="s">
        <v>72</v>
      </c>
      <c r="C19" s="74" t="s">
        <v>169</v>
      </c>
      <c r="D19" s="75">
        <v>76</v>
      </c>
      <c r="E19" s="76">
        <v>0</v>
      </c>
      <c r="F19" s="76">
        <v>0</v>
      </c>
      <c r="G19" s="76">
        <v>0</v>
      </c>
      <c r="H19" s="77">
        <v>76</v>
      </c>
      <c r="I19" s="78">
        <v>4</v>
      </c>
      <c r="J19" s="79">
        <v>4</v>
      </c>
      <c r="K19" s="80">
        <v>4</v>
      </c>
      <c r="L19" s="80">
        <v>3</v>
      </c>
      <c r="M19" s="80">
        <v>3</v>
      </c>
      <c r="N19" s="80">
        <v>4</v>
      </c>
      <c r="O19" s="80">
        <v>5</v>
      </c>
      <c r="P19" s="80">
        <v>5</v>
      </c>
      <c r="Q19" s="80">
        <v>3</v>
      </c>
      <c r="R19" s="81">
        <v>5</v>
      </c>
      <c r="S19" s="79">
        <v>4</v>
      </c>
      <c r="T19" s="80">
        <v>3</v>
      </c>
      <c r="U19" s="80">
        <v>5</v>
      </c>
      <c r="V19" s="80">
        <v>5</v>
      </c>
      <c r="W19" s="80">
        <v>4</v>
      </c>
      <c r="X19" s="80">
        <v>6</v>
      </c>
      <c r="Y19" s="80">
        <v>4</v>
      </c>
      <c r="Z19" s="80">
        <v>4</v>
      </c>
      <c r="AA19" s="81">
        <v>5</v>
      </c>
      <c r="AB19" s="82">
        <v>36</v>
      </c>
      <c r="AC19" s="83">
        <v>40</v>
      </c>
      <c r="AD19" s="83">
        <v>76</v>
      </c>
      <c r="AE19" s="84"/>
    </row>
    <row r="20" spans="1:31" ht="18.75">
      <c r="A20" s="72">
        <v>16</v>
      </c>
      <c r="B20" s="73" t="s">
        <v>73</v>
      </c>
      <c r="C20" s="74" t="s">
        <v>169</v>
      </c>
      <c r="D20" s="75">
        <v>76</v>
      </c>
      <c r="E20" s="76">
        <v>0</v>
      </c>
      <c r="F20" s="76">
        <v>0</v>
      </c>
      <c r="G20" s="76">
        <v>0</v>
      </c>
      <c r="H20" s="77">
        <v>76</v>
      </c>
      <c r="I20" s="78">
        <v>4</v>
      </c>
      <c r="J20" s="79">
        <v>4</v>
      </c>
      <c r="K20" s="80">
        <v>2</v>
      </c>
      <c r="L20" s="80">
        <v>5</v>
      </c>
      <c r="M20" s="80">
        <v>2</v>
      </c>
      <c r="N20" s="80">
        <v>4</v>
      </c>
      <c r="O20" s="80">
        <v>6</v>
      </c>
      <c r="P20" s="80">
        <v>4</v>
      </c>
      <c r="Q20" s="80">
        <v>4</v>
      </c>
      <c r="R20" s="81">
        <v>5</v>
      </c>
      <c r="S20" s="79">
        <v>3</v>
      </c>
      <c r="T20" s="80">
        <v>4</v>
      </c>
      <c r="U20" s="80">
        <v>4</v>
      </c>
      <c r="V20" s="80">
        <v>4</v>
      </c>
      <c r="W20" s="80">
        <v>5</v>
      </c>
      <c r="X20" s="80">
        <v>6</v>
      </c>
      <c r="Y20" s="80">
        <v>3</v>
      </c>
      <c r="Z20" s="80">
        <v>6</v>
      </c>
      <c r="AA20" s="81">
        <v>5</v>
      </c>
      <c r="AB20" s="82">
        <v>36</v>
      </c>
      <c r="AC20" s="83">
        <v>40</v>
      </c>
      <c r="AD20" s="83">
        <v>76</v>
      </c>
      <c r="AE20" s="84"/>
    </row>
    <row r="21" spans="1:31" ht="18.75">
      <c r="A21" s="72">
        <v>17</v>
      </c>
      <c r="B21" s="73" t="s">
        <v>54</v>
      </c>
      <c r="C21" s="74" t="s">
        <v>169</v>
      </c>
      <c r="D21" s="75">
        <v>77</v>
      </c>
      <c r="E21" s="76">
        <v>0</v>
      </c>
      <c r="F21" s="76">
        <v>0</v>
      </c>
      <c r="G21" s="76">
        <v>0</v>
      </c>
      <c r="H21" s="77">
        <v>77</v>
      </c>
      <c r="I21" s="78">
        <v>5</v>
      </c>
      <c r="J21" s="79">
        <v>6</v>
      </c>
      <c r="K21" s="80">
        <v>3</v>
      </c>
      <c r="L21" s="80">
        <v>3</v>
      </c>
      <c r="M21" s="80">
        <v>3</v>
      </c>
      <c r="N21" s="80">
        <v>5</v>
      </c>
      <c r="O21" s="80">
        <v>5</v>
      </c>
      <c r="P21" s="80">
        <v>5</v>
      </c>
      <c r="Q21" s="80">
        <v>6</v>
      </c>
      <c r="R21" s="81">
        <v>5</v>
      </c>
      <c r="S21" s="79">
        <v>4</v>
      </c>
      <c r="T21" s="80">
        <v>3</v>
      </c>
      <c r="U21" s="80">
        <v>4</v>
      </c>
      <c r="V21" s="80">
        <v>5</v>
      </c>
      <c r="W21" s="80">
        <v>4</v>
      </c>
      <c r="X21" s="80">
        <v>4</v>
      </c>
      <c r="Y21" s="80">
        <v>3</v>
      </c>
      <c r="Z21" s="80">
        <v>4</v>
      </c>
      <c r="AA21" s="81">
        <v>5</v>
      </c>
      <c r="AB21" s="82">
        <v>41</v>
      </c>
      <c r="AC21" s="83">
        <v>36</v>
      </c>
      <c r="AD21" s="83">
        <v>77</v>
      </c>
      <c r="AE21" s="84"/>
    </row>
    <row r="22" spans="1:31" ht="18.75">
      <c r="A22" s="72">
        <v>18</v>
      </c>
      <c r="B22" s="73" t="s">
        <v>55</v>
      </c>
      <c r="C22" s="74" t="s">
        <v>169</v>
      </c>
      <c r="D22" s="75">
        <v>77</v>
      </c>
      <c r="E22" s="76">
        <v>0</v>
      </c>
      <c r="F22" s="76">
        <v>0</v>
      </c>
      <c r="G22" s="76">
        <v>0</v>
      </c>
      <c r="H22" s="77">
        <v>77</v>
      </c>
      <c r="I22" s="78">
        <v>5</v>
      </c>
      <c r="J22" s="79">
        <v>4</v>
      </c>
      <c r="K22" s="80">
        <v>4</v>
      </c>
      <c r="L22" s="80">
        <v>5</v>
      </c>
      <c r="M22" s="80">
        <v>4</v>
      </c>
      <c r="N22" s="80">
        <v>4</v>
      </c>
      <c r="O22" s="80">
        <v>3</v>
      </c>
      <c r="P22" s="80">
        <v>4</v>
      </c>
      <c r="Q22" s="80">
        <v>4</v>
      </c>
      <c r="R22" s="81">
        <v>5</v>
      </c>
      <c r="S22" s="79">
        <v>4</v>
      </c>
      <c r="T22" s="80">
        <v>4</v>
      </c>
      <c r="U22" s="80">
        <v>5</v>
      </c>
      <c r="V22" s="80">
        <v>5</v>
      </c>
      <c r="W22" s="80">
        <v>4</v>
      </c>
      <c r="X22" s="80">
        <v>4</v>
      </c>
      <c r="Y22" s="80">
        <v>3</v>
      </c>
      <c r="Z22" s="80">
        <v>6</v>
      </c>
      <c r="AA22" s="81">
        <v>5</v>
      </c>
      <c r="AB22" s="82">
        <v>37</v>
      </c>
      <c r="AC22" s="83">
        <v>40</v>
      </c>
      <c r="AD22" s="83">
        <v>77</v>
      </c>
      <c r="AE22" s="84"/>
    </row>
    <row r="23" spans="1:31" ht="18.75">
      <c r="A23" s="72">
        <v>19</v>
      </c>
      <c r="B23" s="73" t="s">
        <v>76</v>
      </c>
      <c r="C23" s="74" t="s">
        <v>169</v>
      </c>
      <c r="D23" s="75">
        <v>77</v>
      </c>
      <c r="E23" s="76">
        <v>0</v>
      </c>
      <c r="F23" s="76">
        <v>0</v>
      </c>
      <c r="G23" s="76">
        <v>0</v>
      </c>
      <c r="H23" s="77">
        <v>77</v>
      </c>
      <c r="I23" s="78">
        <v>5</v>
      </c>
      <c r="J23" s="79">
        <v>5</v>
      </c>
      <c r="K23" s="80">
        <v>3</v>
      </c>
      <c r="L23" s="80">
        <v>3</v>
      </c>
      <c r="M23" s="80">
        <v>3</v>
      </c>
      <c r="N23" s="80">
        <v>4</v>
      </c>
      <c r="O23" s="80">
        <v>5</v>
      </c>
      <c r="P23" s="80">
        <v>4</v>
      </c>
      <c r="Q23" s="80">
        <v>4</v>
      </c>
      <c r="R23" s="81">
        <v>6</v>
      </c>
      <c r="S23" s="79">
        <v>4</v>
      </c>
      <c r="T23" s="80">
        <v>3</v>
      </c>
      <c r="U23" s="80">
        <v>5</v>
      </c>
      <c r="V23" s="80">
        <v>5</v>
      </c>
      <c r="W23" s="80">
        <v>4</v>
      </c>
      <c r="X23" s="80">
        <v>5</v>
      </c>
      <c r="Y23" s="80">
        <v>5</v>
      </c>
      <c r="Z23" s="80">
        <v>4</v>
      </c>
      <c r="AA23" s="81">
        <v>5</v>
      </c>
      <c r="AB23" s="82">
        <v>37</v>
      </c>
      <c r="AC23" s="83">
        <v>40</v>
      </c>
      <c r="AD23" s="83">
        <v>77</v>
      </c>
      <c r="AE23" s="84"/>
    </row>
    <row r="24" spans="1:31" ht="18.75">
      <c r="A24" s="72">
        <v>20</v>
      </c>
      <c r="B24" s="73" t="s">
        <v>199</v>
      </c>
      <c r="C24" s="74" t="s">
        <v>169</v>
      </c>
      <c r="D24" s="75">
        <v>77</v>
      </c>
      <c r="E24" s="76">
        <v>0</v>
      </c>
      <c r="F24" s="76">
        <v>0</v>
      </c>
      <c r="G24" s="76">
        <v>0</v>
      </c>
      <c r="H24" s="77">
        <v>77</v>
      </c>
      <c r="I24" s="78">
        <v>5</v>
      </c>
      <c r="J24" s="79">
        <v>4</v>
      </c>
      <c r="K24" s="80">
        <v>3</v>
      </c>
      <c r="L24" s="80">
        <v>3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4</v>
      </c>
      <c r="T24" s="80">
        <v>4</v>
      </c>
      <c r="U24" s="80">
        <v>4</v>
      </c>
      <c r="V24" s="80">
        <v>4</v>
      </c>
      <c r="W24" s="80">
        <v>4</v>
      </c>
      <c r="X24" s="80">
        <v>5</v>
      </c>
      <c r="Y24" s="80">
        <v>5</v>
      </c>
      <c r="Z24" s="80">
        <v>5</v>
      </c>
      <c r="AA24" s="81">
        <v>6</v>
      </c>
      <c r="AB24" s="82">
        <v>36</v>
      </c>
      <c r="AC24" s="83">
        <v>41</v>
      </c>
      <c r="AD24" s="83">
        <v>77</v>
      </c>
      <c r="AE24" s="84"/>
    </row>
    <row r="25" spans="1:31" ht="18.75">
      <c r="A25" s="72">
        <v>21</v>
      </c>
      <c r="B25" s="73" t="s">
        <v>201</v>
      </c>
      <c r="C25" s="74" t="s">
        <v>169</v>
      </c>
      <c r="D25" s="75">
        <v>78</v>
      </c>
      <c r="E25" s="76">
        <v>0</v>
      </c>
      <c r="F25" s="76">
        <v>0</v>
      </c>
      <c r="G25" s="76">
        <v>0</v>
      </c>
      <c r="H25" s="77">
        <v>78</v>
      </c>
      <c r="I25" s="78">
        <v>6</v>
      </c>
      <c r="J25" s="79">
        <v>4</v>
      </c>
      <c r="K25" s="80">
        <v>3</v>
      </c>
      <c r="L25" s="80">
        <v>4</v>
      </c>
      <c r="M25" s="80">
        <v>4</v>
      </c>
      <c r="N25" s="80">
        <v>5</v>
      </c>
      <c r="O25" s="80">
        <v>5</v>
      </c>
      <c r="P25" s="80">
        <v>5</v>
      </c>
      <c r="Q25" s="80">
        <v>5</v>
      </c>
      <c r="R25" s="81">
        <v>4</v>
      </c>
      <c r="S25" s="79">
        <v>4</v>
      </c>
      <c r="T25" s="80">
        <v>4</v>
      </c>
      <c r="U25" s="80">
        <v>4</v>
      </c>
      <c r="V25" s="80">
        <v>6</v>
      </c>
      <c r="W25" s="80">
        <v>4</v>
      </c>
      <c r="X25" s="80">
        <v>4</v>
      </c>
      <c r="Y25" s="80">
        <v>3</v>
      </c>
      <c r="Z25" s="80">
        <v>4</v>
      </c>
      <c r="AA25" s="81">
        <v>6</v>
      </c>
      <c r="AB25" s="82">
        <v>39</v>
      </c>
      <c r="AC25" s="83">
        <v>39</v>
      </c>
      <c r="AD25" s="83">
        <v>78</v>
      </c>
      <c r="AE25" s="84"/>
    </row>
    <row r="26" spans="1:31" ht="18.75">
      <c r="A26" s="72">
        <v>22</v>
      </c>
      <c r="B26" s="73" t="s">
        <v>198</v>
      </c>
      <c r="C26" s="74" t="s">
        <v>169</v>
      </c>
      <c r="D26" s="75">
        <v>78</v>
      </c>
      <c r="E26" s="76">
        <v>0</v>
      </c>
      <c r="F26" s="76">
        <v>0</v>
      </c>
      <c r="G26" s="76">
        <v>0</v>
      </c>
      <c r="H26" s="77">
        <v>78</v>
      </c>
      <c r="I26" s="78">
        <v>6</v>
      </c>
      <c r="J26" s="79">
        <v>4</v>
      </c>
      <c r="K26" s="80">
        <v>4</v>
      </c>
      <c r="L26" s="80">
        <v>4</v>
      </c>
      <c r="M26" s="80">
        <v>5</v>
      </c>
      <c r="N26" s="80">
        <v>5</v>
      </c>
      <c r="O26" s="80">
        <v>4</v>
      </c>
      <c r="P26" s="80">
        <v>4</v>
      </c>
      <c r="Q26" s="80">
        <v>3</v>
      </c>
      <c r="R26" s="81">
        <v>5</v>
      </c>
      <c r="S26" s="79">
        <v>4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5</v>
      </c>
      <c r="Z26" s="80">
        <v>5</v>
      </c>
      <c r="AA26" s="81">
        <v>6</v>
      </c>
      <c r="AB26" s="82">
        <v>38</v>
      </c>
      <c r="AC26" s="83">
        <v>40</v>
      </c>
      <c r="AD26" s="83">
        <v>78</v>
      </c>
      <c r="AE26" s="84"/>
    </row>
    <row r="27" spans="1:31" ht="18.75">
      <c r="A27" s="72">
        <v>23</v>
      </c>
      <c r="B27" s="73" t="s">
        <v>56</v>
      </c>
      <c r="C27" s="74" t="s">
        <v>169</v>
      </c>
      <c r="D27" s="75">
        <v>80</v>
      </c>
      <c r="E27" s="76">
        <v>0</v>
      </c>
      <c r="F27" s="76">
        <v>0</v>
      </c>
      <c r="G27" s="76">
        <v>0</v>
      </c>
      <c r="H27" s="77">
        <v>80</v>
      </c>
      <c r="I27" s="78">
        <v>8</v>
      </c>
      <c r="J27" s="79">
        <v>7</v>
      </c>
      <c r="K27" s="80">
        <v>3</v>
      </c>
      <c r="L27" s="80">
        <v>5</v>
      </c>
      <c r="M27" s="80">
        <v>4</v>
      </c>
      <c r="N27" s="80">
        <v>4</v>
      </c>
      <c r="O27" s="80">
        <v>6</v>
      </c>
      <c r="P27" s="80">
        <v>5</v>
      </c>
      <c r="Q27" s="80">
        <v>5</v>
      </c>
      <c r="R27" s="81">
        <v>5</v>
      </c>
      <c r="S27" s="79">
        <v>4</v>
      </c>
      <c r="T27" s="80">
        <v>3</v>
      </c>
      <c r="U27" s="80">
        <v>4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44</v>
      </c>
      <c r="AC27" s="83">
        <v>36</v>
      </c>
      <c r="AD27" s="83">
        <v>80</v>
      </c>
      <c r="AE27" s="84"/>
    </row>
    <row r="28" spans="1:31" ht="18.75">
      <c r="A28" s="72">
        <v>24</v>
      </c>
      <c r="B28" s="73" t="s">
        <v>57</v>
      </c>
      <c r="C28" s="74" t="s">
        <v>169</v>
      </c>
      <c r="D28" s="75">
        <v>80</v>
      </c>
      <c r="E28" s="76">
        <v>0</v>
      </c>
      <c r="F28" s="76">
        <v>0</v>
      </c>
      <c r="G28" s="76">
        <v>0</v>
      </c>
      <c r="H28" s="77">
        <v>80</v>
      </c>
      <c r="I28" s="78">
        <v>8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5</v>
      </c>
      <c r="Q28" s="80">
        <v>6</v>
      </c>
      <c r="R28" s="81">
        <v>6</v>
      </c>
      <c r="S28" s="79">
        <v>4</v>
      </c>
      <c r="T28" s="80">
        <v>3</v>
      </c>
      <c r="U28" s="80">
        <v>4</v>
      </c>
      <c r="V28" s="80">
        <v>4</v>
      </c>
      <c r="W28" s="80">
        <v>4</v>
      </c>
      <c r="X28" s="80">
        <v>5</v>
      </c>
      <c r="Y28" s="80">
        <v>3</v>
      </c>
      <c r="Z28" s="80">
        <v>6</v>
      </c>
      <c r="AA28" s="81">
        <v>5</v>
      </c>
      <c r="AB28" s="82">
        <v>42</v>
      </c>
      <c r="AC28" s="83">
        <v>38</v>
      </c>
      <c r="AD28" s="83">
        <v>80</v>
      </c>
      <c r="AE28" s="84"/>
    </row>
    <row r="29" spans="1:31" ht="18.75">
      <c r="A29" s="72">
        <v>25</v>
      </c>
      <c r="B29" s="73" t="s">
        <v>58</v>
      </c>
      <c r="C29" s="74" t="s">
        <v>169</v>
      </c>
      <c r="D29" s="75">
        <v>80</v>
      </c>
      <c r="E29" s="76">
        <v>0</v>
      </c>
      <c r="F29" s="76">
        <v>0</v>
      </c>
      <c r="G29" s="76">
        <v>0</v>
      </c>
      <c r="H29" s="77">
        <v>80</v>
      </c>
      <c r="I29" s="78">
        <v>8</v>
      </c>
      <c r="J29" s="79">
        <v>4</v>
      </c>
      <c r="K29" s="80">
        <v>4</v>
      </c>
      <c r="L29" s="80">
        <v>4</v>
      </c>
      <c r="M29" s="80">
        <v>4</v>
      </c>
      <c r="N29" s="80">
        <v>3</v>
      </c>
      <c r="O29" s="80">
        <v>4</v>
      </c>
      <c r="P29" s="80">
        <v>4</v>
      </c>
      <c r="Q29" s="80">
        <v>7</v>
      </c>
      <c r="R29" s="81">
        <v>5</v>
      </c>
      <c r="S29" s="79">
        <v>4</v>
      </c>
      <c r="T29" s="80">
        <v>4</v>
      </c>
      <c r="U29" s="80">
        <v>5</v>
      </c>
      <c r="V29" s="80">
        <v>6</v>
      </c>
      <c r="W29" s="80">
        <v>3</v>
      </c>
      <c r="X29" s="80">
        <v>3</v>
      </c>
      <c r="Y29" s="80">
        <v>7</v>
      </c>
      <c r="Z29" s="80">
        <v>4</v>
      </c>
      <c r="AA29" s="81">
        <v>5</v>
      </c>
      <c r="AB29" s="82">
        <v>39</v>
      </c>
      <c r="AC29" s="83">
        <v>41</v>
      </c>
      <c r="AD29" s="83">
        <v>80</v>
      </c>
      <c r="AE29" s="84"/>
    </row>
    <row r="30" spans="1:31" ht="18.75">
      <c r="A30" s="72">
        <v>26</v>
      </c>
      <c r="B30" s="73" t="s">
        <v>170</v>
      </c>
      <c r="C30" s="74" t="s">
        <v>169</v>
      </c>
      <c r="D30" s="75">
        <v>80</v>
      </c>
      <c r="E30" s="76">
        <v>0</v>
      </c>
      <c r="F30" s="76">
        <v>0</v>
      </c>
      <c r="G30" s="76">
        <v>0</v>
      </c>
      <c r="H30" s="77">
        <v>80</v>
      </c>
      <c r="I30" s="78">
        <v>8</v>
      </c>
      <c r="J30" s="79">
        <v>5</v>
      </c>
      <c r="K30" s="80">
        <v>4</v>
      </c>
      <c r="L30" s="80">
        <v>4</v>
      </c>
      <c r="M30" s="80">
        <v>3</v>
      </c>
      <c r="N30" s="80">
        <v>5</v>
      </c>
      <c r="O30" s="80">
        <v>5</v>
      </c>
      <c r="P30" s="80">
        <v>3</v>
      </c>
      <c r="Q30" s="80">
        <v>6</v>
      </c>
      <c r="R30" s="81">
        <v>4</v>
      </c>
      <c r="S30" s="79">
        <v>4</v>
      </c>
      <c r="T30" s="80">
        <v>3</v>
      </c>
      <c r="U30" s="80">
        <v>5</v>
      </c>
      <c r="V30" s="80">
        <v>6</v>
      </c>
      <c r="W30" s="80">
        <v>5</v>
      </c>
      <c r="X30" s="80">
        <v>6</v>
      </c>
      <c r="Y30" s="80">
        <v>3</v>
      </c>
      <c r="Z30" s="80">
        <v>4</v>
      </c>
      <c r="AA30" s="81">
        <v>5</v>
      </c>
      <c r="AB30" s="82">
        <v>39</v>
      </c>
      <c r="AC30" s="83">
        <v>41</v>
      </c>
      <c r="AD30" s="83">
        <v>80</v>
      </c>
      <c r="AE30" s="84"/>
    </row>
    <row r="31" spans="1:31" ht="18.75">
      <c r="A31" s="72">
        <v>27</v>
      </c>
      <c r="B31" s="73" t="s">
        <v>59</v>
      </c>
      <c r="C31" s="74" t="s">
        <v>169</v>
      </c>
      <c r="D31" s="75">
        <v>80</v>
      </c>
      <c r="E31" s="76">
        <v>0</v>
      </c>
      <c r="F31" s="76">
        <v>0</v>
      </c>
      <c r="G31" s="76">
        <v>0</v>
      </c>
      <c r="H31" s="77">
        <v>80</v>
      </c>
      <c r="I31" s="78">
        <v>8</v>
      </c>
      <c r="J31" s="79">
        <v>4</v>
      </c>
      <c r="K31" s="80">
        <v>3</v>
      </c>
      <c r="L31" s="80">
        <v>5</v>
      </c>
      <c r="M31" s="80">
        <v>3</v>
      </c>
      <c r="N31" s="80">
        <v>4</v>
      </c>
      <c r="O31" s="80">
        <v>5</v>
      </c>
      <c r="P31" s="80">
        <v>4</v>
      </c>
      <c r="Q31" s="80">
        <v>5</v>
      </c>
      <c r="R31" s="81">
        <v>4</v>
      </c>
      <c r="S31" s="79">
        <v>5</v>
      </c>
      <c r="T31" s="80">
        <v>3</v>
      </c>
      <c r="U31" s="80">
        <v>4</v>
      </c>
      <c r="V31" s="80">
        <v>5</v>
      </c>
      <c r="W31" s="80">
        <v>5</v>
      </c>
      <c r="X31" s="80">
        <v>5</v>
      </c>
      <c r="Y31" s="80">
        <v>5</v>
      </c>
      <c r="Z31" s="80">
        <v>5</v>
      </c>
      <c r="AA31" s="81">
        <v>6</v>
      </c>
      <c r="AB31" s="82">
        <v>37</v>
      </c>
      <c r="AC31" s="83">
        <v>43</v>
      </c>
      <c r="AD31" s="83">
        <v>80</v>
      </c>
      <c r="AE31" s="84"/>
    </row>
    <row r="32" spans="1:31" ht="18.75">
      <c r="A32" s="72">
        <v>28</v>
      </c>
      <c r="B32" s="73" t="s">
        <v>60</v>
      </c>
      <c r="C32" s="74" t="s">
        <v>169</v>
      </c>
      <c r="D32" s="75">
        <v>81</v>
      </c>
      <c r="E32" s="76">
        <v>0</v>
      </c>
      <c r="F32" s="76">
        <v>0</v>
      </c>
      <c r="G32" s="76">
        <v>0</v>
      </c>
      <c r="H32" s="77">
        <v>81</v>
      </c>
      <c r="I32" s="78">
        <v>9</v>
      </c>
      <c r="J32" s="79">
        <v>5</v>
      </c>
      <c r="K32" s="80">
        <v>3</v>
      </c>
      <c r="L32" s="80">
        <v>5</v>
      </c>
      <c r="M32" s="80">
        <v>3</v>
      </c>
      <c r="N32" s="80">
        <v>4</v>
      </c>
      <c r="O32" s="80">
        <v>7</v>
      </c>
      <c r="P32" s="80">
        <v>4</v>
      </c>
      <c r="Q32" s="80">
        <v>5</v>
      </c>
      <c r="R32" s="81">
        <v>5</v>
      </c>
      <c r="S32" s="79">
        <v>5</v>
      </c>
      <c r="T32" s="80">
        <v>2</v>
      </c>
      <c r="U32" s="80">
        <v>5</v>
      </c>
      <c r="V32" s="80">
        <v>5</v>
      </c>
      <c r="W32" s="80">
        <v>4</v>
      </c>
      <c r="X32" s="80">
        <v>4</v>
      </c>
      <c r="Y32" s="80">
        <v>6</v>
      </c>
      <c r="Z32" s="80">
        <v>4</v>
      </c>
      <c r="AA32" s="81">
        <v>5</v>
      </c>
      <c r="AB32" s="82">
        <v>41</v>
      </c>
      <c r="AC32" s="83">
        <v>40</v>
      </c>
      <c r="AD32" s="83">
        <v>81</v>
      </c>
      <c r="AE32" s="84"/>
    </row>
    <row r="33" spans="1:31" ht="18.75">
      <c r="A33" s="72">
        <v>29</v>
      </c>
      <c r="B33" s="73" t="s">
        <v>200</v>
      </c>
      <c r="C33" s="74" t="s">
        <v>169</v>
      </c>
      <c r="D33" s="75">
        <v>88</v>
      </c>
      <c r="E33" s="76">
        <v>0</v>
      </c>
      <c r="F33" s="76">
        <v>0</v>
      </c>
      <c r="G33" s="76">
        <v>0</v>
      </c>
      <c r="H33" s="77">
        <v>88</v>
      </c>
      <c r="I33" s="78">
        <v>16</v>
      </c>
      <c r="J33" s="79">
        <v>5</v>
      </c>
      <c r="K33" s="80">
        <v>3</v>
      </c>
      <c r="L33" s="80">
        <v>4</v>
      </c>
      <c r="M33" s="80">
        <v>4</v>
      </c>
      <c r="N33" s="80">
        <v>4</v>
      </c>
      <c r="O33" s="80">
        <v>5</v>
      </c>
      <c r="P33" s="80">
        <v>6</v>
      </c>
      <c r="Q33" s="80">
        <v>7</v>
      </c>
      <c r="R33" s="81">
        <v>6</v>
      </c>
      <c r="S33" s="79">
        <v>5</v>
      </c>
      <c r="T33" s="80">
        <v>5</v>
      </c>
      <c r="U33" s="80">
        <v>4</v>
      </c>
      <c r="V33" s="80">
        <v>6</v>
      </c>
      <c r="W33" s="80">
        <v>4</v>
      </c>
      <c r="X33" s="80">
        <v>7</v>
      </c>
      <c r="Y33" s="80">
        <v>3</v>
      </c>
      <c r="Z33" s="80">
        <v>5</v>
      </c>
      <c r="AA33" s="81">
        <v>5</v>
      </c>
      <c r="AB33" s="82">
        <v>44</v>
      </c>
      <c r="AC33" s="83">
        <v>44</v>
      </c>
      <c r="AD33" s="83">
        <v>88</v>
      </c>
      <c r="AE33" s="84"/>
    </row>
    <row r="34" spans="1:31" ht="19.5" thickBot="1">
      <c r="A34" s="85">
        <v>30</v>
      </c>
      <c r="B34" s="86" t="s">
        <v>211</v>
      </c>
      <c r="C34" s="87" t="s">
        <v>169</v>
      </c>
      <c r="D34" s="88" t="s">
        <v>212</v>
      </c>
      <c r="E34" s="89">
        <v>0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9.5" thickTop="1">
      <c r="A35" s="59">
        <v>1</v>
      </c>
      <c r="B35" s="60" t="s">
        <v>128</v>
      </c>
      <c r="C35" s="61" t="s">
        <v>169</v>
      </c>
      <c r="D35" s="62">
        <v>71</v>
      </c>
      <c r="E35" s="63">
        <v>0</v>
      </c>
      <c r="F35" s="63">
        <v>0</v>
      </c>
      <c r="G35" s="63">
        <v>0</v>
      </c>
      <c r="H35" s="64">
        <v>71</v>
      </c>
      <c r="I35" s="65">
        <v>-1</v>
      </c>
      <c r="J35" s="66">
        <v>4</v>
      </c>
      <c r="K35" s="67">
        <v>3</v>
      </c>
      <c r="L35" s="67">
        <v>5</v>
      </c>
      <c r="M35" s="67">
        <v>3</v>
      </c>
      <c r="N35" s="67">
        <v>3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2</v>
      </c>
      <c r="U35" s="67">
        <v>4</v>
      </c>
      <c r="V35" s="67">
        <v>5</v>
      </c>
      <c r="W35" s="67">
        <v>4</v>
      </c>
      <c r="X35" s="67">
        <v>5</v>
      </c>
      <c r="Y35" s="67">
        <v>3</v>
      </c>
      <c r="Z35" s="67">
        <v>4</v>
      </c>
      <c r="AA35" s="68">
        <v>5</v>
      </c>
      <c r="AB35" s="69">
        <v>35</v>
      </c>
      <c r="AC35" s="70">
        <v>36</v>
      </c>
      <c r="AD35" s="70">
        <v>71</v>
      </c>
      <c r="AE35" s="71"/>
    </row>
    <row r="36" spans="1:31" ht="18.75">
      <c r="A36" s="72">
        <v>2</v>
      </c>
      <c r="B36" s="73" t="s">
        <v>129</v>
      </c>
      <c r="C36" s="74" t="s">
        <v>169</v>
      </c>
      <c r="D36" s="75">
        <v>73</v>
      </c>
      <c r="E36" s="76">
        <v>0</v>
      </c>
      <c r="F36" s="76">
        <v>0</v>
      </c>
      <c r="G36" s="76">
        <v>0</v>
      </c>
      <c r="H36" s="77">
        <v>73</v>
      </c>
      <c r="I36" s="78">
        <v>1</v>
      </c>
      <c r="J36" s="79">
        <v>5</v>
      </c>
      <c r="K36" s="80">
        <v>3</v>
      </c>
      <c r="L36" s="80">
        <v>3</v>
      </c>
      <c r="M36" s="80">
        <v>3</v>
      </c>
      <c r="N36" s="80">
        <v>4</v>
      </c>
      <c r="O36" s="80">
        <v>5</v>
      </c>
      <c r="P36" s="80">
        <v>3</v>
      </c>
      <c r="Q36" s="80">
        <v>5</v>
      </c>
      <c r="R36" s="81">
        <v>5</v>
      </c>
      <c r="S36" s="79">
        <v>4</v>
      </c>
      <c r="T36" s="80">
        <v>4</v>
      </c>
      <c r="U36" s="80">
        <v>4</v>
      </c>
      <c r="V36" s="80">
        <v>5</v>
      </c>
      <c r="W36" s="80">
        <v>3</v>
      </c>
      <c r="X36" s="80">
        <v>4</v>
      </c>
      <c r="Y36" s="80">
        <v>5</v>
      </c>
      <c r="Z36" s="80">
        <v>4</v>
      </c>
      <c r="AA36" s="81">
        <v>4</v>
      </c>
      <c r="AB36" s="82">
        <v>36</v>
      </c>
      <c r="AC36" s="83">
        <v>37</v>
      </c>
      <c r="AD36" s="83">
        <v>73</v>
      </c>
      <c r="AE36" s="84"/>
    </row>
    <row r="37" spans="1:31" ht="18.75">
      <c r="A37" s="72">
        <v>3</v>
      </c>
      <c r="B37" s="73" t="s">
        <v>171</v>
      </c>
      <c r="C37" s="74" t="s">
        <v>169</v>
      </c>
      <c r="D37" s="75">
        <v>73</v>
      </c>
      <c r="E37" s="76">
        <v>0</v>
      </c>
      <c r="F37" s="76">
        <v>0</v>
      </c>
      <c r="G37" s="76">
        <v>0</v>
      </c>
      <c r="H37" s="77">
        <v>73</v>
      </c>
      <c r="I37" s="78">
        <v>1</v>
      </c>
      <c r="J37" s="79">
        <v>5</v>
      </c>
      <c r="K37" s="80">
        <v>2</v>
      </c>
      <c r="L37" s="80">
        <v>4</v>
      </c>
      <c r="M37" s="80">
        <v>3</v>
      </c>
      <c r="N37" s="80">
        <v>3</v>
      </c>
      <c r="O37" s="80">
        <v>5</v>
      </c>
      <c r="P37" s="80">
        <v>4</v>
      </c>
      <c r="Q37" s="80">
        <v>4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6</v>
      </c>
      <c r="Y37" s="80">
        <v>3</v>
      </c>
      <c r="Z37" s="80">
        <v>4</v>
      </c>
      <c r="AA37" s="81">
        <v>5</v>
      </c>
      <c r="AB37" s="82">
        <v>35</v>
      </c>
      <c r="AC37" s="83">
        <v>38</v>
      </c>
      <c r="AD37" s="83">
        <v>73</v>
      </c>
      <c r="AE37" s="84"/>
    </row>
    <row r="38" spans="1:31" ht="18.75">
      <c r="A38" s="72">
        <v>4</v>
      </c>
      <c r="B38" s="73" t="s">
        <v>115</v>
      </c>
      <c r="C38" s="74" t="s">
        <v>169</v>
      </c>
      <c r="D38" s="75">
        <v>75</v>
      </c>
      <c r="E38" s="76">
        <v>0</v>
      </c>
      <c r="F38" s="76">
        <v>0</v>
      </c>
      <c r="G38" s="76">
        <v>0</v>
      </c>
      <c r="H38" s="77">
        <v>75</v>
      </c>
      <c r="I38" s="78">
        <v>3</v>
      </c>
      <c r="J38" s="79">
        <v>4</v>
      </c>
      <c r="K38" s="80">
        <v>3</v>
      </c>
      <c r="L38" s="80">
        <v>4</v>
      </c>
      <c r="M38" s="80">
        <v>3</v>
      </c>
      <c r="N38" s="80">
        <v>4</v>
      </c>
      <c r="O38" s="80">
        <v>5</v>
      </c>
      <c r="P38" s="80">
        <v>5</v>
      </c>
      <c r="Q38" s="80">
        <v>5</v>
      </c>
      <c r="R38" s="81">
        <v>6</v>
      </c>
      <c r="S38" s="79">
        <v>4</v>
      </c>
      <c r="T38" s="80">
        <v>3</v>
      </c>
      <c r="U38" s="80">
        <v>4</v>
      </c>
      <c r="V38" s="80">
        <v>6</v>
      </c>
      <c r="W38" s="80">
        <v>4</v>
      </c>
      <c r="X38" s="80">
        <v>3</v>
      </c>
      <c r="Y38" s="80">
        <v>3</v>
      </c>
      <c r="Z38" s="80">
        <v>4</v>
      </c>
      <c r="AA38" s="81">
        <v>5</v>
      </c>
      <c r="AB38" s="82">
        <v>39</v>
      </c>
      <c r="AC38" s="83">
        <v>36</v>
      </c>
      <c r="AD38" s="83">
        <v>75</v>
      </c>
      <c r="AE38" s="84"/>
    </row>
    <row r="39" spans="1:31" ht="18.75">
      <c r="A39" s="72">
        <v>5</v>
      </c>
      <c r="B39" s="73" t="s">
        <v>116</v>
      </c>
      <c r="C39" s="74" t="s">
        <v>169</v>
      </c>
      <c r="D39" s="75">
        <v>76</v>
      </c>
      <c r="E39" s="76">
        <v>0</v>
      </c>
      <c r="F39" s="76">
        <v>0</v>
      </c>
      <c r="G39" s="76">
        <v>0</v>
      </c>
      <c r="H39" s="77">
        <v>76</v>
      </c>
      <c r="I39" s="78">
        <v>4</v>
      </c>
      <c r="J39" s="79">
        <v>4</v>
      </c>
      <c r="K39" s="80">
        <v>4</v>
      </c>
      <c r="L39" s="80">
        <v>3</v>
      </c>
      <c r="M39" s="80">
        <v>4</v>
      </c>
      <c r="N39" s="80">
        <v>4</v>
      </c>
      <c r="O39" s="80">
        <v>5</v>
      </c>
      <c r="P39" s="80">
        <v>5</v>
      </c>
      <c r="Q39" s="80">
        <v>4</v>
      </c>
      <c r="R39" s="81">
        <v>5</v>
      </c>
      <c r="S39" s="79">
        <v>4</v>
      </c>
      <c r="T39" s="80">
        <v>5</v>
      </c>
      <c r="U39" s="80">
        <v>4</v>
      </c>
      <c r="V39" s="80">
        <v>5</v>
      </c>
      <c r="W39" s="80">
        <v>4</v>
      </c>
      <c r="X39" s="80">
        <v>4</v>
      </c>
      <c r="Y39" s="80">
        <v>3</v>
      </c>
      <c r="Z39" s="80">
        <v>4</v>
      </c>
      <c r="AA39" s="81">
        <v>5</v>
      </c>
      <c r="AB39" s="82">
        <v>38</v>
      </c>
      <c r="AC39" s="83">
        <v>38</v>
      </c>
      <c r="AD39" s="83">
        <v>76</v>
      </c>
      <c r="AE39" s="84"/>
    </row>
    <row r="40" spans="1:31" ht="18.75">
      <c r="A40" s="72">
        <v>6</v>
      </c>
      <c r="B40" s="73" t="s">
        <v>117</v>
      </c>
      <c r="C40" s="74" t="s">
        <v>169</v>
      </c>
      <c r="D40" s="75">
        <v>77</v>
      </c>
      <c r="E40" s="76">
        <v>0</v>
      </c>
      <c r="F40" s="76">
        <v>0</v>
      </c>
      <c r="G40" s="76">
        <v>0</v>
      </c>
      <c r="H40" s="77">
        <v>77</v>
      </c>
      <c r="I40" s="78">
        <v>5</v>
      </c>
      <c r="J40" s="79">
        <v>4</v>
      </c>
      <c r="K40" s="80">
        <v>3</v>
      </c>
      <c r="L40" s="80">
        <v>5</v>
      </c>
      <c r="M40" s="80">
        <v>3</v>
      </c>
      <c r="N40" s="80">
        <v>4</v>
      </c>
      <c r="O40" s="80">
        <v>5</v>
      </c>
      <c r="P40" s="80">
        <v>4</v>
      </c>
      <c r="Q40" s="80">
        <v>5</v>
      </c>
      <c r="R40" s="81">
        <v>6</v>
      </c>
      <c r="S40" s="79">
        <v>3</v>
      </c>
      <c r="T40" s="80">
        <v>4</v>
      </c>
      <c r="U40" s="80">
        <v>4</v>
      </c>
      <c r="V40" s="80">
        <v>5</v>
      </c>
      <c r="W40" s="80">
        <v>4</v>
      </c>
      <c r="X40" s="80">
        <v>5</v>
      </c>
      <c r="Y40" s="80">
        <v>3</v>
      </c>
      <c r="Z40" s="80">
        <v>5</v>
      </c>
      <c r="AA40" s="81">
        <v>5</v>
      </c>
      <c r="AB40" s="82">
        <v>39</v>
      </c>
      <c r="AC40" s="83">
        <v>38</v>
      </c>
      <c r="AD40" s="83">
        <v>77</v>
      </c>
      <c r="AE40" s="84"/>
    </row>
    <row r="41" spans="1:31" ht="18.75">
      <c r="A41" s="72">
        <v>7</v>
      </c>
      <c r="B41" s="73" t="s">
        <v>118</v>
      </c>
      <c r="C41" s="74" t="s">
        <v>169</v>
      </c>
      <c r="D41" s="75">
        <v>79</v>
      </c>
      <c r="E41" s="76">
        <v>0</v>
      </c>
      <c r="F41" s="76">
        <v>0</v>
      </c>
      <c r="G41" s="76">
        <v>0</v>
      </c>
      <c r="H41" s="77">
        <v>79</v>
      </c>
      <c r="I41" s="78">
        <v>7</v>
      </c>
      <c r="J41" s="79">
        <v>4</v>
      </c>
      <c r="K41" s="80">
        <v>4</v>
      </c>
      <c r="L41" s="80">
        <v>6</v>
      </c>
      <c r="M41" s="80">
        <v>3</v>
      </c>
      <c r="N41" s="80">
        <v>6</v>
      </c>
      <c r="O41" s="80">
        <v>4</v>
      </c>
      <c r="P41" s="80">
        <v>4</v>
      </c>
      <c r="Q41" s="80">
        <v>4</v>
      </c>
      <c r="R41" s="81">
        <v>5</v>
      </c>
      <c r="S41" s="79">
        <v>4</v>
      </c>
      <c r="T41" s="80">
        <v>4</v>
      </c>
      <c r="U41" s="80">
        <v>4</v>
      </c>
      <c r="V41" s="80">
        <v>5</v>
      </c>
      <c r="W41" s="80">
        <v>4</v>
      </c>
      <c r="X41" s="80">
        <v>6</v>
      </c>
      <c r="Y41" s="80">
        <v>3</v>
      </c>
      <c r="Z41" s="80">
        <v>4</v>
      </c>
      <c r="AA41" s="81">
        <v>5</v>
      </c>
      <c r="AB41" s="82">
        <v>40</v>
      </c>
      <c r="AC41" s="83">
        <v>39</v>
      </c>
      <c r="AD41" s="83">
        <v>79</v>
      </c>
      <c r="AE41" s="84"/>
    </row>
    <row r="42" spans="1:31" ht="18.75">
      <c r="A42" s="72">
        <v>8</v>
      </c>
      <c r="B42" s="73" t="s">
        <v>119</v>
      </c>
      <c r="C42" s="74" t="s">
        <v>169</v>
      </c>
      <c r="D42" s="75">
        <v>79</v>
      </c>
      <c r="E42" s="76">
        <v>0</v>
      </c>
      <c r="F42" s="76">
        <v>0</v>
      </c>
      <c r="G42" s="76">
        <v>0</v>
      </c>
      <c r="H42" s="77">
        <v>79</v>
      </c>
      <c r="I42" s="78">
        <v>7</v>
      </c>
      <c r="J42" s="79">
        <v>3</v>
      </c>
      <c r="K42" s="80">
        <v>3</v>
      </c>
      <c r="L42" s="80">
        <v>5</v>
      </c>
      <c r="M42" s="80">
        <v>5</v>
      </c>
      <c r="N42" s="80">
        <v>5</v>
      </c>
      <c r="O42" s="80">
        <v>4</v>
      </c>
      <c r="P42" s="80">
        <v>4</v>
      </c>
      <c r="Q42" s="80">
        <v>5</v>
      </c>
      <c r="R42" s="81">
        <v>4</v>
      </c>
      <c r="S42" s="79">
        <v>5</v>
      </c>
      <c r="T42" s="80">
        <v>3</v>
      </c>
      <c r="U42" s="80">
        <v>5</v>
      </c>
      <c r="V42" s="80">
        <v>6</v>
      </c>
      <c r="W42" s="80">
        <v>4</v>
      </c>
      <c r="X42" s="80">
        <v>5</v>
      </c>
      <c r="Y42" s="80">
        <v>4</v>
      </c>
      <c r="Z42" s="80">
        <v>4</v>
      </c>
      <c r="AA42" s="81">
        <v>5</v>
      </c>
      <c r="AB42" s="82">
        <v>38</v>
      </c>
      <c r="AC42" s="83">
        <v>41</v>
      </c>
      <c r="AD42" s="83">
        <v>79</v>
      </c>
      <c r="AE42" s="84"/>
    </row>
    <row r="43" spans="1:31" ht="18.75">
      <c r="A43" s="72">
        <v>9</v>
      </c>
      <c r="B43" s="73" t="s">
        <v>121</v>
      </c>
      <c r="C43" s="74" t="s">
        <v>169</v>
      </c>
      <c r="D43" s="75">
        <v>80</v>
      </c>
      <c r="E43" s="76">
        <v>0</v>
      </c>
      <c r="F43" s="76">
        <v>0</v>
      </c>
      <c r="G43" s="76">
        <v>0</v>
      </c>
      <c r="H43" s="77">
        <v>80</v>
      </c>
      <c r="I43" s="78">
        <v>8</v>
      </c>
      <c r="J43" s="79">
        <v>4</v>
      </c>
      <c r="K43" s="80">
        <v>3</v>
      </c>
      <c r="L43" s="80">
        <v>5</v>
      </c>
      <c r="M43" s="80">
        <v>3</v>
      </c>
      <c r="N43" s="80">
        <v>4</v>
      </c>
      <c r="O43" s="80">
        <v>5</v>
      </c>
      <c r="P43" s="80">
        <v>5</v>
      </c>
      <c r="Q43" s="80">
        <v>5</v>
      </c>
      <c r="R43" s="81">
        <v>5</v>
      </c>
      <c r="S43" s="79">
        <v>4</v>
      </c>
      <c r="T43" s="80">
        <v>3</v>
      </c>
      <c r="U43" s="80">
        <v>4</v>
      </c>
      <c r="V43" s="80">
        <v>7</v>
      </c>
      <c r="W43" s="80">
        <v>5</v>
      </c>
      <c r="X43" s="80">
        <v>5</v>
      </c>
      <c r="Y43" s="80">
        <v>4</v>
      </c>
      <c r="Z43" s="80">
        <v>5</v>
      </c>
      <c r="AA43" s="81">
        <v>4</v>
      </c>
      <c r="AB43" s="82">
        <v>39</v>
      </c>
      <c r="AC43" s="83">
        <v>41</v>
      </c>
      <c r="AD43" s="83">
        <v>80</v>
      </c>
      <c r="AE43" s="84"/>
    </row>
    <row r="44" spans="1:31" ht="19.5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0</v>
      </c>
      <c r="F44" s="89">
        <v>0</v>
      </c>
      <c r="G44" s="89">
        <v>0</v>
      </c>
      <c r="H44" s="90">
        <v>81</v>
      </c>
      <c r="I44" s="91">
        <v>9</v>
      </c>
      <c r="J44" s="92">
        <v>4</v>
      </c>
      <c r="K44" s="93">
        <v>3</v>
      </c>
      <c r="L44" s="93">
        <v>6</v>
      </c>
      <c r="M44" s="93">
        <v>4</v>
      </c>
      <c r="N44" s="93">
        <v>3</v>
      </c>
      <c r="O44" s="93">
        <v>6</v>
      </c>
      <c r="P44" s="93">
        <v>4</v>
      </c>
      <c r="Q44" s="93">
        <v>5</v>
      </c>
      <c r="R44" s="94">
        <v>5</v>
      </c>
      <c r="S44" s="92">
        <v>4</v>
      </c>
      <c r="T44" s="93">
        <v>3</v>
      </c>
      <c r="U44" s="93">
        <v>5</v>
      </c>
      <c r="V44" s="93">
        <v>6</v>
      </c>
      <c r="W44" s="93">
        <v>4</v>
      </c>
      <c r="X44" s="93">
        <v>4</v>
      </c>
      <c r="Y44" s="93">
        <v>5</v>
      </c>
      <c r="Z44" s="93">
        <v>4</v>
      </c>
      <c r="AA44" s="94">
        <v>6</v>
      </c>
      <c r="AB44" s="95">
        <v>40</v>
      </c>
      <c r="AC44" s="96">
        <v>41</v>
      </c>
      <c r="AD44" s="96">
        <v>81</v>
      </c>
      <c r="AE44" s="97"/>
    </row>
    <row r="45" spans="1:31" ht="17.25" thickTop="1"/>
  </sheetData>
  <sortState ref="B15:AE20">
    <sortCondition ref="I15:I20"/>
    <sortCondition ref="AC15:AC20"/>
  </sortState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41" priority="25">
      <formula>$J5&lt;0</formula>
    </cfRule>
    <cfRule type="expression" dxfId="40" priority="26">
      <formula>$J5=0</formula>
    </cfRule>
  </conditionalFormatting>
  <conditionalFormatting sqref="J5:AA25">
    <cfRule type="cellIs" dxfId="39" priority="21" operator="equal">
      <formula>J$4-2</formula>
    </cfRule>
    <cfRule type="cellIs" dxfId="38" priority="22" operator="equal">
      <formula>J$4-2</formula>
    </cfRule>
    <cfRule type="cellIs" dxfId="37" priority="23" operator="equal">
      <formula>J$4-1</formula>
    </cfRule>
    <cfRule type="cellIs" dxfId="36" priority="24" operator="equal">
      <formula>J$4</formula>
    </cfRule>
  </conditionalFormatting>
  <conditionalFormatting sqref="AB5:AD25">
    <cfRule type="cellIs" dxfId="35" priority="19" operator="lessThan">
      <formula>AB$4</formula>
    </cfRule>
    <cfRule type="cellIs" dxfId="34" priority="20" operator="equal">
      <formula>AB$4</formula>
    </cfRule>
  </conditionalFormatting>
  <conditionalFormatting sqref="H5:H44">
    <cfRule type="expression" dxfId="33" priority="11">
      <formula>$J5&lt;0</formula>
    </cfRule>
    <cfRule type="expression" dxfId="32" priority="12">
      <formula>$J5=0</formula>
    </cfRule>
  </conditionalFormatting>
  <conditionalFormatting sqref="J5:AA44">
    <cfRule type="cellIs" dxfId="31" priority="7" operator="equal">
      <formula>J$4-2</formula>
    </cfRule>
    <cfRule type="cellIs" dxfId="30" priority="8" operator="equal">
      <formula>J$4-2</formula>
    </cfRule>
    <cfRule type="cellIs" dxfId="29" priority="9" operator="equal">
      <formula>J$4-1</formula>
    </cfRule>
    <cfRule type="cellIs" dxfId="28" priority="10" operator="equal">
      <formula>J$4</formula>
    </cfRule>
  </conditionalFormatting>
  <conditionalFormatting sqref="AB5:AD44">
    <cfRule type="cellIs" dxfId="27" priority="5" operator="lessThan">
      <formula>AB$4</formula>
    </cfRule>
    <cfRule type="cellIs" dxfId="26" priority="6" operator="equal">
      <formula>AB$4</formula>
    </cfRule>
  </conditionalFormatting>
  <conditionalFormatting sqref="D5:G44">
    <cfRule type="cellIs" dxfId="25" priority="2" operator="equal">
      <formula>$AD$4</formula>
    </cfRule>
    <cfRule type="cellIs" dxfId="24" priority="1" operator="lessThan">
      <formula>$AD$4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95" orientation="landscape" horizontalDpi="1200" verticalDpi="1200" r:id="rId1"/>
  <headerFooter>
    <oddFooter>&amp;C&amp;P/&amp;N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workbookViewId="0">
      <selection activeCell="R17" sqref="R17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37" t="str">
        <f>世大運R1!A1</f>
        <v>2017年世大運第二次選拔賽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</row>
    <row r="2" spans="1:31" ht="17.25" thickBot="1">
      <c r="A2" s="238" t="str">
        <f>世大運R1!A2</f>
        <v>地點：揚昇高爾夫球場</v>
      </c>
      <c r="B2" s="238"/>
      <c r="C2" s="238"/>
      <c r="D2" s="238"/>
      <c r="E2" s="238"/>
      <c r="F2" s="238"/>
      <c r="G2" s="238"/>
      <c r="H2" s="48"/>
      <c r="I2" s="48"/>
      <c r="J2" s="239">
        <v>2</v>
      </c>
      <c r="K2" s="239"/>
      <c r="L2" s="239"/>
      <c r="M2" s="239"/>
      <c r="N2" s="239"/>
      <c r="O2" s="239"/>
      <c r="P2" s="239"/>
      <c r="Q2" s="239"/>
      <c r="R2" s="239"/>
      <c r="S2" s="49"/>
      <c r="T2" s="50"/>
      <c r="U2" s="50"/>
      <c r="V2" s="50"/>
      <c r="W2" s="50"/>
      <c r="X2" s="50"/>
      <c r="Y2" s="50"/>
      <c r="Z2" s="240">
        <f>'R2成績'!Z2:AE2</f>
        <v>42824</v>
      </c>
      <c r="AA2" s="240"/>
      <c r="AB2" s="240"/>
      <c r="AC2" s="240"/>
      <c r="AD2" s="240"/>
      <c r="AE2" s="240"/>
    </row>
    <row r="3" spans="1:31" ht="17.25" thickTop="1">
      <c r="A3" s="241" t="s">
        <v>27</v>
      </c>
      <c r="B3" s="243" t="s">
        <v>28</v>
      </c>
      <c r="C3" s="243" t="s">
        <v>0</v>
      </c>
      <c r="D3" s="231" t="s">
        <v>29</v>
      </c>
      <c r="E3" s="231" t="s">
        <v>30</v>
      </c>
      <c r="F3" s="231" t="s">
        <v>1</v>
      </c>
      <c r="G3" s="231" t="s">
        <v>2</v>
      </c>
      <c r="H3" s="233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98" t="s">
        <v>5</v>
      </c>
      <c r="AD3" s="98" t="s">
        <v>6</v>
      </c>
      <c r="AE3" s="235" t="s">
        <v>32</v>
      </c>
    </row>
    <row r="4" spans="1:31" ht="17.25" thickBot="1">
      <c r="A4" s="242"/>
      <c r="B4" s="244"/>
      <c r="C4" s="244"/>
      <c r="D4" s="232"/>
      <c r="E4" s="232"/>
      <c r="F4" s="232"/>
      <c r="G4" s="232"/>
      <c r="H4" s="234"/>
      <c r="I4" s="55" t="s">
        <v>33</v>
      </c>
      <c r="J4" s="56">
        <f>世大運R1!J4</f>
        <v>4</v>
      </c>
      <c r="K4" s="56">
        <f>世大運R1!K4</f>
        <v>3</v>
      </c>
      <c r="L4" s="56">
        <f>世大運R1!L4</f>
        <v>4</v>
      </c>
      <c r="M4" s="56">
        <f>世大運R1!M4</f>
        <v>3</v>
      </c>
      <c r="N4" s="56">
        <f>世大運R1!N4</f>
        <v>4</v>
      </c>
      <c r="O4" s="56">
        <f>世大運R1!O4</f>
        <v>5</v>
      </c>
      <c r="P4" s="56">
        <f>世大運R1!P4</f>
        <v>4</v>
      </c>
      <c r="Q4" s="56">
        <f>世大運R1!Q4</f>
        <v>4</v>
      </c>
      <c r="R4" s="56">
        <f>世大運R1!R4</f>
        <v>5</v>
      </c>
      <c r="S4" s="56">
        <f>世大運R1!S4</f>
        <v>4</v>
      </c>
      <c r="T4" s="56">
        <f>世大運R1!T4</f>
        <v>3</v>
      </c>
      <c r="U4" s="56">
        <f>世大運R1!U4</f>
        <v>4</v>
      </c>
      <c r="V4" s="56">
        <f>世大運R1!V4</f>
        <v>5</v>
      </c>
      <c r="W4" s="56">
        <f>世大運R1!W4</f>
        <v>4</v>
      </c>
      <c r="X4" s="56">
        <f>世大運R1!X4</f>
        <v>4</v>
      </c>
      <c r="Y4" s="56">
        <f>世大運R1!Y4</f>
        <v>3</v>
      </c>
      <c r="Z4" s="56">
        <f>世大運R1!Z4</f>
        <v>4</v>
      </c>
      <c r="AA4" s="56">
        <f>世大運R1!AA4</f>
        <v>5</v>
      </c>
      <c r="AB4" s="57">
        <f>世大運R1!AB4</f>
        <v>36</v>
      </c>
      <c r="AC4" s="57">
        <f>世大運R1!AC4</f>
        <v>36</v>
      </c>
      <c r="AD4" s="58">
        <f>世大運R1!AD4</f>
        <v>72</v>
      </c>
      <c r="AE4" s="236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0</v>
      </c>
      <c r="G5" s="63">
        <v>0</v>
      </c>
      <c r="H5" s="64">
        <v>140</v>
      </c>
      <c r="I5" s="65">
        <v>-4</v>
      </c>
      <c r="J5" s="66">
        <v>3</v>
      </c>
      <c r="K5" s="67">
        <v>3</v>
      </c>
      <c r="L5" s="67">
        <v>5</v>
      </c>
      <c r="M5" s="67">
        <v>4</v>
      </c>
      <c r="N5" s="67">
        <v>4</v>
      </c>
      <c r="O5" s="67">
        <v>4</v>
      </c>
      <c r="P5" s="67">
        <v>4</v>
      </c>
      <c r="Q5" s="67">
        <v>4</v>
      </c>
      <c r="R5" s="68">
        <v>4</v>
      </c>
      <c r="S5" s="66">
        <v>4</v>
      </c>
      <c r="T5" s="67">
        <v>3</v>
      </c>
      <c r="U5" s="67">
        <v>4</v>
      </c>
      <c r="V5" s="67">
        <v>5</v>
      </c>
      <c r="W5" s="67">
        <v>4</v>
      </c>
      <c r="X5" s="67">
        <v>4</v>
      </c>
      <c r="Y5" s="67">
        <v>3</v>
      </c>
      <c r="Z5" s="67">
        <v>4</v>
      </c>
      <c r="AA5" s="68">
        <v>4</v>
      </c>
      <c r="AB5" s="69">
        <v>35</v>
      </c>
      <c r="AC5" s="70">
        <v>35</v>
      </c>
      <c r="AD5" s="70">
        <v>70</v>
      </c>
      <c r="AE5" s="71">
        <v>0</v>
      </c>
    </row>
    <row r="6" spans="1:31" ht="18.75">
      <c r="A6" s="72">
        <v>2</v>
      </c>
      <c r="B6" s="73" t="s">
        <v>44</v>
      </c>
      <c r="C6" s="74" t="s">
        <v>169</v>
      </c>
      <c r="D6" s="75">
        <v>71</v>
      </c>
      <c r="E6" s="76">
        <v>71</v>
      </c>
      <c r="F6" s="76">
        <v>0</v>
      </c>
      <c r="G6" s="76">
        <v>0</v>
      </c>
      <c r="H6" s="77">
        <v>142</v>
      </c>
      <c r="I6" s="78">
        <v>-2</v>
      </c>
      <c r="J6" s="79">
        <v>4</v>
      </c>
      <c r="K6" s="80">
        <v>3</v>
      </c>
      <c r="L6" s="80">
        <v>4</v>
      </c>
      <c r="M6" s="80">
        <v>4</v>
      </c>
      <c r="N6" s="80">
        <v>5</v>
      </c>
      <c r="O6" s="80">
        <v>4</v>
      </c>
      <c r="P6" s="80">
        <v>3</v>
      </c>
      <c r="Q6" s="80">
        <v>4</v>
      </c>
      <c r="R6" s="81">
        <v>7</v>
      </c>
      <c r="S6" s="79">
        <v>3</v>
      </c>
      <c r="T6" s="80">
        <v>2</v>
      </c>
      <c r="U6" s="80">
        <v>4</v>
      </c>
      <c r="V6" s="80">
        <v>5</v>
      </c>
      <c r="W6" s="80">
        <v>3</v>
      </c>
      <c r="X6" s="80">
        <v>4</v>
      </c>
      <c r="Y6" s="80">
        <v>3</v>
      </c>
      <c r="Z6" s="80">
        <v>5</v>
      </c>
      <c r="AA6" s="81">
        <v>4</v>
      </c>
      <c r="AB6" s="82">
        <v>38</v>
      </c>
      <c r="AC6" s="83">
        <v>33</v>
      </c>
      <c r="AD6" s="83">
        <v>71</v>
      </c>
      <c r="AE6" s="84">
        <v>0</v>
      </c>
    </row>
    <row r="7" spans="1:31" ht="18.75">
      <c r="A7" s="72">
        <v>3</v>
      </c>
      <c r="B7" s="73" t="s">
        <v>46</v>
      </c>
      <c r="C7" s="74" t="s">
        <v>169</v>
      </c>
      <c r="D7" s="75">
        <v>73</v>
      </c>
      <c r="E7" s="76">
        <v>70</v>
      </c>
      <c r="F7" s="76">
        <v>0</v>
      </c>
      <c r="G7" s="76">
        <v>0</v>
      </c>
      <c r="H7" s="77">
        <v>143</v>
      </c>
      <c r="I7" s="78">
        <v>-1</v>
      </c>
      <c r="J7" s="79">
        <v>4</v>
      </c>
      <c r="K7" s="80">
        <v>3</v>
      </c>
      <c r="L7" s="80">
        <v>3</v>
      </c>
      <c r="M7" s="80">
        <v>5</v>
      </c>
      <c r="N7" s="80">
        <v>4</v>
      </c>
      <c r="O7" s="80">
        <v>4</v>
      </c>
      <c r="P7" s="80">
        <v>4</v>
      </c>
      <c r="Q7" s="80">
        <v>4</v>
      </c>
      <c r="R7" s="81">
        <v>4</v>
      </c>
      <c r="S7" s="79">
        <v>4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35</v>
      </c>
      <c r="AC7" s="83">
        <v>35</v>
      </c>
      <c r="AD7" s="83">
        <v>70</v>
      </c>
      <c r="AE7" s="84">
        <v>0</v>
      </c>
    </row>
    <row r="8" spans="1:31" ht="18.75">
      <c r="A8" s="72">
        <v>4</v>
      </c>
      <c r="B8" s="73" t="s">
        <v>53</v>
      </c>
      <c r="C8" s="74" t="s">
        <v>169</v>
      </c>
      <c r="D8" s="75">
        <v>73</v>
      </c>
      <c r="E8" s="76">
        <v>71</v>
      </c>
      <c r="F8" s="76">
        <v>0</v>
      </c>
      <c r="G8" s="76">
        <v>0</v>
      </c>
      <c r="H8" s="77">
        <v>144</v>
      </c>
      <c r="I8" s="78">
        <v>0</v>
      </c>
      <c r="J8" s="79">
        <v>4</v>
      </c>
      <c r="K8" s="80">
        <v>3</v>
      </c>
      <c r="L8" s="80">
        <v>4</v>
      </c>
      <c r="M8" s="80">
        <v>3</v>
      </c>
      <c r="N8" s="80">
        <v>3</v>
      </c>
      <c r="O8" s="80">
        <v>5</v>
      </c>
      <c r="P8" s="80">
        <v>4</v>
      </c>
      <c r="Q8" s="80">
        <v>4</v>
      </c>
      <c r="R8" s="81">
        <v>5</v>
      </c>
      <c r="S8" s="79">
        <v>4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5</v>
      </c>
      <c r="AA8" s="81">
        <v>5</v>
      </c>
      <c r="AB8" s="82">
        <v>35</v>
      </c>
      <c r="AC8" s="83">
        <v>36</v>
      </c>
      <c r="AD8" s="83">
        <v>71</v>
      </c>
      <c r="AE8" s="84">
        <v>0</v>
      </c>
    </row>
    <row r="9" spans="1:31" ht="18.75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0</v>
      </c>
      <c r="G9" s="76">
        <v>0</v>
      </c>
      <c r="H9" s="77">
        <v>147</v>
      </c>
      <c r="I9" s="78">
        <v>3</v>
      </c>
      <c r="J9" s="79">
        <v>3</v>
      </c>
      <c r="K9" s="80">
        <v>4</v>
      </c>
      <c r="L9" s="80">
        <v>4</v>
      </c>
      <c r="M9" s="80">
        <v>4</v>
      </c>
      <c r="N9" s="80">
        <v>5</v>
      </c>
      <c r="O9" s="80">
        <v>4</v>
      </c>
      <c r="P9" s="80">
        <v>4</v>
      </c>
      <c r="Q9" s="80">
        <v>4</v>
      </c>
      <c r="R9" s="81">
        <v>6</v>
      </c>
      <c r="S9" s="79">
        <v>3</v>
      </c>
      <c r="T9" s="80">
        <v>3</v>
      </c>
      <c r="U9" s="80">
        <v>5</v>
      </c>
      <c r="V9" s="80">
        <v>6</v>
      </c>
      <c r="W9" s="80">
        <v>4</v>
      </c>
      <c r="X9" s="80">
        <v>4</v>
      </c>
      <c r="Y9" s="80">
        <v>3</v>
      </c>
      <c r="Z9" s="80">
        <v>5</v>
      </c>
      <c r="AA9" s="81">
        <v>4</v>
      </c>
      <c r="AB9" s="82">
        <v>38</v>
      </c>
      <c r="AC9" s="83">
        <v>37</v>
      </c>
      <c r="AD9" s="83">
        <v>75</v>
      </c>
      <c r="AE9" s="84">
        <v>0</v>
      </c>
    </row>
    <row r="10" spans="1:31" ht="18.75">
      <c r="A10" s="72">
        <v>6</v>
      </c>
      <c r="B10" s="73" t="s">
        <v>43</v>
      </c>
      <c r="C10" s="74" t="s">
        <v>169</v>
      </c>
      <c r="D10" s="75">
        <v>71</v>
      </c>
      <c r="E10" s="76">
        <v>76</v>
      </c>
      <c r="F10" s="76">
        <v>0</v>
      </c>
      <c r="G10" s="76">
        <v>0</v>
      </c>
      <c r="H10" s="77">
        <v>147</v>
      </c>
      <c r="I10" s="78">
        <v>3</v>
      </c>
      <c r="J10" s="79">
        <v>4</v>
      </c>
      <c r="K10" s="80">
        <v>3</v>
      </c>
      <c r="L10" s="80">
        <v>3</v>
      </c>
      <c r="M10" s="80">
        <v>4</v>
      </c>
      <c r="N10" s="80">
        <v>5</v>
      </c>
      <c r="O10" s="80">
        <v>4</v>
      </c>
      <c r="P10" s="80">
        <v>4</v>
      </c>
      <c r="Q10" s="80">
        <v>5</v>
      </c>
      <c r="R10" s="81">
        <v>5</v>
      </c>
      <c r="S10" s="79">
        <v>4</v>
      </c>
      <c r="T10" s="80">
        <v>3</v>
      </c>
      <c r="U10" s="80">
        <v>4</v>
      </c>
      <c r="V10" s="80">
        <v>5</v>
      </c>
      <c r="W10" s="80">
        <v>5</v>
      </c>
      <c r="X10" s="80">
        <v>4</v>
      </c>
      <c r="Y10" s="80">
        <v>5</v>
      </c>
      <c r="Z10" s="80">
        <v>6</v>
      </c>
      <c r="AA10" s="81">
        <v>3</v>
      </c>
      <c r="AB10" s="82">
        <v>37</v>
      </c>
      <c r="AC10" s="83">
        <v>39</v>
      </c>
      <c r="AD10" s="83">
        <v>76</v>
      </c>
      <c r="AE10" s="84">
        <v>0</v>
      </c>
    </row>
    <row r="11" spans="1:31" ht="18.75">
      <c r="A11" s="72">
        <v>7</v>
      </c>
      <c r="B11" s="73" t="s">
        <v>72</v>
      </c>
      <c r="C11" s="74" t="s">
        <v>169</v>
      </c>
      <c r="D11" s="75">
        <v>76</v>
      </c>
      <c r="E11" s="76">
        <v>73</v>
      </c>
      <c r="F11" s="76">
        <v>0</v>
      </c>
      <c r="G11" s="76">
        <v>0</v>
      </c>
      <c r="H11" s="77">
        <v>149</v>
      </c>
      <c r="I11" s="78">
        <v>5</v>
      </c>
      <c r="J11" s="79">
        <v>4</v>
      </c>
      <c r="K11" s="80">
        <v>5</v>
      </c>
      <c r="L11" s="80">
        <v>4</v>
      </c>
      <c r="M11" s="80">
        <v>3</v>
      </c>
      <c r="N11" s="80">
        <v>5</v>
      </c>
      <c r="O11" s="80">
        <v>5</v>
      </c>
      <c r="P11" s="80">
        <v>3</v>
      </c>
      <c r="Q11" s="80">
        <v>4</v>
      </c>
      <c r="R11" s="81">
        <v>5</v>
      </c>
      <c r="S11" s="79">
        <v>3</v>
      </c>
      <c r="T11" s="80">
        <v>3</v>
      </c>
      <c r="U11" s="80">
        <v>4</v>
      </c>
      <c r="V11" s="80">
        <v>5</v>
      </c>
      <c r="W11" s="80">
        <v>4</v>
      </c>
      <c r="X11" s="80">
        <v>5</v>
      </c>
      <c r="Y11" s="80">
        <v>3</v>
      </c>
      <c r="Z11" s="80">
        <v>3</v>
      </c>
      <c r="AA11" s="81">
        <v>5</v>
      </c>
      <c r="AB11" s="82">
        <v>38</v>
      </c>
      <c r="AC11" s="83">
        <v>35</v>
      </c>
      <c r="AD11" s="83">
        <v>73</v>
      </c>
      <c r="AE11" s="84">
        <v>0</v>
      </c>
    </row>
    <row r="12" spans="1:31" ht="18.75">
      <c r="A12" s="72">
        <v>8</v>
      </c>
      <c r="B12" s="73" t="s">
        <v>170</v>
      </c>
      <c r="C12" s="74" t="s">
        <v>169</v>
      </c>
      <c r="D12" s="75">
        <v>80</v>
      </c>
      <c r="E12" s="76">
        <v>70</v>
      </c>
      <c r="F12" s="76">
        <v>0</v>
      </c>
      <c r="G12" s="76">
        <v>0</v>
      </c>
      <c r="H12" s="77">
        <v>150</v>
      </c>
      <c r="I12" s="78">
        <v>6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3</v>
      </c>
      <c r="R12" s="81">
        <v>5</v>
      </c>
      <c r="S12" s="79">
        <v>3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35</v>
      </c>
      <c r="AC12" s="83">
        <v>35</v>
      </c>
      <c r="AD12" s="83">
        <v>70</v>
      </c>
      <c r="AE12" s="84">
        <v>0</v>
      </c>
    </row>
    <row r="13" spans="1:31" ht="18.75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0</v>
      </c>
      <c r="G13" s="76">
        <v>0</v>
      </c>
      <c r="H13" s="77">
        <v>150</v>
      </c>
      <c r="I13" s="78">
        <v>6</v>
      </c>
      <c r="J13" s="79">
        <v>5</v>
      </c>
      <c r="K13" s="80">
        <v>4</v>
      </c>
      <c r="L13" s="80">
        <v>4</v>
      </c>
      <c r="M13" s="80">
        <v>4</v>
      </c>
      <c r="N13" s="80">
        <v>4</v>
      </c>
      <c r="O13" s="80">
        <v>5</v>
      </c>
      <c r="P13" s="80">
        <v>4</v>
      </c>
      <c r="Q13" s="80">
        <v>6</v>
      </c>
      <c r="R13" s="81">
        <v>5</v>
      </c>
      <c r="S13" s="79">
        <v>4</v>
      </c>
      <c r="T13" s="80">
        <v>3</v>
      </c>
      <c r="U13" s="80">
        <v>3</v>
      </c>
      <c r="V13" s="80">
        <v>4</v>
      </c>
      <c r="W13" s="80">
        <v>5</v>
      </c>
      <c r="X13" s="80">
        <v>3</v>
      </c>
      <c r="Y13" s="80">
        <v>3</v>
      </c>
      <c r="Z13" s="80">
        <v>4</v>
      </c>
      <c r="AA13" s="81">
        <v>4</v>
      </c>
      <c r="AB13" s="82">
        <v>41</v>
      </c>
      <c r="AC13" s="83">
        <v>33</v>
      </c>
      <c r="AD13" s="83">
        <v>74</v>
      </c>
      <c r="AE13" s="84">
        <v>0</v>
      </c>
    </row>
    <row r="14" spans="1:31" ht="18.75">
      <c r="A14" s="72">
        <v>10</v>
      </c>
      <c r="B14" s="73" t="s">
        <v>73</v>
      </c>
      <c r="C14" s="74" t="s">
        <v>169</v>
      </c>
      <c r="D14" s="75">
        <v>76</v>
      </c>
      <c r="E14" s="76">
        <v>74</v>
      </c>
      <c r="F14" s="76">
        <v>0</v>
      </c>
      <c r="G14" s="76">
        <v>0</v>
      </c>
      <c r="H14" s="77">
        <v>150</v>
      </c>
      <c r="I14" s="78">
        <v>6</v>
      </c>
      <c r="J14" s="79">
        <v>6</v>
      </c>
      <c r="K14" s="80">
        <v>3</v>
      </c>
      <c r="L14" s="80">
        <v>4</v>
      </c>
      <c r="M14" s="80">
        <v>3</v>
      </c>
      <c r="N14" s="80">
        <v>4</v>
      </c>
      <c r="O14" s="80">
        <v>4</v>
      </c>
      <c r="P14" s="80">
        <v>4</v>
      </c>
      <c r="Q14" s="80">
        <v>4</v>
      </c>
      <c r="R14" s="81">
        <v>3</v>
      </c>
      <c r="S14" s="79">
        <v>4</v>
      </c>
      <c r="T14" s="80">
        <v>3</v>
      </c>
      <c r="U14" s="80">
        <v>5</v>
      </c>
      <c r="V14" s="80">
        <v>5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35</v>
      </c>
      <c r="AC14" s="83">
        <v>39</v>
      </c>
      <c r="AD14" s="83">
        <v>74</v>
      </c>
      <c r="AE14" s="84">
        <v>0</v>
      </c>
    </row>
    <row r="15" spans="1:31" ht="18.75">
      <c r="A15" s="72">
        <v>11</v>
      </c>
      <c r="B15" s="73" t="s">
        <v>76</v>
      </c>
      <c r="C15" s="74" t="s">
        <v>169</v>
      </c>
      <c r="D15" s="75">
        <v>77</v>
      </c>
      <c r="E15" s="76">
        <v>74</v>
      </c>
      <c r="F15" s="76">
        <v>0</v>
      </c>
      <c r="G15" s="76">
        <v>0</v>
      </c>
      <c r="H15" s="77">
        <v>151</v>
      </c>
      <c r="I15" s="78">
        <v>7</v>
      </c>
      <c r="J15" s="79">
        <v>7</v>
      </c>
      <c r="K15" s="80">
        <v>5</v>
      </c>
      <c r="L15" s="80">
        <v>3</v>
      </c>
      <c r="M15" s="80">
        <v>3</v>
      </c>
      <c r="N15" s="80">
        <v>4</v>
      </c>
      <c r="O15" s="80">
        <v>5</v>
      </c>
      <c r="P15" s="80">
        <v>3</v>
      </c>
      <c r="Q15" s="80">
        <v>5</v>
      </c>
      <c r="R15" s="81">
        <v>4</v>
      </c>
      <c r="S15" s="79">
        <v>3</v>
      </c>
      <c r="T15" s="80">
        <v>4</v>
      </c>
      <c r="U15" s="80">
        <v>4</v>
      </c>
      <c r="V15" s="80">
        <v>5</v>
      </c>
      <c r="W15" s="80">
        <v>3</v>
      </c>
      <c r="X15" s="80">
        <v>4</v>
      </c>
      <c r="Y15" s="80">
        <v>3</v>
      </c>
      <c r="Z15" s="80">
        <v>4</v>
      </c>
      <c r="AA15" s="81">
        <v>5</v>
      </c>
      <c r="AB15" s="82">
        <v>39</v>
      </c>
      <c r="AC15" s="83">
        <v>35</v>
      </c>
      <c r="AD15" s="83">
        <v>74</v>
      </c>
      <c r="AE15" s="84">
        <v>0</v>
      </c>
    </row>
    <row r="16" spans="1:31" ht="18.75">
      <c r="A16" s="72">
        <v>12</v>
      </c>
      <c r="B16" s="73" t="s">
        <v>168</v>
      </c>
      <c r="C16" s="74" t="s">
        <v>169</v>
      </c>
      <c r="D16" s="75">
        <v>76</v>
      </c>
      <c r="E16" s="76">
        <v>75</v>
      </c>
      <c r="F16" s="76">
        <v>0</v>
      </c>
      <c r="G16" s="76">
        <v>0</v>
      </c>
      <c r="H16" s="77">
        <v>151</v>
      </c>
      <c r="I16" s="78">
        <v>7</v>
      </c>
      <c r="J16" s="79">
        <v>4</v>
      </c>
      <c r="K16" s="80">
        <v>5</v>
      </c>
      <c r="L16" s="80">
        <v>4</v>
      </c>
      <c r="M16" s="80">
        <v>4</v>
      </c>
      <c r="N16" s="80">
        <v>4</v>
      </c>
      <c r="O16" s="80">
        <v>5</v>
      </c>
      <c r="P16" s="80">
        <v>4</v>
      </c>
      <c r="Q16" s="80">
        <v>4</v>
      </c>
      <c r="R16" s="81">
        <v>6</v>
      </c>
      <c r="S16" s="79">
        <v>4</v>
      </c>
      <c r="T16" s="80">
        <v>3</v>
      </c>
      <c r="U16" s="80">
        <v>4</v>
      </c>
      <c r="V16" s="80">
        <v>4</v>
      </c>
      <c r="W16" s="80">
        <v>3</v>
      </c>
      <c r="X16" s="80">
        <v>4</v>
      </c>
      <c r="Y16" s="80">
        <v>3</v>
      </c>
      <c r="Z16" s="80">
        <v>4</v>
      </c>
      <c r="AA16" s="81">
        <v>6</v>
      </c>
      <c r="AB16" s="82">
        <v>40</v>
      </c>
      <c r="AC16" s="83">
        <v>35</v>
      </c>
      <c r="AD16" s="83">
        <v>75</v>
      </c>
      <c r="AE16" s="84">
        <v>0</v>
      </c>
    </row>
    <row r="17" spans="1:31" ht="18.75">
      <c r="A17" s="72">
        <v>13</v>
      </c>
      <c r="B17" s="73" t="s">
        <v>70</v>
      </c>
      <c r="C17" s="74" t="s">
        <v>169</v>
      </c>
      <c r="D17" s="75">
        <v>76</v>
      </c>
      <c r="E17" s="76">
        <v>75</v>
      </c>
      <c r="F17" s="76">
        <v>0</v>
      </c>
      <c r="G17" s="76">
        <v>0</v>
      </c>
      <c r="H17" s="77">
        <v>151</v>
      </c>
      <c r="I17" s="78">
        <v>7</v>
      </c>
      <c r="J17" s="79">
        <v>5</v>
      </c>
      <c r="K17" s="80">
        <v>3</v>
      </c>
      <c r="L17" s="80">
        <v>4</v>
      </c>
      <c r="M17" s="80">
        <v>3</v>
      </c>
      <c r="N17" s="80">
        <v>4</v>
      </c>
      <c r="O17" s="80">
        <v>6</v>
      </c>
      <c r="P17" s="80">
        <v>4</v>
      </c>
      <c r="Q17" s="80">
        <v>4</v>
      </c>
      <c r="R17" s="81">
        <v>5</v>
      </c>
      <c r="S17" s="79">
        <v>5</v>
      </c>
      <c r="T17" s="80">
        <v>4</v>
      </c>
      <c r="U17" s="80">
        <v>4</v>
      </c>
      <c r="V17" s="80">
        <v>5</v>
      </c>
      <c r="W17" s="80">
        <v>3</v>
      </c>
      <c r="X17" s="80">
        <v>4</v>
      </c>
      <c r="Y17" s="80">
        <v>3</v>
      </c>
      <c r="Z17" s="80">
        <v>4</v>
      </c>
      <c r="AA17" s="81">
        <v>5</v>
      </c>
      <c r="AB17" s="82">
        <v>38</v>
      </c>
      <c r="AC17" s="83">
        <v>37</v>
      </c>
      <c r="AD17" s="83">
        <v>75</v>
      </c>
      <c r="AE17" s="84">
        <v>0</v>
      </c>
    </row>
    <row r="18" spans="1:31" ht="18.75">
      <c r="A18" s="72">
        <v>14</v>
      </c>
      <c r="B18" s="73" t="s">
        <v>47</v>
      </c>
      <c r="C18" s="74" t="s">
        <v>169</v>
      </c>
      <c r="D18" s="75">
        <v>75</v>
      </c>
      <c r="E18" s="76">
        <v>76</v>
      </c>
      <c r="F18" s="76">
        <v>0</v>
      </c>
      <c r="G18" s="76">
        <v>0</v>
      </c>
      <c r="H18" s="77">
        <v>151</v>
      </c>
      <c r="I18" s="78">
        <v>7</v>
      </c>
      <c r="J18" s="79">
        <v>4</v>
      </c>
      <c r="K18" s="80">
        <v>3</v>
      </c>
      <c r="L18" s="80">
        <v>3</v>
      </c>
      <c r="M18" s="80">
        <v>3</v>
      </c>
      <c r="N18" s="80">
        <v>5</v>
      </c>
      <c r="O18" s="80">
        <v>4</v>
      </c>
      <c r="P18" s="80">
        <v>4</v>
      </c>
      <c r="Q18" s="80">
        <v>7</v>
      </c>
      <c r="R18" s="81">
        <v>6</v>
      </c>
      <c r="S18" s="79">
        <v>4</v>
      </c>
      <c r="T18" s="80">
        <v>3</v>
      </c>
      <c r="U18" s="80">
        <v>4</v>
      </c>
      <c r="V18" s="80">
        <v>4</v>
      </c>
      <c r="W18" s="80">
        <v>5</v>
      </c>
      <c r="X18" s="80">
        <v>4</v>
      </c>
      <c r="Y18" s="80">
        <v>3</v>
      </c>
      <c r="Z18" s="80">
        <v>6</v>
      </c>
      <c r="AA18" s="81">
        <v>4</v>
      </c>
      <c r="AB18" s="82">
        <v>39</v>
      </c>
      <c r="AC18" s="83">
        <v>37</v>
      </c>
      <c r="AD18" s="83">
        <v>76</v>
      </c>
      <c r="AE18" s="84">
        <v>0</v>
      </c>
    </row>
    <row r="19" spans="1:31" ht="18.75">
      <c r="A19" s="72">
        <v>15</v>
      </c>
      <c r="B19" s="73" t="s">
        <v>48</v>
      </c>
      <c r="C19" s="74" t="s">
        <v>169</v>
      </c>
      <c r="D19" s="75">
        <v>75</v>
      </c>
      <c r="E19" s="76">
        <v>76</v>
      </c>
      <c r="F19" s="76">
        <v>0</v>
      </c>
      <c r="G19" s="76">
        <v>0</v>
      </c>
      <c r="H19" s="77">
        <v>151</v>
      </c>
      <c r="I19" s="78">
        <v>7</v>
      </c>
      <c r="J19" s="79">
        <v>4</v>
      </c>
      <c r="K19" s="80">
        <v>3</v>
      </c>
      <c r="L19" s="80">
        <v>4</v>
      </c>
      <c r="M19" s="80">
        <v>5</v>
      </c>
      <c r="N19" s="80">
        <v>4</v>
      </c>
      <c r="O19" s="80">
        <v>5</v>
      </c>
      <c r="P19" s="80">
        <v>4</v>
      </c>
      <c r="Q19" s="80">
        <v>5</v>
      </c>
      <c r="R19" s="81">
        <v>5</v>
      </c>
      <c r="S19" s="79">
        <v>4</v>
      </c>
      <c r="T19" s="80">
        <v>3</v>
      </c>
      <c r="U19" s="80">
        <v>4</v>
      </c>
      <c r="V19" s="80">
        <v>4</v>
      </c>
      <c r="W19" s="80">
        <v>4</v>
      </c>
      <c r="X19" s="80">
        <v>4</v>
      </c>
      <c r="Y19" s="80">
        <v>3</v>
      </c>
      <c r="Z19" s="80">
        <v>6</v>
      </c>
      <c r="AA19" s="81">
        <v>5</v>
      </c>
      <c r="AB19" s="82">
        <v>39</v>
      </c>
      <c r="AC19" s="83">
        <v>37</v>
      </c>
      <c r="AD19" s="83">
        <v>76</v>
      </c>
      <c r="AE19" s="84">
        <v>0</v>
      </c>
    </row>
    <row r="20" spans="1:31" ht="18">
      <c r="A20" s="72">
        <v>16</v>
      </c>
      <c r="B20" s="73" t="s">
        <v>57</v>
      </c>
      <c r="C20" s="74" t="s">
        <v>169</v>
      </c>
      <c r="D20" s="75">
        <v>80</v>
      </c>
      <c r="E20" s="76">
        <v>72</v>
      </c>
      <c r="F20" s="76">
        <v>0</v>
      </c>
      <c r="G20" s="76">
        <v>0</v>
      </c>
      <c r="H20" s="77">
        <v>152</v>
      </c>
      <c r="I20" s="78">
        <v>8</v>
      </c>
      <c r="J20" s="79">
        <v>5</v>
      </c>
      <c r="K20" s="80">
        <v>3</v>
      </c>
      <c r="L20" s="80">
        <v>4</v>
      </c>
      <c r="M20" s="80">
        <v>3</v>
      </c>
      <c r="N20" s="80">
        <v>4</v>
      </c>
      <c r="O20" s="80">
        <v>5</v>
      </c>
      <c r="P20" s="80">
        <v>4</v>
      </c>
      <c r="Q20" s="80">
        <v>4</v>
      </c>
      <c r="R20" s="81">
        <v>4</v>
      </c>
      <c r="S20" s="79">
        <v>5</v>
      </c>
      <c r="T20" s="80">
        <v>3</v>
      </c>
      <c r="U20" s="80">
        <v>4</v>
      </c>
      <c r="V20" s="80">
        <v>5</v>
      </c>
      <c r="W20" s="80">
        <v>3</v>
      </c>
      <c r="X20" s="80">
        <v>4</v>
      </c>
      <c r="Y20" s="80">
        <v>3</v>
      </c>
      <c r="Z20" s="80">
        <v>4</v>
      </c>
      <c r="AA20" s="81">
        <v>5</v>
      </c>
      <c r="AB20" s="82">
        <v>36</v>
      </c>
      <c r="AC20" s="83">
        <v>36</v>
      </c>
      <c r="AD20" s="83">
        <v>72</v>
      </c>
      <c r="AE20" s="84" t="s">
        <v>190</v>
      </c>
    </row>
    <row r="21" spans="1:31" ht="18.75">
      <c r="A21" s="72">
        <v>17</v>
      </c>
      <c r="B21" s="73" t="s">
        <v>198</v>
      </c>
      <c r="C21" s="74" t="s">
        <v>169</v>
      </c>
      <c r="D21" s="75">
        <v>78</v>
      </c>
      <c r="E21" s="76">
        <v>74</v>
      </c>
      <c r="F21" s="76">
        <v>0</v>
      </c>
      <c r="G21" s="76">
        <v>0</v>
      </c>
      <c r="H21" s="77">
        <v>152</v>
      </c>
      <c r="I21" s="78">
        <v>8</v>
      </c>
      <c r="J21" s="79">
        <v>5</v>
      </c>
      <c r="K21" s="80">
        <v>3</v>
      </c>
      <c r="L21" s="80">
        <v>4</v>
      </c>
      <c r="M21" s="80">
        <v>2</v>
      </c>
      <c r="N21" s="80">
        <v>5</v>
      </c>
      <c r="O21" s="80">
        <v>5</v>
      </c>
      <c r="P21" s="80">
        <v>4</v>
      </c>
      <c r="Q21" s="80">
        <v>5</v>
      </c>
      <c r="R21" s="81">
        <v>4</v>
      </c>
      <c r="S21" s="79">
        <v>4</v>
      </c>
      <c r="T21" s="80">
        <v>4</v>
      </c>
      <c r="U21" s="80">
        <v>4</v>
      </c>
      <c r="V21" s="80">
        <v>6</v>
      </c>
      <c r="W21" s="80">
        <v>4</v>
      </c>
      <c r="X21" s="80">
        <v>4</v>
      </c>
      <c r="Y21" s="80">
        <v>3</v>
      </c>
      <c r="Z21" s="80">
        <v>4</v>
      </c>
      <c r="AA21" s="81">
        <v>4</v>
      </c>
      <c r="AB21" s="82">
        <v>37</v>
      </c>
      <c r="AC21" s="83">
        <v>37</v>
      </c>
      <c r="AD21" s="83">
        <v>74</v>
      </c>
      <c r="AE21" s="84" t="s">
        <v>190</v>
      </c>
    </row>
    <row r="22" spans="1:31" ht="18.75">
      <c r="A22" s="72">
        <v>18</v>
      </c>
      <c r="B22" s="73" t="s">
        <v>50</v>
      </c>
      <c r="C22" s="74" t="s">
        <v>169</v>
      </c>
      <c r="D22" s="75">
        <v>75</v>
      </c>
      <c r="E22" s="76">
        <v>78</v>
      </c>
      <c r="F22" s="76">
        <v>0</v>
      </c>
      <c r="G22" s="76">
        <v>0</v>
      </c>
      <c r="H22" s="77">
        <v>153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5</v>
      </c>
      <c r="O22" s="80">
        <v>5</v>
      </c>
      <c r="P22" s="80">
        <v>3</v>
      </c>
      <c r="Q22" s="80">
        <v>5</v>
      </c>
      <c r="R22" s="81">
        <v>6</v>
      </c>
      <c r="S22" s="79">
        <v>4</v>
      </c>
      <c r="T22" s="80">
        <v>4</v>
      </c>
      <c r="U22" s="80">
        <v>4</v>
      </c>
      <c r="V22" s="80">
        <v>4</v>
      </c>
      <c r="W22" s="80">
        <v>4</v>
      </c>
      <c r="X22" s="80">
        <v>4</v>
      </c>
      <c r="Y22" s="80">
        <v>4</v>
      </c>
      <c r="Z22" s="80">
        <v>6</v>
      </c>
      <c r="AA22" s="81">
        <v>4</v>
      </c>
      <c r="AB22" s="82">
        <v>40</v>
      </c>
      <c r="AC22" s="83">
        <v>38</v>
      </c>
      <c r="AD22" s="83">
        <v>78</v>
      </c>
      <c r="AE22" s="84" t="s">
        <v>190</v>
      </c>
    </row>
    <row r="23" spans="1:31" ht="18.75">
      <c r="A23" s="72">
        <v>19</v>
      </c>
      <c r="B23" s="73" t="s">
        <v>59</v>
      </c>
      <c r="C23" s="74" t="s">
        <v>169</v>
      </c>
      <c r="D23" s="75">
        <v>80</v>
      </c>
      <c r="E23" s="76">
        <v>74</v>
      </c>
      <c r="F23" s="76">
        <v>0</v>
      </c>
      <c r="G23" s="76">
        <v>0</v>
      </c>
      <c r="H23" s="77">
        <v>154</v>
      </c>
      <c r="I23" s="78">
        <v>10</v>
      </c>
      <c r="J23" s="79">
        <v>6</v>
      </c>
      <c r="K23" s="80">
        <v>3</v>
      </c>
      <c r="L23" s="80">
        <v>4</v>
      </c>
      <c r="M23" s="80">
        <v>3</v>
      </c>
      <c r="N23" s="80">
        <v>5</v>
      </c>
      <c r="O23" s="80">
        <v>4</v>
      </c>
      <c r="P23" s="80">
        <v>4</v>
      </c>
      <c r="Q23" s="80">
        <v>4</v>
      </c>
      <c r="R23" s="81">
        <v>4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5</v>
      </c>
      <c r="Y23" s="80">
        <v>3</v>
      </c>
      <c r="Z23" s="80">
        <v>5</v>
      </c>
      <c r="AA23" s="81">
        <v>4</v>
      </c>
      <c r="AB23" s="82">
        <v>37</v>
      </c>
      <c r="AC23" s="83">
        <v>37</v>
      </c>
      <c r="AD23" s="83">
        <v>74</v>
      </c>
      <c r="AE23" s="84" t="s">
        <v>190</v>
      </c>
    </row>
    <row r="24" spans="1:31" ht="18.75">
      <c r="A24" s="72">
        <v>20</v>
      </c>
      <c r="B24" s="73" t="s">
        <v>56</v>
      </c>
      <c r="C24" s="74" t="s">
        <v>169</v>
      </c>
      <c r="D24" s="75">
        <v>80</v>
      </c>
      <c r="E24" s="76">
        <v>76</v>
      </c>
      <c r="F24" s="76">
        <v>0</v>
      </c>
      <c r="G24" s="76">
        <v>0</v>
      </c>
      <c r="H24" s="77">
        <v>156</v>
      </c>
      <c r="I24" s="78">
        <v>12</v>
      </c>
      <c r="J24" s="79">
        <v>4</v>
      </c>
      <c r="K24" s="80">
        <v>2</v>
      </c>
      <c r="L24" s="80">
        <v>4</v>
      </c>
      <c r="M24" s="80">
        <v>3</v>
      </c>
      <c r="N24" s="80">
        <v>6</v>
      </c>
      <c r="O24" s="80">
        <v>5</v>
      </c>
      <c r="P24" s="80">
        <v>4</v>
      </c>
      <c r="Q24" s="80">
        <v>4</v>
      </c>
      <c r="R24" s="81">
        <v>4</v>
      </c>
      <c r="S24" s="79">
        <v>4</v>
      </c>
      <c r="T24" s="80">
        <v>3</v>
      </c>
      <c r="U24" s="80">
        <v>4</v>
      </c>
      <c r="V24" s="80">
        <v>5</v>
      </c>
      <c r="W24" s="80">
        <v>5</v>
      </c>
      <c r="X24" s="80">
        <v>5</v>
      </c>
      <c r="Y24" s="80">
        <v>4</v>
      </c>
      <c r="Z24" s="80">
        <v>5</v>
      </c>
      <c r="AA24" s="81">
        <v>5</v>
      </c>
      <c r="AB24" s="82">
        <v>36</v>
      </c>
      <c r="AC24" s="83">
        <v>40</v>
      </c>
      <c r="AD24" s="83">
        <v>76</v>
      </c>
      <c r="AE24" s="84" t="s">
        <v>190</v>
      </c>
    </row>
    <row r="25" spans="1:31" ht="18.75">
      <c r="A25" s="72">
        <v>21</v>
      </c>
      <c r="B25" s="73" t="s">
        <v>199</v>
      </c>
      <c r="C25" s="74" t="s">
        <v>169</v>
      </c>
      <c r="D25" s="75">
        <v>77</v>
      </c>
      <c r="E25" s="76">
        <v>79</v>
      </c>
      <c r="F25" s="76">
        <v>0</v>
      </c>
      <c r="G25" s="76">
        <v>0</v>
      </c>
      <c r="H25" s="77">
        <v>156</v>
      </c>
      <c r="I25" s="78">
        <v>12</v>
      </c>
      <c r="J25" s="79">
        <v>4</v>
      </c>
      <c r="K25" s="80">
        <v>2</v>
      </c>
      <c r="L25" s="80">
        <v>3</v>
      </c>
      <c r="M25" s="80">
        <v>4</v>
      </c>
      <c r="N25" s="80">
        <v>4</v>
      </c>
      <c r="O25" s="80">
        <v>5</v>
      </c>
      <c r="P25" s="80">
        <v>4</v>
      </c>
      <c r="Q25" s="80">
        <v>5</v>
      </c>
      <c r="R25" s="81">
        <v>7</v>
      </c>
      <c r="S25" s="79">
        <v>6</v>
      </c>
      <c r="T25" s="80">
        <v>3</v>
      </c>
      <c r="U25" s="80">
        <v>4</v>
      </c>
      <c r="V25" s="80">
        <v>4</v>
      </c>
      <c r="W25" s="80">
        <v>4</v>
      </c>
      <c r="X25" s="80">
        <v>8</v>
      </c>
      <c r="Y25" s="80">
        <v>3</v>
      </c>
      <c r="Z25" s="80">
        <v>5</v>
      </c>
      <c r="AA25" s="81">
        <v>4</v>
      </c>
      <c r="AB25" s="82">
        <v>38</v>
      </c>
      <c r="AC25" s="83">
        <v>41</v>
      </c>
      <c r="AD25" s="83">
        <v>79</v>
      </c>
      <c r="AE25" s="84" t="s">
        <v>190</v>
      </c>
    </row>
    <row r="26" spans="1:31" ht="18.75">
      <c r="A26" s="72">
        <v>22</v>
      </c>
      <c r="B26" s="73" t="s">
        <v>49</v>
      </c>
      <c r="C26" s="74" t="s">
        <v>169</v>
      </c>
      <c r="D26" s="75">
        <v>76</v>
      </c>
      <c r="E26" s="76">
        <v>81</v>
      </c>
      <c r="F26" s="76">
        <v>0</v>
      </c>
      <c r="G26" s="76">
        <v>0</v>
      </c>
      <c r="H26" s="77">
        <v>157</v>
      </c>
      <c r="I26" s="78">
        <v>13</v>
      </c>
      <c r="J26" s="79">
        <v>4</v>
      </c>
      <c r="K26" s="80">
        <v>3</v>
      </c>
      <c r="L26" s="80">
        <v>6</v>
      </c>
      <c r="M26" s="80">
        <v>6</v>
      </c>
      <c r="N26" s="80">
        <v>5</v>
      </c>
      <c r="O26" s="80">
        <v>5</v>
      </c>
      <c r="P26" s="80">
        <v>4</v>
      </c>
      <c r="Q26" s="80">
        <v>5</v>
      </c>
      <c r="R26" s="81">
        <v>4</v>
      </c>
      <c r="S26" s="79">
        <v>6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3</v>
      </c>
      <c r="Z26" s="80">
        <v>4</v>
      </c>
      <c r="AA26" s="81">
        <v>6</v>
      </c>
      <c r="AB26" s="82">
        <v>42</v>
      </c>
      <c r="AC26" s="83">
        <v>39</v>
      </c>
      <c r="AD26" s="83">
        <v>81</v>
      </c>
      <c r="AE26" s="84" t="s">
        <v>190</v>
      </c>
    </row>
    <row r="27" spans="1:31" ht="18.75">
      <c r="A27" s="72">
        <v>23</v>
      </c>
      <c r="B27" s="73" t="s">
        <v>54</v>
      </c>
      <c r="C27" s="74" t="s">
        <v>169</v>
      </c>
      <c r="D27" s="75">
        <v>77</v>
      </c>
      <c r="E27" s="76">
        <v>81</v>
      </c>
      <c r="F27" s="76">
        <v>0</v>
      </c>
      <c r="G27" s="76">
        <v>0</v>
      </c>
      <c r="H27" s="77">
        <v>158</v>
      </c>
      <c r="I27" s="78">
        <v>14</v>
      </c>
      <c r="J27" s="79">
        <v>4</v>
      </c>
      <c r="K27" s="80">
        <v>6</v>
      </c>
      <c r="L27" s="80">
        <v>4</v>
      </c>
      <c r="M27" s="80">
        <v>5</v>
      </c>
      <c r="N27" s="80">
        <v>4</v>
      </c>
      <c r="O27" s="80">
        <v>5</v>
      </c>
      <c r="P27" s="80">
        <v>4</v>
      </c>
      <c r="Q27" s="80">
        <v>4</v>
      </c>
      <c r="R27" s="81">
        <v>7</v>
      </c>
      <c r="S27" s="79">
        <v>5</v>
      </c>
      <c r="T27" s="80">
        <v>3</v>
      </c>
      <c r="U27" s="80">
        <v>5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43</v>
      </c>
      <c r="AC27" s="83">
        <v>38</v>
      </c>
      <c r="AD27" s="83">
        <v>81</v>
      </c>
      <c r="AE27" s="84" t="s">
        <v>190</v>
      </c>
    </row>
    <row r="28" spans="1:31" ht="18.75">
      <c r="A28" s="72">
        <v>24</v>
      </c>
      <c r="B28" s="73" t="s">
        <v>60</v>
      </c>
      <c r="C28" s="74" t="s">
        <v>169</v>
      </c>
      <c r="D28" s="75">
        <v>81</v>
      </c>
      <c r="E28" s="76">
        <v>79</v>
      </c>
      <c r="F28" s="76">
        <v>0</v>
      </c>
      <c r="G28" s="76">
        <v>0</v>
      </c>
      <c r="H28" s="77">
        <v>160</v>
      </c>
      <c r="I28" s="78">
        <v>16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4</v>
      </c>
      <c r="Q28" s="80">
        <v>5</v>
      </c>
      <c r="R28" s="81">
        <v>5</v>
      </c>
      <c r="S28" s="79">
        <v>6</v>
      </c>
      <c r="T28" s="80">
        <v>4</v>
      </c>
      <c r="U28" s="80">
        <v>4</v>
      </c>
      <c r="V28" s="80">
        <v>6</v>
      </c>
      <c r="W28" s="80">
        <v>3</v>
      </c>
      <c r="X28" s="80">
        <v>4</v>
      </c>
      <c r="Y28" s="80">
        <v>2</v>
      </c>
      <c r="Z28" s="80">
        <v>6</v>
      </c>
      <c r="AA28" s="81">
        <v>5</v>
      </c>
      <c r="AB28" s="82">
        <v>39</v>
      </c>
      <c r="AC28" s="83">
        <v>40</v>
      </c>
      <c r="AD28" s="83">
        <v>79</v>
      </c>
      <c r="AE28" s="84" t="s">
        <v>190</v>
      </c>
    </row>
    <row r="29" spans="1:31" ht="18.75">
      <c r="A29" s="72">
        <v>25</v>
      </c>
      <c r="B29" s="73" t="s">
        <v>201</v>
      </c>
      <c r="C29" s="74" t="s">
        <v>169</v>
      </c>
      <c r="D29" s="75">
        <v>78</v>
      </c>
      <c r="E29" s="76">
        <v>83</v>
      </c>
      <c r="F29" s="76">
        <v>0</v>
      </c>
      <c r="G29" s="76">
        <v>0</v>
      </c>
      <c r="H29" s="77">
        <v>161</v>
      </c>
      <c r="I29" s="78">
        <v>17</v>
      </c>
      <c r="J29" s="79">
        <v>6</v>
      </c>
      <c r="K29" s="80">
        <v>3</v>
      </c>
      <c r="L29" s="80">
        <v>4</v>
      </c>
      <c r="M29" s="80">
        <v>6</v>
      </c>
      <c r="N29" s="80">
        <v>5</v>
      </c>
      <c r="O29" s="80">
        <v>4</v>
      </c>
      <c r="P29" s="80">
        <v>4</v>
      </c>
      <c r="Q29" s="80">
        <v>4</v>
      </c>
      <c r="R29" s="81">
        <v>6</v>
      </c>
      <c r="S29" s="79">
        <v>4</v>
      </c>
      <c r="T29" s="80">
        <v>3</v>
      </c>
      <c r="U29" s="80">
        <v>4</v>
      </c>
      <c r="V29" s="80">
        <v>6</v>
      </c>
      <c r="W29" s="80">
        <v>4</v>
      </c>
      <c r="X29" s="80">
        <v>4</v>
      </c>
      <c r="Y29" s="80">
        <v>5</v>
      </c>
      <c r="Z29" s="80">
        <v>4</v>
      </c>
      <c r="AA29" s="81">
        <v>7</v>
      </c>
      <c r="AB29" s="82">
        <v>42</v>
      </c>
      <c r="AC29" s="83">
        <v>41</v>
      </c>
      <c r="AD29" s="83">
        <v>83</v>
      </c>
      <c r="AE29" s="84" t="s">
        <v>190</v>
      </c>
    </row>
    <row r="30" spans="1:31" ht="18.75">
      <c r="A30" s="72">
        <v>26</v>
      </c>
      <c r="B30" s="73" t="s">
        <v>58</v>
      </c>
      <c r="C30" s="74" t="s">
        <v>169</v>
      </c>
      <c r="D30" s="75">
        <v>80</v>
      </c>
      <c r="E30" s="76">
        <v>83</v>
      </c>
      <c r="F30" s="76">
        <v>0</v>
      </c>
      <c r="G30" s="76">
        <v>0</v>
      </c>
      <c r="H30" s="77">
        <v>163</v>
      </c>
      <c r="I30" s="78">
        <v>19</v>
      </c>
      <c r="J30" s="79">
        <v>4</v>
      </c>
      <c r="K30" s="80">
        <v>4</v>
      </c>
      <c r="L30" s="80">
        <v>6</v>
      </c>
      <c r="M30" s="80">
        <v>4</v>
      </c>
      <c r="N30" s="80">
        <v>4</v>
      </c>
      <c r="O30" s="80">
        <v>4</v>
      </c>
      <c r="P30" s="80">
        <v>4</v>
      </c>
      <c r="Q30" s="80">
        <v>7</v>
      </c>
      <c r="R30" s="81">
        <v>6</v>
      </c>
      <c r="S30" s="79">
        <v>4</v>
      </c>
      <c r="T30" s="80">
        <v>3</v>
      </c>
      <c r="U30" s="80">
        <v>5</v>
      </c>
      <c r="V30" s="80">
        <v>5</v>
      </c>
      <c r="W30" s="80">
        <v>4</v>
      </c>
      <c r="X30" s="80">
        <v>4</v>
      </c>
      <c r="Y30" s="80">
        <v>3</v>
      </c>
      <c r="Z30" s="80">
        <v>5</v>
      </c>
      <c r="AA30" s="81">
        <v>7</v>
      </c>
      <c r="AB30" s="82">
        <v>43</v>
      </c>
      <c r="AC30" s="83">
        <v>40</v>
      </c>
      <c r="AD30" s="83">
        <v>83</v>
      </c>
      <c r="AE30" s="84" t="s">
        <v>190</v>
      </c>
    </row>
    <row r="31" spans="1:31" ht="18.75">
      <c r="A31" s="72">
        <v>27</v>
      </c>
      <c r="B31" s="73" t="s">
        <v>55</v>
      </c>
      <c r="C31" s="74" t="s">
        <v>169</v>
      </c>
      <c r="D31" s="75">
        <v>77</v>
      </c>
      <c r="E31" s="76">
        <v>87</v>
      </c>
      <c r="F31" s="76">
        <v>0</v>
      </c>
      <c r="G31" s="76">
        <v>0</v>
      </c>
      <c r="H31" s="77">
        <v>164</v>
      </c>
      <c r="I31" s="78">
        <v>20</v>
      </c>
      <c r="J31" s="79">
        <v>4</v>
      </c>
      <c r="K31" s="80">
        <v>4</v>
      </c>
      <c r="L31" s="80">
        <v>6</v>
      </c>
      <c r="M31" s="80">
        <v>4</v>
      </c>
      <c r="N31" s="80">
        <v>5</v>
      </c>
      <c r="O31" s="80">
        <v>6</v>
      </c>
      <c r="P31" s="80">
        <v>4</v>
      </c>
      <c r="Q31" s="80">
        <v>5</v>
      </c>
      <c r="R31" s="81">
        <v>6</v>
      </c>
      <c r="S31" s="79">
        <v>4</v>
      </c>
      <c r="T31" s="80">
        <v>4</v>
      </c>
      <c r="U31" s="80">
        <v>5</v>
      </c>
      <c r="V31" s="80">
        <v>8</v>
      </c>
      <c r="W31" s="80">
        <v>5</v>
      </c>
      <c r="X31" s="80">
        <v>4</v>
      </c>
      <c r="Y31" s="80">
        <v>3</v>
      </c>
      <c r="Z31" s="80">
        <v>5</v>
      </c>
      <c r="AA31" s="81">
        <v>5</v>
      </c>
      <c r="AB31" s="82">
        <v>44</v>
      </c>
      <c r="AC31" s="83">
        <v>43</v>
      </c>
      <c r="AD31" s="83">
        <v>87</v>
      </c>
      <c r="AE31" s="84" t="s">
        <v>190</v>
      </c>
    </row>
    <row r="32" spans="1:31" ht="18.75">
      <c r="A32" s="72">
        <v>28</v>
      </c>
      <c r="B32" s="73" t="s">
        <v>191</v>
      </c>
      <c r="C32" s="74" t="s">
        <v>169</v>
      </c>
      <c r="D32" s="75">
        <v>75</v>
      </c>
      <c r="E32" s="76">
        <v>90</v>
      </c>
      <c r="F32" s="76">
        <v>0</v>
      </c>
      <c r="G32" s="76">
        <v>0</v>
      </c>
      <c r="H32" s="77">
        <v>165</v>
      </c>
      <c r="I32" s="78">
        <v>21</v>
      </c>
      <c r="J32" s="79">
        <v>4</v>
      </c>
      <c r="K32" s="80">
        <v>4</v>
      </c>
      <c r="L32" s="80">
        <v>6</v>
      </c>
      <c r="M32" s="80">
        <v>5</v>
      </c>
      <c r="N32" s="80">
        <v>4</v>
      </c>
      <c r="O32" s="80">
        <v>4</v>
      </c>
      <c r="P32" s="80">
        <v>3</v>
      </c>
      <c r="Q32" s="80">
        <v>7</v>
      </c>
      <c r="R32" s="81">
        <v>7</v>
      </c>
      <c r="S32" s="79">
        <v>5</v>
      </c>
      <c r="T32" s="80">
        <v>3</v>
      </c>
      <c r="U32" s="80">
        <v>6</v>
      </c>
      <c r="V32" s="80">
        <v>4</v>
      </c>
      <c r="W32" s="80">
        <v>4</v>
      </c>
      <c r="X32" s="80">
        <v>5</v>
      </c>
      <c r="Y32" s="80">
        <v>9</v>
      </c>
      <c r="Z32" s="80">
        <v>5</v>
      </c>
      <c r="AA32" s="81">
        <v>5</v>
      </c>
      <c r="AB32" s="82">
        <v>44</v>
      </c>
      <c r="AC32" s="83">
        <v>46</v>
      </c>
      <c r="AD32" s="83">
        <v>90</v>
      </c>
      <c r="AE32" s="84" t="s">
        <v>190</v>
      </c>
    </row>
    <row r="33" spans="1:31" ht="18.75">
      <c r="A33" s="72">
        <v>29</v>
      </c>
      <c r="B33" s="73" t="s">
        <v>200</v>
      </c>
      <c r="C33" s="74" t="s">
        <v>169</v>
      </c>
      <c r="D33" s="75">
        <v>88</v>
      </c>
      <c r="E33" s="76">
        <v>82</v>
      </c>
      <c r="F33" s="76">
        <v>0</v>
      </c>
      <c r="G33" s="76">
        <v>0</v>
      </c>
      <c r="H33" s="77">
        <v>170</v>
      </c>
      <c r="I33" s="78">
        <v>26</v>
      </c>
      <c r="J33" s="79">
        <v>4</v>
      </c>
      <c r="K33" s="80">
        <v>3</v>
      </c>
      <c r="L33" s="80">
        <v>5</v>
      </c>
      <c r="M33" s="80">
        <v>4</v>
      </c>
      <c r="N33" s="80">
        <v>5</v>
      </c>
      <c r="O33" s="80">
        <v>4</v>
      </c>
      <c r="P33" s="80">
        <v>4</v>
      </c>
      <c r="Q33" s="80">
        <v>5</v>
      </c>
      <c r="R33" s="81">
        <v>5</v>
      </c>
      <c r="S33" s="79">
        <v>4</v>
      </c>
      <c r="T33" s="80">
        <v>3</v>
      </c>
      <c r="U33" s="80">
        <v>5</v>
      </c>
      <c r="V33" s="80">
        <v>7</v>
      </c>
      <c r="W33" s="80">
        <v>4</v>
      </c>
      <c r="X33" s="80">
        <v>5</v>
      </c>
      <c r="Y33" s="80">
        <v>4</v>
      </c>
      <c r="Z33" s="80">
        <v>4</v>
      </c>
      <c r="AA33" s="81">
        <v>7</v>
      </c>
      <c r="AB33" s="82">
        <v>39</v>
      </c>
      <c r="AC33" s="83">
        <v>43</v>
      </c>
      <c r="AD33" s="83">
        <v>82</v>
      </c>
      <c r="AE33" s="84" t="s">
        <v>190</v>
      </c>
    </row>
    <row r="34" spans="1:31" ht="19.5" thickBot="1">
      <c r="A34" s="85">
        <v>30</v>
      </c>
      <c r="B34" s="86" t="s">
        <v>211</v>
      </c>
      <c r="C34" s="87" t="s">
        <v>169</v>
      </c>
      <c r="D34" s="88" t="s">
        <v>212</v>
      </c>
      <c r="E34" s="89" t="s">
        <v>212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9.5" thickTop="1">
      <c r="A35" s="59">
        <v>1</v>
      </c>
      <c r="B35" s="60" t="s">
        <v>129</v>
      </c>
      <c r="C35" s="61" t="s">
        <v>169</v>
      </c>
      <c r="D35" s="62">
        <v>73</v>
      </c>
      <c r="E35" s="63">
        <v>71</v>
      </c>
      <c r="F35" s="63">
        <v>0</v>
      </c>
      <c r="G35" s="63">
        <v>0</v>
      </c>
      <c r="H35" s="64">
        <v>144</v>
      </c>
      <c r="I35" s="65">
        <v>0</v>
      </c>
      <c r="J35" s="66">
        <v>5</v>
      </c>
      <c r="K35" s="67">
        <v>3</v>
      </c>
      <c r="L35" s="67">
        <v>4</v>
      </c>
      <c r="M35" s="67">
        <v>2</v>
      </c>
      <c r="N35" s="67">
        <v>4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3</v>
      </c>
      <c r="U35" s="67">
        <v>3</v>
      </c>
      <c r="V35" s="67">
        <v>5</v>
      </c>
      <c r="W35" s="67">
        <v>4</v>
      </c>
      <c r="X35" s="67">
        <v>4</v>
      </c>
      <c r="Y35" s="67">
        <v>4</v>
      </c>
      <c r="Z35" s="67">
        <v>5</v>
      </c>
      <c r="AA35" s="68">
        <v>4</v>
      </c>
      <c r="AB35" s="69">
        <v>35</v>
      </c>
      <c r="AC35" s="70">
        <v>36</v>
      </c>
      <c r="AD35" s="70">
        <v>71</v>
      </c>
      <c r="AE35" s="71">
        <v>0</v>
      </c>
    </row>
    <row r="36" spans="1:31" ht="18.75">
      <c r="A36" s="72">
        <v>2</v>
      </c>
      <c r="B36" s="73" t="s">
        <v>128</v>
      </c>
      <c r="C36" s="74" t="s">
        <v>169</v>
      </c>
      <c r="D36" s="75">
        <v>71</v>
      </c>
      <c r="E36" s="76">
        <v>76</v>
      </c>
      <c r="F36" s="76">
        <v>0</v>
      </c>
      <c r="G36" s="76">
        <v>0</v>
      </c>
      <c r="H36" s="77">
        <v>147</v>
      </c>
      <c r="I36" s="78">
        <v>3</v>
      </c>
      <c r="J36" s="79">
        <v>4</v>
      </c>
      <c r="K36" s="80">
        <v>2</v>
      </c>
      <c r="L36" s="80">
        <v>4</v>
      </c>
      <c r="M36" s="80">
        <v>3</v>
      </c>
      <c r="N36" s="80">
        <v>5</v>
      </c>
      <c r="O36" s="80">
        <v>6</v>
      </c>
      <c r="P36" s="80">
        <v>4</v>
      </c>
      <c r="Q36" s="80">
        <v>4</v>
      </c>
      <c r="R36" s="81">
        <v>7</v>
      </c>
      <c r="S36" s="79">
        <v>4</v>
      </c>
      <c r="T36" s="80">
        <v>3</v>
      </c>
      <c r="U36" s="80">
        <v>4</v>
      </c>
      <c r="V36" s="80">
        <v>5</v>
      </c>
      <c r="W36" s="80">
        <v>4</v>
      </c>
      <c r="X36" s="80">
        <v>4</v>
      </c>
      <c r="Y36" s="80">
        <v>3</v>
      </c>
      <c r="Z36" s="80">
        <v>5</v>
      </c>
      <c r="AA36" s="81">
        <v>5</v>
      </c>
      <c r="AB36" s="82">
        <v>39</v>
      </c>
      <c r="AC36" s="83">
        <v>37</v>
      </c>
      <c r="AD36" s="83">
        <v>76</v>
      </c>
      <c r="AE36" s="84">
        <v>0</v>
      </c>
    </row>
    <row r="37" spans="1:31" ht="18.75">
      <c r="A37" s="72">
        <v>3</v>
      </c>
      <c r="B37" s="73" t="s">
        <v>115</v>
      </c>
      <c r="C37" s="74" t="s">
        <v>169</v>
      </c>
      <c r="D37" s="75">
        <v>75</v>
      </c>
      <c r="E37" s="76">
        <v>74</v>
      </c>
      <c r="F37" s="76">
        <v>0</v>
      </c>
      <c r="G37" s="76">
        <v>0</v>
      </c>
      <c r="H37" s="77">
        <v>149</v>
      </c>
      <c r="I37" s="78">
        <v>5</v>
      </c>
      <c r="J37" s="79">
        <v>4</v>
      </c>
      <c r="K37" s="80">
        <v>2</v>
      </c>
      <c r="L37" s="80">
        <v>5</v>
      </c>
      <c r="M37" s="80">
        <v>3</v>
      </c>
      <c r="N37" s="80">
        <v>5</v>
      </c>
      <c r="O37" s="80">
        <v>5</v>
      </c>
      <c r="P37" s="80">
        <v>3</v>
      </c>
      <c r="Q37" s="80">
        <v>5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4</v>
      </c>
      <c r="Y37" s="80">
        <v>3</v>
      </c>
      <c r="Z37" s="80">
        <v>5</v>
      </c>
      <c r="AA37" s="81">
        <v>5</v>
      </c>
      <c r="AB37" s="82">
        <v>37</v>
      </c>
      <c r="AC37" s="83">
        <v>37</v>
      </c>
      <c r="AD37" s="83">
        <v>74</v>
      </c>
      <c r="AE37" s="84">
        <v>0</v>
      </c>
    </row>
    <row r="38" spans="1:31" ht="18.75">
      <c r="A38" s="72">
        <v>4</v>
      </c>
      <c r="B38" s="73" t="s">
        <v>171</v>
      </c>
      <c r="C38" s="74" t="s">
        <v>169</v>
      </c>
      <c r="D38" s="75">
        <v>73</v>
      </c>
      <c r="E38" s="76">
        <v>76</v>
      </c>
      <c r="F38" s="76">
        <v>0</v>
      </c>
      <c r="G38" s="76">
        <v>0</v>
      </c>
      <c r="H38" s="77">
        <v>149</v>
      </c>
      <c r="I38" s="78">
        <v>5</v>
      </c>
      <c r="J38" s="79">
        <v>5</v>
      </c>
      <c r="K38" s="80">
        <v>3</v>
      </c>
      <c r="L38" s="80">
        <v>4</v>
      </c>
      <c r="M38" s="80">
        <v>4</v>
      </c>
      <c r="N38" s="80">
        <v>4</v>
      </c>
      <c r="O38" s="80">
        <v>6</v>
      </c>
      <c r="P38" s="80">
        <v>4</v>
      </c>
      <c r="Q38" s="80">
        <v>3</v>
      </c>
      <c r="R38" s="81">
        <v>6</v>
      </c>
      <c r="S38" s="79">
        <v>3</v>
      </c>
      <c r="T38" s="80">
        <v>4</v>
      </c>
      <c r="U38" s="80">
        <v>4</v>
      </c>
      <c r="V38" s="80">
        <v>6</v>
      </c>
      <c r="W38" s="80">
        <v>4</v>
      </c>
      <c r="X38" s="80">
        <v>4</v>
      </c>
      <c r="Y38" s="80">
        <v>4</v>
      </c>
      <c r="Z38" s="80">
        <v>4</v>
      </c>
      <c r="AA38" s="81">
        <v>4</v>
      </c>
      <c r="AB38" s="82">
        <v>39</v>
      </c>
      <c r="AC38" s="83">
        <v>37</v>
      </c>
      <c r="AD38" s="83">
        <v>76</v>
      </c>
      <c r="AE38" s="84">
        <v>0</v>
      </c>
    </row>
    <row r="39" spans="1:31" ht="18.75">
      <c r="A39" s="72">
        <v>5</v>
      </c>
      <c r="B39" s="73" t="s">
        <v>116</v>
      </c>
      <c r="C39" s="74" t="s">
        <v>169</v>
      </c>
      <c r="D39" s="75">
        <v>76</v>
      </c>
      <c r="E39" s="76">
        <v>75</v>
      </c>
      <c r="F39" s="76">
        <v>0</v>
      </c>
      <c r="G39" s="76">
        <v>0</v>
      </c>
      <c r="H39" s="77">
        <v>151</v>
      </c>
      <c r="I39" s="78">
        <v>7</v>
      </c>
      <c r="J39" s="79">
        <v>4</v>
      </c>
      <c r="K39" s="80">
        <v>3</v>
      </c>
      <c r="L39" s="80">
        <v>3</v>
      </c>
      <c r="M39" s="80">
        <v>3</v>
      </c>
      <c r="N39" s="80">
        <v>4</v>
      </c>
      <c r="O39" s="80">
        <v>5</v>
      </c>
      <c r="P39" s="80">
        <v>4</v>
      </c>
      <c r="Q39" s="80">
        <v>5</v>
      </c>
      <c r="R39" s="81">
        <v>6</v>
      </c>
      <c r="S39" s="79">
        <v>4</v>
      </c>
      <c r="T39" s="80">
        <v>2</v>
      </c>
      <c r="U39" s="80">
        <v>4</v>
      </c>
      <c r="V39" s="80">
        <v>4</v>
      </c>
      <c r="W39" s="80">
        <v>4</v>
      </c>
      <c r="X39" s="80">
        <v>6</v>
      </c>
      <c r="Y39" s="80">
        <v>4</v>
      </c>
      <c r="Z39" s="80">
        <v>5</v>
      </c>
      <c r="AA39" s="81">
        <v>5</v>
      </c>
      <c r="AB39" s="82">
        <v>37</v>
      </c>
      <c r="AC39" s="83">
        <v>38</v>
      </c>
      <c r="AD39" s="83">
        <v>75</v>
      </c>
      <c r="AE39" s="84">
        <v>0</v>
      </c>
    </row>
    <row r="40" spans="1:31" ht="18.75">
      <c r="A40" s="72">
        <v>6</v>
      </c>
      <c r="B40" s="73" t="s">
        <v>117</v>
      </c>
      <c r="C40" s="74" t="s">
        <v>169</v>
      </c>
      <c r="D40" s="75">
        <v>77</v>
      </c>
      <c r="E40" s="76">
        <v>75</v>
      </c>
      <c r="F40" s="76">
        <v>0</v>
      </c>
      <c r="G40" s="76">
        <v>0</v>
      </c>
      <c r="H40" s="77">
        <v>152</v>
      </c>
      <c r="I40" s="78">
        <v>8</v>
      </c>
      <c r="J40" s="79">
        <v>5</v>
      </c>
      <c r="K40" s="80">
        <v>3</v>
      </c>
      <c r="L40" s="80">
        <v>5</v>
      </c>
      <c r="M40" s="80">
        <v>4</v>
      </c>
      <c r="N40" s="80">
        <v>4</v>
      </c>
      <c r="O40" s="80">
        <v>6</v>
      </c>
      <c r="P40" s="80">
        <v>3</v>
      </c>
      <c r="Q40" s="80">
        <v>4</v>
      </c>
      <c r="R40" s="81">
        <v>4</v>
      </c>
      <c r="S40" s="79">
        <v>4</v>
      </c>
      <c r="T40" s="80">
        <v>3</v>
      </c>
      <c r="U40" s="80">
        <v>4</v>
      </c>
      <c r="V40" s="80">
        <v>5</v>
      </c>
      <c r="W40" s="80">
        <v>3</v>
      </c>
      <c r="X40" s="80">
        <v>4</v>
      </c>
      <c r="Y40" s="80">
        <v>3</v>
      </c>
      <c r="Z40" s="80">
        <v>5</v>
      </c>
      <c r="AA40" s="81">
        <v>6</v>
      </c>
      <c r="AB40" s="82">
        <v>38</v>
      </c>
      <c r="AC40" s="83">
        <v>37</v>
      </c>
      <c r="AD40" s="83">
        <v>75</v>
      </c>
      <c r="AE40" s="84" t="s">
        <v>190</v>
      </c>
    </row>
    <row r="41" spans="1:31" ht="18.75">
      <c r="A41" s="72">
        <v>7</v>
      </c>
      <c r="B41" s="73" t="s">
        <v>118</v>
      </c>
      <c r="C41" s="74" t="s">
        <v>169</v>
      </c>
      <c r="D41" s="75">
        <v>79</v>
      </c>
      <c r="E41" s="76">
        <v>74</v>
      </c>
      <c r="F41" s="76">
        <v>0</v>
      </c>
      <c r="G41" s="76">
        <v>0</v>
      </c>
      <c r="H41" s="77">
        <v>153</v>
      </c>
      <c r="I41" s="78">
        <v>9</v>
      </c>
      <c r="J41" s="79">
        <v>5</v>
      </c>
      <c r="K41" s="80">
        <v>3</v>
      </c>
      <c r="L41" s="80">
        <v>4</v>
      </c>
      <c r="M41" s="80">
        <v>3</v>
      </c>
      <c r="N41" s="80">
        <v>4</v>
      </c>
      <c r="O41" s="80">
        <v>5</v>
      </c>
      <c r="P41" s="80">
        <v>4</v>
      </c>
      <c r="Q41" s="80">
        <v>4</v>
      </c>
      <c r="R41" s="81">
        <v>4</v>
      </c>
      <c r="S41" s="79">
        <v>5</v>
      </c>
      <c r="T41" s="80">
        <v>3</v>
      </c>
      <c r="U41" s="80">
        <v>4</v>
      </c>
      <c r="V41" s="80">
        <v>5</v>
      </c>
      <c r="W41" s="80">
        <v>4</v>
      </c>
      <c r="X41" s="80">
        <v>4</v>
      </c>
      <c r="Y41" s="80">
        <v>4</v>
      </c>
      <c r="Z41" s="80">
        <v>4</v>
      </c>
      <c r="AA41" s="81">
        <v>5</v>
      </c>
      <c r="AB41" s="82">
        <v>36</v>
      </c>
      <c r="AC41" s="83">
        <v>38</v>
      </c>
      <c r="AD41" s="83">
        <v>74</v>
      </c>
      <c r="AE41" s="84" t="s">
        <v>190</v>
      </c>
    </row>
    <row r="42" spans="1:31" ht="18.75">
      <c r="A42" s="72">
        <v>8</v>
      </c>
      <c r="B42" s="73" t="s">
        <v>119</v>
      </c>
      <c r="C42" s="74" t="s">
        <v>169</v>
      </c>
      <c r="D42" s="75">
        <v>79</v>
      </c>
      <c r="E42" s="76">
        <v>78</v>
      </c>
      <c r="F42" s="76">
        <v>0</v>
      </c>
      <c r="G42" s="76">
        <v>0</v>
      </c>
      <c r="H42" s="77">
        <v>157</v>
      </c>
      <c r="I42" s="78">
        <v>13</v>
      </c>
      <c r="J42" s="79">
        <v>4</v>
      </c>
      <c r="K42" s="80">
        <v>3</v>
      </c>
      <c r="L42" s="80">
        <v>4</v>
      </c>
      <c r="M42" s="80">
        <v>4</v>
      </c>
      <c r="N42" s="80">
        <v>5</v>
      </c>
      <c r="O42" s="80">
        <v>7</v>
      </c>
      <c r="P42" s="80">
        <v>4</v>
      </c>
      <c r="Q42" s="80">
        <v>4</v>
      </c>
      <c r="R42" s="81">
        <v>5</v>
      </c>
      <c r="S42" s="79">
        <v>5</v>
      </c>
      <c r="T42" s="80">
        <v>4</v>
      </c>
      <c r="U42" s="80">
        <v>5</v>
      </c>
      <c r="V42" s="80">
        <v>4</v>
      </c>
      <c r="W42" s="80">
        <v>4</v>
      </c>
      <c r="X42" s="80">
        <v>4</v>
      </c>
      <c r="Y42" s="80">
        <v>3</v>
      </c>
      <c r="Z42" s="80">
        <v>5</v>
      </c>
      <c r="AA42" s="81">
        <v>4</v>
      </c>
      <c r="AB42" s="82">
        <v>40</v>
      </c>
      <c r="AC42" s="83">
        <v>38</v>
      </c>
      <c r="AD42" s="83">
        <v>78</v>
      </c>
      <c r="AE42" s="84" t="s">
        <v>190</v>
      </c>
    </row>
    <row r="43" spans="1:31" ht="18.75">
      <c r="A43" s="72">
        <v>9</v>
      </c>
      <c r="B43" s="73" t="s">
        <v>121</v>
      </c>
      <c r="C43" s="74" t="s">
        <v>169</v>
      </c>
      <c r="D43" s="75">
        <v>80</v>
      </c>
      <c r="E43" s="76">
        <v>78</v>
      </c>
      <c r="F43" s="76">
        <v>0</v>
      </c>
      <c r="G43" s="76">
        <v>0</v>
      </c>
      <c r="H43" s="77">
        <v>158</v>
      </c>
      <c r="I43" s="78">
        <v>14</v>
      </c>
      <c r="J43" s="79">
        <v>5</v>
      </c>
      <c r="K43" s="80">
        <v>4</v>
      </c>
      <c r="L43" s="80">
        <v>3</v>
      </c>
      <c r="M43" s="80">
        <v>3</v>
      </c>
      <c r="N43" s="80">
        <v>5</v>
      </c>
      <c r="O43" s="80">
        <v>5</v>
      </c>
      <c r="P43" s="80">
        <v>6</v>
      </c>
      <c r="Q43" s="80">
        <v>5</v>
      </c>
      <c r="R43" s="81">
        <v>6</v>
      </c>
      <c r="S43" s="79">
        <v>4</v>
      </c>
      <c r="T43" s="80">
        <v>3</v>
      </c>
      <c r="U43" s="80">
        <v>4</v>
      </c>
      <c r="V43" s="80">
        <v>5</v>
      </c>
      <c r="W43" s="80">
        <v>4</v>
      </c>
      <c r="X43" s="80">
        <v>4</v>
      </c>
      <c r="Y43" s="80">
        <v>3</v>
      </c>
      <c r="Z43" s="80">
        <v>5</v>
      </c>
      <c r="AA43" s="81">
        <v>4</v>
      </c>
      <c r="AB43" s="82">
        <v>42</v>
      </c>
      <c r="AC43" s="83">
        <v>36</v>
      </c>
      <c r="AD43" s="83">
        <v>78</v>
      </c>
      <c r="AE43" s="84" t="s">
        <v>190</v>
      </c>
    </row>
    <row r="44" spans="1:31" ht="19.5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83</v>
      </c>
      <c r="F44" s="89">
        <v>0</v>
      </c>
      <c r="G44" s="89">
        <v>0</v>
      </c>
      <c r="H44" s="90">
        <v>164</v>
      </c>
      <c r="I44" s="91">
        <v>20</v>
      </c>
      <c r="J44" s="92">
        <v>4</v>
      </c>
      <c r="K44" s="93">
        <v>4</v>
      </c>
      <c r="L44" s="93">
        <v>6</v>
      </c>
      <c r="M44" s="93">
        <v>3</v>
      </c>
      <c r="N44" s="93">
        <v>6</v>
      </c>
      <c r="O44" s="93">
        <v>6</v>
      </c>
      <c r="P44" s="93">
        <v>3</v>
      </c>
      <c r="Q44" s="93">
        <v>5</v>
      </c>
      <c r="R44" s="94">
        <v>5</v>
      </c>
      <c r="S44" s="92">
        <v>4</v>
      </c>
      <c r="T44" s="93">
        <v>2</v>
      </c>
      <c r="U44" s="93">
        <v>5</v>
      </c>
      <c r="V44" s="93">
        <v>6</v>
      </c>
      <c r="W44" s="93">
        <v>5</v>
      </c>
      <c r="X44" s="93">
        <v>4</v>
      </c>
      <c r="Y44" s="93">
        <v>4</v>
      </c>
      <c r="Z44" s="93">
        <v>6</v>
      </c>
      <c r="AA44" s="94">
        <v>5</v>
      </c>
      <c r="AB44" s="95">
        <v>42</v>
      </c>
      <c r="AC44" s="96">
        <v>41</v>
      </c>
      <c r="AD44" s="96">
        <v>83</v>
      </c>
      <c r="AE44" s="97" t="s">
        <v>190</v>
      </c>
    </row>
    <row r="45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44">
    <cfRule type="expression" dxfId="23" priority="15">
      <formula>$I5&lt;0</formula>
    </cfRule>
    <cfRule type="expression" dxfId="22" priority="16">
      <formula>$I5=0</formula>
    </cfRule>
  </conditionalFormatting>
  <conditionalFormatting sqref="J5:AA44">
    <cfRule type="cellIs" dxfId="21" priority="11" operator="equal">
      <formula>J$4-2</formula>
    </cfRule>
    <cfRule type="cellIs" dxfId="20" priority="12" operator="equal">
      <formula>J$4-2</formula>
    </cfRule>
    <cfRule type="cellIs" dxfId="19" priority="13" operator="equal">
      <formula>J$4-1</formula>
    </cfRule>
    <cfRule type="cellIs" dxfId="18" priority="14" operator="equal">
      <formula>J$4</formula>
    </cfRule>
  </conditionalFormatting>
  <conditionalFormatting sqref="AB5:AB44 AC5:AD56">
    <cfRule type="cellIs" dxfId="17" priority="9" operator="lessThan">
      <formula>AB$4</formula>
    </cfRule>
    <cfRule type="cellIs" dxfId="16" priority="10" operator="equal">
      <formula>AB$4</formula>
    </cfRule>
  </conditionalFormatting>
  <conditionalFormatting sqref="D5:G44">
    <cfRule type="cellIs" dxfId="15" priority="2" operator="equal">
      <formula>$AD$4</formula>
    </cfRule>
    <cfRule type="cellIs" dxfId="14" priority="1" operator="lessThan">
      <formula>$AD$4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opLeftCell="A8" workbookViewId="0">
      <selection activeCell="D5" sqref="D5:I25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37" t="str">
        <f>世大運R1!A1</f>
        <v>2017年世大運第二次選拔賽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</row>
    <row r="2" spans="1:31" ht="17.25" thickBot="1">
      <c r="A2" s="238" t="str">
        <f>世大運R1!A2</f>
        <v>地點：揚昇高爾夫球場</v>
      </c>
      <c r="B2" s="238"/>
      <c r="C2" s="238"/>
      <c r="D2" s="238"/>
      <c r="E2" s="238"/>
      <c r="F2" s="238"/>
      <c r="G2" s="238"/>
      <c r="H2" s="48"/>
      <c r="I2" s="48"/>
      <c r="J2" s="239">
        <v>3</v>
      </c>
      <c r="K2" s="239"/>
      <c r="L2" s="239"/>
      <c r="M2" s="239"/>
      <c r="N2" s="239"/>
      <c r="O2" s="239"/>
      <c r="P2" s="239"/>
      <c r="Q2" s="239"/>
      <c r="R2" s="239"/>
      <c r="S2" s="49"/>
      <c r="T2" s="50"/>
      <c r="U2" s="50"/>
      <c r="V2" s="50"/>
      <c r="W2" s="50"/>
      <c r="X2" s="50"/>
      <c r="Y2" s="50"/>
      <c r="Z2" s="240">
        <f>'R3成績'!Z2:AE2</f>
        <v>42824</v>
      </c>
      <c r="AA2" s="240"/>
      <c r="AB2" s="240"/>
      <c r="AC2" s="240"/>
      <c r="AD2" s="240"/>
      <c r="AE2" s="240"/>
    </row>
    <row r="3" spans="1:31" ht="17.25" thickTop="1">
      <c r="A3" s="241" t="s">
        <v>27</v>
      </c>
      <c r="B3" s="243" t="s">
        <v>28</v>
      </c>
      <c r="C3" s="243" t="s">
        <v>0</v>
      </c>
      <c r="D3" s="231" t="s">
        <v>29</v>
      </c>
      <c r="E3" s="231" t="s">
        <v>30</v>
      </c>
      <c r="F3" s="231" t="s">
        <v>1</v>
      </c>
      <c r="G3" s="231" t="s">
        <v>2</v>
      </c>
      <c r="H3" s="233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101" t="s">
        <v>5</v>
      </c>
      <c r="AD3" s="101" t="s">
        <v>6</v>
      </c>
      <c r="AE3" s="235" t="s">
        <v>32</v>
      </c>
    </row>
    <row r="4" spans="1:31" ht="17.25" thickBot="1">
      <c r="A4" s="248"/>
      <c r="B4" s="249"/>
      <c r="C4" s="249"/>
      <c r="D4" s="245"/>
      <c r="E4" s="245"/>
      <c r="F4" s="245"/>
      <c r="G4" s="245"/>
      <c r="H4" s="246"/>
      <c r="I4" s="102" t="s">
        <v>33</v>
      </c>
      <c r="J4" s="103">
        <f>世大運R1!J4</f>
        <v>4</v>
      </c>
      <c r="K4" s="103">
        <f>世大運R1!K4</f>
        <v>3</v>
      </c>
      <c r="L4" s="103">
        <f>世大運R1!L4</f>
        <v>4</v>
      </c>
      <c r="M4" s="103">
        <f>世大運R1!M4</f>
        <v>3</v>
      </c>
      <c r="N4" s="103">
        <f>世大運R1!N4</f>
        <v>4</v>
      </c>
      <c r="O4" s="103">
        <f>世大運R1!O4</f>
        <v>5</v>
      </c>
      <c r="P4" s="103">
        <f>世大運R1!P4</f>
        <v>4</v>
      </c>
      <c r="Q4" s="103">
        <f>世大運R1!Q4</f>
        <v>4</v>
      </c>
      <c r="R4" s="103">
        <f>世大運R1!R4</f>
        <v>5</v>
      </c>
      <c r="S4" s="103">
        <f>世大運R1!S4</f>
        <v>4</v>
      </c>
      <c r="T4" s="103">
        <f>世大運R1!T4</f>
        <v>3</v>
      </c>
      <c r="U4" s="103">
        <f>世大運R1!U4</f>
        <v>4</v>
      </c>
      <c r="V4" s="103">
        <f>世大運R1!V4</f>
        <v>5</v>
      </c>
      <c r="W4" s="103">
        <f>世大運R1!W4</f>
        <v>4</v>
      </c>
      <c r="X4" s="103">
        <f>世大運R1!X4</f>
        <v>4</v>
      </c>
      <c r="Y4" s="103">
        <f>世大運R1!Y4</f>
        <v>3</v>
      </c>
      <c r="Z4" s="103">
        <f>世大運R1!Z4</f>
        <v>4</v>
      </c>
      <c r="AA4" s="103">
        <f>世大運R1!AA4</f>
        <v>5</v>
      </c>
      <c r="AB4" s="104">
        <f>世大運R1!AB4</f>
        <v>36</v>
      </c>
      <c r="AC4" s="104">
        <f>世大運R1!AC4</f>
        <v>36</v>
      </c>
      <c r="AD4" s="105">
        <f>世大運R1!AD4</f>
        <v>72</v>
      </c>
      <c r="AE4" s="247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66</v>
      </c>
      <c r="G5" s="63">
        <v>0</v>
      </c>
      <c r="H5" s="64">
        <v>206</v>
      </c>
      <c r="I5" s="65">
        <v>-10</v>
      </c>
      <c r="J5" s="66">
        <v>4</v>
      </c>
      <c r="K5" s="67">
        <v>3</v>
      </c>
      <c r="L5" s="67">
        <v>3</v>
      </c>
      <c r="M5" s="67">
        <v>3</v>
      </c>
      <c r="N5" s="67">
        <v>3</v>
      </c>
      <c r="O5" s="67">
        <v>3</v>
      </c>
      <c r="P5" s="67">
        <v>4</v>
      </c>
      <c r="Q5" s="67">
        <v>4</v>
      </c>
      <c r="R5" s="68">
        <v>5</v>
      </c>
      <c r="S5" s="66">
        <v>4</v>
      </c>
      <c r="T5" s="67">
        <v>4</v>
      </c>
      <c r="U5" s="67">
        <v>4</v>
      </c>
      <c r="V5" s="67">
        <v>4</v>
      </c>
      <c r="W5" s="67">
        <v>4</v>
      </c>
      <c r="X5" s="67">
        <v>4</v>
      </c>
      <c r="Y5" s="67">
        <v>2</v>
      </c>
      <c r="Z5" s="67">
        <v>4</v>
      </c>
      <c r="AA5" s="68">
        <v>4</v>
      </c>
      <c r="AB5" s="69">
        <v>32</v>
      </c>
      <c r="AC5" s="70">
        <v>34</v>
      </c>
      <c r="AD5" s="70">
        <v>66</v>
      </c>
      <c r="AE5" s="71">
        <v>0</v>
      </c>
    </row>
    <row r="6" spans="1:31" ht="18.75">
      <c r="A6" s="72">
        <v>2</v>
      </c>
      <c r="B6" s="73" t="s">
        <v>53</v>
      </c>
      <c r="C6" s="74" t="s">
        <v>169</v>
      </c>
      <c r="D6" s="75">
        <v>73</v>
      </c>
      <c r="E6" s="76">
        <v>71</v>
      </c>
      <c r="F6" s="76">
        <v>73</v>
      </c>
      <c r="G6" s="76">
        <v>0</v>
      </c>
      <c r="H6" s="77">
        <v>217</v>
      </c>
      <c r="I6" s="78">
        <v>1</v>
      </c>
      <c r="J6" s="79">
        <v>4</v>
      </c>
      <c r="K6" s="80">
        <v>3</v>
      </c>
      <c r="L6" s="80">
        <v>4</v>
      </c>
      <c r="M6" s="80">
        <v>3</v>
      </c>
      <c r="N6" s="80">
        <v>4</v>
      </c>
      <c r="O6" s="80">
        <v>4</v>
      </c>
      <c r="P6" s="80">
        <v>5</v>
      </c>
      <c r="Q6" s="80">
        <v>5</v>
      </c>
      <c r="R6" s="81">
        <v>6</v>
      </c>
      <c r="S6" s="79">
        <v>4</v>
      </c>
      <c r="T6" s="80">
        <v>4</v>
      </c>
      <c r="U6" s="80">
        <v>3</v>
      </c>
      <c r="V6" s="80">
        <v>4</v>
      </c>
      <c r="W6" s="80">
        <v>3</v>
      </c>
      <c r="X6" s="80">
        <v>5</v>
      </c>
      <c r="Y6" s="80">
        <v>4</v>
      </c>
      <c r="Z6" s="80">
        <v>4</v>
      </c>
      <c r="AA6" s="81">
        <v>4</v>
      </c>
      <c r="AB6" s="82">
        <v>38</v>
      </c>
      <c r="AC6" s="83">
        <v>35</v>
      </c>
      <c r="AD6" s="83">
        <v>73</v>
      </c>
      <c r="AE6" s="84">
        <v>0</v>
      </c>
    </row>
    <row r="7" spans="1:31" ht="18.75">
      <c r="A7" s="72">
        <v>3</v>
      </c>
      <c r="B7" s="73" t="s">
        <v>43</v>
      </c>
      <c r="C7" s="74" t="s">
        <v>169</v>
      </c>
      <c r="D7" s="75">
        <v>71</v>
      </c>
      <c r="E7" s="76">
        <v>76</v>
      </c>
      <c r="F7" s="76">
        <v>72</v>
      </c>
      <c r="G7" s="76">
        <v>0</v>
      </c>
      <c r="H7" s="77">
        <v>219</v>
      </c>
      <c r="I7" s="78">
        <v>3</v>
      </c>
      <c r="J7" s="79">
        <v>5</v>
      </c>
      <c r="K7" s="80">
        <v>3</v>
      </c>
      <c r="L7" s="80">
        <v>3</v>
      </c>
      <c r="M7" s="80">
        <v>4</v>
      </c>
      <c r="N7" s="80">
        <v>4</v>
      </c>
      <c r="O7" s="80">
        <v>5</v>
      </c>
      <c r="P7" s="80">
        <v>5</v>
      </c>
      <c r="Q7" s="80">
        <v>4</v>
      </c>
      <c r="R7" s="81">
        <v>5</v>
      </c>
      <c r="S7" s="79">
        <v>3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38</v>
      </c>
      <c r="AC7" s="83">
        <v>34</v>
      </c>
      <c r="AD7" s="83">
        <v>72</v>
      </c>
      <c r="AE7" s="84">
        <v>0</v>
      </c>
    </row>
    <row r="8" spans="1:31" ht="18.75">
      <c r="A8" s="72">
        <v>4</v>
      </c>
      <c r="B8" s="73" t="s">
        <v>46</v>
      </c>
      <c r="C8" s="74" t="s">
        <v>169</v>
      </c>
      <c r="D8" s="75">
        <v>73</v>
      </c>
      <c r="E8" s="76">
        <v>70</v>
      </c>
      <c r="F8" s="76">
        <v>76</v>
      </c>
      <c r="G8" s="76">
        <v>0</v>
      </c>
      <c r="H8" s="77">
        <v>219</v>
      </c>
      <c r="I8" s="78">
        <v>3</v>
      </c>
      <c r="J8" s="79">
        <v>4</v>
      </c>
      <c r="K8" s="80">
        <v>3</v>
      </c>
      <c r="L8" s="80">
        <v>5</v>
      </c>
      <c r="M8" s="80">
        <v>4</v>
      </c>
      <c r="N8" s="80">
        <v>4</v>
      </c>
      <c r="O8" s="80">
        <v>5</v>
      </c>
      <c r="P8" s="80">
        <v>4</v>
      </c>
      <c r="Q8" s="80">
        <v>5</v>
      </c>
      <c r="R8" s="81">
        <v>6</v>
      </c>
      <c r="S8" s="79">
        <v>5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4</v>
      </c>
      <c r="AA8" s="81">
        <v>5</v>
      </c>
      <c r="AB8" s="82">
        <v>40</v>
      </c>
      <c r="AC8" s="83">
        <v>36</v>
      </c>
      <c r="AD8" s="83">
        <v>76</v>
      </c>
      <c r="AE8" s="84">
        <v>0</v>
      </c>
    </row>
    <row r="9" spans="1:31" ht="18.75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73</v>
      </c>
      <c r="G9" s="76">
        <v>0</v>
      </c>
      <c r="H9" s="77">
        <v>220</v>
      </c>
      <c r="I9" s="78">
        <v>4</v>
      </c>
      <c r="J9" s="79">
        <v>4</v>
      </c>
      <c r="K9" s="80">
        <v>3</v>
      </c>
      <c r="L9" s="80">
        <v>4</v>
      </c>
      <c r="M9" s="80">
        <v>3</v>
      </c>
      <c r="N9" s="80">
        <v>5</v>
      </c>
      <c r="O9" s="80">
        <v>4</v>
      </c>
      <c r="P9" s="80">
        <v>4</v>
      </c>
      <c r="Q9" s="80">
        <v>5</v>
      </c>
      <c r="R9" s="81">
        <v>5</v>
      </c>
      <c r="S9" s="79">
        <v>3</v>
      </c>
      <c r="T9" s="80">
        <v>3</v>
      </c>
      <c r="U9" s="80">
        <v>4</v>
      </c>
      <c r="V9" s="80">
        <v>6</v>
      </c>
      <c r="W9" s="80">
        <v>4</v>
      </c>
      <c r="X9" s="80">
        <v>4</v>
      </c>
      <c r="Y9" s="80">
        <v>3</v>
      </c>
      <c r="Z9" s="80">
        <v>4</v>
      </c>
      <c r="AA9" s="81">
        <v>5</v>
      </c>
      <c r="AB9" s="82">
        <v>37</v>
      </c>
      <c r="AC9" s="83">
        <v>36</v>
      </c>
      <c r="AD9" s="83">
        <v>73</v>
      </c>
      <c r="AE9" s="84">
        <v>0</v>
      </c>
    </row>
    <row r="10" spans="1:31" ht="18.75">
      <c r="A10" s="72">
        <v>6</v>
      </c>
      <c r="B10" s="73" t="s">
        <v>44</v>
      </c>
      <c r="C10" s="74" t="s">
        <v>169</v>
      </c>
      <c r="D10" s="75">
        <v>71</v>
      </c>
      <c r="E10" s="76">
        <v>71</v>
      </c>
      <c r="F10" s="76">
        <v>79</v>
      </c>
      <c r="G10" s="76">
        <v>0</v>
      </c>
      <c r="H10" s="77">
        <v>221</v>
      </c>
      <c r="I10" s="78">
        <v>5</v>
      </c>
      <c r="J10" s="79">
        <v>6</v>
      </c>
      <c r="K10" s="80">
        <v>4</v>
      </c>
      <c r="L10" s="80">
        <v>3</v>
      </c>
      <c r="M10" s="80">
        <v>3</v>
      </c>
      <c r="N10" s="80">
        <v>6</v>
      </c>
      <c r="O10" s="80">
        <v>4</v>
      </c>
      <c r="P10" s="80">
        <v>5</v>
      </c>
      <c r="Q10" s="80">
        <v>4</v>
      </c>
      <c r="R10" s="81">
        <v>5</v>
      </c>
      <c r="S10" s="79">
        <v>5</v>
      </c>
      <c r="T10" s="80">
        <v>4</v>
      </c>
      <c r="U10" s="80">
        <v>4</v>
      </c>
      <c r="V10" s="80">
        <v>5</v>
      </c>
      <c r="W10" s="80">
        <v>3</v>
      </c>
      <c r="X10" s="80">
        <v>6</v>
      </c>
      <c r="Y10" s="80">
        <v>2</v>
      </c>
      <c r="Z10" s="80">
        <v>5</v>
      </c>
      <c r="AA10" s="81">
        <v>5</v>
      </c>
      <c r="AB10" s="82">
        <v>40</v>
      </c>
      <c r="AC10" s="83">
        <v>39</v>
      </c>
      <c r="AD10" s="83">
        <v>79</v>
      </c>
      <c r="AE10" s="84">
        <v>0</v>
      </c>
    </row>
    <row r="11" spans="1:31" ht="18.75">
      <c r="A11" s="72">
        <v>7</v>
      </c>
      <c r="B11" s="73" t="s">
        <v>47</v>
      </c>
      <c r="C11" s="74" t="s">
        <v>169</v>
      </c>
      <c r="D11" s="75">
        <v>75</v>
      </c>
      <c r="E11" s="76">
        <v>76</v>
      </c>
      <c r="F11" s="76">
        <v>71</v>
      </c>
      <c r="G11" s="76">
        <v>0</v>
      </c>
      <c r="H11" s="77">
        <v>222</v>
      </c>
      <c r="I11" s="78">
        <v>6</v>
      </c>
      <c r="J11" s="79">
        <v>4</v>
      </c>
      <c r="K11" s="80">
        <v>3</v>
      </c>
      <c r="L11" s="80">
        <v>4</v>
      </c>
      <c r="M11" s="80">
        <v>3</v>
      </c>
      <c r="N11" s="80">
        <v>4</v>
      </c>
      <c r="O11" s="80">
        <v>5</v>
      </c>
      <c r="P11" s="80">
        <v>4</v>
      </c>
      <c r="Q11" s="80">
        <v>4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5</v>
      </c>
      <c r="Y11" s="80">
        <v>3</v>
      </c>
      <c r="Z11" s="80">
        <v>3</v>
      </c>
      <c r="AA11" s="81">
        <v>4</v>
      </c>
      <c r="AB11" s="82">
        <v>37</v>
      </c>
      <c r="AC11" s="83">
        <v>34</v>
      </c>
      <c r="AD11" s="83">
        <v>71</v>
      </c>
      <c r="AE11" s="84">
        <v>0</v>
      </c>
    </row>
    <row r="12" spans="1:31" ht="18.75">
      <c r="A12" s="72">
        <v>8</v>
      </c>
      <c r="B12" s="73" t="s">
        <v>48</v>
      </c>
      <c r="C12" s="74" t="s">
        <v>169</v>
      </c>
      <c r="D12" s="75">
        <v>75</v>
      </c>
      <c r="E12" s="76">
        <v>76</v>
      </c>
      <c r="F12" s="76">
        <v>73</v>
      </c>
      <c r="G12" s="76">
        <v>0</v>
      </c>
      <c r="H12" s="77">
        <v>224</v>
      </c>
      <c r="I12" s="78">
        <v>8</v>
      </c>
      <c r="J12" s="79">
        <v>5</v>
      </c>
      <c r="K12" s="80">
        <v>3</v>
      </c>
      <c r="L12" s="80">
        <v>4</v>
      </c>
      <c r="M12" s="80">
        <v>3</v>
      </c>
      <c r="N12" s="80">
        <v>4</v>
      </c>
      <c r="O12" s="80">
        <v>4</v>
      </c>
      <c r="P12" s="80">
        <v>4</v>
      </c>
      <c r="Q12" s="80">
        <v>4</v>
      </c>
      <c r="R12" s="81">
        <v>8</v>
      </c>
      <c r="S12" s="79">
        <v>5</v>
      </c>
      <c r="T12" s="80">
        <v>3</v>
      </c>
      <c r="U12" s="80">
        <v>3</v>
      </c>
      <c r="V12" s="80">
        <v>4</v>
      </c>
      <c r="W12" s="80">
        <v>3</v>
      </c>
      <c r="X12" s="80">
        <v>4</v>
      </c>
      <c r="Y12" s="80">
        <v>3</v>
      </c>
      <c r="Z12" s="80">
        <v>4</v>
      </c>
      <c r="AA12" s="81">
        <v>5</v>
      </c>
      <c r="AB12" s="82">
        <v>39</v>
      </c>
      <c r="AC12" s="83">
        <v>34</v>
      </c>
      <c r="AD12" s="83">
        <v>73</v>
      </c>
      <c r="AE12" s="84">
        <v>0</v>
      </c>
    </row>
    <row r="13" spans="1:31" ht="18.75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74</v>
      </c>
      <c r="G13" s="76">
        <v>0</v>
      </c>
      <c r="H13" s="77">
        <v>224</v>
      </c>
      <c r="I13" s="78">
        <v>8</v>
      </c>
      <c r="J13" s="79">
        <v>5</v>
      </c>
      <c r="K13" s="80">
        <v>3</v>
      </c>
      <c r="L13" s="80">
        <v>4</v>
      </c>
      <c r="M13" s="80">
        <v>3</v>
      </c>
      <c r="N13" s="80">
        <v>5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4</v>
      </c>
      <c r="W13" s="80">
        <v>4</v>
      </c>
      <c r="X13" s="80">
        <v>4</v>
      </c>
      <c r="Y13" s="80">
        <v>3</v>
      </c>
      <c r="Z13" s="80">
        <v>5</v>
      </c>
      <c r="AA13" s="81">
        <v>5</v>
      </c>
      <c r="AB13" s="82">
        <v>39</v>
      </c>
      <c r="AC13" s="83">
        <v>35</v>
      </c>
      <c r="AD13" s="83">
        <v>74</v>
      </c>
      <c r="AE13" s="84">
        <v>0</v>
      </c>
    </row>
    <row r="14" spans="1:31" ht="18.75">
      <c r="A14" s="72">
        <v>10</v>
      </c>
      <c r="B14" s="73" t="s">
        <v>70</v>
      </c>
      <c r="C14" s="74" t="s">
        <v>169</v>
      </c>
      <c r="D14" s="75">
        <v>76</v>
      </c>
      <c r="E14" s="76">
        <v>75</v>
      </c>
      <c r="F14" s="76">
        <v>74</v>
      </c>
      <c r="G14" s="76">
        <v>0</v>
      </c>
      <c r="H14" s="77">
        <v>225</v>
      </c>
      <c r="I14" s="78">
        <v>9</v>
      </c>
      <c r="J14" s="79">
        <v>4</v>
      </c>
      <c r="K14" s="80">
        <v>3</v>
      </c>
      <c r="L14" s="80">
        <v>4</v>
      </c>
      <c r="M14" s="80">
        <v>3</v>
      </c>
      <c r="N14" s="80">
        <v>4</v>
      </c>
      <c r="O14" s="80">
        <v>5</v>
      </c>
      <c r="P14" s="80">
        <v>5</v>
      </c>
      <c r="Q14" s="80">
        <v>4</v>
      </c>
      <c r="R14" s="81">
        <v>5</v>
      </c>
      <c r="S14" s="79">
        <v>4</v>
      </c>
      <c r="T14" s="80">
        <v>3</v>
      </c>
      <c r="U14" s="80">
        <v>4</v>
      </c>
      <c r="V14" s="80">
        <v>4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37</v>
      </c>
      <c r="AC14" s="83">
        <v>37</v>
      </c>
      <c r="AD14" s="83">
        <v>74</v>
      </c>
      <c r="AE14" s="84">
        <v>0</v>
      </c>
    </row>
    <row r="15" spans="1:31" ht="18.75">
      <c r="A15" s="72">
        <v>11</v>
      </c>
      <c r="B15" s="73" t="s">
        <v>73</v>
      </c>
      <c r="C15" s="74" t="s">
        <v>169</v>
      </c>
      <c r="D15" s="75">
        <v>76</v>
      </c>
      <c r="E15" s="76">
        <v>74</v>
      </c>
      <c r="F15" s="76">
        <v>75</v>
      </c>
      <c r="G15" s="76">
        <v>0</v>
      </c>
      <c r="H15" s="77">
        <v>225</v>
      </c>
      <c r="I15" s="78">
        <v>9</v>
      </c>
      <c r="J15" s="79">
        <v>4</v>
      </c>
      <c r="K15" s="80">
        <v>3</v>
      </c>
      <c r="L15" s="80">
        <v>5</v>
      </c>
      <c r="M15" s="80">
        <v>2</v>
      </c>
      <c r="N15" s="80">
        <v>5</v>
      </c>
      <c r="O15" s="80">
        <v>7</v>
      </c>
      <c r="P15" s="80">
        <v>3</v>
      </c>
      <c r="Q15" s="80">
        <v>3</v>
      </c>
      <c r="R15" s="81">
        <v>4</v>
      </c>
      <c r="S15" s="79">
        <v>3</v>
      </c>
      <c r="T15" s="80">
        <v>3</v>
      </c>
      <c r="U15" s="80">
        <v>3</v>
      </c>
      <c r="V15" s="80">
        <v>5</v>
      </c>
      <c r="W15" s="80">
        <v>4</v>
      </c>
      <c r="X15" s="80">
        <v>5</v>
      </c>
      <c r="Y15" s="80">
        <v>5</v>
      </c>
      <c r="Z15" s="80">
        <v>4</v>
      </c>
      <c r="AA15" s="81">
        <v>7</v>
      </c>
      <c r="AB15" s="82">
        <v>36</v>
      </c>
      <c r="AC15" s="83">
        <v>39</v>
      </c>
      <c r="AD15" s="83">
        <v>75</v>
      </c>
      <c r="AE15" s="84">
        <v>0</v>
      </c>
    </row>
    <row r="16" spans="1:31" ht="18.75">
      <c r="A16" s="72">
        <v>12</v>
      </c>
      <c r="B16" s="73" t="s">
        <v>76</v>
      </c>
      <c r="C16" s="74" t="s">
        <v>169</v>
      </c>
      <c r="D16" s="75">
        <v>77</v>
      </c>
      <c r="E16" s="76">
        <v>74</v>
      </c>
      <c r="F16" s="76">
        <v>75</v>
      </c>
      <c r="G16" s="76">
        <v>0</v>
      </c>
      <c r="H16" s="77">
        <v>226</v>
      </c>
      <c r="I16" s="78">
        <v>10</v>
      </c>
      <c r="J16" s="79">
        <v>4</v>
      </c>
      <c r="K16" s="80">
        <v>3</v>
      </c>
      <c r="L16" s="80">
        <v>4</v>
      </c>
      <c r="M16" s="80">
        <v>3</v>
      </c>
      <c r="N16" s="80">
        <v>4</v>
      </c>
      <c r="O16" s="80">
        <v>5</v>
      </c>
      <c r="P16" s="80">
        <v>3</v>
      </c>
      <c r="Q16" s="80">
        <v>4</v>
      </c>
      <c r="R16" s="81">
        <v>5</v>
      </c>
      <c r="S16" s="79">
        <v>5</v>
      </c>
      <c r="T16" s="80">
        <v>2</v>
      </c>
      <c r="U16" s="80">
        <v>6</v>
      </c>
      <c r="V16" s="80">
        <v>6</v>
      </c>
      <c r="W16" s="80">
        <v>4</v>
      </c>
      <c r="X16" s="80">
        <v>4</v>
      </c>
      <c r="Y16" s="80">
        <v>4</v>
      </c>
      <c r="Z16" s="80">
        <v>5</v>
      </c>
      <c r="AA16" s="81">
        <v>4</v>
      </c>
      <c r="AB16" s="82">
        <v>35</v>
      </c>
      <c r="AC16" s="83">
        <v>40</v>
      </c>
      <c r="AD16" s="83">
        <v>75</v>
      </c>
      <c r="AE16" s="84">
        <v>0</v>
      </c>
    </row>
    <row r="17" spans="1:31" ht="18.75">
      <c r="A17" s="72">
        <v>13</v>
      </c>
      <c r="B17" s="73" t="s">
        <v>72</v>
      </c>
      <c r="C17" s="74" t="s">
        <v>169</v>
      </c>
      <c r="D17" s="75">
        <v>76</v>
      </c>
      <c r="E17" s="76">
        <v>73</v>
      </c>
      <c r="F17" s="76">
        <v>77</v>
      </c>
      <c r="G17" s="76">
        <v>0</v>
      </c>
      <c r="H17" s="77">
        <v>226</v>
      </c>
      <c r="I17" s="78">
        <v>10</v>
      </c>
      <c r="J17" s="79">
        <v>5</v>
      </c>
      <c r="K17" s="80">
        <v>4</v>
      </c>
      <c r="L17" s="80">
        <v>4</v>
      </c>
      <c r="M17" s="80">
        <v>4</v>
      </c>
      <c r="N17" s="80">
        <v>6</v>
      </c>
      <c r="O17" s="80">
        <v>4</v>
      </c>
      <c r="P17" s="80">
        <v>4</v>
      </c>
      <c r="Q17" s="80">
        <v>5</v>
      </c>
      <c r="R17" s="81">
        <v>4</v>
      </c>
      <c r="S17" s="79">
        <v>4</v>
      </c>
      <c r="T17" s="80">
        <v>4</v>
      </c>
      <c r="U17" s="80">
        <v>4</v>
      </c>
      <c r="V17" s="80">
        <v>5</v>
      </c>
      <c r="W17" s="80">
        <v>4</v>
      </c>
      <c r="X17" s="80">
        <v>4</v>
      </c>
      <c r="Y17" s="80">
        <v>3</v>
      </c>
      <c r="Z17" s="80">
        <v>4</v>
      </c>
      <c r="AA17" s="81">
        <v>5</v>
      </c>
      <c r="AB17" s="82">
        <v>40</v>
      </c>
      <c r="AC17" s="83">
        <v>37</v>
      </c>
      <c r="AD17" s="83">
        <v>77</v>
      </c>
      <c r="AE17" s="84">
        <v>0</v>
      </c>
    </row>
    <row r="18" spans="1:31" ht="18.75">
      <c r="A18" s="72">
        <v>14</v>
      </c>
      <c r="B18" s="73" t="s">
        <v>170</v>
      </c>
      <c r="C18" s="74" t="s">
        <v>169</v>
      </c>
      <c r="D18" s="75">
        <v>80</v>
      </c>
      <c r="E18" s="76">
        <v>70</v>
      </c>
      <c r="F18" s="76">
        <v>79</v>
      </c>
      <c r="G18" s="76">
        <v>0</v>
      </c>
      <c r="H18" s="77">
        <v>229</v>
      </c>
      <c r="I18" s="78">
        <v>13</v>
      </c>
      <c r="J18" s="79">
        <v>4</v>
      </c>
      <c r="K18" s="80">
        <v>4</v>
      </c>
      <c r="L18" s="80">
        <v>4</v>
      </c>
      <c r="M18" s="80">
        <v>3</v>
      </c>
      <c r="N18" s="80">
        <v>4</v>
      </c>
      <c r="O18" s="80">
        <v>5</v>
      </c>
      <c r="P18" s="80">
        <v>5</v>
      </c>
      <c r="Q18" s="80">
        <v>5</v>
      </c>
      <c r="R18" s="81">
        <v>5</v>
      </c>
      <c r="S18" s="79">
        <v>5</v>
      </c>
      <c r="T18" s="80">
        <v>3</v>
      </c>
      <c r="U18" s="80">
        <v>5</v>
      </c>
      <c r="V18" s="80">
        <v>5</v>
      </c>
      <c r="W18" s="80">
        <v>4</v>
      </c>
      <c r="X18" s="80">
        <v>4</v>
      </c>
      <c r="Y18" s="80">
        <v>5</v>
      </c>
      <c r="Z18" s="80">
        <v>4</v>
      </c>
      <c r="AA18" s="81">
        <v>5</v>
      </c>
      <c r="AB18" s="82">
        <v>39</v>
      </c>
      <c r="AC18" s="83">
        <v>40</v>
      </c>
      <c r="AD18" s="83">
        <v>79</v>
      </c>
      <c r="AE18" s="84">
        <v>0</v>
      </c>
    </row>
    <row r="19" spans="1:31" ht="19.5" thickBot="1">
      <c r="A19" s="85">
        <v>15</v>
      </c>
      <c r="B19" s="86" t="s">
        <v>168</v>
      </c>
      <c r="C19" s="87" t="s">
        <v>169</v>
      </c>
      <c r="D19" s="88">
        <v>76</v>
      </c>
      <c r="E19" s="89">
        <v>75</v>
      </c>
      <c r="F19" s="89">
        <v>82</v>
      </c>
      <c r="G19" s="89">
        <v>0</v>
      </c>
      <c r="H19" s="90">
        <v>233</v>
      </c>
      <c r="I19" s="91">
        <v>17</v>
      </c>
      <c r="J19" s="92">
        <v>5</v>
      </c>
      <c r="K19" s="93">
        <v>5</v>
      </c>
      <c r="L19" s="93">
        <v>4</v>
      </c>
      <c r="M19" s="93">
        <v>4</v>
      </c>
      <c r="N19" s="93">
        <v>5</v>
      </c>
      <c r="O19" s="93">
        <v>4</v>
      </c>
      <c r="P19" s="93">
        <v>4</v>
      </c>
      <c r="Q19" s="93">
        <v>5</v>
      </c>
      <c r="R19" s="94">
        <v>6</v>
      </c>
      <c r="S19" s="92">
        <v>3</v>
      </c>
      <c r="T19" s="93">
        <v>4</v>
      </c>
      <c r="U19" s="93">
        <v>5</v>
      </c>
      <c r="V19" s="93">
        <v>5</v>
      </c>
      <c r="W19" s="93">
        <v>4</v>
      </c>
      <c r="X19" s="93">
        <v>5</v>
      </c>
      <c r="Y19" s="93">
        <v>4</v>
      </c>
      <c r="Z19" s="93">
        <v>5</v>
      </c>
      <c r="AA19" s="94">
        <v>5</v>
      </c>
      <c r="AB19" s="95">
        <v>42</v>
      </c>
      <c r="AC19" s="96">
        <v>40</v>
      </c>
      <c r="AD19" s="96">
        <v>82</v>
      </c>
      <c r="AE19" s="97">
        <v>0</v>
      </c>
    </row>
    <row r="20" spans="1:31" ht="19.5" thickTop="1">
      <c r="A20" s="59">
        <v>1</v>
      </c>
      <c r="B20" s="60" t="s">
        <v>129</v>
      </c>
      <c r="C20" s="61" t="s">
        <v>169</v>
      </c>
      <c r="D20" s="62">
        <v>73</v>
      </c>
      <c r="E20" s="63">
        <v>71</v>
      </c>
      <c r="F20" s="63">
        <v>69</v>
      </c>
      <c r="G20" s="63">
        <v>0</v>
      </c>
      <c r="H20" s="64">
        <v>213</v>
      </c>
      <c r="I20" s="65">
        <v>-3</v>
      </c>
      <c r="J20" s="66">
        <v>4</v>
      </c>
      <c r="K20" s="67">
        <v>4</v>
      </c>
      <c r="L20" s="67">
        <v>3</v>
      </c>
      <c r="M20" s="67">
        <v>3</v>
      </c>
      <c r="N20" s="67">
        <v>5</v>
      </c>
      <c r="O20" s="67">
        <v>4</v>
      </c>
      <c r="P20" s="67">
        <v>4</v>
      </c>
      <c r="Q20" s="67">
        <v>3</v>
      </c>
      <c r="R20" s="68">
        <v>5</v>
      </c>
      <c r="S20" s="66">
        <v>4</v>
      </c>
      <c r="T20" s="67">
        <v>2</v>
      </c>
      <c r="U20" s="67">
        <v>4</v>
      </c>
      <c r="V20" s="67">
        <v>4</v>
      </c>
      <c r="W20" s="67">
        <v>3</v>
      </c>
      <c r="X20" s="67">
        <v>4</v>
      </c>
      <c r="Y20" s="67">
        <v>4</v>
      </c>
      <c r="Z20" s="67">
        <v>4</v>
      </c>
      <c r="AA20" s="68">
        <v>5</v>
      </c>
      <c r="AB20" s="69">
        <v>35</v>
      </c>
      <c r="AC20" s="70">
        <v>34</v>
      </c>
      <c r="AD20" s="70">
        <v>69</v>
      </c>
      <c r="AE20" s="71">
        <v>0</v>
      </c>
    </row>
    <row r="21" spans="1:31" ht="18.75">
      <c r="A21" s="72">
        <v>2</v>
      </c>
      <c r="B21" s="73" t="s">
        <v>115</v>
      </c>
      <c r="C21" s="74" t="s">
        <v>169</v>
      </c>
      <c r="D21" s="75">
        <v>75</v>
      </c>
      <c r="E21" s="76">
        <v>74</v>
      </c>
      <c r="F21" s="76">
        <v>70</v>
      </c>
      <c r="G21" s="76">
        <v>0</v>
      </c>
      <c r="H21" s="77">
        <v>219</v>
      </c>
      <c r="I21" s="78">
        <v>3</v>
      </c>
      <c r="J21" s="79">
        <v>5</v>
      </c>
      <c r="K21" s="80">
        <v>3</v>
      </c>
      <c r="L21" s="80">
        <v>4</v>
      </c>
      <c r="M21" s="80">
        <v>2</v>
      </c>
      <c r="N21" s="80">
        <v>4</v>
      </c>
      <c r="O21" s="80">
        <v>5</v>
      </c>
      <c r="P21" s="80">
        <v>4</v>
      </c>
      <c r="Q21" s="80">
        <v>4</v>
      </c>
      <c r="R21" s="81">
        <v>5</v>
      </c>
      <c r="S21" s="79">
        <v>3</v>
      </c>
      <c r="T21" s="80">
        <v>3</v>
      </c>
      <c r="U21" s="80">
        <v>4</v>
      </c>
      <c r="V21" s="80">
        <v>4</v>
      </c>
      <c r="W21" s="80">
        <v>3</v>
      </c>
      <c r="X21" s="80">
        <v>4</v>
      </c>
      <c r="Y21" s="80">
        <v>3</v>
      </c>
      <c r="Z21" s="80">
        <v>6</v>
      </c>
      <c r="AA21" s="81">
        <v>4</v>
      </c>
      <c r="AB21" s="82">
        <v>36</v>
      </c>
      <c r="AC21" s="83">
        <v>34</v>
      </c>
      <c r="AD21" s="83">
        <v>70</v>
      </c>
      <c r="AE21" s="84">
        <v>0</v>
      </c>
    </row>
    <row r="22" spans="1:31" ht="18.75">
      <c r="A22" s="72">
        <v>3</v>
      </c>
      <c r="B22" s="73" t="s">
        <v>128</v>
      </c>
      <c r="C22" s="74" t="s">
        <v>169</v>
      </c>
      <c r="D22" s="75">
        <v>71</v>
      </c>
      <c r="E22" s="76">
        <v>76</v>
      </c>
      <c r="F22" s="76">
        <v>78</v>
      </c>
      <c r="G22" s="76">
        <v>0</v>
      </c>
      <c r="H22" s="77">
        <v>225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4</v>
      </c>
      <c r="O22" s="80">
        <v>6</v>
      </c>
      <c r="P22" s="80">
        <v>3</v>
      </c>
      <c r="Q22" s="80">
        <v>5</v>
      </c>
      <c r="R22" s="81">
        <v>4</v>
      </c>
      <c r="S22" s="79">
        <v>6</v>
      </c>
      <c r="T22" s="80">
        <v>3</v>
      </c>
      <c r="U22" s="80">
        <v>5</v>
      </c>
      <c r="V22" s="80">
        <v>5</v>
      </c>
      <c r="W22" s="80">
        <v>3</v>
      </c>
      <c r="X22" s="80">
        <v>4</v>
      </c>
      <c r="Y22" s="80">
        <v>3</v>
      </c>
      <c r="Z22" s="80">
        <v>5</v>
      </c>
      <c r="AA22" s="81">
        <v>6</v>
      </c>
      <c r="AB22" s="82">
        <v>38</v>
      </c>
      <c r="AC22" s="83">
        <v>40</v>
      </c>
      <c r="AD22" s="83">
        <v>78</v>
      </c>
      <c r="AE22" s="84">
        <v>0</v>
      </c>
    </row>
    <row r="23" spans="1:31" ht="18.75">
      <c r="A23" s="72">
        <v>4</v>
      </c>
      <c r="B23" s="73" t="s">
        <v>116</v>
      </c>
      <c r="C23" s="74" t="s">
        <v>169</v>
      </c>
      <c r="D23" s="75">
        <v>76</v>
      </c>
      <c r="E23" s="76">
        <v>75</v>
      </c>
      <c r="F23" s="76">
        <v>75</v>
      </c>
      <c r="G23" s="76">
        <v>0</v>
      </c>
      <c r="H23" s="77">
        <v>226</v>
      </c>
      <c r="I23" s="78">
        <v>10</v>
      </c>
      <c r="J23" s="79">
        <v>4</v>
      </c>
      <c r="K23" s="80">
        <v>3</v>
      </c>
      <c r="L23" s="80">
        <v>4</v>
      </c>
      <c r="M23" s="80">
        <v>3</v>
      </c>
      <c r="N23" s="80">
        <v>5</v>
      </c>
      <c r="O23" s="80">
        <v>5</v>
      </c>
      <c r="P23" s="80">
        <v>3</v>
      </c>
      <c r="Q23" s="80">
        <v>5</v>
      </c>
      <c r="R23" s="81">
        <v>6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4</v>
      </c>
      <c r="Y23" s="80">
        <v>3</v>
      </c>
      <c r="Z23" s="80">
        <v>6</v>
      </c>
      <c r="AA23" s="81">
        <v>4</v>
      </c>
      <c r="AB23" s="82">
        <v>38</v>
      </c>
      <c r="AC23" s="83">
        <v>37</v>
      </c>
      <c r="AD23" s="83">
        <v>75</v>
      </c>
      <c r="AE23" s="84">
        <v>0</v>
      </c>
    </row>
    <row r="24" spans="1:31" ht="18.75">
      <c r="A24" s="72">
        <v>5</v>
      </c>
      <c r="B24" s="73" t="s">
        <v>117</v>
      </c>
      <c r="C24" s="74" t="s">
        <v>169</v>
      </c>
      <c r="D24" s="75">
        <v>77</v>
      </c>
      <c r="E24" s="76">
        <v>75</v>
      </c>
      <c r="F24" s="76">
        <v>77</v>
      </c>
      <c r="G24" s="76">
        <v>0</v>
      </c>
      <c r="H24" s="77">
        <v>229</v>
      </c>
      <c r="I24" s="78">
        <v>13</v>
      </c>
      <c r="J24" s="79">
        <v>4</v>
      </c>
      <c r="K24" s="80">
        <v>4</v>
      </c>
      <c r="L24" s="80">
        <v>5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5</v>
      </c>
      <c r="T24" s="80">
        <v>3</v>
      </c>
      <c r="U24" s="80">
        <v>5</v>
      </c>
      <c r="V24" s="80">
        <v>6</v>
      </c>
      <c r="W24" s="80">
        <v>4</v>
      </c>
      <c r="X24" s="80">
        <v>4</v>
      </c>
      <c r="Y24" s="80">
        <v>3</v>
      </c>
      <c r="Z24" s="80">
        <v>4</v>
      </c>
      <c r="AA24" s="81">
        <v>4</v>
      </c>
      <c r="AB24" s="82">
        <v>39</v>
      </c>
      <c r="AC24" s="83">
        <v>38</v>
      </c>
      <c r="AD24" s="83">
        <v>77</v>
      </c>
      <c r="AE24" s="84">
        <v>0</v>
      </c>
    </row>
    <row r="25" spans="1:31" ht="19.5" thickBot="1">
      <c r="A25" s="85">
        <v>6</v>
      </c>
      <c r="B25" s="86" t="s">
        <v>171</v>
      </c>
      <c r="C25" s="87" t="s">
        <v>169</v>
      </c>
      <c r="D25" s="88">
        <v>73</v>
      </c>
      <c r="E25" s="89">
        <v>76</v>
      </c>
      <c r="F25" s="89">
        <v>81</v>
      </c>
      <c r="G25" s="89">
        <v>0</v>
      </c>
      <c r="H25" s="90">
        <v>230</v>
      </c>
      <c r="I25" s="91">
        <v>14</v>
      </c>
      <c r="J25" s="92">
        <v>5</v>
      </c>
      <c r="K25" s="93">
        <v>4</v>
      </c>
      <c r="L25" s="93">
        <v>5</v>
      </c>
      <c r="M25" s="93">
        <v>5</v>
      </c>
      <c r="N25" s="93">
        <v>5</v>
      </c>
      <c r="O25" s="93">
        <v>4</v>
      </c>
      <c r="P25" s="93">
        <v>4</v>
      </c>
      <c r="Q25" s="93">
        <v>7</v>
      </c>
      <c r="R25" s="94">
        <v>6</v>
      </c>
      <c r="S25" s="92">
        <v>3</v>
      </c>
      <c r="T25" s="93">
        <v>3</v>
      </c>
      <c r="U25" s="93">
        <v>4</v>
      </c>
      <c r="V25" s="93">
        <v>3</v>
      </c>
      <c r="W25" s="93">
        <v>5</v>
      </c>
      <c r="X25" s="93">
        <v>4</v>
      </c>
      <c r="Y25" s="93">
        <v>3</v>
      </c>
      <c r="Z25" s="93">
        <v>4</v>
      </c>
      <c r="AA25" s="94">
        <v>7</v>
      </c>
      <c r="AB25" s="95">
        <v>45</v>
      </c>
      <c r="AC25" s="96">
        <v>36</v>
      </c>
      <c r="AD25" s="96">
        <v>81</v>
      </c>
      <c r="AE25" s="97"/>
    </row>
    <row r="26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13" priority="13">
      <formula>$I5&lt;0</formula>
    </cfRule>
    <cfRule type="expression" dxfId="12" priority="14">
      <formula>$I5=0</formula>
    </cfRule>
  </conditionalFormatting>
  <conditionalFormatting sqref="J5:AA25">
    <cfRule type="cellIs" dxfId="11" priority="9" operator="equal">
      <formula>J$4-2</formula>
    </cfRule>
    <cfRule type="cellIs" dxfId="10" priority="10" operator="equal">
      <formula>J$4-2</formula>
    </cfRule>
    <cfRule type="cellIs" dxfId="9" priority="11" operator="equal">
      <formula>J$4-1</formula>
    </cfRule>
    <cfRule type="cellIs" dxfId="8" priority="12" operator="equal">
      <formula>J$4</formula>
    </cfRule>
  </conditionalFormatting>
  <conditionalFormatting sqref="AB5:AB25">
    <cfRule type="cellIs" dxfId="7" priority="7" operator="lessThan">
      <formula>AB$4</formula>
    </cfRule>
    <cfRule type="cellIs" dxfId="6" priority="8" operator="equal">
      <formula>AB$4</formula>
    </cfRule>
  </conditionalFormatting>
  <conditionalFormatting sqref="AC5:AC25">
    <cfRule type="cellIs" dxfId="5" priority="5" operator="lessThan">
      <formula>AC$4</formula>
    </cfRule>
    <cfRule type="cellIs" dxfId="4" priority="6" operator="equal">
      <formula>AC$4</formula>
    </cfRule>
  </conditionalFormatting>
  <conditionalFormatting sqref="AD5:AD25">
    <cfRule type="cellIs" dxfId="3" priority="3" operator="lessThan">
      <formula>AD$4</formula>
    </cfRule>
    <cfRule type="cellIs" dxfId="2" priority="4" operator="equal">
      <formula>AD$4</formula>
    </cfRule>
  </conditionalFormatting>
  <conditionalFormatting sqref="D5:G25">
    <cfRule type="cellIs" dxfId="1" priority="1" operator="lessThan">
      <formula>$AD$4</formula>
    </cfRule>
    <cfRule type="cellIs" dxfId="0" priority="2" operator="equal">
      <formula>$AD$4</formula>
    </cfRule>
  </conditionalFormatting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45</vt:i4>
      </vt:variant>
      <vt:variant>
        <vt:lpstr>已命名的範圍</vt:lpstr>
      </vt:variant>
      <vt:variant>
        <vt:i4>43</vt:i4>
      </vt:variant>
    </vt:vector>
  </HeadingPairs>
  <TitlesOfParts>
    <vt:vector size="88" baseType="lpstr">
      <vt:lpstr>資格賽成績</vt:lpstr>
      <vt:lpstr>R1成績</vt:lpstr>
      <vt:lpstr>R2成績</vt:lpstr>
      <vt:lpstr>R3成績</vt:lpstr>
      <vt:lpstr>R1大男成績</vt:lpstr>
      <vt:lpstr>大男R1績分</vt:lpstr>
      <vt:lpstr>R1大女成績</vt:lpstr>
      <vt:lpstr>大女R1績分</vt:lpstr>
      <vt:lpstr>R2大男成績</vt:lpstr>
      <vt:lpstr>大男R2績分</vt:lpstr>
      <vt:lpstr>R2大女成績</vt:lpstr>
      <vt:lpstr>大女R2績分</vt:lpstr>
      <vt:lpstr>R3大男成績</vt:lpstr>
      <vt:lpstr>大男R3績分</vt:lpstr>
      <vt:lpstr>R3大女成績</vt:lpstr>
      <vt:lpstr>大女R3績分</vt:lpstr>
      <vt:lpstr>R4大男成績</vt:lpstr>
      <vt:lpstr>大男R4績分</vt:lpstr>
      <vt:lpstr>R4大女成績</vt:lpstr>
      <vt:lpstr>大女R4績分</vt:lpstr>
      <vt:lpstr>4回合大男成績及績分</vt:lpstr>
      <vt:lpstr>4回合大男成績及績分(轉出)</vt:lpstr>
      <vt:lpstr>4回合大女成績及績分</vt:lpstr>
      <vt:lpstr>4回合大女成績及績分(轉出)</vt:lpstr>
      <vt:lpstr>R3男C成績</vt:lpstr>
      <vt:lpstr>男C_R3績分</vt:lpstr>
      <vt:lpstr>R4男C成績</vt:lpstr>
      <vt:lpstr>男C_R4績分</vt:lpstr>
      <vt:lpstr>3,4回合男C成績及績分</vt:lpstr>
      <vt:lpstr>3,4回合男C成績及績分(轉出)</vt:lpstr>
      <vt:lpstr>R3男D成績</vt:lpstr>
      <vt:lpstr>男D_R3績分</vt:lpstr>
      <vt:lpstr>R4男D成績</vt:lpstr>
      <vt:lpstr>男D_R4績分</vt:lpstr>
      <vt:lpstr>3,4回合男D成績及績分</vt:lpstr>
      <vt:lpstr>3,4回合男D成績及績分(轉出)</vt:lpstr>
      <vt:lpstr>R3女CD成績</vt:lpstr>
      <vt:lpstr>女CD_R3績分</vt:lpstr>
      <vt:lpstr>R4女CD成績</vt:lpstr>
      <vt:lpstr>女CD_R4績分</vt:lpstr>
      <vt:lpstr>3,4回合女CD成績及績分</vt:lpstr>
      <vt:lpstr>3,4回合女CD成績及績分(轉出)</vt:lpstr>
      <vt:lpstr>世大運R1</vt:lpstr>
      <vt:lpstr>世大運R2</vt:lpstr>
      <vt:lpstr>世大運R3</vt:lpstr>
      <vt:lpstr>'3,4回合女CD成績及績分'!Print_Titles</vt:lpstr>
      <vt:lpstr>'3,4回合女CD成績及績分(轉出)'!Print_Titles</vt:lpstr>
      <vt:lpstr>'3,4回合男C成績及績分'!Print_Titles</vt:lpstr>
      <vt:lpstr>'3,4回合男C成績及績分(轉出)'!Print_Titles</vt:lpstr>
      <vt:lpstr>'3,4回合男D成績及績分'!Print_Titles</vt:lpstr>
      <vt:lpstr>'3,4回合男D成績及績分(轉出)'!Print_Titles</vt:lpstr>
      <vt:lpstr>'4回合大女成績及績分'!Print_Titles</vt:lpstr>
      <vt:lpstr>'4回合大女成績及績分(轉出)'!Print_Titles</vt:lpstr>
      <vt:lpstr>'4回合大男成績及績分'!Print_Titles</vt:lpstr>
      <vt:lpstr>'4回合大男成績及績分(轉出)'!Print_Titles</vt:lpstr>
      <vt:lpstr>'R1大女成績'!Print_Titles</vt:lpstr>
      <vt:lpstr>'R1大男成績'!Print_Titles</vt:lpstr>
      <vt:lpstr>'R1成績'!Print_Titles</vt:lpstr>
      <vt:lpstr>'R2大女成績'!Print_Titles</vt:lpstr>
      <vt:lpstr>'R2大男成績'!Print_Titles</vt:lpstr>
      <vt:lpstr>'R2成績'!Print_Titles</vt:lpstr>
      <vt:lpstr>'R3大女成績'!Print_Titles</vt:lpstr>
      <vt:lpstr>'R3大男成績'!Print_Titles</vt:lpstr>
      <vt:lpstr>'R3女CD成績'!Print_Titles</vt:lpstr>
      <vt:lpstr>'R3成績'!Print_Titles</vt:lpstr>
      <vt:lpstr>'R3男C成績'!Print_Titles</vt:lpstr>
      <vt:lpstr>'R3男D成績'!Print_Titles</vt:lpstr>
      <vt:lpstr>'R4大女成績'!Print_Titles</vt:lpstr>
      <vt:lpstr>'R4大男成績'!Print_Titles</vt:lpstr>
      <vt:lpstr>'R4女CD成績'!Print_Titles</vt:lpstr>
      <vt:lpstr>'R4男C成績'!Print_Titles</vt:lpstr>
      <vt:lpstr>'R4男D成績'!Print_Titles</vt:lpstr>
      <vt:lpstr>大女R1績分!Print_Titles</vt:lpstr>
      <vt:lpstr>大女R2績分!Print_Titles</vt:lpstr>
      <vt:lpstr>大女R3績分!Print_Titles</vt:lpstr>
      <vt:lpstr>大女R4績分!Print_Titles</vt:lpstr>
      <vt:lpstr>大男R1績分!Print_Titles</vt:lpstr>
      <vt:lpstr>大男R2績分!Print_Titles</vt:lpstr>
      <vt:lpstr>大男R3績分!Print_Titles</vt:lpstr>
      <vt:lpstr>大男R4績分!Print_Titles</vt:lpstr>
      <vt:lpstr>女CD_R3績分!Print_Titles</vt:lpstr>
      <vt:lpstr>女CD_R4績分!Print_Titles</vt:lpstr>
      <vt:lpstr>世大運R1!Print_Titles</vt:lpstr>
      <vt:lpstr>男C_R3績分!Print_Titles</vt:lpstr>
      <vt:lpstr>男C_R4績分!Print_Titles</vt:lpstr>
      <vt:lpstr>男D_R3績分!Print_Titles</vt:lpstr>
      <vt:lpstr>男D_R4績分!Print_Titles</vt:lpstr>
      <vt:lpstr>資格賽成績!Print_Titles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LAN</cp:lastModifiedBy>
  <cp:lastPrinted>2017-04-01T01:53:17Z</cp:lastPrinted>
  <dcterms:created xsi:type="dcterms:W3CDTF">2014-08-31T14:30:40Z</dcterms:created>
  <dcterms:modified xsi:type="dcterms:W3CDTF">2017-09-10T01:16:35Z</dcterms:modified>
</cp:coreProperties>
</file>