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FCF" lockStructure="1"/>
  <bookViews>
    <workbookView xWindow="360" yWindow="75" windowWidth="16605" windowHeight="9390" firstSheet="30" activeTab="31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105冬男OAB" sheetId="44" r:id="rId5"/>
    <sheet name="106春男OAB" sheetId="39" r:id="rId6"/>
    <sheet name="106夏男OAB" sheetId="59" r:id="rId7"/>
    <sheet name="台灣業餘男OAB" sheetId="64" r:id="rId8"/>
    <sheet name="106秋男OAB" sheetId="66" r:id="rId9"/>
    <sheet name="排名男OAB" sheetId="49" r:id="rId10"/>
    <sheet name="105冬男C" sheetId="45" r:id="rId11"/>
    <sheet name="106春男C" sheetId="41" r:id="rId12"/>
    <sheet name="106夏男C" sheetId="61" r:id="rId13"/>
    <sheet name="106秋男C" sheetId="68" r:id="rId14"/>
    <sheet name="排名男C" sheetId="50" r:id="rId15"/>
    <sheet name="105冬男D" sheetId="46" r:id="rId16"/>
    <sheet name="106春男D" sheetId="42" r:id="rId17"/>
    <sheet name="106夏男D" sheetId="62" r:id="rId18"/>
    <sheet name="106秋男D" sheetId="69" r:id="rId19"/>
    <sheet name="排名男D" sheetId="51" r:id="rId20"/>
    <sheet name="105冬女OAB" sheetId="47" r:id="rId21"/>
    <sheet name="106春女OAB" sheetId="43" r:id="rId22"/>
    <sheet name="106夏女OAB" sheetId="60" r:id="rId23"/>
    <sheet name="台灣業餘女OAB" sheetId="65" r:id="rId24"/>
    <sheet name="106秋女OAB" sheetId="67" r:id="rId25"/>
    <sheet name="排名女OAB" sheetId="52" r:id="rId26"/>
    <sheet name="105冬女CD" sheetId="48" r:id="rId27"/>
    <sheet name="106春CD" sheetId="40" r:id="rId28"/>
    <sheet name="106夏女CD" sheetId="63" r:id="rId29"/>
    <sheet name="106秋女CD" sheetId="70" r:id="rId30"/>
    <sheet name="排名女CD" sheetId="53" r:id="rId31"/>
    <sheet name="春後排名男OAB(無公式)" sheetId="54" r:id="rId32"/>
    <sheet name="春後排名男C(無公式)" sheetId="55" r:id="rId33"/>
    <sheet name="春後排名男D(無公式)" sheetId="56" r:id="rId34"/>
    <sheet name="春後排名女OAB(無公式)" sheetId="57" r:id="rId35"/>
    <sheet name="春後排名女CD(無公式)" sheetId="58" r:id="rId36"/>
    <sheet name="世大運R1" sheetId="7" state="hidden" r:id="rId37"/>
    <sheet name="世大運R2" sheetId="8" state="hidden" r:id="rId38"/>
    <sheet name="世大運R3" sheetId="9" state="hidden" r:id="rId39"/>
  </sheets>
  <externalReferences>
    <externalReference r:id="rId40"/>
    <externalReference r:id="rId41"/>
    <externalReference r:id="rId42"/>
    <externalReference r:id="rId43"/>
  </externalReferences>
  <definedNames>
    <definedName name="_xlnm.Print_Area" localSheetId="9">排名男OAB!$A$1:$N$128</definedName>
    <definedName name="_xlnm.Print_Titles" localSheetId="26">'105冬女CD'!$1:$1</definedName>
    <definedName name="_xlnm.Print_Titles" localSheetId="20">'105冬女OAB'!$1:$1</definedName>
    <definedName name="_xlnm.Print_Titles" localSheetId="10">'105冬男C'!$1:$1</definedName>
    <definedName name="_xlnm.Print_Titles" localSheetId="15">'105冬男D'!$1:$1</definedName>
    <definedName name="_xlnm.Print_Titles" localSheetId="4">'105冬男OAB'!$1:$1</definedName>
    <definedName name="_xlnm.Print_Titles" localSheetId="27">'106春CD'!$1:$3</definedName>
    <definedName name="_xlnm.Print_Titles" localSheetId="21">'106春女OAB'!$1:$3</definedName>
    <definedName name="_xlnm.Print_Titles" localSheetId="11">'106春男C'!$1:$3</definedName>
    <definedName name="_xlnm.Print_Titles" localSheetId="16">'106春男D'!$1:$3</definedName>
    <definedName name="_xlnm.Print_Titles" localSheetId="5">'106春男OAB'!$1:$1</definedName>
    <definedName name="_xlnm.Print_Titles" localSheetId="29">'106秋女CD'!$1:$1</definedName>
    <definedName name="_xlnm.Print_Titles" localSheetId="24">'106秋女OAB'!$1:$1</definedName>
    <definedName name="_xlnm.Print_Titles" localSheetId="13">'106秋男C'!$1:$1</definedName>
    <definedName name="_xlnm.Print_Titles" localSheetId="18">'106秋男D'!$1:$1</definedName>
    <definedName name="_xlnm.Print_Titles" localSheetId="8">'106秋男OAB'!$1:$1</definedName>
    <definedName name="_xlnm.Print_Titles" localSheetId="28">'106夏女CD'!$1:$1</definedName>
    <definedName name="_xlnm.Print_Titles" localSheetId="22">'106夏女OAB'!$1:$1</definedName>
    <definedName name="_xlnm.Print_Titles" localSheetId="12">'106夏男C'!$1:$1</definedName>
    <definedName name="_xlnm.Print_Titles" localSheetId="17">'106夏男D'!$1:$1</definedName>
    <definedName name="_xlnm.Print_Titles" localSheetId="6">'106夏男OAB'!$1:$1</definedName>
    <definedName name="_xlnm.Print_Titles" localSheetId="1">'R1成績'!$1:$4</definedName>
    <definedName name="_xlnm.Print_Titles" localSheetId="2">'R2成績'!$1:$4</definedName>
    <definedName name="_xlnm.Print_Titles" localSheetId="3">'R3成績'!$1:$4</definedName>
    <definedName name="_xlnm.Print_Titles" localSheetId="36">世大運R1!$1:$4</definedName>
    <definedName name="_xlnm.Print_Titles" localSheetId="23">台灣業餘女OAB!$1:$1</definedName>
    <definedName name="_xlnm.Print_Titles" localSheetId="7">台灣業餘男OAB!$1:$1</definedName>
    <definedName name="_xlnm.Print_Titles" localSheetId="35">'春後排名女CD(無公式)'!$4:$4</definedName>
    <definedName name="_xlnm.Print_Titles" localSheetId="34">'春後排名女OAB(無公式)'!$1:$2</definedName>
    <definedName name="_xlnm.Print_Titles" localSheetId="32">'春後排名男C(無公式)'!$1:$2</definedName>
    <definedName name="_xlnm.Print_Titles" localSheetId="33">'春後排名男D(無公式)'!$1:$2</definedName>
    <definedName name="_xlnm.Print_Titles" localSheetId="31">'春後排名男OAB(無公式)'!$1:$2</definedName>
    <definedName name="_xlnm.Print_Titles" localSheetId="30">排名女CD!$3:$3</definedName>
    <definedName name="_xlnm.Print_Titles" localSheetId="25">排名女OAB!$3:$3</definedName>
    <definedName name="_xlnm.Print_Titles" localSheetId="14">排名男C!$1:$1</definedName>
    <definedName name="_xlnm.Print_Titles" localSheetId="19">排名男D!$1:$1</definedName>
    <definedName name="_xlnm.Print_Titles" localSheetId="9">排名男OAB!$1:$1</definedName>
    <definedName name="_xlnm.Print_Titles" localSheetId="0">資格賽成績!$1:$4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45621"/>
</workbook>
</file>

<file path=xl/calcChain.xml><?xml version="1.0" encoding="utf-8"?>
<calcChain xmlns="http://schemas.openxmlformats.org/spreadsheetml/2006/main">
  <c r="J13" i="49" l="1"/>
  <c r="J32" i="49"/>
  <c r="J33" i="49"/>
  <c r="J44" i="49"/>
  <c r="J46" i="49"/>
  <c r="J47" i="49"/>
  <c r="J48" i="49"/>
  <c r="J51" i="49"/>
  <c r="J52" i="49"/>
  <c r="J53" i="49"/>
  <c r="J56" i="49"/>
  <c r="J57" i="49"/>
  <c r="J59" i="49"/>
  <c r="J60" i="49"/>
  <c r="J63" i="49"/>
  <c r="J67" i="49"/>
  <c r="J68" i="49"/>
  <c r="J69" i="49"/>
  <c r="J71" i="49"/>
  <c r="J72" i="49"/>
  <c r="J73" i="49"/>
  <c r="J74" i="49"/>
  <c r="J78" i="49"/>
  <c r="J80" i="49"/>
  <c r="J83" i="49"/>
  <c r="J85" i="49"/>
  <c r="J86" i="49"/>
  <c r="J87" i="49"/>
  <c r="J88" i="49"/>
  <c r="J89" i="49"/>
  <c r="J91" i="49"/>
  <c r="J92" i="49"/>
  <c r="J93" i="49"/>
  <c r="J94" i="49"/>
  <c r="J96" i="49"/>
  <c r="J97" i="49"/>
  <c r="J98" i="49"/>
  <c r="J99" i="49"/>
  <c r="J102" i="49"/>
  <c r="J103" i="49"/>
  <c r="J104" i="49"/>
  <c r="J106" i="49"/>
  <c r="J109" i="49"/>
  <c r="J110" i="49"/>
  <c r="J111" i="49"/>
  <c r="J113" i="49"/>
  <c r="J114" i="49"/>
  <c r="J116" i="49"/>
  <c r="J117" i="49"/>
  <c r="J118" i="49"/>
  <c r="J119" i="49"/>
  <c r="J120" i="49"/>
  <c r="J121" i="49"/>
  <c r="J123" i="49"/>
  <c r="J125" i="49"/>
  <c r="J126" i="49"/>
  <c r="J127" i="49"/>
  <c r="J128" i="49"/>
  <c r="J130" i="49"/>
  <c r="J131" i="49"/>
  <c r="J132" i="49"/>
  <c r="J133" i="49"/>
  <c r="J134" i="49"/>
  <c r="J135" i="49"/>
  <c r="J136" i="49"/>
  <c r="J137" i="49"/>
  <c r="J138" i="49"/>
  <c r="D5" i="53" l="1"/>
  <c r="H5" i="53" s="1"/>
  <c r="E5" i="53"/>
  <c r="I5" i="53" s="1"/>
  <c r="F5" i="53"/>
  <c r="J5" i="53"/>
  <c r="K5" i="53"/>
  <c r="F3" i="53"/>
  <c r="G3" i="53"/>
  <c r="H3" i="53"/>
  <c r="I3" i="53"/>
  <c r="J3" i="53"/>
  <c r="K3" i="53"/>
  <c r="L3" i="53"/>
  <c r="F4" i="53"/>
  <c r="G4" i="53"/>
  <c r="H4" i="53"/>
  <c r="I4" i="53"/>
  <c r="L4" i="53" s="1"/>
  <c r="J4" i="53"/>
  <c r="K4" i="53"/>
  <c r="E8" i="53"/>
  <c r="I8" i="53" s="1"/>
  <c r="L8" i="53" s="1"/>
  <c r="F8" i="53"/>
  <c r="J8" i="53" s="1"/>
  <c r="H8" i="53"/>
  <c r="K8" i="53"/>
  <c r="F7" i="53"/>
  <c r="G7" i="53"/>
  <c r="H7" i="53"/>
  <c r="I7" i="53"/>
  <c r="J7" i="53"/>
  <c r="K7" i="53"/>
  <c r="F9" i="53"/>
  <c r="G9" i="53"/>
  <c r="H9" i="53"/>
  <c r="I9" i="53"/>
  <c r="L9" i="53" s="1"/>
  <c r="J9" i="53"/>
  <c r="K9" i="53"/>
  <c r="E10" i="53"/>
  <c r="F10" i="53"/>
  <c r="G10" i="53"/>
  <c r="H10" i="53"/>
  <c r="I10" i="53"/>
  <c r="L10" i="53" s="1"/>
  <c r="J10" i="53"/>
  <c r="K10" i="53"/>
  <c r="F11" i="53"/>
  <c r="G11" i="53"/>
  <c r="H11" i="53"/>
  <c r="I11" i="53"/>
  <c r="J11" i="53"/>
  <c r="K11" i="53"/>
  <c r="F13" i="53"/>
  <c r="G13" i="53"/>
  <c r="H13" i="53"/>
  <c r="I13" i="53"/>
  <c r="L13" i="53" s="1"/>
  <c r="J13" i="53"/>
  <c r="K13" i="53"/>
  <c r="F15" i="53"/>
  <c r="G15" i="53"/>
  <c r="H15" i="53"/>
  <c r="I15" i="53"/>
  <c r="J15" i="53"/>
  <c r="K15" i="53"/>
  <c r="L15" i="53" s="1"/>
  <c r="G6" i="53"/>
  <c r="H6" i="53"/>
  <c r="I6" i="53"/>
  <c r="J6" i="53"/>
  <c r="K6" i="53"/>
  <c r="G12" i="53"/>
  <c r="H12" i="53"/>
  <c r="I12" i="53"/>
  <c r="J12" i="53"/>
  <c r="K12" i="53"/>
  <c r="G14" i="53"/>
  <c r="H14" i="53"/>
  <c r="I14" i="53"/>
  <c r="J14" i="53"/>
  <c r="K14" i="53"/>
  <c r="G16" i="53"/>
  <c r="H16" i="53"/>
  <c r="I16" i="53"/>
  <c r="L16" i="53" s="1"/>
  <c r="J16" i="53"/>
  <c r="K16" i="53"/>
  <c r="G17" i="53"/>
  <c r="H17" i="53"/>
  <c r="I17" i="53"/>
  <c r="J17" i="53"/>
  <c r="K17" i="53"/>
  <c r="G2" i="53"/>
  <c r="K2" i="53" s="1"/>
  <c r="J14" i="52"/>
  <c r="D3" i="52"/>
  <c r="I3" i="52" s="1"/>
  <c r="E3" i="52"/>
  <c r="J3" i="52" s="1"/>
  <c r="F3" i="52"/>
  <c r="K3" i="52" s="1"/>
  <c r="H3" i="52"/>
  <c r="M3" i="52" s="1"/>
  <c r="L3" i="52"/>
  <c r="D17" i="52"/>
  <c r="E17" i="52"/>
  <c r="J17" i="52" s="1"/>
  <c r="K17" i="52"/>
  <c r="G17" i="52"/>
  <c r="M17" i="52"/>
  <c r="I17" i="52"/>
  <c r="L17" i="52"/>
  <c r="D11" i="52"/>
  <c r="E11" i="52"/>
  <c r="J11" i="52" s="1"/>
  <c r="F11" i="52"/>
  <c r="G11" i="52"/>
  <c r="H11" i="52"/>
  <c r="I11" i="52"/>
  <c r="K11" i="52"/>
  <c r="L11" i="52"/>
  <c r="M11" i="52"/>
  <c r="I16" i="52"/>
  <c r="E16" i="52"/>
  <c r="F16" i="52"/>
  <c r="K16" i="52" s="1"/>
  <c r="G16" i="52"/>
  <c r="M16" i="52"/>
  <c r="J16" i="52"/>
  <c r="L16" i="52"/>
  <c r="D4" i="52"/>
  <c r="E4" i="52"/>
  <c r="J4" i="52" s="1"/>
  <c r="F4" i="52"/>
  <c r="G4" i="52"/>
  <c r="L4" i="52" s="1"/>
  <c r="H4" i="52"/>
  <c r="I4" i="52"/>
  <c r="K4" i="52"/>
  <c r="M4" i="52"/>
  <c r="D5" i="52"/>
  <c r="I5" i="52" s="1"/>
  <c r="E5" i="52"/>
  <c r="F5" i="52"/>
  <c r="K5" i="52" s="1"/>
  <c r="G5" i="52"/>
  <c r="L5" i="52" s="1"/>
  <c r="H5" i="52"/>
  <c r="M5" i="52" s="1"/>
  <c r="J5" i="52"/>
  <c r="D20" i="52"/>
  <c r="I20" i="52" s="1"/>
  <c r="E20" i="52"/>
  <c r="F20" i="52"/>
  <c r="K20" i="52" s="1"/>
  <c r="L20" i="52"/>
  <c r="M20" i="52"/>
  <c r="J20" i="52"/>
  <c r="D9" i="52"/>
  <c r="I9" i="52" s="1"/>
  <c r="E9" i="52"/>
  <c r="J9" i="52" s="1"/>
  <c r="F9" i="52"/>
  <c r="K9" i="52" s="1"/>
  <c r="G9" i="52"/>
  <c r="H9" i="52"/>
  <c r="M9" i="52" s="1"/>
  <c r="L9" i="52"/>
  <c r="D10" i="52"/>
  <c r="E10" i="52"/>
  <c r="J10" i="52" s="1"/>
  <c r="F10" i="52"/>
  <c r="K10" i="52" s="1"/>
  <c r="G10" i="52"/>
  <c r="L10" i="52" s="1"/>
  <c r="H10" i="52"/>
  <c r="I10" i="52"/>
  <c r="M10" i="52"/>
  <c r="D7" i="52"/>
  <c r="E7" i="52"/>
  <c r="F7" i="52"/>
  <c r="K7" i="52" s="1"/>
  <c r="H7" i="52"/>
  <c r="I7" i="52"/>
  <c r="J7" i="52"/>
  <c r="L7" i="52"/>
  <c r="M7" i="52"/>
  <c r="D12" i="52"/>
  <c r="E12" i="52"/>
  <c r="J12" i="52" s="1"/>
  <c r="F12" i="52"/>
  <c r="G12" i="52"/>
  <c r="L12" i="52" s="1"/>
  <c r="H12" i="52"/>
  <c r="I12" i="52"/>
  <c r="N12" i="52" s="1"/>
  <c r="K12" i="52"/>
  <c r="M12" i="52"/>
  <c r="I6" i="52"/>
  <c r="E6" i="52"/>
  <c r="J6" i="52" s="1"/>
  <c r="F6" i="52"/>
  <c r="H6" i="52"/>
  <c r="M6" i="52" s="1"/>
  <c r="K6" i="52"/>
  <c r="L6" i="52"/>
  <c r="D19" i="52"/>
  <c r="I19" i="52" s="1"/>
  <c r="E19" i="52"/>
  <c r="J19" i="52" s="1"/>
  <c r="F19" i="52"/>
  <c r="K19" i="52" s="1"/>
  <c r="G19" i="52"/>
  <c r="H19" i="52"/>
  <c r="L19" i="52"/>
  <c r="M19" i="52"/>
  <c r="F8" i="52"/>
  <c r="K8" i="52" s="1"/>
  <c r="G8" i="52"/>
  <c r="L8" i="52" s="1"/>
  <c r="H8" i="52"/>
  <c r="I8" i="52"/>
  <c r="J8" i="52"/>
  <c r="M8" i="52"/>
  <c r="D21" i="52"/>
  <c r="I21" i="52" s="1"/>
  <c r="E21" i="52"/>
  <c r="F21" i="52"/>
  <c r="K21" i="52" s="1"/>
  <c r="G21" i="52"/>
  <c r="L21" i="52" s="1"/>
  <c r="H21" i="52"/>
  <c r="J21" i="52"/>
  <c r="M21" i="52"/>
  <c r="D26" i="52"/>
  <c r="I26" i="52" s="1"/>
  <c r="E26" i="52"/>
  <c r="J26" i="52" s="1"/>
  <c r="M26" i="52"/>
  <c r="K26" i="52"/>
  <c r="L26" i="52"/>
  <c r="D24" i="52"/>
  <c r="E24" i="52"/>
  <c r="J24" i="52" s="1"/>
  <c r="F24" i="52"/>
  <c r="H24" i="52"/>
  <c r="M24" i="52" s="1"/>
  <c r="I24" i="52"/>
  <c r="K24" i="52"/>
  <c r="L24" i="52"/>
  <c r="J25" i="52"/>
  <c r="F25" i="52"/>
  <c r="K25" i="52" s="1"/>
  <c r="G25" i="52"/>
  <c r="H25" i="52"/>
  <c r="M25" i="52" s="1"/>
  <c r="I25" i="52"/>
  <c r="L25" i="52"/>
  <c r="D29" i="52"/>
  <c r="E29" i="52"/>
  <c r="K29" i="52"/>
  <c r="L29" i="52"/>
  <c r="I29" i="52"/>
  <c r="J29" i="52"/>
  <c r="M29" i="52"/>
  <c r="D30" i="52"/>
  <c r="I30" i="52" s="1"/>
  <c r="E30" i="52"/>
  <c r="J30" i="52" s="1"/>
  <c r="L30" i="52"/>
  <c r="M30" i="52"/>
  <c r="K30" i="52"/>
  <c r="D23" i="52"/>
  <c r="I23" i="52" s="1"/>
  <c r="E23" i="52"/>
  <c r="J23" i="52" s="1"/>
  <c r="F23" i="52"/>
  <c r="G23" i="52"/>
  <c r="L23" i="52" s="1"/>
  <c r="H23" i="52"/>
  <c r="M23" i="52" s="1"/>
  <c r="K23" i="52"/>
  <c r="D31" i="52"/>
  <c r="I31" i="52" s="1"/>
  <c r="E31" i="52"/>
  <c r="J31" i="52" s="1"/>
  <c r="F31" i="52"/>
  <c r="K31" i="52" s="1"/>
  <c r="M31" i="52"/>
  <c r="L31" i="52"/>
  <c r="D13" i="52"/>
  <c r="I13" i="52" s="1"/>
  <c r="E13" i="52"/>
  <c r="J13" i="52" s="1"/>
  <c r="F13" i="52"/>
  <c r="K13" i="52" s="1"/>
  <c r="L13" i="52"/>
  <c r="H13" i="52"/>
  <c r="M13" i="52"/>
  <c r="D18" i="52"/>
  <c r="I18" i="52" s="1"/>
  <c r="E18" i="52"/>
  <c r="F18" i="52"/>
  <c r="K18" i="52" s="1"/>
  <c r="L18" i="52"/>
  <c r="H18" i="52"/>
  <c r="M18" i="52" s="1"/>
  <c r="J18" i="52"/>
  <c r="D35" i="52"/>
  <c r="I35" i="52" s="1"/>
  <c r="E35" i="52"/>
  <c r="J35" i="52" s="1"/>
  <c r="M35" i="52"/>
  <c r="K35" i="52"/>
  <c r="L35" i="52"/>
  <c r="D15" i="52"/>
  <c r="I15" i="52" s="1"/>
  <c r="E15" i="52"/>
  <c r="J15" i="52" s="1"/>
  <c r="F15" i="52"/>
  <c r="K15" i="52" s="1"/>
  <c r="H15" i="52"/>
  <c r="L15" i="52"/>
  <c r="M15" i="52"/>
  <c r="D27" i="52"/>
  <c r="J27" i="52"/>
  <c r="F27" i="52"/>
  <c r="K27" i="52" s="1"/>
  <c r="G27" i="52"/>
  <c r="L27" i="52" s="1"/>
  <c r="H27" i="52"/>
  <c r="M27" i="52" s="1"/>
  <c r="I27" i="52"/>
  <c r="D38" i="52"/>
  <c r="I38" i="52" s="1"/>
  <c r="E38" i="52"/>
  <c r="K38" i="52"/>
  <c r="L38" i="52"/>
  <c r="M38" i="52"/>
  <c r="J38" i="52"/>
  <c r="I37" i="52"/>
  <c r="E37" i="52"/>
  <c r="J37" i="52" s="1"/>
  <c r="F37" i="52"/>
  <c r="M37" i="52"/>
  <c r="K37" i="52"/>
  <c r="L37" i="52"/>
  <c r="D22" i="52"/>
  <c r="E22" i="52"/>
  <c r="J22" i="52" s="1"/>
  <c r="F22" i="52"/>
  <c r="K22" i="52" s="1"/>
  <c r="H22" i="52"/>
  <c r="I22" i="52"/>
  <c r="L22" i="52"/>
  <c r="M22" i="52"/>
  <c r="D42" i="52"/>
  <c r="E42" i="52"/>
  <c r="K42" i="52"/>
  <c r="L42" i="52"/>
  <c r="I42" i="52"/>
  <c r="J42" i="52"/>
  <c r="M42" i="52"/>
  <c r="I14" i="52"/>
  <c r="G14" i="52"/>
  <c r="L14" i="52" s="1"/>
  <c r="H14" i="52"/>
  <c r="M14" i="52" s="1"/>
  <c r="K14" i="52"/>
  <c r="I40" i="52"/>
  <c r="E40" i="52"/>
  <c r="J40" i="52" s="1"/>
  <c r="M40" i="52"/>
  <c r="K40" i="52"/>
  <c r="L40" i="52"/>
  <c r="D43" i="52"/>
  <c r="E43" i="52"/>
  <c r="J43" i="52" s="1"/>
  <c r="K43" i="52"/>
  <c r="I43" i="52"/>
  <c r="N43" i="52" s="1"/>
  <c r="L43" i="52"/>
  <c r="M43" i="52"/>
  <c r="E45" i="52"/>
  <c r="F45" i="52"/>
  <c r="K45" i="52" s="1"/>
  <c r="L45" i="52"/>
  <c r="I45" i="52"/>
  <c r="J45" i="52"/>
  <c r="M45" i="52"/>
  <c r="D28" i="52"/>
  <c r="F28" i="52"/>
  <c r="K28" i="52" s="1"/>
  <c r="N28" i="52" s="1"/>
  <c r="L28" i="52"/>
  <c r="H28" i="52"/>
  <c r="M28" i="52" s="1"/>
  <c r="I28" i="52"/>
  <c r="J28" i="52"/>
  <c r="D32" i="52"/>
  <c r="I32" i="52" s="1"/>
  <c r="E32" i="52"/>
  <c r="H32" i="52"/>
  <c r="M32" i="52" s="1"/>
  <c r="J32" i="52"/>
  <c r="K32" i="52"/>
  <c r="L32" i="52"/>
  <c r="D49" i="52"/>
  <c r="J49" i="52"/>
  <c r="K49" i="52"/>
  <c r="I49" i="52"/>
  <c r="L49" i="52"/>
  <c r="M49" i="52"/>
  <c r="D50" i="52"/>
  <c r="I50" i="52" s="1"/>
  <c r="K50" i="52"/>
  <c r="J50" i="52"/>
  <c r="L50" i="52"/>
  <c r="M50" i="52"/>
  <c r="E46" i="52"/>
  <c r="F46" i="52"/>
  <c r="K46" i="52" s="1"/>
  <c r="G46" i="52"/>
  <c r="L46" i="52" s="1"/>
  <c r="H46" i="52"/>
  <c r="M46" i="52" s="1"/>
  <c r="I46" i="52"/>
  <c r="J46" i="52"/>
  <c r="D51" i="52"/>
  <c r="I51" i="52" s="1"/>
  <c r="E51" i="52"/>
  <c r="F51" i="52"/>
  <c r="K51" i="52" s="1"/>
  <c r="M51" i="52"/>
  <c r="J51" i="52"/>
  <c r="L51" i="52"/>
  <c r="D33" i="52"/>
  <c r="J33" i="52"/>
  <c r="F33" i="52"/>
  <c r="K33" i="52" s="1"/>
  <c r="H33" i="52"/>
  <c r="M33" i="52" s="1"/>
  <c r="I33" i="52"/>
  <c r="L33" i="52"/>
  <c r="D48" i="52"/>
  <c r="I48" i="52" s="1"/>
  <c r="E48" i="52"/>
  <c r="F48" i="52"/>
  <c r="K48" i="52" s="1"/>
  <c r="H48" i="52"/>
  <c r="J48" i="52"/>
  <c r="L48" i="52"/>
  <c r="M48" i="52"/>
  <c r="D53" i="52"/>
  <c r="I53" i="52" s="1"/>
  <c r="F53" i="52"/>
  <c r="L53" i="52"/>
  <c r="J53" i="52"/>
  <c r="K53" i="52"/>
  <c r="M53" i="52"/>
  <c r="D36" i="52"/>
  <c r="I36" i="52" s="1"/>
  <c r="E36" i="52"/>
  <c r="J36" i="52" s="1"/>
  <c r="F36" i="52"/>
  <c r="K36" i="52" s="1"/>
  <c r="H36" i="52"/>
  <c r="M36" i="52" s="1"/>
  <c r="L36" i="52"/>
  <c r="D54" i="52"/>
  <c r="E54" i="52"/>
  <c r="J54" i="52" s="1"/>
  <c r="F54" i="52"/>
  <c r="K54" i="52" s="1"/>
  <c r="I54" i="52"/>
  <c r="L54" i="52"/>
  <c r="M54" i="52"/>
  <c r="D57" i="52"/>
  <c r="K57" i="52"/>
  <c r="I57" i="52"/>
  <c r="J57" i="52"/>
  <c r="L57" i="52"/>
  <c r="M57" i="52"/>
  <c r="F55" i="52"/>
  <c r="L55" i="52"/>
  <c r="H55" i="52"/>
  <c r="M55" i="52" s="1"/>
  <c r="I55" i="52"/>
  <c r="J55" i="52"/>
  <c r="K55" i="52"/>
  <c r="I61" i="52"/>
  <c r="J61" i="52"/>
  <c r="F61" i="52"/>
  <c r="K61" i="52" s="1"/>
  <c r="M61" i="52"/>
  <c r="L61" i="52"/>
  <c r="E62" i="52"/>
  <c r="J62" i="52" s="1"/>
  <c r="K62" i="52"/>
  <c r="I62" i="52"/>
  <c r="L62" i="52"/>
  <c r="M62" i="52"/>
  <c r="F52" i="52"/>
  <c r="K52" i="52" s="1"/>
  <c r="L52" i="52"/>
  <c r="H52" i="52"/>
  <c r="M52" i="52" s="1"/>
  <c r="I52" i="52"/>
  <c r="J52" i="52"/>
  <c r="D59" i="52"/>
  <c r="I59" i="52" s="1"/>
  <c r="F59" i="52"/>
  <c r="K59" i="52" s="1"/>
  <c r="L59" i="52"/>
  <c r="H59" i="52"/>
  <c r="M59" i="52" s="1"/>
  <c r="J59" i="52"/>
  <c r="I65" i="52"/>
  <c r="E65" i="52"/>
  <c r="J65" i="52" s="1"/>
  <c r="M65" i="52"/>
  <c r="K65" i="52"/>
  <c r="L65" i="52"/>
  <c r="J64" i="52"/>
  <c r="F64" i="52"/>
  <c r="K64" i="52" s="1"/>
  <c r="I64" i="52"/>
  <c r="L64" i="52"/>
  <c r="M64" i="52"/>
  <c r="D68" i="52"/>
  <c r="I68" i="52" s="1"/>
  <c r="E68" i="52"/>
  <c r="F68" i="52"/>
  <c r="K68" i="52" s="1"/>
  <c r="H68" i="52"/>
  <c r="J68" i="52"/>
  <c r="L68" i="52"/>
  <c r="M68" i="52"/>
  <c r="F60" i="52"/>
  <c r="K60" i="52" s="1"/>
  <c r="L60" i="52"/>
  <c r="H60" i="52"/>
  <c r="M60" i="52" s="1"/>
  <c r="I60" i="52"/>
  <c r="J60" i="52"/>
  <c r="D44" i="52"/>
  <c r="I44" i="52" s="1"/>
  <c r="E44" i="52"/>
  <c r="J44" i="52" s="1"/>
  <c r="F44" i="52"/>
  <c r="H44" i="52"/>
  <c r="M44" i="52" s="1"/>
  <c r="K44" i="52"/>
  <c r="L44" i="52"/>
  <c r="D70" i="52"/>
  <c r="I70" i="52" s="1"/>
  <c r="J70" i="52"/>
  <c r="K70" i="52"/>
  <c r="L70" i="52"/>
  <c r="M70" i="52"/>
  <c r="F71" i="52"/>
  <c r="K71" i="52" s="1"/>
  <c r="I71" i="52"/>
  <c r="J71" i="52"/>
  <c r="L71" i="52"/>
  <c r="M71" i="52"/>
  <c r="D56" i="52"/>
  <c r="F56" i="52"/>
  <c r="K56" i="52" s="1"/>
  <c r="L56" i="52"/>
  <c r="H56" i="52"/>
  <c r="M56" i="52" s="1"/>
  <c r="I56" i="52"/>
  <c r="J56" i="52"/>
  <c r="D72" i="52"/>
  <c r="I72" i="52" s="1"/>
  <c r="M72" i="52"/>
  <c r="J72" i="52"/>
  <c r="K72" i="52"/>
  <c r="L72" i="52"/>
  <c r="D73" i="52"/>
  <c r="J73" i="52"/>
  <c r="K73" i="52"/>
  <c r="I73" i="52"/>
  <c r="L73" i="52"/>
  <c r="M73" i="52"/>
  <c r="E74" i="52"/>
  <c r="K74" i="52"/>
  <c r="I74" i="52"/>
  <c r="J74" i="52"/>
  <c r="L74" i="52"/>
  <c r="M74" i="52"/>
  <c r="D75" i="52"/>
  <c r="K75" i="52"/>
  <c r="L75" i="52"/>
  <c r="I75" i="52"/>
  <c r="J75" i="52"/>
  <c r="M75" i="52"/>
  <c r="I76" i="52"/>
  <c r="E76" i="52"/>
  <c r="J76" i="52" s="1"/>
  <c r="M76" i="52"/>
  <c r="K76" i="52"/>
  <c r="L76" i="52"/>
  <c r="E77" i="52"/>
  <c r="J77" i="52" s="1"/>
  <c r="K77" i="52"/>
  <c r="I77" i="52"/>
  <c r="L77" i="52"/>
  <c r="M77" i="52"/>
  <c r="E58" i="52"/>
  <c r="J58" i="52" s="1"/>
  <c r="F58" i="52"/>
  <c r="K58" i="52" s="1"/>
  <c r="H58" i="52"/>
  <c r="M58" i="52" s="1"/>
  <c r="I58" i="52"/>
  <c r="L58" i="52"/>
  <c r="L34" i="52"/>
  <c r="H34" i="52"/>
  <c r="M34" i="52" s="1"/>
  <c r="I34" i="52"/>
  <c r="J34" i="52"/>
  <c r="K34" i="52"/>
  <c r="I39" i="52"/>
  <c r="H39" i="52"/>
  <c r="M39" i="52" s="1"/>
  <c r="J39" i="52"/>
  <c r="K39" i="52"/>
  <c r="L39" i="52"/>
  <c r="I41" i="52"/>
  <c r="J41" i="52"/>
  <c r="H41" i="52"/>
  <c r="M41" i="52" s="1"/>
  <c r="K41" i="52"/>
  <c r="L41" i="52"/>
  <c r="I47" i="52"/>
  <c r="J47" i="52"/>
  <c r="L47" i="52"/>
  <c r="H47" i="52"/>
  <c r="M47" i="52" s="1"/>
  <c r="K47" i="52"/>
  <c r="I63" i="52"/>
  <c r="J63" i="52"/>
  <c r="K63" i="52"/>
  <c r="H63" i="52"/>
  <c r="M63" i="52" s="1"/>
  <c r="L63" i="52"/>
  <c r="J66" i="52"/>
  <c r="K66" i="52"/>
  <c r="L66" i="52"/>
  <c r="H66" i="52"/>
  <c r="M66" i="52" s="1"/>
  <c r="I66" i="52"/>
  <c r="I69" i="52"/>
  <c r="K69" i="52"/>
  <c r="L69" i="52"/>
  <c r="H69" i="52"/>
  <c r="M69" i="52" s="1"/>
  <c r="J69" i="52"/>
  <c r="I67" i="52"/>
  <c r="J67" i="52"/>
  <c r="L67" i="52"/>
  <c r="H67" i="52"/>
  <c r="M67" i="52" s="1"/>
  <c r="K67" i="52"/>
  <c r="I78" i="52"/>
  <c r="J78" i="52"/>
  <c r="K78" i="52"/>
  <c r="H78" i="52"/>
  <c r="M78" i="52" s="1"/>
  <c r="L78" i="52"/>
  <c r="J79" i="52"/>
  <c r="K79" i="52"/>
  <c r="L79" i="52"/>
  <c r="H79" i="52"/>
  <c r="M79" i="52" s="1"/>
  <c r="I79" i="52"/>
  <c r="H2" i="52"/>
  <c r="M2" i="52" s="1"/>
  <c r="I7" i="51"/>
  <c r="I13" i="51"/>
  <c r="H13" i="51"/>
  <c r="G7" i="51"/>
  <c r="K7" i="51" s="1"/>
  <c r="H7" i="51"/>
  <c r="J7" i="51"/>
  <c r="G13" i="51"/>
  <c r="K13" i="51" s="1"/>
  <c r="J13" i="51"/>
  <c r="D3" i="51"/>
  <c r="E3" i="51"/>
  <c r="I3" i="51" s="1"/>
  <c r="L3" i="51" s="1"/>
  <c r="F3" i="51"/>
  <c r="G3" i="51"/>
  <c r="H3" i="51"/>
  <c r="J3" i="51"/>
  <c r="K3" i="51"/>
  <c r="D4" i="51"/>
  <c r="E4" i="51"/>
  <c r="I4" i="51" s="1"/>
  <c r="L4" i="51" s="1"/>
  <c r="F4" i="51"/>
  <c r="G4" i="51"/>
  <c r="H4" i="51"/>
  <c r="J4" i="51"/>
  <c r="K4" i="51"/>
  <c r="D5" i="51"/>
  <c r="H5" i="51" s="1"/>
  <c r="E5" i="51"/>
  <c r="I5" i="51" s="1"/>
  <c r="J5" i="51"/>
  <c r="K5" i="51"/>
  <c r="E6" i="51"/>
  <c r="I6" i="51" s="1"/>
  <c r="H6" i="51"/>
  <c r="J6" i="51"/>
  <c r="K6" i="51"/>
  <c r="F8" i="51"/>
  <c r="J8" i="51" s="1"/>
  <c r="H8" i="51"/>
  <c r="I8" i="51"/>
  <c r="K8" i="51"/>
  <c r="D10" i="51"/>
  <c r="H10" i="51" s="1"/>
  <c r="I10" i="51"/>
  <c r="J10" i="51"/>
  <c r="K10" i="51"/>
  <c r="F11" i="51"/>
  <c r="J11" i="51" s="1"/>
  <c r="G11" i="51"/>
  <c r="K11" i="51" s="1"/>
  <c r="H11" i="51"/>
  <c r="I11" i="51"/>
  <c r="E12" i="51"/>
  <c r="I12" i="51" s="1"/>
  <c r="H12" i="51"/>
  <c r="J12" i="51"/>
  <c r="K12" i="51"/>
  <c r="F9" i="51"/>
  <c r="J9" i="51" s="1"/>
  <c r="G9" i="51"/>
  <c r="H9" i="51"/>
  <c r="I9" i="51"/>
  <c r="K9" i="51"/>
  <c r="G2" i="51"/>
  <c r="K2" i="51" s="1"/>
  <c r="I7" i="50"/>
  <c r="K8" i="50"/>
  <c r="J9" i="50"/>
  <c r="K9" i="50"/>
  <c r="I10" i="50"/>
  <c r="J12" i="50"/>
  <c r="K12" i="50"/>
  <c r="I13" i="50"/>
  <c r="J13" i="50"/>
  <c r="H14" i="50"/>
  <c r="I14" i="50"/>
  <c r="I15" i="50"/>
  <c r="J15" i="50"/>
  <c r="I16" i="50"/>
  <c r="J16" i="50"/>
  <c r="K16" i="50"/>
  <c r="H17" i="50"/>
  <c r="I17" i="50"/>
  <c r="H18" i="50"/>
  <c r="J18" i="50"/>
  <c r="I19" i="50"/>
  <c r="J19" i="50"/>
  <c r="K19" i="50"/>
  <c r="H20" i="50"/>
  <c r="K20" i="50"/>
  <c r="H21" i="50"/>
  <c r="I21" i="50"/>
  <c r="K21" i="50"/>
  <c r="H22" i="50"/>
  <c r="I22" i="50"/>
  <c r="K22" i="50"/>
  <c r="I23" i="50"/>
  <c r="J23" i="50"/>
  <c r="K23" i="50"/>
  <c r="H25" i="50"/>
  <c r="J25" i="50"/>
  <c r="K25" i="50"/>
  <c r="H26" i="50"/>
  <c r="I26" i="50"/>
  <c r="K26" i="50"/>
  <c r="H11" i="50"/>
  <c r="I11" i="50"/>
  <c r="J11" i="50"/>
  <c r="H24" i="50"/>
  <c r="I24" i="50"/>
  <c r="J24" i="50"/>
  <c r="H27" i="50"/>
  <c r="I27" i="50"/>
  <c r="J27" i="50"/>
  <c r="D15" i="50"/>
  <c r="H15" i="50" s="1"/>
  <c r="D3" i="50"/>
  <c r="H3" i="50" s="1"/>
  <c r="E3" i="50"/>
  <c r="I3" i="50" s="1"/>
  <c r="F3" i="50"/>
  <c r="J3" i="50" s="1"/>
  <c r="G3" i="50"/>
  <c r="K3" i="50" s="1"/>
  <c r="D4" i="50"/>
  <c r="H4" i="50" s="1"/>
  <c r="E4" i="50"/>
  <c r="I4" i="50" s="1"/>
  <c r="F4" i="50"/>
  <c r="J4" i="50" s="1"/>
  <c r="G4" i="50"/>
  <c r="K4" i="50" s="1"/>
  <c r="D5" i="50"/>
  <c r="H5" i="50" s="1"/>
  <c r="E5" i="50"/>
  <c r="I5" i="50" s="1"/>
  <c r="F5" i="50"/>
  <c r="J5" i="50" s="1"/>
  <c r="G5" i="50"/>
  <c r="K5" i="50" s="1"/>
  <c r="H6" i="50"/>
  <c r="E6" i="50"/>
  <c r="I6" i="50" s="1"/>
  <c r="F6" i="50"/>
  <c r="J6" i="50" s="1"/>
  <c r="G6" i="50"/>
  <c r="K6" i="50" s="1"/>
  <c r="D7" i="50"/>
  <c r="H7" i="50" s="1"/>
  <c r="F7" i="50"/>
  <c r="J7" i="50" s="1"/>
  <c r="G7" i="50"/>
  <c r="K7" i="50" s="1"/>
  <c r="D8" i="50"/>
  <c r="H8" i="50" s="1"/>
  <c r="E8" i="50"/>
  <c r="I8" i="50" s="1"/>
  <c r="F8" i="50"/>
  <c r="J8" i="50" s="1"/>
  <c r="D9" i="50"/>
  <c r="H9" i="50" s="1"/>
  <c r="E9" i="50"/>
  <c r="I9" i="50" s="1"/>
  <c r="D10" i="50"/>
  <c r="H10" i="50" s="1"/>
  <c r="F10" i="50"/>
  <c r="J10" i="50" s="1"/>
  <c r="G10" i="50"/>
  <c r="K10" i="50" s="1"/>
  <c r="D12" i="50"/>
  <c r="H12" i="50" s="1"/>
  <c r="E12" i="50"/>
  <c r="I12" i="50" s="1"/>
  <c r="L12" i="50" s="1"/>
  <c r="D13" i="50"/>
  <c r="H13" i="50" s="1"/>
  <c r="G13" i="50"/>
  <c r="K13" i="50" s="1"/>
  <c r="F14" i="50"/>
  <c r="J14" i="50" s="1"/>
  <c r="G14" i="50"/>
  <c r="K14" i="50" s="1"/>
  <c r="G15" i="50"/>
  <c r="K15" i="50" s="1"/>
  <c r="D16" i="50"/>
  <c r="H16" i="50" s="1"/>
  <c r="F17" i="50"/>
  <c r="J17" i="50" s="1"/>
  <c r="G17" i="50"/>
  <c r="K17" i="50" s="1"/>
  <c r="E18" i="50"/>
  <c r="I18" i="50" s="1"/>
  <c r="G18" i="50"/>
  <c r="K18" i="50" s="1"/>
  <c r="D19" i="50"/>
  <c r="H19" i="50" s="1"/>
  <c r="L19" i="50" s="1"/>
  <c r="E20" i="50"/>
  <c r="I20" i="50" s="1"/>
  <c r="F20" i="50"/>
  <c r="J20" i="50" s="1"/>
  <c r="F21" i="50"/>
  <c r="J21" i="50" s="1"/>
  <c r="F22" i="50"/>
  <c r="J22" i="50" s="1"/>
  <c r="D23" i="50"/>
  <c r="H23" i="50" s="1"/>
  <c r="E25" i="50"/>
  <c r="I25" i="50" s="1"/>
  <c r="L25" i="50" s="1"/>
  <c r="F26" i="50"/>
  <c r="J26" i="50" s="1"/>
  <c r="G11" i="50"/>
  <c r="K11" i="50" s="1"/>
  <c r="G24" i="50"/>
  <c r="K24" i="50" s="1"/>
  <c r="G27" i="50"/>
  <c r="K27" i="50" s="1"/>
  <c r="G2" i="50"/>
  <c r="K2" i="50" s="1"/>
  <c r="M26" i="49"/>
  <c r="I96" i="49"/>
  <c r="I137" i="49"/>
  <c r="I138" i="49"/>
  <c r="H52" i="49"/>
  <c r="M52" i="49" s="1"/>
  <c r="I52" i="49"/>
  <c r="K52" i="49"/>
  <c r="L52" i="49"/>
  <c r="H91" i="49"/>
  <c r="M91" i="49" s="1"/>
  <c r="I91" i="49"/>
  <c r="K91" i="49"/>
  <c r="L91" i="49"/>
  <c r="H85" i="49"/>
  <c r="M85" i="49" s="1"/>
  <c r="I85" i="49"/>
  <c r="K85" i="49"/>
  <c r="L85" i="49"/>
  <c r="H103" i="49"/>
  <c r="M103" i="49" s="1"/>
  <c r="I103" i="49"/>
  <c r="K103" i="49"/>
  <c r="L103" i="49"/>
  <c r="H96" i="49"/>
  <c r="M96" i="49" s="1"/>
  <c r="K96" i="49"/>
  <c r="L96" i="49"/>
  <c r="H119" i="49"/>
  <c r="M119" i="49" s="1"/>
  <c r="I119" i="49"/>
  <c r="K119" i="49"/>
  <c r="L119" i="49"/>
  <c r="H135" i="49"/>
  <c r="M135" i="49" s="1"/>
  <c r="I135" i="49"/>
  <c r="K135" i="49"/>
  <c r="L135" i="49"/>
  <c r="H136" i="49"/>
  <c r="M136" i="49" s="1"/>
  <c r="I136" i="49"/>
  <c r="K136" i="49"/>
  <c r="L136" i="49"/>
  <c r="M137" i="49"/>
  <c r="K137" i="49"/>
  <c r="L137" i="49"/>
  <c r="M138" i="49"/>
  <c r="K138" i="49"/>
  <c r="L138" i="49"/>
  <c r="H5" i="49"/>
  <c r="M5" i="49" s="1"/>
  <c r="H3" i="49"/>
  <c r="M3" i="49" s="1"/>
  <c r="H4" i="49"/>
  <c r="M4" i="49" s="1"/>
  <c r="H6" i="49"/>
  <c r="M6" i="49" s="1"/>
  <c r="H16" i="49"/>
  <c r="M16" i="49" s="1"/>
  <c r="H8" i="49"/>
  <c r="M8" i="49" s="1"/>
  <c r="H7" i="49"/>
  <c r="M7" i="49" s="1"/>
  <c r="H12" i="49"/>
  <c r="M12" i="49" s="1"/>
  <c r="L12" i="49"/>
  <c r="H21" i="49"/>
  <c r="M21" i="49" s="1"/>
  <c r="L21" i="49"/>
  <c r="M20" i="49"/>
  <c r="H10" i="49"/>
  <c r="M10" i="49" s="1"/>
  <c r="H11" i="49"/>
  <c r="M11" i="49" s="1"/>
  <c r="H18" i="49"/>
  <c r="M18" i="49" s="1"/>
  <c r="H9" i="49"/>
  <c r="M9" i="49" s="1"/>
  <c r="H13" i="49"/>
  <c r="M13" i="49" s="1"/>
  <c r="H23" i="49"/>
  <c r="M23" i="49" s="1"/>
  <c r="H15" i="49"/>
  <c r="M15" i="49" s="1"/>
  <c r="L15" i="49"/>
  <c r="H19" i="49"/>
  <c r="M19" i="49" s="1"/>
  <c r="H14" i="49"/>
  <c r="M14" i="49" s="1"/>
  <c r="H24" i="49"/>
  <c r="M24" i="49" s="1"/>
  <c r="H28" i="49"/>
  <c r="M28" i="49" s="1"/>
  <c r="H17" i="49"/>
  <c r="M17" i="49" s="1"/>
  <c r="M34" i="49"/>
  <c r="L34" i="49"/>
  <c r="M37" i="49"/>
  <c r="I37" i="49"/>
  <c r="H22" i="49"/>
  <c r="M22" i="49" s="1"/>
  <c r="I22" i="49"/>
  <c r="L22" i="49"/>
  <c r="H35" i="49"/>
  <c r="M35" i="49" s="1"/>
  <c r="L35" i="49"/>
  <c r="H27" i="49"/>
  <c r="M27" i="49" s="1"/>
  <c r="L27" i="49"/>
  <c r="H25" i="49"/>
  <c r="M25" i="49" s="1"/>
  <c r="K25" i="49"/>
  <c r="L25" i="49"/>
  <c r="H42" i="49"/>
  <c r="M42" i="49" s="1"/>
  <c r="H40" i="49"/>
  <c r="M40" i="49" s="1"/>
  <c r="H43" i="49"/>
  <c r="M43" i="49" s="1"/>
  <c r="H29" i="49"/>
  <c r="M29" i="49" s="1"/>
  <c r="L29" i="49"/>
  <c r="M50" i="49"/>
  <c r="I50" i="49"/>
  <c r="H30" i="49"/>
  <c r="M30" i="49" s="1"/>
  <c r="I30" i="49"/>
  <c r="L30" i="49"/>
  <c r="H31" i="49"/>
  <c r="M31" i="49" s="1"/>
  <c r="L31" i="49"/>
  <c r="H46" i="49"/>
  <c r="M46" i="49" s="1"/>
  <c r="H47" i="49"/>
  <c r="M47" i="49" s="1"/>
  <c r="L47" i="49"/>
  <c r="H32" i="49"/>
  <c r="M32" i="49" s="1"/>
  <c r="I32" i="49"/>
  <c r="M54" i="49"/>
  <c r="K54" i="49"/>
  <c r="L54" i="49"/>
  <c r="H41" i="49"/>
  <c r="M41" i="49" s="1"/>
  <c r="K41" i="49"/>
  <c r="L41" i="49"/>
  <c r="M55" i="49"/>
  <c r="I55" i="49"/>
  <c r="I56" i="49"/>
  <c r="K56" i="49"/>
  <c r="M56" i="49"/>
  <c r="H33" i="49"/>
  <c r="M33" i="49" s="1"/>
  <c r="K33" i="49"/>
  <c r="H38" i="49"/>
  <c r="M38" i="49" s="1"/>
  <c r="K38" i="49"/>
  <c r="L38" i="49"/>
  <c r="M57" i="49"/>
  <c r="I57" i="49"/>
  <c r="L57" i="49"/>
  <c r="M63" i="49"/>
  <c r="K63" i="49"/>
  <c r="L63" i="49"/>
  <c r="M59" i="49"/>
  <c r="I59" i="49"/>
  <c r="K59" i="49"/>
  <c r="M60" i="49"/>
  <c r="I60" i="49"/>
  <c r="K60" i="49"/>
  <c r="H53" i="49"/>
  <c r="M53" i="49" s="1"/>
  <c r="K53" i="49"/>
  <c r="L53" i="49"/>
  <c r="M62" i="49"/>
  <c r="L62" i="49"/>
  <c r="M64" i="49"/>
  <c r="L64" i="49"/>
  <c r="H39" i="49"/>
  <c r="M39" i="49" s="1"/>
  <c r="I39" i="49"/>
  <c r="L39" i="49"/>
  <c r="M67" i="49"/>
  <c r="M68" i="49"/>
  <c r="K68" i="49"/>
  <c r="L68" i="49"/>
  <c r="H44" i="49"/>
  <c r="M44" i="49" s="1"/>
  <c r="L44" i="49"/>
  <c r="H66" i="49"/>
  <c r="M66" i="49" s="1"/>
  <c r="L66" i="49"/>
  <c r="M71" i="49"/>
  <c r="K71" i="49"/>
  <c r="L71" i="49"/>
  <c r="H61" i="49"/>
  <c r="M61" i="49" s="1"/>
  <c r="L61" i="49"/>
  <c r="M77" i="49"/>
  <c r="K77" i="49"/>
  <c r="L77" i="49"/>
  <c r="M79" i="49"/>
  <c r="L79" i="49"/>
  <c r="H65" i="49"/>
  <c r="M65" i="49" s="1"/>
  <c r="I65" i="49"/>
  <c r="K65" i="49"/>
  <c r="L65" i="49"/>
  <c r="H74" i="49"/>
  <c r="M74" i="49" s="1"/>
  <c r="K74" i="49"/>
  <c r="L74" i="49"/>
  <c r="M80" i="49"/>
  <c r="L80" i="49"/>
  <c r="M82" i="49"/>
  <c r="K82" i="49"/>
  <c r="L82" i="49"/>
  <c r="M84" i="49"/>
  <c r="I84" i="49"/>
  <c r="K84" i="49"/>
  <c r="M83" i="49"/>
  <c r="L83" i="49"/>
  <c r="H36" i="49"/>
  <c r="M36" i="49" s="1"/>
  <c r="I36" i="49"/>
  <c r="K36" i="49"/>
  <c r="M87" i="49"/>
  <c r="L87" i="49"/>
  <c r="H58" i="49"/>
  <c r="M58" i="49" s="1"/>
  <c r="I58" i="49"/>
  <c r="L58" i="49"/>
  <c r="H49" i="49"/>
  <c r="M49" i="49" s="1"/>
  <c r="K49" i="49"/>
  <c r="L49" i="49"/>
  <c r="M90" i="49"/>
  <c r="K90" i="49"/>
  <c r="L90" i="49"/>
  <c r="M88" i="49"/>
  <c r="I88" i="49"/>
  <c r="L88" i="49"/>
  <c r="M89" i="49"/>
  <c r="I89" i="49"/>
  <c r="L89" i="49"/>
  <c r="M92" i="49"/>
  <c r="I92" i="49"/>
  <c r="L92" i="49"/>
  <c r="H73" i="49"/>
  <c r="M73" i="49" s="1"/>
  <c r="I73" i="49"/>
  <c r="L73" i="49"/>
  <c r="M93" i="49"/>
  <c r="I93" i="49"/>
  <c r="L93" i="49"/>
  <c r="H81" i="49"/>
  <c r="M81" i="49" s="1"/>
  <c r="I81" i="49"/>
  <c r="L81" i="49"/>
  <c r="M95" i="49"/>
  <c r="I95" i="49"/>
  <c r="K95" i="49"/>
  <c r="L95" i="49"/>
  <c r="M98" i="49"/>
  <c r="K98" i="49"/>
  <c r="L98" i="49"/>
  <c r="M99" i="49"/>
  <c r="K99" i="49"/>
  <c r="L99" i="49"/>
  <c r="H70" i="49"/>
  <c r="M70" i="49" s="1"/>
  <c r="I70" i="49"/>
  <c r="L70" i="49"/>
  <c r="M97" i="49"/>
  <c r="I97" i="49"/>
  <c r="L97" i="49"/>
  <c r="M100" i="49"/>
  <c r="I100" i="49"/>
  <c r="K100" i="49"/>
  <c r="L100" i="49"/>
  <c r="H78" i="49"/>
  <c r="M78" i="49" s="1"/>
  <c r="I78" i="49"/>
  <c r="K78" i="49"/>
  <c r="H45" i="49"/>
  <c r="M45" i="49" s="1"/>
  <c r="I45" i="49"/>
  <c r="K45" i="49"/>
  <c r="L45" i="49"/>
  <c r="H75" i="49"/>
  <c r="M75" i="49" s="1"/>
  <c r="I75" i="49"/>
  <c r="K75" i="49"/>
  <c r="L75" i="49"/>
  <c r="H51" i="49"/>
  <c r="M51" i="49" s="1"/>
  <c r="I51" i="49"/>
  <c r="L51" i="49"/>
  <c r="M102" i="49"/>
  <c r="I102" i="49"/>
  <c r="L102" i="49"/>
  <c r="M104" i="49"/>
  <c r="K104" i="49"/>
  <c r="L104" i="49"/>
  <c r="H76" i="49"/>
  <c r="M76" i="49" s="1"/>
  <c r="I76" i="49"/>
  <c r="K76" i="49"/>
  <c r="L76" i="49"/>
  <c r="M106" i="49"/>
  <c r="K106" i="49"/>
  <c r="L106" i="49"/>
  <c r="H48" i="49"/>
  <c r="M48" i="49" s="1"/>
  <c r="I48" i="49"/>
  <c r="L48" i="49"/>
  <c r="H72" i="49"/>
  <c r="M72" i="49" s="1"/>
  <c r="I72" i="49"/>
  <c r="L72" i="49"/>
  <c r="M107" i="49"/>
  <c r="I107" i="49"/>
  <c r="K107" i="49"/>
  <c r="L107" i="49"/>
  <c r="M108" i="49"/>
  <c r="I108" i="49"/>
  <c r="K108" i="49"/>
  <c r="L108" i="49"/>
  <c r="M109" i="49"/>
  <c r="K109" i="49"/>
  <c r="L109" i="49"/>
  <c r="M112" i="49"/>
  <c r="I112" i="49"/>
  <c r="K112" i="49"/>
  <c r="L112" i="49"/>
  <c r="M110" i="49"/>
  <c r="I110" i="49"/>
  <c r="L110" i="49"/>
  <c r="M111" i="49"/>
  <c r="I111" i="49"/>
  <c r="L111" i="49"/>
  <c r="M113" i="49"/>
  <c r="L113" i="49"/>
  <c r="M114" i="49"/>
  <c r="K114" i="49"/>
  <c r="L114" i="49"/>
  <c r="M115" i="49"/>
  <c r="I115" i="49"/>
  <c r="K115" i="49"/>
  <c r="L115" i="49"/>
  <c r="M116" i="49"/>
  <c r="K116" i="49"/>
  <c r="L116" i="49"/>
  <c r="M117" i="49"/>
  <c r="K117" i="49"/>
  <c r="L117" i="49"/>
  <c r="M120" i="49"/>
  <c r="K120" i="49"/>
  <c r="L120" i="49"/>
  <c r="M121" i="49"/>
  <c r="K121" i="49"/>
  <c r="L121" i="49"/>
  <c r="H101" i="49"/>
  <c r="M101" i="49" s="1"/>
  <c r="I101" i="49"/>
  <c r="K101" i="49"/>
  <c r="L101" i="49"/>
  <c r="H69" i="49"/>
  <c r="M69" i="49" s="1"/>
  <c r="I69" i="49"/>
  <c r="L69" i="49"/>
  <c r="M122" i="49"/>
  <c r="I122" i="49"/>
  <c r="K122" i="49"/>
  <c r="L122" i="49"/>
  <c r="H123" i="49"/>
  <c r="M123" i="49" s="1"/>
  <c r="K123" i="49"/>
  <c r="L123" i="49"/>
  <c r="H86" i="49"/>
  <c r="M86" i="49" s="1"/>
  <c r="K86" i="49"/>
  <c r="L86" i="49"/>
  <c r="M124" i="49"/>
  <c r="I124" i="49"/>
  <c r="K124" i="49"/>
  <c r="L124" i="49"/>
  <c r="M125" i="49"/>
  <c r="K125" i="49"/>
  <c r="L125" i="49"/>
  <c r="M126" i="49"/>
  <c r="K126" i="49"/>
  <c r="L126" i="49"/>
  <c r="M127" i="49"/>
  <c r="K127" i="49"/>
  <c r="L127" i="49"/>
  <c r="M128" i="49"/>
  <c r="K128" i="49"/>
  <c r="L128" i="49"/>
  <c r="M129" i="49"/>
  <c r="I129" i="49"/>
  <c r="K129" i="49"/>
  <c r="L129" i="49"/>
  <c r="M130" i="49"/>
  <c r="K130" i="49"/>
  <c r="L130" i="49"/>
  <c r="H131" i="49"/>
  <c r="M131" i="49" s="1"/>
  <c r="K131" i="49"/>
  <c r="L131" i="49"/>
  <c r="H105" i="49"/>
  <c r="M105" i="49" s="1"/>
  <c r="K105" i="49"/>
  <c r="L105" i="49"/>
  <c r="M132" i="49"/>
  <c r="I132" i="49"/>
  <c r="L132" i="49"/>
  <c r="M133" i="49"/>
  <c r="K133" i="49"/>
  <c r="L133" i="49"/>
  <c r="H94" i="49"/>
  <c r="M94" i="49" s="1"/>
  <c r="I94" i="49"/>
  <c r="L94" i="49"/>
  <c r="H118" i="49"/>
  <c r="M118" i="49" s="1"/>
  <c r="I118" i="49"/>
  <c r="L118" i="49"/>
  <c r="M134" i="49"/>
  <c r="K134" i="49"/>
  <c r="L134" i="49"/>
  <c r="H2" i="49"/>
  <c r="M2" i="49" s="1"/>
  <c r="L14" i="53" l="1"/>
  <c r="L11" i="53"/>
  <c r="L7" i="53"/>
  <c r="L5" i="53"/>
  <c r="L6" i="53"/>
  <c r="L17" i="53"/>
  <c r="L12" i="53"/>
  <c r="N60" i="52"/>
  <c r="N21" i="52"/>
  <c r="N27" i="52"/>
  <c r="N58" i="52"/>
  <c r="N77" i="52"/>
  <c r="N61" i="52"/>
  <c r="N46" i="52"/>
  <c r="N42" i="52"/>
  <c r="N35" i="52"/>
  <c r="N8" i="52"/>
  <c r="N56" i="52"/>
  <c r="N50" i="52"/>
  <c r="N22" i="52"/>
  <c r="N4" i="52"/>
  <c r="N11" i="52"/>
  <c r="N40" i="52"/>
  <c r="N75" i="52"/>
  <c r="N71" i="52"/>
  <c r="N59" i="52"/>
  <c r="N33" i="52"/>
  <c r="N18" i="52"/>
  <c r="N25" i="52"/>
  <c r="N66" i="52"/>
  <c r="N34" i="52"/>
  <c r="N14" i="52"/>
  <c r="N38" i="52"/>
  <c r="N62" i="52"/>
  <c r="N53" i="52"/>
  <c r="N64" i="52"/>
  <c r="N74" i="52"/>
  <c r="N76" i="52"/>
  <c r="N73" i="52"/>
  <c r="N72" i="52"/>
  <c r="N70" i="52"/>
  <c r="N65" i="52"/>
  <c r="N52" i="52"/>
  <c r="N55" i="52"/>
  <c r="N57" i="52"/>
  <c r="N49" i="52"/>
  <c r="N32" i="52"/>
  <c r="N45" i="52"/>
  <c r="N15" i="52"/>
  <c r="N30" i="52"/>
  <c r="N29" i="52"/>
  <c r="N26" i="52"/>
  <c r="N24" i="52"/>
  <c r="N6" i="52"/>
  <c r="N7" i="52"/>
  <c r="N20" i="52"/>
  <c r="N16" i="52"/>
  <c r="N17" i="52"/>
  <c r="N3" i="52"/>
  <c r="N48" i="52"/>
  <c r="N51" i="52"/>
  <c r="N68" i="52"/>
  <c r="N37" i="52"/>
  <c r="N69" i="52"/>
  <c r="N47" i="52"/>
  <c r="N79" i="52"/>
  <c r="N78" i="52"/>
  <c r="N41" i="52"/>
  <c r="N67" i="52"/>
  <c r="N63" i="52"/>
  <c r="N39" i="52"/>
  <c r="N19" i="52"/>
  <c r="N5" i="52"/>
  <c r="N44" i="52"/>
  <c r="N54" i="52"/>
  <c r="N36" i="52"/>
  <c r="N31" i="52"/>
  <c r="N23" i="52"/>
  <c r="N10" i="52"/>
  <c r="N9" i="52"/>
  <c r="N13" i="52"/>
  <c r="L7" i="51"/>
  <c r="L13" i="51"/>
  <c r="L9" i="51"/>
  <c r="L6" i="51"/>
  <c r="L11" i="51"/>
  <c r="L8" i="51"/>
  <c r="L12" i="51"/>
  <c r="L10" i="51"/>
  <c r="L5" i="51"/>
  <c r="L6" i="50"/>
  <c r="L23" i="50"/>
  <c r="L20" i="50"/>
  <c r="L10" i="50"/>
  <c r="L9" i="50"/>
  <c r="L15" i="50"/>
  <c r="L26" i="50"/>
  <c r="L21" i="50"/>
  <c r="L4" i="50"/>
  <c r="L18" i="50"/>
  <c r="L8" i="50"/>
  <c r="L5" i="50"/>
  <c r="L3" i="50"/>
  <c r="L17" i="50"/>
  <c r="L24" i="50"/>
  <c r="L27" i="50"/>
  <c r="L14" i="50"/>
  <c r="L11" i="50"/>
  <c r="L7" i="50"/>
  <c r="L22" i="50"/>
  <c r="L16" i="50"/>
  <c r="L13" i="50"/>
  <c r="N135" i="49"/>
  <c r="N85" i="49"/>
  <c r="N137" i="49"/>
  <c r="N96" i="49"/>
  <c r="N136" i="49"/>
  <c r="N103" i="49"/>
  <c r="N52" i="49"/>
  <c r="N138" i="49"/>
  <c r="N119" i="49"/>
  <c r="N91" i="49"/>
  <c r="D12" i="49"/>
  <c r="I12" i="49" s="1"/>
  <c r="E12" i="49"/>
  <c r="J12" i="49" s="1"/>
  <c r="F12" i="49"/>
  <c r="K12" i="49" s="1"/>
  <c r="D8" i="49"/>
  <c r="I8" i="49" s="1"/>
  <c r="E8" i="49"/>
  <c r="J8" i="49" s="1"/>
  <c r="F8" i="49"/>
  <c r="K8" i="49" s="1"/>
  <c r="G8" i="49"/>
  <c r="L8" i="49" s="1"/>
  <c r="D21" i="49"/>
  <c r="I21" i="49" s="1"/>
  <c r="E21" i="49"/>
  <c r="J21" i="49" s="1"/>
  <c r="F21" i="49"/>
  <c r="K21" i="49" s="1"/>
  <c r="D5" i="49"/>
  <c r="I5" i="49" s="1"/>
  <c r="E5" i="49"/>
  <c r="J5" i="49" s="1"/>
  <c r="F5" i="49"/>
  <c r="K5" i="49" s="1"/>
  <c r="G5" i="49"/>
  <c r="L5" i="49" s="1"/>
  <c r="D9" i="49"/>
  <c r="I9" i="49" s="1"/>
  <c r="E9" i="49"/>
  <c r="J9" i="49" s="1"/>
  <c r="F9" i="49"/>
  <c r="K9" i="49" s="1"/>
  <c r="G9" i="49"/>
  <c r="L9" i="49" s="1"/>
  <c r="D4" i="49"/>
  <c r="I4" i="49" s="1"/>
  <c r="E4" i="49"/>
  <c r="J4" i="49" s="1"/>
  <c r="F4" i="49"/>
  <c r="K4" i="49" s="1"/>
  <c r="G4" i="49"/>
  <c r="L4" i="49" s="1"/>
  <c r="D3" i="49"/>
  <c r="I3" i="49" s="1"/>
  <c r="E3" i="49"/>
  <c r="J3" i="49" s="1"/>
  <c r="F3" i="49"/>
  <c r="K3" i="49" s="1"/>
  <c r="G3" i="49"/>
  <c r="L3" i="49" s="1"/>
  <c r="D10" i="49"/>
  <c r="I10" i="49" s="1"/>
  <c r="E10" i="49"/>
  <c r="J10" i="49" s="1"/>
  <c r="F10" i="49"/>
  <c r="K10" i="49" s="1"/>
  <c r="G10" i="49"/>
  <c r="L10" i="49" s="1"/>
  <c r="D6" i="49"/>
  <c r="I6" i="49" s="1"/>
  <c r="E6" i="49"/>
  <c r="J6" i="49" s="1"/>
  <c r="F6" i="49"/>
  <c r="K6" i="49" s="1"/>
  <c r="G6" i="49"/>
  <c r="L6" i="49" s="1"/>
  <c r="D15" i="49"/>
  <c r="I15" i="49" s="1"/>
  <c r="E15" i="49"/>
  <c r="J15" i="49" s="1"/>
  <c r="F15" i="49"/>
  <c r="K15" i="49" s="1"/>
  <c r="D14" i="49"/>
  <c r="I14" i="49" s="1"/>
  <c r="E14" i="49"/>
  <c r="J14" i="49" s="1"/>
  <c r="F14" i="49"/>
  <c r="K14" i="49" s="1"/>
  <c r="G14" i="49"/>
  <c r="L14" i="49" s="1"/>
  <c r="D26" i="49"/>
  <c r="I26" i="49" s="1"/>
  <c r="E26" i="49"/>
  <c r="J26" i="49" s="1"/>
  <c r="F26" i="49"/>
  <c r="K26" i="49" s="1"/>
  <c r="G26" i="49"/>
  <c r="L26" i="49" s="1"/>
  <c r="D23" i="49"/>
  <c r="I23" i="49" s="1"/>
  <c r="E23" i="49"/>
  <c r="J23" i="49" s="1"/>
  <c r="F23" i="49"/>
  <c r="K23" i="49" s="1"/>
  <c r="G23" i="49"/>
  <c r="L23" i="49" s="1"/>
  <c r="D16" i="49"/>
  <c r="I16" i="49" s="1"/>
  <c r="E16" i="49"/>
  <c r="J16" i="49" s="1"/>
  <c r="F16" i="49"/>
  <c r="K16" i="49" s="1"/>
  <c r="G16" i="49"/>
  <c r="L16" i="49" s="1"/>
  <c r="D7" i="49"/>
  <c r="I7" i="49" s="1"/>
  <c r="E7" i="49"/>
  <c r="J7" i="49" s="1"/>
  <c r="F7" i="49"/>
  <c r="K7" i="49" s="1"/>
  <c r="G7" i="49"/>
  <c r="L7" i="49" s="1"/>
  <c r="D11" i="49"/>
  <c r="I11" i="49" s="1"/>
  <c r="E11" i="49"/>
  <c r="J11" i="49" s="1"/>
  <c r="F11" i="49"/>
  <c r="K11" i="49" s="1"/>
  <c r="G11" i="49"/>
  <c r="L11" i="49" s="1"/>
  <c r="D20" i="49"/>
  <c r="I20" i="49" s="1"/>
  <c r="E20" i="49"/>
  <c r="J20" i="49" s="1"/>
  <c r="F20" i="49"/>
  <c r="K20" i="49" s="1"/>
  <c r="G20" i="49"/>
  <c r="L20" i="49" s="1"/>
  <c r="D18" i="49"/>
  <c r="I18" i="49" s="1"/>
  <c r="E18" i="49"/>
  <c r="J18" i="49" s="1"/>
  <c r="F18" i="49"/>
  <c r="K18" i="49" s="1"/>
  <c r="G18" i="49"/>
  <c r="L18" i="49" s="1"/>
  <c r="D34" i="49"/>
  <c r="I34" i="49" s="1"/>
  <c r="E34" i="49"/>
  <c r="J34" i="49" s="1"/>
  <c r="F34" i="49"/>
  <c r="K34" i="49" s="1"/>
  <c r="D24" i="49"/>
  <c r="I24" i="49" s="1"/>
  <c r="E24" i="49"/>
  <c r="J24" i="49" s="1"/>
  <c r="F24" i="49"/>
  <c r="K24" i="49" s="1"/>
  <c r="G24" i="49"/>
  <c r="L24" i="49" s="1"/>
  <c r="D19" i="49"/>
  <c r="I19" i="49" s="1"/>
  <c r="E19" i="49"/>
  <c r="J19" i="49" s="1"/>
  <c r="F19" i="49"/>
  <c r="K19" i="49" s="1"/>
  <c r="G19" i="49"/>
  <c r="L19" i="49" s="1"/>
  <c r="D13" i="49"/>
  <c r="I13" i="49" s="1"/>
  <c r="F13" i="49"/>
  <c r="K13" i="49" s="1"/>
  <c r="G13" i="49"/>
  <c r="L13" i="49" s="1"/>
  <c r="D35" i="49"/>
  <c r="I35" i="49" s="1"/>
  <c r="E35" i="49"/>
  <c r="J35" i="49" s="1"/>
  <c r="F35" i="49"/>
  <c r="K35" i="49" s="1"/>
  <c r="D27" i="49"/>
  <c r="I27" i="49" s="1"/>
  <c r="E27" i="49"/>
  <c r="J27" i="49" s="1"/>
  <c r="F27" i="49"/>
  <c r="K27" i="49" s="1"/>
  <c r="E22" i="49"/>
  <c r="J22" i="49" s="1"/>
  <c r="F22" i="49"/>
  <c r="K22" i="49" s="1"/>
  <c r="D25" i="49"/>
  <c r="I25" i="49" s="1"/>
  <c r="E25" i="49"/>
  <c r="J25" i="49" s="1"/>
  <c r="D42" i="49"/>
  <c r="I42" i="49" s="1"/>
  <c r="E42" i="49"/>
  <c r="J42" i="49" s="1"/>
  <c r="F42" i="49"/>
  <c r="K42" i="49" s="1"/>
  <c r="G42" i="49"/>
  <c r="L42" i="49" s="1"/>
  <c r="D43" i="49"/>
  <c r="I43" i="49" s="1"/>
  <c r="E43" i="49"/>
  <c r="J43" i="49" s="1"/>
  <c r="F43" i="49"/>
  <c r="K43" i="49" s="1"/>
  <c r="G43" i="49"/>
  <c r="L43" i="49" s="1"/>
  <c r="D29" i="49"/>
  <c r="I29" i="49" s="1"/>
  <c r="E29" i="49"/>
  <c r="J29" i="49" s="1"/>
  <c r="F29" i="49"/>
  <c r="K29" i="49" s="1"/>
  <c r="D17" i="49"/>
  <c r="I17" i="49" s="1"/>
  <c r="E17" i="49"/>
  <c r="J17" i="49" s="1"/>
  <c r="F17" i="49"/>
  <c r="K17" i="49" s="1"/>
  <c r="G17" i="49"/>
  <c r="L17" i="49" s="1"/>
  <c r="E30" i="49"/>
  <c r="J30" i="49" s="1"/>
  <c r="F30" i="49"/>
  <c r="K30" i="49" s="1"/>
  <c r="E37" i="49"/>
  <c r="J37" i="49" s="1"/>
  <c r="F37" i="49"/>
  <c r="K37" i="49" s="1"/>
  <c r="G37" i="49"/>
  <c r="L37" i="49" s="1"/>
  <c r="D28" i="49"/>
  <c r="I28" i="49" s="1"/>
  <c r="E28" i="49"/>
  <c r="J28" i="49" s="1"/>
  <c r="F28" i="49"/>
  <c r="K28" i="49" s="1"/>
  <c r="G28" i="49"/>
  <c r="L28" i="49" s="1"/>
  <c r="D31" i="49"/>
  <c r="I31" i="49" s="1"/>
  <c r="E31" i="49"/>
  <c r="J31" i="49" s="1"/>
  <c r="F31" i="49"/>
  <c r="K31" i="49" s="1"/>
  <c r="D40" i="49"/>
  <c r="I40" i="49" s="1"/>
  <c r="E40" i="49"/>
  <c r="J40" i="49" s="1"/>
  <c r="F40" i="49"/>
  <c r="K40" i="49" s="1"/>
  <c r="G40" i="49"/>
  <c r="L40" i="49" s="1"/>
  <c r="D47" i="49"/>
  <c r="I47" i="49" s="1"/>
  <c r="F47" i="49"/>
  <c r="K47" i="49" s="1"/>
  <c r="F32" i="49"/>
  <c r="K32" i="49" s="1"/>
  <c r="G32" i="49"/>
  <c r="L32" i="49" s="1"/>
  <c r="D54" i="49"/>
  <c r="I54" i="49" s="1"/>
  <c r="E54" i="49"/>
  <c r="J54" i="49" s="1"/>
  <c r="D41" i="49"/>
  <c r="I41" i="49" s="1"/>
  <c r="E41" i="49"/>
  <c r="J41" i="49" s="1"/>
  <c r="D38" i="49"/>
  <c r="I38" i="49" s="1"/>
  <c r="E38" i="49"/>
  <c r="J38" i="49" s="1"/>
  <c r="D63" i="49"/>
  <c r="I63" i="49" s="1"/>
  <c r="N63" i="49" s="1"/>
  <c r="D46" i="49"/>
  <c r="I46" i="49" s="1"/>
  <c r="F46" i="49"/>
  <c r="K46" i="49" s="1"/>
  <c r="G46" i="49"/>
  <c r="L46" i="49" s="1"/>
  <c r="F57" i="49"/>
  <c r="K57" i="49" s="1"/>
  <c r="N57" i="49" s="1"/>
  <c r="D53" i="49"/>
  <c r="I53" i="49" s="1"/>
  <c r="N53" i="49" s="1"/>
  <c r="E55" i="49"/>
  <c r="J55" i="49" s="1"/>
  <c r="F55" i="49"/>
  <c r="K55" i="49" s="1"/>
  <c r="G55" i="49"/>
  <c r="L55" i="49" s="1"/>
  <c r="D62" i="49"/>
  <c r="I62" i="49" s="1"/>
  <c r="E62" i="49"/>
  <c r="J62" i="49" s="1"/>
  <c r="F62" i="49"/>
  <c r="K62" i="49" s="1"/>
  <c r="D64" i="49"/>
  <c r="I64" i="49" s="1"/>
  <c r="E64" i="49"/>
  <c r="J64" i="49" s="1"/>
  <c r="F64" i="49"/>
  <c r="K64" i="49" s="1"/>
  <c r="D68" i="49"/>
  <c r="I68" i="49" s="1"/>
  <c r="N68" i="49" s="1"/>
  <c r="E39" i="49"/>
  <c r="J39" i="49" s="1"/>
  <c r="F39" i="49"/>
  <c r="K39" i="49" s="1"/>
  <c r="D44" i="49"/>
  <c r="I44" i="49" s="1"/>
  <c r="F44" i="49"/>
  <c r="K44" i="49" s="1"/>
  <c r="D71" i="49"/>
  <c r="I71" i="49" s="1"/>
  <c r="N71" i="49" s="1"/>
  <c r="D67" i="49"/>
  <c r="I67" i="49" s="1"/>
  <c r="F67" i="49"/>
  <c r="K67" i="49" s="1"/>
  <c r="G67" i="49"/>
  <c r="L67" i="49" s="1"/>
  <c r="D66" i="49"/>
  <c r="I66" i="49" s="1"/>
  <c r="E66" i="49"/>
  <c r="J66" i="49" s="1"/>
  <c r="F66" i="49"/>
  <c r="K66" i="49" s="1"/>
  <c r="D61" i="49"/>
  <c r="I61" i="49" s="1"/>
  <c r="E61" i="49"/>
  <c r="J61" i="49" s="1"/>
  <c r="F61" i="49"/>
  <c r="K61" i="49" s="1"/>
  <c r="D77" i="49"/>
  <c r="I77" i="49" s="1"/>
  <c r="E77" i="49"/>
  <c r="J77" i="49" s="1"/>
  <c r="D79" i="49"/>
  <c r="I79" i="49" s="1"/>
  <c r="E79" i="49"/>
  <c r="J79" i="49" s="1"/>
  <c r="F79" i="49"/>
  <c r="K79" i="49" s="1"/>
  <c r="D74" i="49"/>
  <c r="I74" i="49" s="1"/>
  <c r="N74" i="49" s="1"/>
  <c r="D82" i="49"/>
  <c r="I82" i="49" s="1"/>
  <c r="E82" i="49"/>
  <c r="J82" i="49" s="1"/>
  <c r="D80" i="49"/>
  <c r="I80" i="49" s="1"/>
  <c r="F80" i="49"/>
  <c r="K80" i="49" s="1"/>
  <c r="E65" i="49"/>
  <c r="E50" i="49"/>
  <c r="J50" i="49" s="1"/>
  <c r="F50" i="49"/>
  <c r="K50" i="49" s="1"/>
  <c r="G50" i="49"/>
  <c r="L50" i="49" s="1"/>
  <c r="D83" i="49"/>
  <c r="I83" i="49" s="1"/>
  <c r="F83" i="49"/>
  <c r="K83" i="49" s="1"/>
  <c r="D49" i="49"/>
  <c r="I49" i="49" s="1"/>
  <c r="E49" i="49"/>
  <c r="J49" i="49" s="1"/>
  <c r="D87" i="49"/>
  <c r="I87" i="49" s="1"/>
  <c r="F87" i="49"/>
  <c r="K87" i="49" s="1"/>
  <c r="E58" i="49"/>
  <c r="J58" i="49" s="1"/>
  <c r="F58" i="49"/>
  <c r="K58" i="49" s="1"/>
  <c r="D90" i="49"/>
  <c r="I90" i="49" s="1"/>
  <c r="E90" i="49"/>
  <c r="J90" i="49" s="1"/>
  <c r="F88" i="49"/>
  <c r="K88" i="49" s="1"/>
  <c r="N88" i="49" s="1"/>
  <c r="F89" i="49"/>
  <c r="K89" i="49" s="1"/>
  <c r="N89" i="49" s="1"/>
  <c r="F92" i="49"/>
  <c r="K92" i="49" s="1"/>
  <c r="N92" i="49" s="1"/>
  <c r="F73" i="49"/>
  <c r="K73" i="49" s="1"/>
  <c r="N73" i="49" s="1"/>
  <c r="F93" i="49"/>
  <c r="K93" i="49" s="1"/>
  <c r="N93" i="49" s="1"/>
  <c r="E81" i="49"/>
  <c r="J81" i="49" s="1"/>
  <c r="F81" i="49"/>
  <c r="K81" i="49" s="1"/>
  <c r="E36" i="49"/>
  <c r="J36" i="49" s="1"/>
  <c r="G36" i="49"/>
  <c r="L36" i="49" s="1"/>
  <c r="D98" i="49"/>
  <c r="I98" i="49" s="1"/>
  <c r="N98" i="49" s="1"/>
  <c r="D99" i="49"/>
  <c r="I99" i="49" s="1"/>
  <c r="N99" i="49" s="1"/>
  <c r="E95" i="49"/>
  <c r="E70" i="49"/>
  <c r="J70" i="49" s="1"/>
  <c r="F70" i="49"/>
  <c r="K70" i="49" s="1"/>
  <c r="F97" i="49"/>
  <c r="K97" i="49" s="1"/>
  <c r="N97" i="49" s="1"/>
  <c r="E100" i="49"/>
  <c r="E84" i="49"/>
  <c r="J84" i="49" s="1"/>
  <c r="G84" i="49"/>
  <c r="L84" i="49" s="1"/>
  <c r="E45" i="49"/>
  <c r="D33" i="49"/>
  <c r="I33" i="49" s="1"/>
  <c r="G33" i="49"/>
  <c r="L33" i="49" s="1"/>
  <c r="D104" i="49"/>
  <c r="I104" i="49" s="1"/>
  <c r="N104" i="49" s="1"/>
  <c r="F51" i="49"/>
  <c r="K51" i="49" s="1"/>
  <c r="N51" i="49" s="1"/>
  <c r="F102" i="49"/>
  <c r="K102" i="49" s="1"/>
  <c r="N102" i="49" s="1"/>
  <c r="E75" i="49"/>
  <c r="E76" i="49"/>
  <c r="D106" i="49"/>
  <c r="I106" i="49" s="1"/>
  <c r="N106" i="49" s="1"/>
  <c r="F48" i="49"/>
  <c r="K48" i="49" s="1"/>
  <c r="N48" i="49" s="1"/>
  <c r="F72" i="49"/>
  <c r="K72" i="49" s="1"/>
  <c r="N72" i="49" s="1"/>
  <c r="E107" i="49"/>
  <c r="E108" i="49"/>
  <c r="D109" i="49"/>
  <c r="I109" i="49" s="1"/>
  <c r="N109" i="49" s="1"/>
  <c r="F110" i="49"/>
  <c r="K110" i="49" s="1"/>
  <c r="N110" i="49" s="1"/>
  <c r="F111" i="49"/>
  <c r="K111" i="49" s="1"/>
  <c r="N111" i="49" s="1"/>
  <c r="E112" i="49"/>
  <c r="D113" i="49"/>
  <c r="I113" i="49" s="1"/>
  <c r="N113" i="49" s="1"/>
  <c r="F113" i="49"/>
  <c r="K113" i="49" s="1"/>
  <c r="D114" i="49"/>
  <c r="I114" i="49" s="1"/>
  <c r="N114" i="49" s="1"/>
  <c r="E115" i="49"/>
  <c r="D116" i="49"/>
  <c r="I116" i="49" s="1"/>
  <c r="N116" i="49" s="1"/>
  <c r="D117" i="49"/>
  <c r="I117" i="49" s="1"/>
  <c r="N117" i="49" s="1"/>
  <c r="D120" i="49"/>
  <c r="I120" i="49" s="1"/>
  <c r="N120" i="49" s="1"/>
  <c r="D121" i="49"/>
  <c r="I121" i="49" s="1"/>
  <c r="N121" i="49" s="1"/>
  <c r="E101" i="49"/>
  <c r="F69" i="49"/>
  <c r="K69" i="49" s="1"/>
  <c r="N69" i="49" s="1"/>
  <c r="E122" i="49"/>
  <c r="D123" i="49"/>
  <c r="I123" i="49" s="1"/>
  <c r="N123" i="49" s="1"/>
  <c r="D86" i="49"/>
  <c r="I86" i="49" s="1"/>
  <c r="N86" i="49" s="1"/>
  <c r="E124" i="49"/>
  <c r="D125" i="49"/>
  <c r="I125" i="49" s="1"/>
  <c r="N125" i="49" s="1"/>
  <c r="D126" i="49"/>
  <c r="I126" i="49" s="1"/>
  <c r="N126" i="49" s="1"/>
  <c r="D127" i="49"/>
  <c r="I127" i="49" s="1"/>
  <c r="N127" i="49" s="1"/>
  <c r="D128" i="49"/>
  <c r="I128" i="49" s="1"/>
  <c r="N128" i="49" s="1"/>
  <c r="E129" i="49"/>
  <c r="D130" i="49"/>
  <c r="I130" i="49" s="1"/>
  <c r="N130" i="49" s="1"/>
  <c r="D131" i="49"/>
  <c r="I131" i="49" s="1"/>
  <c r="N131" i="49" s="1"/>
  <c r="D105" i="49"/>
  <c r="I105" i="49" s="1"/>
  <c r="E105" i="49"/>
  <c r="J105" i="49" s="1"/>
  <c r="F132" i="49"/>
  <c r="K132" i="49" s="1"/>
  <c r="N132" i="49" s="1"/>
  <c r="D133" i="49"/>
  <c r="I133" i="49" s="1"/>
  <c r="N133" i="49" s="1"/>
  <c r="F94" i="49"/>
  <c r="K94" i="49" s="1"/>
  <c r="N94" i="49" s="1"/>
  <c r="F118" i="49"/>
  <c r="K118" i="49" s="1"/>
  <c r="N118" i="49" s="1"/>
  <c r="D134" i="49"/>
  <c r="I134" i="49" s="1"/>
  <c r="N134" i="49" s="1"/>
  <c r="G56" i="49"/>
  <c r="L56" i="49" s="1"/>
  <c r="N56" i="49" s="1"/>
  <c r="G59" i="49"/>
  <c r="L59" i="49" s="1"/>
  <c r="N59" i="49" s="1"/>
  <c r="G60" i="49"/>
  <c r="L60" i="49" s="1"/>
  <c r="N60" i="49" s="1"/>
  <c r="G78" i="49"/>
  <c r="L78" i="49" s="1"/>
  <c r="N78" i="49" s="1"/>
  <c r="D2" i="49"/>
  <c r="I2" i="49" s="1"/>
  <c r="E2" i="49"/>
  <c r="J2" i="49" s="1"/>
  <c r="F2" i="49"/>
  <c r="K2" i="49" s="1"/>
  <c r="G2" i="49"/>
  <c r="L2" i="49" s="1"/>
  <c r="D2" i="52"/>
  <c r="I2" i="52" s="1"/>
  <c r="E2" i="52"/>
  <c r="J2" i="52" s="1"/>
  <c r="F2" i="52"/>
  <c r="K2" i="52" s="1"/>
  <c r="G2" i="52"/>
  <c r="L2" i="52" s="1"/>
  <c r="F2" i="53"/>
  <c r="J2" i="53" s="1"/>
  <c r="D2" i="53"/>
  <c r="H2" i="53" s="1"/>
  <c r="L2" i="53" s="1"/>
  <c r="E2" i="53"/>
  <c r="I2" i="53" s="1"/>
  <c r="D2" i="51"/>
  <c r="H2" i="51" s="1"/>
  <c r="E2" i="51"/>
  <c r="I2" i="51" s="1"/>
  <c r="F2" i="51"/>
  <c r="J2" i="51" s="1"/>
  <c r="D2" i="50"/>
  <c r="H2" i="50" s="1"/>
  <c r="E2" i="50"/>
  <c r="I2" i="50" s="1"/>
  <c r="F2" i="50"/>
  <c r="J2" i="50" s="1"/>
  <c r="A2" i="43"/>
  <c r="A1" i="43"/>
  <c r="A2" i="42"/>
  <c r="A1" i="42"/>
  <c r="A2" i="41"/>
  <c r="A1" i="41"/>
  <c r="A2" i="40"/>
  <c r="A1" i="40"/>
  <c r="A2" i="9"/>
  <c r="A1" i="9"/>
  <c r="A2" i="8"/>
  <c r="A1" i="8"/>
  <c r="J4" i="7"/>
  <c r="J4" i="9" s="1"/>
  <c r="K4" i="7"/>
  <c r="K4" i="9"/>
  <c r="L4" i="7"/>
  <c r="L4" i="8" s="1"/>
  <c r="M4" i="7"/>
  <c r="M4" i="8" s="1"/>
  <c r="N4" i="7"/>
  <c r="N4" i="8" s="1"/>
  <c r="O4" i="7"/>
  <c r="O4" i="8" s="1"/>
  <c r="P4" i="7"/>
  <c r="P4" i="8"/>
  <c r="Q4" i="7"/>
  <c r="Q4" i="8" s="1"/>
  <c r="R4" i="7"/>
  <c r="R4" i="8" s="1"/>
  <c r="S4" i="7"/>
  <c r="S4" i="9" s="1"/>
  <c r="T4" i="7"/>
  <c r="U4" i="7"/>
  <c r="U4" i="8" s="1"/>
  <c r="V4" i="7"/>
  <c r="V4" i="8"/>
  <c r="W4" i="7"/>
  <c r="W4" i="8" s="1"/>
  <c r="X4" i="7"/>
  <c r="X4" i="8"/>
  <c r="Y4" i="7"/>
  <c r="Y4" i="9" s="1"/>
  <c r="Z4" i="7"/>
  <c r="Z4" i="9"/>
  <c r="AA4" i="7"/>
  <c r="AA4" i="8" s="1"/>
  <c r="AB4" i="7"/>
  <c r="AC4" i="7"/>
  <c r="AC4" i="8"/>
  <c r="AD4" i="7"/>
  <c r="AD4" i="8" s="1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Z2" i="8"/>
  <c r="Z2" i="3"/>
  <c r="Z2" i="7" s="1"/>
  <c r="Z2" i="1"/>
  <c r="A1" i="2"/>
  <c r="A1" i="3"/>
  <c r="A1" i="1"/>
  <c r="A2" i="1"/>
  <c r="A2" i="3"/>
  <c r="A2" i="2"/>
  <c r="R4" i="9"/>
  <c r="AB4" i="8"/>
  <c r="T4" i="8"/>
  <c r="Q4" i="9"/>
  <c r="AB4" i="9"/>
  <c r="X4" i="9"/>
  <c r="T4" i="9"/>
  <c r="P4" i="9"/>
  <c r="L4" i="9"/>
  <c r="Z4" i="8"/>
  <c r="K4" i="8"/>
  <c r="W4" i="9"/>
  <c r="U4" i="9"/>
  <c r="N4" i="9"/>
  <c r="M4" i="9"/>
  <c r="AC4" i="9"/>
  <c r="V4" i="9"/>
  <c r="J124" i="49" l="1"/>
  <c r="N124" i="49" s="1"/>
  <c r="N75" i="49"/>
  <c r="J75" i="49"/>
  <c r="J129" i="49"/>
  <c r="N129" i="49" s="1"/>
  <c r="N107" i="49"/>
  <c r="J107" i="49"/>
  <c r="J101" i="49"/>
  <c r="N101" i="49" s="1"/>
  <c r="N100" i="49"/>
  <c r="J100" i="49"/>
  <c r="J95" i="49"/>
  <c r="N95" i="49" s="1"/>
  <c r="N122" i="49"/>
  <c r="J122" i="49"/>
  <c r="J76" i="49"/>
  <c r="N76" i="49" s="1"/>
  <c r="N115" i="49"/>
  <c r="J115" i="49"/>
  <c r="J112" i="49"/>
  <c r="N112" i="49" s="1"/>
  <c r="N108" i="49"/>
  <c r="J108" i="49"/>
  <c r="J45" i="49"/>
  <c r="N45" i="49" s="1"/>
  <c r="N65" i="49"/>
  <c r="J65" i="49"/>
  <c r="N2" i="52"/>
  <c r="L2" i="51"/>
  <c r="L2" i="50"/>
  <c r="N33" i="49"/>
  <c r="N36" i="49"/>
  <c r="N32" i="49"/>
  <c r="N37" i="49"/>
  <c r="N27" i="49"/>
  <c r="N67" i="49"/>
  <c r="N41" i="49"/>
  <c r="N50" i="49"/>
  <c r="N21" i="49"/>
  <c r="N90" i="49"/>
  <c r="N87" i="49"/>
  <c r="N82" i="49"/>
  <c r="N66" i="49"/>
  <c r="N39" i="49"/>
  <c r="N64" i="49"/>
  <c r="N81" i="49"/>
  <c r="N31" i="49"/>
  <c r="N28" i="49"/>
  <c r="N29" i="49"/>
  <c r="N42" i="49"/>
  <c r="N22" i="49"/>
  <c r="N34" i="49"/>
  <c r="N11" i="49"/>
  <c r="N7" i="49"/>
  <c r="N16" i="49"/>
  <c r="N14" i="49"/>
  <c r="N105" i="49"/>
  <c r="N84" i="49"/>
  <c r="N70" i="49"/>
  <c r="N58" i="49"/>
  <c r="N80" i="49"/>
  <c r="N77" i="49"/>
  <c r="N55" i="49"/>
  <c r="N54" i="49"/>
  <c r="N47" i="49"/>
  <c r="N30" i="49"/>
  <c r="N12" i="49"/>
  <c r="N61" i="49"/>
  <c r="N18" i="49"/>
  <c r="N20" i="49"/>
  <c r="N26" i="49"/>
  <c r="N4" i="49"/>
  <c r="N5" i="49"/>
  <c r="N49" i="49"/>
  <c r="N44" i="49"/>
  <c r="N38" i="49"/>
  <c r="N40" i="49"/>
  <c r="N17" i="49"/>
  <c r="N13" i="49"/>
  <c r="N19" i="49"/>
  <c r="N24" i="49"/>
  <c r="N2" i="49"/>
  <c r="N62" i="49"/>
  <c r="N46" i="49"/>
  <c r="N43" i="49"/>
  <c r="N25" i="49"/>
  <c r="N35" i="49"/>
  <c r="N23" i="49"/>
  <c r="N8" i="49"/>
  <c r="N83" i="49"/>
  <c r="N79" i="49"/>
  <c r="N15" i="49"/>
  <c r="N6" i="49"/>
  <c r="N10" i="49"/>
  <c r="N3" i="49"/>
  <c r="N9" i="49"/>
  <c r="Z2" i="9"/>
  <c r="O4" i="9"/>
  <c r="AD4" i="9"/>
  <c r="S4" i="8"/>
  <c r="AA4" i="9"/>
  <c r="Y4" i="8"/>
  <c r="J4" i="8"/>
</calcChain>
</file>

<file path=xl/sharedStrings.xml><?xml version="1.0" encoding="utf-8"?>
<sst xmlns="http://schemas.openxmlformats.org/spreadsheetml/2006/main" count="4517" uniqueCount="489">
  <si>
    <t>選手姓名</t>
  </si>
  <si>
    <t>3R</t>
  </si>
  <si>
    <t>4R</t>
  </si>
  <si>
    <t>TOTAL</t>
  </si>
  <si>
    <t>OUT</t>
  </si>
  <si>
    <t>IN</t>
  </si>
  <si>
    <t>SUB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</si>
  <si>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</si>
  <si>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</si>
  <si>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</si>
  <si>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</si>
  <si>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</si>
  <si>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</si>
  <si>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</si>
  <si>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</si>
  <si>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</si>
  <si>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</si>
  <si>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</si>
  <si>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</si>
  <si>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</si>
  <si>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</si>
  <si>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組別</t>
    <phoneticPr fontId="2" type="noConversion"/>
  </si>
  <si>
    <t>PAR</t>
    <phoneticPr fontId="7" type="noConversion"/>
  </si>
  <si>
    <t>男Ｄ組</t>
  </si>
  <si>
    <t>許柏丞</t>
  </si>
  <si>
    <t>女CD組</t>
  </si>
  <si>
    <t>陳薇安</t>
  </si>
  <si>
    <t>序</t>
  </si>
  <si>
    <t>組別</t>
  </si>
  <si>
    <t>1R</t>
  </si>
  <si>
    <t>2R</t>
  </si>
  <si>
    <t>HOLE</t>
  </si>
  <si>
    <t>備註</t>
  </si>
  <si>
    <t>PAR</t>
  </si>
  <si>
    <t>張睿洋</t>
  </si>
  <si>
    <t>林居佑</t>
  </si>
  <si>
    <t>劉宸榮</t>
  </si>
  <si>
    <t>李佳璇</t>
  </si>
  <si>
    <t>中華民國106年渣打全國業餘高爾夫春季排名賽  資格賽</t>
    <phoneticPr fontId="2" type="noConversion"/>
  </si>
  <si>
    <t>2017年世大運第二次選拔賽</t>
    <phoneticPr fontId="2" type="noConversion"/>
  </si>
  <si>
    <t>地點：揚昇高爾夫球場</t>
    <phoneticPr fontId="2" type="noConversion"/>
  </si>
  <si>
    <t>男公開</t>
  </si>
  <si>
    <t>劉永華</t>
  </si>
  <si>
    <t>洪昭鑫</t>
  </si>
  <si>
    <t>賴嘉一</t>
  </si>
  <si>
    <t>許育誠</t>
  </si>
  <si>
    <t>何祐誠</t>
  </si>
  <si>
    <t>邱瀚霆</t>
  </si>
  <si>
    <t>許閎軒</t>
  </si>
  <si>
    <t>王文暘</t>
  </si>
  <si>
    <t>張勛宸</t>
  </si>
  <si>
    <t>林煒傑</t>
  </si>
  <si>
    <t>沈威成</t>
  </si>
  <si>
    <t>林遠惟</t>
  </si>
  <si>
    <t>黃冠勳</t>
  </si>
  <si>
    <t>方傳崴</t>
  </si>
  <si>
    <t>王璽安</t>
  </si>
  <si>
    <t>溫楨祥</t>
  </si>
  <si>
    <t>陳威勝</t>
  </si>
  <si>
    <t>黃議增</t>
  </si>
  <si>
    <t>黃韋豪</t>
  </si>
  <si>
    <t>張育琮</t>
  </si>
  <si>
    <t>張育僑</t>
  </si>
  <si>
    <t>廖崇廷</t>
  </si>
  <si>
    <t>巫耀微</t>
  </si>
  <si>
    <t>男Ａ組</t>
  </si>
  <si>
    <t>楊浚頡</t>
  </si>
  <si>
    <t>楊浚濠</t>
  </si>
  <si>
    <t>張彥翔</t>
  </si>
  <si>
    <t>沈鈞皓</t>
  </si>
  <si>
    <t>陳裔東</t>
  </si>
  <si>
    <t>曾豐棟</t>
  </si>
  <si>
    <t>陳宥蓁</t>
  </si>
  <si>
    <t>丁子軒</t>
  </si>
  <si>
    <t>許維宸</t>
  </si>
  <si>
    <t>蔡雨達</t>
  </si>
  <si>
    <t>詹昱韋</t>
  </si>
  <si>
    <t>羅政元</t>
  </si>
  <si>
    <t>詹佳翰</t>
  </si>
  <si>
    <t>陳伯豪</t>
  </si>
  <si>
    <t>黃至翊</t>
  </si>
  <si>
    <t>蘇宥睿</t>
  </si>
  <si>
    <t>謝霆葳</t>
  </si>
  <si>
    <t>黃郁翔</t>
  </si>
  <si>
    <t>黃泊儒</t>
  </si>
  <si>
    <t>沙比亞特馬克</t>
  </si>
  <si>
    <t>李睿紳</t>
  </si>
  <si>
    <t>陳守成</t>
  </si>
  <si>
    <t>男Ｂ組</t>
  </si>
  <si>
    <t>蘇晉弘</t>
  </si>
  <si>
    <t>林銓泰</t>
  </si>
  <si>
    <t>廖崇漢</t>
  </si>
  <si>
    <t>郭傳良</t>
  </si>
  <si>
    <t>張簡克諺</t>
  </si>
  <si>
    <t>楊孝哲</t>
  </si>
  <si>
    <t>葉佳胤</t>
  </si>
  <si>
    <t>陳佑宇</t>
  </si>
  <si>
    <t>陳瑋利</t>
  </si>
  <si>
    <t>高宜群</t>
  </si>
  <si>
    <t>柯亮宇</t>
  </si>
  <si>
    <t>劉殷睿</t>
  </si>
  <si>
    <t>陳頎森</t>
  </si>
  <si>
    <t>林辰翰</t>
  </si>
  <si>
    <t>陳亮宇</t>
  </si>
  <si>
    <t>溫　新</t>
  </si>
  <si>
    <t>許凱俊</t>
  </si>
  <si>
    <t>蘇柏瑋</t>
  </si>
  <si>
    <t>陳季群</t>
  </si>
  <si>
    <t>黃茂富</t>
  </si>
  <si>
    <t>黃仁杰</t>
  </si>
  <si>
    <t>黃而夫</t>
  </si>
  <si>
    <t>吳易軒</t>
  </si>
  <si>
    <t>林楷傑</t>
  </si>
  <si>
    <t>呂偉銍</t>
  </si>
  <si>
    <t>女公開</t>
  </si>
  <si>
    <t>陳　萱</t>
  </si>
  <si>
    <t>張倚嘉</t>
  </si>
  <si>
    <t>涂郡庭</t>
  </si>
  <si>
    <t>江婉瑜</t>
  </si>
  <si>
    <t>黃筠筑</t>
  </si>
  <si>
    <t>林怡韻</t>
  </si>
  <si>
    <t>戴嘉汶</t>
  </si>
  <si>
    <t>溫　娣</t>
  </si>
  <si>
    <t>黃筱涵</t>
  </si>
  <si>
    <t>周咨佑</t>
  </si>
  <si>
    <t>事</t>
  </si>
  <si>
    <t/>
  </si>
  <si>
    <t>女Ａ組</t>
  </si>
  <si>
    <t>石澄璇</t>
  </si>
  <si>
    <t>侯羽桑</t>
  </si>
  <si>
    <t>盧昕妤</t>
  </si>
  <si>
    <t>侯羽薔</t>
  </si>
  <si>
    <t>黃郁心</t>
  </si>
  <si>
    <t>蔡褘佳</t>
  </si>
  <si>
    <t>洪若華</t>
  </si>
  <si>
    <t>俞涵軒</t>
  </si>
  <si>
    <t>黃郁評</t>
  </si>
  <si>
    <t>楊斐茜</t>
  </si>
  <si>
    <t>許諾心</t>
  </si>
  <si>
    <t>林怡潓</t>
  </si>
  <si>
    <t>楊棋文</t>
  </si>
  <si>
    <t>劉若瑄</t>
  </si>
  <si>
    <t>吳亭宜</t>
  </si>
  <si>
    <t>林冠妤</t>
  </si>
  <si>
    <t>邱譓芠</t>
  </si>
  <si>
    <t>戴佑珊</t>
  </si>
  <si>
    <t>胡家碩</t>
  </si>
  <si>
    <t>陳奕融</t>
  </si>
  <si>
    <t>女Ｂ組</t>
  </si>
  <si>
    <t>吳佳晏</t>
  </si>
  <si>
    <t>安禾佑</t>
  </si>
  <si>
    <t>劉可艾</t>
  </si>
  <si>
    <t>許淮茜</t>
  </si>
  <si>
    <t>鄭昕然</t>
  </si>
  <si>
    <t>黃亭瑄</t>
  </si>
  <si>
    <t>吳純葳</t>
  </si>
  <si>
    <t>謝佳彧</t>
  </si>
  <si>
    <t>吳侑庭</t>
  </si>
  <si>
    <t>盧芸屏</t>
  </si>
  <si>
    <t>劉芃姍</t>
  </si>
  <si>
    <t>劉庭妤</t>
  </si>
  <si>
    <t>葉家儒</t>
  </si>
  <si>
    <t>詹芷綺</t>
  </si>
  <si>
    <t>古孟宸</t>
  </si>
  <si>
    <t>陳郁穎</t>
  </si>
  <si>
    <t>黃意真</t>
  </si>
  <si>
    <t>曾　楨</t>
  </si>
  <si>
    <t>林毓錡</t>
  </si>
  <si>
    <t>施俊宇</t>
  </si>
  <si>
    <t>世大運</t>
  </si>
  <si>
    <t>何易叡</t>
  </si>
  <si>
    <t>賴怡廷</t>
  </si>
  <si>
    <t>男Ｃ組</t>
  </si>
  <si>
    <t>黃伯恩</t>
  </si>
  <si>
    <t>張廷瑋</t>
  </si>
  <si>
    <t>陳宣佾</t>
  </si>
  <si>
    <t>簡士閔</t>
  </si>
  <si>
    <t>邱振宇</t>
  </si>
  <si>
    <t>黃凱駿</t>
  </si>
  <si>
    <t>胡宇棠</t>
  </si>
  <si>
    <t>吳丞軒</t>
  </si>
  <si>
    <t>王晏彰</t>
  </si>
  <si>
    <t>譚傑升</t>
  </si>
  <si>
    <t>謝秉翰</t>
  </si>
  <si>
    <t>陳奕安</t>
  </si>
  <si>
    <t>吳承恩</t>
  </si>
  <si>
    <t>趙　澤</t>
  </si>
  <si>
    <t>陳品睎</t>
  </si>
  <si>
    <t>蔡宜儒</t>
  </si>
  <si>
    <t>呂孟恆</t>
  </si>
  <si>
    <t>Cut</t>
  </si>
  <si>
    <t>蔡凱任</t>
  </si>
  <si>
    <t>蔡政宏</t>
  </si>
  <si>
    <t>張庭嘉</t>
  </si>
  <si>
    <t>呂承學</t>
  </si>
  <si>
    <t>林宗翰</t>
  </si>
  <si>
    <t>葉蔚廷</t>
  </si>
  <si>
    <t>蔡瑞杰</t>
  </si>
  <si>
    <t>蔡顓至</t>
  </si>
  <si>
    <t>葉　甫</t>
  </si>
  <si>
    <t>許瑋哲</t>
  </si>
  <si>
    <t>邱瀚緯</t>
  </si>
  <si>
    <t>駱則維</t>
  </si>
  <si>
    <t>楊大衛</t>
  </si>
  <si>
    <t>廖云瑞</t>
  </si>
  <si>
    <t>羅奕凱</t>
  </si>
  <si>
    <t>曾譯慶</t>
  </si>
  <si>
    <t>林敬源</t>
  </si>
  <si>
    <t>翁一修</t>
  </si>
  <si>
    <t>范成璽</t>
  </si>
  <si>
    <t>劉獻文</t>
  </si>
  <si>
    <t>李昭樺</t>
  </si>
  <si>
    <t>病</t>
  </si>
  <si>
    <t>周柏岳</t>
  </si>
  <si>
    <t>徐嘉哲</t>
  </si>
  <si>
    <t>郭翰農</t>
  </si>
  <si>
    <t>徐兆維</t>
  </si>
  <si>
    <t>莊文諺</t>
  </si>
  <si>
    <t>陳泊安</t>
  </si>
  <si>
    <t>范揚嘉</t>
  </si>
  <si>
    <t>崔楚汶</t>
  </si>
  <si>
    <t>余為騰</t>
  </si>
  <si>
    <t>陳霆宇</t>
  </si>
  <si>
    <t>潘繹凱</t>
  </si>
  <si>
    <t>張維霖</t>
  </si>
  <si>
    <t>梁序國</t>
  </si>
  <si>
    <t>林為超</t>
  </si>
  <si>
    <t>鄧庭皓</t>
  </si>
  <si>
    <t>沈上恩</t>
  </si>
  <si>
    <t>鄭炎坤</t>
  </si>
  <si>
    <t>李明隆</t>
  </si>
  <si>
    <t>游玄安</t>
  </si>
  <si>
    <t>廖庭毅</t>
  </si>
  <si>
    <t>林士軒</t>
  </si>
  <si>
    <t>黃至晨</t>
  </si>
  <si>
    <t>陳秉豪</t>
  </si>
  <si>
    <t>黃任誼</t>
  </si>
  <si>
    <t>楊云睿</t>
  </si>
  <si>
    <t>林智煜</t>
  </si>
  <si>
    <t>松柏恩</t>
  </si>
  <si>
    <t>谷德俊</t>
  </si>
  <si>
    <t>林硯聰</t>
  </si>
  <si>
    <t>賴昱禓</t>
  </si>
  <si>
    <t>金翔承</t>
  </si>
  <si>
    <t>謝定衡</t>
  </si>
  <si>
    <t>李威廷</t>
  </si>
  <si>
    <t>吳睿東</t>
  </si>
  <si>
    <t>鄭羽翔</t>
  </si>
  <si>
    <t>林煜恩</t>
  </si>
  <si>
    <t>鄂鈺涵</t>
  </si>
  <si>
    <t>江雨璇</t>
  </si>
  <si>
    <t>曾凱暄</t>
  </si>
  <si>
    <t>吳雨樵</t>
  </si>
  <si>
    <t>宋有娟</t>
  </si>
  <si>
    <t>楊亞賓</t>
  </si>
  <si>
    <t>周翊庭</t>
  </si>
  <si>
    <t>陳文芸</t>
  </si>
  <si>
    <t>葉芯霈</t>
  </si>
  <si>
    <t>張昕樵</t>
  </si>
  <si>
    <t>賴思彤</t>
  </si>
  <si>
    <t>松珮菁</t>
  </si>
  <si>
    <t>吳侑倪</t>
  </si>
  <si>
    <t>吳以勤</t>
  </si>
  <si>
    <t>江語葳</t>
  </si>
  <si>
    <t>洪芸萱</t>
  </si>
  <si>
    <t>田依婷</t>
  </si>
  <si>
    <t>男子</t>
  </si>
  <si>
    <t>女子</t>
  </si>
  <si>
    <t>地點：揚昇高爾夫鄉村俱樂部</t>
    <phoneticPr fontId="2" type="noConversion"/>
  </si>
  <si>
    <t>2R</t>
    <phoneticPr fontId="2" type="noConversion"/>
  </si>
  <si>
    <t>1R</t>
    <phoneticPr fontId="2" type="noConversion"/>
  </si>
  <si>
    <t>王偉軒</t>
  </si>
  <si>
    <t>林義淵</t>
  </si>
  <si>
    <t>王偉祥</t>
  </si>
  <si>
    <t>陳裔東</t>
    <phoneticPr fontId="2" type="noConversion"/>
  </si>
  <si>
    <t>詹昱韋</t>
    <phoneticPr fontId="2" type="noConversion"/>
  </si>
  <si>
    <t>丁子軒</t>
    <phoneticPr fontId="2" type="noConversion"/>
  </si>
  <si>
    <t>邱弘鈞</t>
  </si>
  <si>
    <t>廖煥鈞</t>
  </si>
  <si>
    <t>林宸駒</t>
  </si>
  <si>
    <t>DQ</t>
  </si>
  <si>
    <t>朱吉莘</t>
  </si>
  <si>
    <t>吳允植</t>
  </si>
  <si>
    <t>陳傑生</t>
  </si>
  <si>
    <t>張敦量</t>
  </si>
  <si>
    <t>吳育愷</t>
  </si>
  <si>
    <t>李長祐</t>
  </si>
  <si>
    <t>張祐誠</t>
  </si>
  <si>
    <t>簡振宇</t>
  </si>
  <si>
    <t>張凱評</t>
  </si>
  <si>
    <t>陳芃翰</t>
  </si>
  <si>
    <t>洪翊宸</t>
  </si>
  <si>
    <t>潘冠文</t>
  </si>
  <si>
    <t>蔡睿恒</t>
  </si>
  <si>
    <t>林育宏</t>
  </si>
  <si>
    <t>商凱程</t>
  </si>
  <si>
    <t>邱　靖</t>
  </si>
  <si>
    <t>劉彧丞</t>
  </si>
  <si>
    <t>殷梓勛</t>
  </si>
  <si>
    <t>侯羽桑</t>
    <phoneticPr fontId="2" type="noConversion"/>
  </si>
  <si>
    <t>張倚嘉</t>
    <phoneticPr fontId="2" type="noConversion"/>
  </si>
  <si>
    <t>施柔羽</t>
  </si>
  <si>
    <t>謝映葶</t>
  </si>
  <si>
    <t>石澄璇</t>
    <phoneticPr fontId="2" type="noConversion"/>
  </si>
  <si>
    <t>廖信淳</t>
  </si>
  <si>
    <t>黃郁心</t>
    <phoneticPr fontId="2" type="noConversion"/>
  </si>
  <si>
    <t>陳葶伃</t>
  </si>
  <si>
    <t>郭瑜恬</t>
  </si>
  <si>
    <t>朱家儀</t>
  </si>
  <si>
    <t>張卉妤</t>
  </si>
  <si>
    <t>林子涵</t>
    <phoneticPr fontId="2" type="noConversion"/>
  </si>
  <si>
    <t>李映彤</t>
  </si>
  <si>
    <r>
      <t>106</t>
    </r>
    <r>
      <rPr>
        <sz val="12"/>
        <rFont val="細明體"/>
        <family val="3"/>
        <charset val="136"/>
      </rPr>
      <t>春</t>
    </r>
    <phoneticPr fontId="2" type="noConversion"/>
  </si>
  <si>
    <r>
      <t>105</t>
    </r>
    <r>
      <rPr>
        <sz val="12"/>
        <rFont val="細明體"/>
        <family val="3"/>
        <charset val="136"/>
      </rPr>
      <t>冬</t>
    </r>
    <phoneticPr fontId="2" type="noConversion"/>
  </si>
  <si>
    <t>總績分</t>
    <phoneticPr fontId="2" type="noConversion"/>
  </si>
  <si>
    <t xml:space="preserve"> </t>
  </si>
  <si>
    <t>溫昱澄</t>
  </si>
  <si>
    <t>陳鉑融</t>
  </si>
  <si>
    <t>洪棋剴</t>
  </si>
  <si>
    <t>張宇誠</t>
  </si>
  <si>
    <t>吳取鳴</t>
  </si>
  <si>
    <t>張鈞翔</t>
  </si>
  <si>
    <t>林兆義</t>
  </si>
  <si>
    <t>林辛豪</t>
  </si>
  <si>
    <t>R4</t>
    <phoneticPr fontId="2" type="noConversion"/>
  </si>
  <si>
    <t>R3</t>
    <phoneticPr fontId="2" type="noConversion"/>
  </si>
  <si>
    <t>R2</t>
    <phoneticPr fontId="2" type="noConversion"/>
  </si>
  <si>
    <t>R1</t>
    <phoneticPr fontId="2" type="noConversion"/>
  </si>
  <si>
    <r>
      <rPr>
        <b/>
        <sz val="12"/>
        <rFont val="標楷體"/>
        <family val="4"/>
        <charset val="136"/>
      </rPr>
      <t>選手姓名</t>
    </r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</si>
  <si>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</si>
  <si>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</si>
  <si>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</si>
  <si>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</si>
  <si>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</si>
  <si>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</si>
  <si>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</si>
  <si>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備註</t>
    <phoneticPr fontId="7" type="noConversion"/>
  </si>
  <si>
    <t>林婕恩</t>
  </si>
  <si>
    <t>鄭湘樺</t>
  </si>
  <si>
    <t>沈文琪</t>
  </si>
  <si>
    <t>石瑋岑</t>
  </si>
  <si>
    <t>羅聖旗</t>
  </si>
  <si>
    <t>王羽詮</t>
  </si>
  <si>
    <t>林上予</t>
  </si>
  <si>
    <t>王宥傑</t>
  </si>
  <si>
    <t>張哲綸</t>
  </si>
  <si>
    <t>趙翊勳</t>
  </si>
  <si>
    <t>謝豐仰</t>
  </si>
  <si>
    <t>林欣黛</t>
  </si>
  <si>
    <t>陳詩萱</t>
  </si>
  <si>
    <t>曹恩婕</t>
  </si>
  <si>
    <t>王采琦</t>
  </si>
  <si>
    <t>李晏羽</t>
  </si>
  <si>
    <t>陳智恩</t>
  </si>
  <si>
    <t>陳　襄</t>
  </si>
  <si>
    <r>
      <t>106</t>
    </r>
    <r>
      <rPr>
        <sz val="12"/>
        <rFont val="細明體"/>
        <family val="3"/>
        <charset val="136"/>
      </rPr>
      <t>夏</t>
    </r>
    <r>
      <rPr>
        <sz val="12"/>
        <rFont val="Times New Roman"/>
        <family val="1"/>
      </rPr>
      <t>(50%)</t>
    </r>
    <phoneticPr fontId="2" type="noConversion"/>
  </si>
  <si>
    <r>
      <t>106</t>
    </r>
    <r>
      <rPr>
        <sz val="12"/>
        <rFont val="細明體"/>
        <family val="3"/>
        <charset val="136"/>
      </rPr>
      <t>夏</t>
    </r>
    <phoneticPr fontId="2" type="noConversion"/>
  </si>
  <si>
    <t>丁子軒</t>
    <phoneticPr fontId="2" type="noConversion"/>
  </si>
  <si>
    <t>許維宸</t>
    <phoneticPr fontId="2" type="noConversion"/>
  </si>
  <si>
    <t>謝佳彧</t>
    <phoneticPr fontId="2" type="noConversion"/>
  </si>
  <si>
    <t>參加印尼CIPUTRA WORLD JAKARTA GOLF CHAMPIONSHIP 2017, 排名女子27/42, 後2/1, F級, 以25-5-10=10計算</t>
    <phoneticPr fontId="2" type="noConversion"/>
  </si>
  <si>
    <t>侯羽桑</t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</si>
  <si>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</si>
  <si>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</si>
  <si>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</si>
  <si>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</si>
  <si>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R1</t>
    <phoneticPr fontId="2" type="noConversion"/>
  </si>
  <si>
    <t>R1</t>
    <phoneticPr fontId="2" type="noConversion"/>
  </si>
  <si>
    <t>R2</t>
    <phoneticPr fontId="2" type="noConversion"/>
  </si>
  <si>
    <t>R2</t>
    <phoneticPr fontId="2" type="noConversion"/>
  </si>
  <si>
    <t>R3</t>
    <phoneticPr fontId="2" type="noConversion"/>
  </si>
  <si>
    <t>R3</t>
    <phoneticPr fontId="2" type="noConversion"/>
  </si>
  <si>
    <t>R4</t>
    <phoneticPr fontId="2" type="noConversion"/>
  </si>
  <si>
    <t>R4</t>
    <phoneticPr fontId="2" type="noConversion"/>
  </si>
  <si>
    <t>備註</t>
    <phoneticPr fontId="7" type="noConversion"/>
  </si>
  <si>
    <t>備註</t>
    <phoneticPr fontId="7" type="noConversion"/>
  </si>
  <si>
    <t>陳立園</t>
  </si>
  <si>
    <t>曾彩晴</t>
  </si>
  <si>
    <t>台灣業餘</t>
    <phoneticPr fontId="2" type="noConversion"/>
  </si>
  <si>
    <r>
      <t>105</t>
    </r>
    <r>
      <rPr>
        <sz val="12"/>
        <rFont val="細明體"/>
        <family val="3"/>
        <charset val="136"/>
      </rPr>
      <t>冬</t>
    </r>
    <r>
      <rPr>
        <sz val="12"/>
        <rFont val="Times New Roman"/>
        <family val="1"/>
      </rPr>
      <t>(0%)</t>
    </r>
    <phoneticPr fontId="2" type="noConversion"/>
  </si>
  <si>
    <r>
      <t>106</t>
    </r>
    <r>
      <rPr>
        <sz val="12"/>
        <rFont val="細明體"/>
        <family val="3"/>
        <charset val="136"/>
      </rPr>
      <t>春</t>
    </r>
    <r>
      <rPr>
        <sz val="12"/>
        <rFont val="Times New Roman"/>
        <family val="1"/>
      </rPr>
      <t>(20%)</t>
    </r>
    <phoneticPr fontId="2" type="noConversion"/>
  </si>
  <si>
    <r>
      <t>106</t>
    </r>
    <r>
      <rPr>
        <sz val="12"/>
        <rFont val="細明體"/>
        <family val="3"/>
        <charset val="136"/>
      </rPr>
      <t>夏</t>
    </r>
    <r>
      <rPr>
        <sz val="12"/>
        <rFont val="Times New Roman"/>
        <family val="1"/>
      </rPr>
      <t>(30%)</t>
    </r>
    <phoneticPr fontId="2" type="noConversion"/>
  </si>
  <si>
    <t>廖云瑞</t>
    <phoneticPr fontId="2" type="noConversion"/>
  </si>
  <si>
    <t>侯羽桑代表中華台北參加Suntory Ladies Open, WAGR績分11.5909, 再加40%加權,計獲得16.23分</t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</si>
  <si>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</si>
  <si>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</si>
  <si>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</si>
  <si>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</si>
  <si>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</si>
  <si>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</si>
  <si>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備註</t>
    <phoneticPr fontId="7" type="noConversion"/>
  </si>
  <si>
    <t>林冠廷</t>
  </si>
  <si>
    <t>林柏凱</t>
  </si>
  <si>
    <t>林子亘</t>
  </si>
  <si>
    <t>廖家呈</t>
  </si>
  <si>
    <t>温昱澄</t>
  </si>
  <si>
    <t>何冠霖</t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</si>
  <si>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</si>
  <si>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</si>
  <si>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</si>
  <si>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</si>
  <si>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</si>
  <si>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R3</t>
    <phoneticPr fontId="2" type="noConversion"/>
  </si>
  <si>
    <t>R4</t>
    <phoneticPr fontId="2" type="noConversion"/>
  </si>
  <si>
    <t>備註</t>
    <phoneticPr fontId="7" type="noConversion"/>
  </si>
  <si>
    <t>馮立顏</t>
  </si>
  <si>
    <t>鄭熙叡</t>
  </si>
  <si>
    <t>陳俋儒</t>
  </si>
  <si>
    <t>朱庭昀</t>
  </si>
  <si>
    <t>莊雅茜</t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</si>
  <si>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</si>
  <si>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</si>
  <si>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R1</t>
    <phoneticPr fontId="2" type="noConversion"/>
  </si>
  <si>
    <t>R2</t>
    <phoneticPr fontId="2" type="noConversion"/>
  </si>
  <si>
    <t>R4</t>
    <phoneticPr fontId="2" type="noConversion"/>
  </si>
  <si>
    <t>備註</t>
    <phoneticPr fontId="7" type="noConversion"/>
  </si>
  <si>
    <t>蘇　頎</t>
  </si>
  <si>
    <t>方彥儒</t>
  </si>
  <si>
    <t>王郡佑</t>
  </si>
  <si>
    <t>施友翔</t>
  </si>
  <si>
    <t>張婷諭</t>
  </si>
  <si>
    <t>汪天茵</t>
  </si>
  <si>
    <t>黃品菲</t>
  </si>
  <si>
    <t>華羽沁</t>
  </si>
  <si>
    <t>洪琳雅</t>
  </si>
  <si>
    <r>
      <t>106</t>
    </r>
    <r>
      <rPr>
        <sz val="12"/>
        <rFont val="細明體"/>
        <family val="3"/>
        <charset val="136"/>
      </rPr>
      <t>秋</t>
    </r>
    <phoneticPr fontId="2" type="noConversion"/>
  </si>
  <si>
    <t>台灣業餘(30%)</t>
    <phoneticPr fontId="2" type="noConversion"/>
  </si>
  <si>
    <r>
      <t>106</t>
    </r>
    <r>
      <rPr>
        <sz val="12"/>
        <rFont val="細明體"/>
        <family val="3"/>
        <charset val="136"/>
      </rPr>
      <t>夏</t>
    </r>
    <r>
      <rPr>
        <sz val="12"/>
        <rFont val="Times New Roman"/>
        <family val="1"/>
      </rPr>
      <t>(20%)</t>
    </r>
    <phoneticPr fontId="2" type="noConversion"/>
  </si>
  <si>
    <r>
      <t>106</t>
    </r>
    <r>
      <rPr>
        <sz val="12"/>
        <rFont val="細明體"/>
        <family val="3"/>
        <charset val="136"/>
      </rPr>
      <t>春</t>
    </r>
    <r>
      <rPr>
        <sz val="12"/>
        <rFont val="Times New Roman"/>
        <family val="1"/>
      </rPr>
      <t>(0%)</t>
    </r>
    <phoneticPr fontId="2" type="noConversion"/>
  </si>
  <si>
    <r>
      <t>105</t>
    </r>
    <r>
      <rPr>
        <sz val="12"/>
        <rFont val="細明體"/>
        <family val="3"/>
        <charset val="136"/>
      </rPr>
      <t>冬</t>
    </r>
    <r>
      <rPr>
        <sz val="12"/>
        <rFont val="Times New Roman"/>
        <family val="1"/>
      </rPr>
      <t>(-20%)</t>
    </r>
    <phoneticPr fontId="2" type="noConversion"/>
  </si>
  <si>
    <t>106秋(50%)</t>
    <phoneticPr fontId="2" type="noConversion"/>
  </si>
  <si>
    <r>
      <t>106</t>
    </r>
    <r>
      <rPr>
        <sz val="12"/>
        <rFont val="細明體"/>
        <family val="3"/>
        <charset val="136"/>
      </rPr>
      <t>秋</t>
    </r>
    <phoneticPr fontId="2" type="noConversion"/>
  </si>
  <si>
    <r>
      <t>106</t>
    </r>
    <r>
      <rPr>
        <sz val="12"/>
        <rFont val="細明體"/>
        <family val="3"/>
        <charset val="136"/>
      </rPr>
      <t>秋(50%)</t>
    </r>
    <phoneticPr fontId="2" type="noConversion"/>
  </si>
  <si>
    <r>
      <t>106</t>
    </r>
    <r>
      <rPr>
        <sz val="12"/>
        <rFont val="細明體"/>
        <family val="3"/>
        <charset val="136"/>
      </rPr>
      <t>秋</t>
    </r>
    <r>
      <rPr>
        <sz val="12"/>
        <rFont val="Times New Roman"/>
        <family val="1"/>
      </rPr>
      <t>(50%)</t>
    </r>
    <phoneticPr fontId="2" type="noConversion"/>
  </si>
  <si>
    <t>106秋</t>
    <phoneticPr fontId="2" type="noConversion"/>
  </si>
  <si>
    <t>女Ａ組</t>
    <phoneticPr fontId="2" type="noConversion"/>
  </si>
  <si>
    <t>名次</t>
    <phoneticPr fontId="7" type="noConversion"/>
  </si>
  <si>
    <t>組別</t>
    <phoneticPr fontId="2" type="noConversion"/>
  </si>
  <si>
    <t>105冬</t>
    <phoneticPr fontId="2" type="noConversion"/>
  </si>
  <si>
    <t>106春</t>
    <phoneticPr fontId="2" type="noConversion"/>
  </si>
  <si>
    <t>106夏</t>
    <phoneticPr fontId="2" type="noConversion"/>
  </si>
  <si>
    <t>台灣業餘</t>
    <phoneticPr fontId="2" type="noConversion"/>
  </si>
  <si>
    <t>106秋</t>
    <phoneticPr fontId="2" type="noConversion"/>
  </si>
  <si>
    <t>105冬(-20%)</t>
    <phoneticPr fontId="2" type="noConversion"/>
  </si>
  <si>
    <t>106春(0%)</t>
    <phoneticPr fontId="2" type="noConversion"/>
  </si>
  <si>
    <t>106夏(20%)</t>
    <phoneticPr fontId="2" type="noConversion"/>
  </si>
  <si>
    <t>106秋(50%)</t>
    <phoneticPr fontId="2" type="noConversion"/>
  </si>
  <si>
    <t>總績分</t>
    <phoneticPr fontId="2" type="noConversion"/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</si>
  <si>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Arial"/>
        <family val="2"/>
      </rPr>
      <t>106</t>
    </r>
    <r>
      <rPr>
        <sz val="12"/>
        <color theme="1"/>
        <rFont val="標楷體"/>
        <family val="4"/>
        <charset val="136"/>
      </rPr>
      <t>年渣打業餘高爾夫全國秋季排名賽後權重成績排名</t>
    </r>
    <phoneticPr fontId="2" type="noConversion"/>
  </si>
  <si>
    <t>中華民國106年渣打業餘高爾夫全國秋季排名賽後權重成績排名</t>
    <phoneticPr fontId="2" type="noConversion"/>
  </si>
  <si>
    <t>106秋</t>
    <phoneticPr fontId="2" type="noConversion"/>
  </si>
  <si>
    <t>105冬(0%)</t>
    <phoneticPr fontId="2" type="noConversion"/>
  </si>
  <si>
    <t>106春(20%)</t>
    <phoneticPr fontId="2" type="noConversion"/>
  </si>
  <si>
    <t>106夏(30%)</t>
    <phoneticPr fontId="2" type="noConversion"/>
  </si>
  <si>
    <t>106秋(50%)</t>
    <phoneticPr fontId="2" type="noConversion"/>
  </si>
  <si>
    <t>105冬(0%)</t>
    <phoneticPr fontId="2" type="noConversion"/>
  </si>
  <si>
    <t>106春(20%)</t>
    <phoneticPr fontId="2" type="noConversion"/>
  </si>
  <si>
    <t>106夏(30%)</t>
    <phoneticPr fontId="2" type="noConversion"/>
  </si>
  <si>
    <t>名次</t>
    <phoneticPr fontId="7" type="noConversion"/>
  </si>
  <si>
    <t>105冬</t>
    <phoneticPr fontId="2" type="noConversion"/>
  </si>
  <si>
    <t>106春</t>
    <phoneticPr fontId="2" type="noConversion"/>
  </si>
  <si>
    <t>106夏</t>
    <phoneticPr fontId="2" type="noConversion"/>
  </si>
  <si>
    <t>106秋</t>
    <phoneticPr fontId="2" type="noConversion"/>
  </si>
  <si>
    <t>105冬(0%)</t>
    <phoneticPr fontId="2" type="noConversion"/>
  </si>
  <si>
    <t>106春(20%)</t>
    <phoneticPr fontId="2" type="noConversion"/>
  </si>
  <si>
    <t>106夏(30%)</t>
    <phoneticPr fontId="2" type="noConversion"/>
  </si>
  <si>
    <t>106秋(50%)</t>
    <phoneticPr fontId="2" type="noConversion"/>
  </si>
  <si>
    <t>總績分</t>
    <phoneticPr fontId="2" type="noConversion"/>
  </si>
  <si>
    <t>名次</t>
    <phoneticPr fontId="7" type="noConversion"/>
  </si>
  <si>
    <t>組別</t>
    <phoneticPr fontId="2" type="noConversion"/>
  </si>
  <si>
    <t>105冬</t>
    <phoneticPr fontId="2" type="noConversion"/>
  </si>
  <si>
    <t>106春</t>
    <phoneticPr fontId="2" type="noConversion"/>
  </si>
  <si>
    <t>106夏</t>
    <phoneticPr fontId="2" type="noConversion"/>
  </si>
  <si>
    <t>台灣業餘</t>
    <phoneticPr fontId="2" type="noConversion"/>
  </si>
  <si>
    <t>106秋</t>
    <phoneticPr fontId="2" type="noConversion"/>
  </si>
  <si>
    <t>105冬(-20%)</t>
    <phoneticPr fontId="2" type="noConversion"/>
  </si>
  <si>
    <t>106春(0%)</t>
    <phoneticPr fontId="2" type="noConversion"/>
  </si>
  <si>
    <t>106夏(20%)</t>
    <phoneticPr fontId="2" type="noConversion"/>
  </si>
  <si>
    <t>106夏(50%)</t>
    <phoneticPr fontId="2" type="noConversion"/>
  </si>
  <si>
    <t>總績分</t>
    <phoneticPr fontId="2" type="noConversion"/>
  </si>
  <si>
    <t>黃郁心</t>
    <phoneticPr fontId="2" type="noConversion"/>
  </si>
  <si>
    <t>張倚嘉</t>
    <phoneticPr fontId="2" type="noConversion"/>
  </si>
  <si>
    <t>侯羽桑</t>
    <phoneticPr fontId="2" type="noConversion"/>
  </si>
  <si>
    <t>女Ａ組</t>
    <phoneticPr fontId="2" type="noConversion"/>
  </si>
  <si>
    <t>林子涵</t>
    <phoneticPr fontId="2" type="noConversion"/>
  </si>
  <si>
    <t>105冬</t>
    <phoneticPr fontId="2" type="noConversion"/>
  </si>
  <si>
    <t>106春</t>
    <phoneticPr fontId="2" type="noConversion"/>
  </si>
  <si>
    <t>106夏</t>
    <phoneticPr fontId="2" type="noConversion"/>
  </si>
  <si>
    <t>總績分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</si>
</sst>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&quot;資格賽(第&quot;\ 0\ &quot;回合)&quot;"/>
    <numFmt numFmtId="184" formatCode="0_ ;[Red]\-0;[Blue]&quot;E&quot;;\ "/>
    <numFmt numFmtId="185" formatCode="&quot;第 &quot;0&quot; 回合&quot;"/>
    <numFmt numFmtId="186" formatCode="[$-404]ggge&quot;年&quot;m&quot;月&quot;d&quot;日&quot;;@"/>
    <numFmt numFmtId="187" formatCode="0.00_);[Red]\(0.00\)"/>
    <numFmt numFmtId="188" formatCode="0.00_ "/>
  </numFmts>
  <fonts count="36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name val="細明體"/>
      <family val="3"/>
      <charset val="136"/>
    </font>
    <font>
      <sz val="12"/>
      <name val="新細明體"/>
      <family val="2"/>
      <charset val="136"/>
    </font>
    <font>
      <b/>
      <sz val="12"/>
      <name val="Arial"/>
      <family val="2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Arial"/>
      <family val="2"/>
    </font>
    <font>
      <sz val="12"/>
      <color theme="1"/>
      <name val="細明體"/>
      <family val="3"/>
      <charset val="136"/>
    </font>
    <font>
      <sz val="10"/>
      <color theme="1"/>
      <name val="標楷體"/>
      <family val="4"/>
      <charset val="136"/>
    </font>
    <font>
      <sz val="11"/>
      <color theme="1"/>
      <name val="Arial"/>
      <family val="2"/>
    </font>
    <font>
      <sz val="10"/>
      <name val="細明體"/>
      <family val="3"/>
      <charset val="136"/>
    </font>
    <font>
      <sz val="10"/>
      <name val="Times New Roman"/>
      <family val="1"/>
    </font>
    <font>
      <sz val="10"/>
      <name val="新細明體"/>
      <family val="2"/>
      <charset val="136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79" fontId="11" fillId="2" borderId="15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1" fontId="0" fillId="0" borderId="4" xfId="0" applyNumberFormat="1" applyFill="1" applyBorder="1" applyAlignment="1">
      <alignment horizontal="center" vertical="center"/>
    </xf>
    <xf numFmtId="179" fontId="0" fillId="0" borderId="21" xfId="0" applyNumberFormat="1" applyFill="1" applyBorder="1">
      <alignment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9" fontId="21" fillId="0" borderId="5" xfId="0" applyNumberFormat="1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center" vertical="center"/>
    </xf>
    <xf numFmtId="181" fontId="0" fillId="0" borderId="11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80" fontId="19" fillId="0" borderId="23" xfId="0" applyNumberFormat="1" applyFont="1" applyFill="1" applyBorder="1" applyAlignment="1">
      <alignment horizontal="center" vertical="center"/>
    </xf>
    <xf numFmtId="178" fontId="10" fillId="0" borderId="24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 wrapText="1"/>
    </xf>
    <xf numFmtId="178" fontId="20" fillId="0" borderId="11" xfId="0" applyNumberFormat="1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/>
    </xf>
    <xf numFmtId="179" fontId="0" fillId="0" borderId="25" xfId="0" applyNumberFormat="1" applyFill="1" applyBorder="1">
      <alignment vertical="center"/>
    </xf>
    <xf numFmtId="179" fontId="10" fillId="0" borderId="26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80" fontId="19" fillId="0" borderId="25" xfId="0" applyNumberFormat="1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178" fontId="20" fillId="0" borderId="26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9" fontId="21" fillId="0" borderId="9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8" fontId="9" fillId="2" borderId="27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9" fontId="15" fillId="0" borderId="31" xfId="0" applyNumberFormat="1" applyFont="1" applyFill="1" applyBorder="1" applyAlignment="1">
      <alignment horizontal="center" vertical="center"/>
    </xf>
    <xf numFmtId="179" fontId="16" fillId="0" borderId="32" xfId="0" applyNumberFormat="1" applyFont="1" applyFill="1" applyBorder="1" applyAlignment="1">
      <alignment horizontal="center" vertical="center"/>
    </xf>
    <xf numFmtId="179" fontId="16" fillId="0" borderId="33" xfId="0" applyNumberFormat="1" applyFont="1" applyFill="1" applyBorder="1" applyAlignment="1">
      <alignment horizontal="center" vertical="center"/>
    </xf>
    <xf numFmtId="179" fontId="15" fillId="0" borderId="34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179" fontId="0" fillId="0" borderId="35" xfId="0" applyNumberFormat="1" applyFill="1" applyBorder="1" applyAlignment="1">
      <alignment horizontal="center" vertical="center"/>
    </xf>
    <xf numFmtId="179" fontId="0" fillId="0" borderId="27" xfId="0" applyNumberFormat="1" applyFill="1" applyBorder="1" applyAlignment="1">
      <alignment horizontal="center" vertical="center"/>
    </xf>
    <xf numFmtId="178" fontId="0" fillId="0" borderId="27" xfId="0" applyNumberFormat="1" applyFill="1" applyBorder="1" applyAlignment="1">
      <alignment horizontal="center" vertical="center"/>
    </xf>
    <xf numFmtId="184" fontId="0" fillId="0" borderId="27" xfId="0" applyNumberFormat="1" applyFill="1" applyBorder="1" applyAlignment="1">
      <alignment horizontal="center" vertical="center"/>
    </xf>
    <xf numFmtId="179" fontId="16" fillId="0" borderId="36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181" fontId="11" fillId="2" borderId="39" xfId="0" applyNumberFormat="1" applyFont="1" applyFill="1" applyBorder="1" applyAlignment="1">
      <alignment horizontal="center" vertical="center"/>
    </xf>
    <xf numFmtId="179" fontId="11" fillId="2" borderId="40" xfId="0" applyNumberFormat="1" applyFont="1" applyFill="1" applyBorder="1" applyAlignment="1">
      <alignment horizontal="left" vertical="center"/>
    </xf>
    <xf numFmtId="179" fontId="10" fillId="2" borderId="39" xfId="0" applyNumberFormat="1" applyFont="1" applyFill="1" applyBorder="1" applyAlignment="1">
      <alignment horizontal="center" vertical="center"/>
    </xf>
    <xf numFmtId="187" fontId="0" fillId="0" borderId="0" xfId="0" applyNumberFormat="1">
      <alignment vertical="center"/>
    </xf>
    <xf numFmtId="181" fontId="6" fillId="2" borderId="13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 wrapText="1"/>
    </xf>
    <xf numFmtId="182" fontId="10" fillId="2" borderId="13" xfId="0" applyNumberFormat="1" applyFont="1" applyFill="1" applyBorder="1" applyAlignment="1">
      <alignment horizontal="center" vertical="center"/>
    </xf>
    <xf numFmtId="181" fontId="11" fillId="2" borderId="13" xfId="0" applyNumberFormat="1" applyFont="1" applyFill="1" applyBorder="1" applyAlignment="1">
      <alignment horizontal="center" vertical="center"/>
    </xf>
    <xf numFmtId="179" fontId="11" fillId="2" borderId="13" xfId="0" applyNumberFormat="1" applyFont="1" applyFill="1" applyBorder="1" applyAlignment="1">
      <alignment horizontal="left" vertical="center"/>
    </xf>
    <xf numFmtId="179" fontId="10" fillId="2" borderId="13" xfId="0" applyNumberFormat="1" applyFont="1" applyFill="1" applyBorder="1" applyAlignment="1">
      <alignment horizontal="center" vertical="center"/>
    </xf>
    <xf numFmtId="179" fontId="12" fillId="2" borderId="13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/>
    </xf>
    <xf numFmtId="179" fontId="12" fillId="2" borderId="0" xfId="0" applyNumberFormat="1" applyFont="1" applyFill="1" applyBorder="1" applyAlignment="1">
      <alignment horizontal="center" vertical="center"/>
    </xf>
    <xf numFmtId="182" fontId="11" fillId="2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>
      <alignment horizontal="center" vertical="center"/>
    </xf>
    <xf numFmtId="187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188" fontId="0" fillId="0" borderId="13" xfId="0" applyNumberFormat="1" applyBorder="1">
      <alignment vertical="center"/>
    </xf>
    <xf numFmtId="181" fontId="6" fillId="4" borderId="41" xfId="0" applyNumberFormat="1" applyFont="1" applyFill="1" applyBorder="1" applyAlignment="1">
      <alignment horizontal="center" vertical="center" wrapText="1"/>
    </xf>
    <xf numFmtId="181" fontId="6" fillId="4" borderId="42" xfId="0" applyNumberFormat="1" applyFont="1" applyFill="1" applyBorder="1" applyAlignment="1">
      <alignment horizontal="center" vertical="center"/>
    </xf>
    <xf numFmtId="181" fontId="5" fillId="4" borderId="42" xfId="0" applyNumberFormat="1" applyFont="1" applyFill="1" applyBorder="1" applyAlignment="1">
      <alignment horizontal="center" vertical="center" wrapText="1"/>
    </xf>
    <xf numFmtId="181" fontId="5" fillId="4" borderId="42" xfId="0" applyNumberFormat="1" applyFont="1" applyFill="1" applyBorder="1" applyAlignment="1">
      <alignment horizontal="center" vertical="center"/>
    </xf>
    <xf numFmtId="187" fontId="5" fillId="4" borderId="42" xfId="0" applyNumberFormat="1" applyFont="1" applyFill="1" applyBorder="1" applyAlignment="1">
      <alignment horizontal="center" vertical="center" wrapText="1"/>
    </xf>
    <xf numFmtId="187" fontId="5" fillId="4" borderId="4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9" fontId="23" fillId="2" borderId="11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81" fontId="11" fillId="0" borderId="11" xfId="0" applyNumberFormat="1" applyFont="1" applyFill="1" applyBorder="1" applyAlignment="1">
      <alignment horizontal="center" vertical="center"/>
    </xf>
    <xf numFmtId="179" fontId="11" fillId="0" borderId="11" xfId="0" applyNumberFormat="1" applyFont="1" applyFill="1" applyBorder="1" applyAlignment="1">
      <alignment horizontal="left" vertical="center"/>
    </xf>
    <xf numFmtId="179" fontId="11" fillId="2" borderId="39" xfId="0" applyNumberFormat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187" fontId="0" fillId="0" borderId="0" xfId="0" applyNumberFormat="1" applyBorder="1">
      <alignment vertical="center"/>
    </xf>
    <xf numFmtId="181" fontId="6" fillId="4" borderId="13" xfId="0" applyNumberFormat="1" applyFont="1" applyFill="1" applyBorder="1" applyAlignment="1">
      <alignment horizontal="center" vertical="center" wrapText="1"/>
    </xf>
    <xf numFmtId="181" fontId="6" fillId="4" borderId="13" xfId="0" applyNumberFormat="1" applyFont="1" applyFill="1" applyBorder="1" applyAlignment="1">
      <alignment horizontal="center" vertical="center"/>
    </xf>
    <xf numFmtId="181" fontId="5" fillId="4" borderId="13" xfId="0" applyNumberFormat="1" applyFont="1" applyFill="1" applyBorder="1" applyAlignment="1">
      <alignment horizontal="center" vertical="center"/>
    </xf>
    <xf numFmtId="181" fontId="25" fillId="4" borderId="13" xfId="0" applyNumberFormat="1" applyFont="1" applyFill="1" applyBorder="1" applyAlignment="1">
      <alignment horizontal="center" vertical="center"/>
    </xf>
    <xf numFmtId="187" fontId="10" fillId="2" borderId="13" xfId="0" applyNumberFormat="1" applyFont="1" applyFill="1" applyBorder="1" applyAlignment="1">
      <alignment horizontal="center" vertical="center"/>
    </xf>
    <xf numFmtId="188" fontId="10" fillId="2" borderId="13" xfId="0" applyNumberFormat="1" applyFont="1" applyFill="1" applyBorder="1" applyAlignment="1">
      <alignment horizontal="center" vertical="center"/>
    </xf>
    <xf numFmtId="188" fontId="10" fillId="0" borderId="13" xfId="0" applyNumberFormat="1" applyFont="1" applyFill="1" applyBorder="1" applyAlignment="1">
      <alignment horizontal="center" vertical="center"/>
    </xf>
    <xf numFmtId="181" fontId="11" fillId="0" borderId="13" xfId="0" applyNumberFormat="1" applyFont="1" applyFill="1" applyBorder="1" applyAlignment="1">
      <alignment horizontal="center" vertical="center"/>
    </xf>
    <xf numFmtId="179" fontId="11" fillId="0" borderId="13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87" fontId="10" fillId="2" borderId="13" xfId="0" applyNumberFormat="1" applyFont="1" applyFill="1" applyBorder="1" applyAlignment="1" applyProtection="1">
      <alignment horizontal="center" vertical="center"/>
      <protection locked="0"/>
    </xf>
    <xf numFmtId="182" fontId="10" fillId="2" borderId="13" xfId="0" applyNumberFormat="1" applyFont="1" applyFill="1" applyBorder="1" applyAlignment="1" applyProtection="1">
      <alignment horizontal="center" vertical="center"/>
      <protection locked="0"/>
    </xf>
    <xf numFmtId="181" fontId="26" fillId="2" borderId="13" xfId="0" applyNumberFormat="1" applyFont="1" applyFill="1" applyBorder="1" applyAlignment="1">
      <alignment horizontal="center" vertical="center"/>
    </xf>
    <xf numFmtId="181" fontId="26" fillId="2" borderId="13" xfId="0" applyNumberFormat="1" applyFont="1" applyFill="1" applyBorder="1" applyAlignment="1">
      <alignment horizontal="center" vertical="center" wrapText="1"/>
    </xf>
    <xf numFmtId="181" fontId="6" fillId="4" borderId="13" xfId="0" applyNumberFormat="1" applyFont="1" applyFill="1" applyBorder="1" applyAlignment="1">
      <alignment horizontal="left" vertical="center"/>
    </xf>
    <xf numFmtId="181" fontId="11" fillId="2" borderId="13" xfId="0" applyNumberFormat="1" applyFont="1" applyFill="1" applyBorder="1" applyAlignment="1">
      <alignment horizontal="left" vertical="center"/>
    </xf>
    <xf numFmtId="182" fontId="11" fillId="2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0" fillId="0" borderId="0" xfId="0" applyFont="1" applyFill="1">
      <alignment vertical="center"/>
    </xf>
    <xf numFmtId="0" fontId="10" fillId="0" borderId="0" xfId="0" applyFont="1" applyBorder="1">
      <alignment vertical="center"/>
    </xf>
    <xf numFmtId="187" fontId="10" fillId="0" borderId="0" xfId="0" applyNumberFormat="1" applyFont="1">
      <alignment vertical="center"/>
    </xf>
    <xf numFmtId="187" fontId="10" fillId="0" borderId="0" xfId="0" applyNumberFormat="1" applyFont="1" applyAlignment="1">
      <alignment horizontal="center" vertical="center"/>
    </xf>
    <xf numFmtId="182" fontId="10" fillId="0" borderId="0" xfId="0" applyNumberFormat="1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82" fontId="29" fillId="2" borderId="13" xfId="0" applyNumberFormat="1" applyFont="1" applyFill="1" applyBorder="1" applyAlignment="1" applyProtection="1">
      <alignment horizontal="center" vertical="center"/>
      <protection locked="0"/>
    </xf>
    <xf numFmtId="181" fontId="24" fillId="4" borderId="13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182" fontId="28" fillId="2" borderId="13" xfId="0" applyNumberFormat="1" applyFont="1" applyFill="1" applyBorder="1" applyAlignment="1" applyProtection="1">
      <alignment horizontal="center" vertical="center"/>
      <protection locked="0"/>
    </xf>
    <xf numFmtId="181" fontId="7" fillId="4" borderId="13" xfId="0" applyNumberFormat="1" applyFont="1" applyFill="1" applyBorder="1" applyAlignment="1">
      <alignment horizontal="center" vertical="center"/>
    </xf>
    <xf numFmtId="179" fontId="30" fillId="2" borderId="13" xfId="0" applyNumberFormat="1" applyFont="1" applyFill="1" applyBorder="1" applyAlignment="1">
      <alignment horizontal="left" vertical="center"/>
    </xf>
    <xf numFmtId="182" fontId="31" fillId="2" borderId="13" xfId="0" applyNumberFormat="1" applyFont="1" applyFill="1" applyBorder="1" applyAlignment="1" applyProtection="1">
      <alignment horizontal="center" vertical="center"/>
      <protection locked="0"/>
    </xf>
    <xf numFmtId="181" fontId="32" fillId="4" borderId="13" xfId="0" applyNumberFormat="1" applyFont="1" applyFill="1" applyBorder="1" applyAlignment="1">
      <alignment horizontal="center" vertical="center"/>
    </xf>
    <xf numFmtId="181" fontId="33" fillId="4" borderId="13" xfId="0" applyNumberFormat="1" applyFont="1" applyFill="1" applyBorder="1" applyAlignment="1">
      <alignment horizontal="center" vertical="center"/>
    </xf>
    <xf numFmtId="181" fontId="34" fillId="4" borderId="13" xfId="0" applyNumberFormat="1" applyFont="1" applyFill="1" applyBorder="1" applyAlignment="1">
      <alignment horizontal="center" vertical="center"/>
    </xf>
    <xf numFmtId="181" fontId="35" fillId="4" borderId="13" xfId="0" applyNumberFormat="1" applyFont="1" applyFill="1" applyBorder="1" applyAlignment="1">
      <alignment horizontal="center" vertical="center"/>
    </xf>
    <xf numFmtId="179" fontId="11" fillId="2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3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justifyLastLine="1"/>
    </xf>
    <xf numFmtId="0" fontId="10" fillId="0" borderId="4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181" fontId="8" fillId="0" borderId="2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top" justifyLastLine="1"/>
    </xf>
    <xf numFmtId="181" fontId="3" fillId="0" borderId="1" xfId="0" applyNumberFormat="1" applyFont="1" applyFill="1" applyBorder="1" applyAlignment="1">
      <alignment horizontal="left" vertical="center"/>
    </xf>
    <xf numFmtId="185" fontId="1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181" fontId="6" fillId="0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398"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workbookViewId="0">
      <selection activeCell="A3" sqref="A3:A4"/>
    </sheetView>
  </sheetViews>
  <sheetFormatPr defaultRowHeight="16.5"/>
  <cols>
    <col min="1" max="1" width="5.125" bestFit="1" customWidth="1"/>
    <col min="2" max="2" width="9.25" customWidth="1"/>
    <col min="3" max="3" width="12.5" style="40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203" t="s">
        <v>38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</row>
    <row r="2" spans="1:29" ht="17.25" thickBot="1">
      <c r="A2" s="204" t="s">
        <v>268</v>
      </c>
      <c r="B2" s="204"/>
      <c r="C2" s="204"/>
      <c r="D2" s="204"/>
      <c r="E2" s="204"/>
      <c r="F2" s="31"/>
      <c r="G2" s="31"/>
      <c r="H2" s="205">
        <v>1</v>
      </c>
      <c r="I2" s="205"/>
      <c r="J2" s="205"/>
      <c r="K2" s="205"/>
      <c r="L2" s="205"/>
      <c r="M2" s="205"/>
      <c r="N2" s="205"/>
      <c r="O2" s="205"/>
      <c r="P2" s="205"/>
      <c r="Q2" s="2"/>
      <c r="R2" s="32"/>
      <c r="S2" s="32"/>
      <c r="T2" s="32"/>
      <c r="U2" s="32"/>
      <c r="V2" s="32"/>
      <c r="W2" s="32"/>
      <c r="X2" s="206">
        <v>42821</v>
      </c>
      <c r="Y2" s="206"/>
      <c r="Z2" s="206"/>
      <c r="AA2" s="206"/>
      <c r="AB2" s="206"/>
      <c r="AC2" s="206"/>
    </row>
    <row r="3" spans="1:29" ht="17.25" thickTop="1">
      <c r="A3" s="207" t="s">
        <v>7</v>
      </c>
      <c r="B3" s="209" t="s">
        <v>8</v>
      </c>
      <c r="C3" s="211" t="s">
        <v>0</v>
      </c>
      <c r="D3" s="213" t="s">
        <v>9</v>
      </c>
      <c r="E3" s="213" t="s">
        <v>10</v>
      </c>
      <c r="F3" s="215" t="s">
        <v>3</v>
      </c>
      <c r="G3" s="110" t="s">
        <v>11</v>
      </c>
      <c r="H3" s="111">
        <v>1</v>
      </c>
      <c r="I3" s="111">
        <v>2</v>
      </c>
      <c r="J3" s="111">
        <v>3</v>
      </c>
      <c r="K3" s="111">
        <v>4</v>
      </c>
      <c r="L3" s="111">
        <v>5</v>
      </c>
      <c r="M3" s="111">
        <v>6</v>
      </c>
      <c r="N3" s="111">
        <v>7</v>
      </c>
      <c r="O3" s="111">
        <v>8</v>
      </c>
      <c r="P3" s="111">
        <v>9</v>
      </c>
      <c r="Q3" s="111">
        <v>10</v>
      </c>
      <c r="R3" s="111">
        <v>11</v>
      </c>
      <c r="S3" s="111">
        <v>12</v>
      </c>
      <c r="T3" s="111">
        <v>13</v>
      </c>
      <c r="U3" s="111">
        <v>14</v>
      </c>
      <c r="V3" s="111">
        <v>15</v>
      </c>
      <c r="W3" s="111">
        <v>16</v>
      </c>
      <c r="X3" s="111">
        <v>17</v>
      </c>
      <c r="Y3" s="111">
        <v>18</v>
      </c>
      <c r="Z3" s="110" t="s">
        <v>4</v>
      </c>
      <c r="AA3" s="112" t="s">
        <v>5</v>
      </c>
      <c r="AB3" s="112" t="s">
        <v>6</v>
      </c>
      <c r="AC3" s="201" t="s">
        <v>12</v>
      </c>
    </row>
    <row r="4" spans="1:29">
      <c r="A4" s="208"/>
      <c r="B4" s="210"/>
      <c r="C4" s="212"/>
      <c r="D4" s="214"/>
      <c r="E4" s="214"/>
      <c r="F4" s="216"/>
      <c r="G4" s="109" t="s">
        <v>13</v>
      </c>
      <c r="H4" s="108">
        <v>4</v>
      </c>
      <c r="I4" s="108">
        <v>3</v>
      </c>
      <c r="J4" s="108">
        <v>4</v>
      </c>
      <c r="K4" s="108">
        <v>3</v>
      </c>
      <c r="L4" s="108">
        <v>4</v>
      </c>
      <c r="M4" s="108">
        <v>5</v>
      </c>
      <c r="N4" s="108">
        <v>4</v>
      </c>
      <c r="O4" s="108">
        <v>4</v>
      </c>
      <c r="P4" s="108">
        <v>5</v>
      </c>
      <c r="Q4" s="108">
        <v>4</v>
      </c>
      <c r="R4" s="108">
        <v>3</v>
      </c>
      <c r="S4" s="108">
        <v>4</v>
      </c>
      <c r="T4" s="108">
        <v>5</v>
      </c>
      <c r="U4" s="108">
        <v>4</v>
      </c>
      <c r="V4" s="108">
        <v>4</v>
      </c>
      <c r="W4" s="108">
        <v>3</v>
      </c>
      <c r="X4" s="108">
        <v>4</v>
      </c>
      <c r="Y4" s="108">
        <v>5</v>
      </c>
      <c r="Z4" s="33">
        <v>36</v>
      </c>
      <c r="AA4" s="33">
        <v>36</v>
      </c>
      <c r="AB4" s="34">
        <v>72</v>
      </c>
      <c r="AC4" s="202"/>
    </row>
    <row r="5" spans="1:29">
      <c r="A5" s="113">
        <v>1</v>
      </c>
      <c r="B5" s="35" t="s">
        <v>41</v>
      </c>
      <c r="C5" s="41" t="s">
        <v>53</v>
      </c>
      <c r="D5" s="36">
        <v>72</v>
      </c>
      <c r="E5" s="36">
        <v>0</v>
      </c>
      <c r="F5" s="37">
        <v>72</v>
      </c>
      <c r="G5" s="38">
        <v>0</v>
      </c>
      <c r="H5" s="37">
        <v>6</v>
      </c>
      <c r="I5" s="37">
        <v>3</v>
      </c>
      <c r="J5" s="37">
        <v>4</v>
      </c>
      <c r="K5" s="37">
        <v>4</v>
      </c>
      <c r="L5" s="37">
        <v>3</v>
      </c>
      <c r="M5" s="37">
        <v>5</v>
      </c>
      <c r="N5" s="37">
        <v>4</v>
      </c>
      <c r="O5" s="37">
        <v>4</v>
      </c>
      <c r="P5" s="37">
        <v>6</v>
      </c>
      <c r="Q5" s="37">
        <v>4</v>
      </c>
      <c r="R5" s="37">
        <v>4</v>
      </c>
      <c r="S5" s="37">
        <v>3</v>
      </c>
      <c r="T5" s="37">
        <v>4</v>
      </c>
      <c r="U5" s="37">
        <v>3</v>
      </c>
      <c r="V5" s="37">
        <v>4</v>
      </c>
      <c r="W5" s="37">
        <v>3</v>
      </c>
      <c r="X5" s="37">
        <v>4</v>
      </c>
      <c r="Y5" s="37">
        <v>4</v>
      </c>
      <c r="Z5" s="37">
        <v>39</v>
      </c>
      <c r="AA5" s="37">
        <v>33</v>
      </c>
      <c r="AB5" s="37">
        <v>72</v>
      </c>
      <c r="AC5" s="114" t="s">
        <v>126</v>
      </c>
    </row>
    <row r="6" spans="1:29">
      <c r="A6" s="113">
        <v>2</v>
      </c>
      <c r="B6" s="35" t="s">
        <v>41</v>
      </c>
      <c r="C6" s="41" t="s">
        <v>60</v>
      </c>
      <c r="D6" s="36">
        <v>73</v>
      </c>
      <c r="E6" s="36">
        <v>0</v>
      </c>
      <c r="F6" s="37">
        <v>73</v>
      </c>
      <c r="G6" s="38">
        <v>1</v>
      </c>
      <c r="H6" s="37">
        <v>6</v>
      </c>
      <c r="I6" s="37">
        <v>3</v>
      </c>
      <c r="J6" s="37">
        <v>5</v>
      </c>
      <c r="K6" s="37">
        <v>3</v>
      </c>
      <c r="L6" s="37">
        <v>3</v>
      </c>
      <c r="M6" s="37">
        <v>5</v>
      </c>
      <c r="N6" s="37">
        <v>4</v>
      </c>
      <c r="O6" s="37">
        <v>4</v>
      </c>
      <c r="P6" s="37">
        <v>5</v>
      </c>
      <c r="Q6" s="37">
        <v>5</v>
      </c>
      <c r="R6" s="37">
        <v>2</v>
      </c>
      <c r="S6" s="37">
        <v>4</v>
      </c>
      <c r="T6" s="37">
        <v>5</v>
      </c>
      <c r="U6" s="37">
        <v>4</v>
      </c>
      <c r="V6" s="37">
        <v>4</v>
      </c>
      <c r="W6" s="37">
        <v>3</v>
      </c>
      <c r="X6" s="37">
        <v>3</v>
      </c>
      <c r="Y6" s="37">
        <v>5</v>
      </c>
      <c r="Z6" s="37">
        <v>38</v>
      </c>
      <c r="AA6" s="37">
        <v>35</v>
      </c>
      <c r="AB6" s="37">
        <v>73</v>
      </c>
      <c r="AC6" s="114" t="s">
        <v>126</v>
      </c>
    </row>
    <row r="7" spans="1:29">
      <c r="A7" s="113">
        <v>3</v>
      </c>
      <c r="B7" s="35" t="s">
        <v>41</v>
      </c>
      <c r="C7" s="41" t="s">
        <v>62</v>
      </c>
      <c r="D7" s="36">
        <v>74</v>
      </c>
      <c r="E7" s="36">
        <v>0</v>
      </c>
      <c r="F7" s="37">
        <v>74</v>
      </c>
      <c r="G7" s="38">
        <v>2</v>
      </c>
      <c r="H7" s="37">
        <v>4</v>
      </c>
      <c r="I7" s="37">
        <v>3</v>
      </c>
      <c r="J7" s="37">
        <v>4</v>
      </c>
      <c r="K7" s="37">
        <v>4</v>
      </c>
      <c r="L7" s="37">
        <v>4</v>
      </c>
      <c r="M7" s="37">
        <v>5</v>
      </c>
      <c r="N7" s="37">
        <v>4</v>
      </c>
      <c r="O7" s="37">
        <v>5</v>
      </c>
      <c r="P7" s="37">
        <v>5</v>
      </c>
      <c r="Q7" s="37">
        <v>5</v>
      </c>
      <c r="R7" s="37">
        <v>3</v>
      </c>
      <c r="S7" s="37">
        <v>5</v>
      </c>
      <c r="T7" s="37">
        <v>4</v>
      </c>
      <c r="U7" s="37">
        <v>3</v>
      </c>
      <c r="V7" s="37">
        <v>4</v>
      </c>
      <c r="W7" s="37">
        <v>3</v>
      </c>
      <c r="X7" s="37">
        <v>4</v>
      </c>
      <c r="Y7" s="37">
        <v>5</v>
      </c>
      <c r="Z7" s="37">
        <v>38</v>
      </c>
      <c r="AA7" s="37">
        <v>36</v>
      </c>
      <c r="AB7" s="37">
        <v>74</v>
      </c>
      <c r="AC7" s="114" t="s">
        <v>126</v>
      </c>
    </row>
    <row r="8" spans="1:29">
      <c r="A8" s="113">
        <v>4</v>
      </c>
      <c r="B8" s="35" t="s">
        <v>41</v>
      </c>
      <c r="C8" s="41" t="s">
        <v>55</v>
      </c>
      <c r="D8" s="36">
        <v>75</v>
      </c>
      <c r="E8" s="36">
        <v>0</v>
      </c>
      <c r="F8" s="37">
        <v>75</v>
      </c>
      <c r="G8" s="38">
        <v>3</v>
      </c>
      <c r="H8" s="37">
        <v>4</v>
      </c>
      <c r="I8" s="37">
        <v>3</v>
      </c>
      <c r="J8" s="37">
        <v>4</v>
      </c>
      <c r="K8" s="37">
        <v>3</v>
      </c>
      <c r="L8" s="37">
        <v>5</v>
      </c>
      <c r="M8" s="37">
        <v>4</v>
      </c>
      <c r="N8" s="37">
        <v>5</v>
      </c>
      <c r="O8" s="37">
        <v>4</v>
      </c>
      <c r="P8" s="37">
        <v>5</v>
      </c>
      <c r="Q8" s="37">
        <v>4</v>
      </c>
      <c r="R8" s="37">
        <v>4</v>
      </c>
      <c r="S8" s="37">
        <v>4</v>
      </c>
      <c r="T8" s="37">
        <v>4</v>
      </c>
      <c r="U8" s="37">
        <v>6</v>
      </c>
      <c r="V8" s="37">
        <v>4</v>
      </c>
      <c r="W8" s="37">
        <v>3</v>
      </c>
      <c r="X8" s="37">
        <v>4</v>
      </c>
      <c r="Y8" s="37">
        <v>5</v>
      </c>
      <c r="Z8" s="37">
        <v>37</v>
      </c>
      <c r="AA8" s="37">
        <v>38</v>
      </c>
      <c r="AB8" s="37">
        <v>75</v>
      </c>
      <c r="AC8" s="114" t="s">
        <v>126</v>
      </c>
    </row>
    <row r="9" spans="1:29">
      <c r="A9" s="113">
        <v>5</v>
      </c>
      <c r="B9" s="35" t="s">
        <v>41</v>
      </c>
      <c r="C9" s="43" t="s">
        <v>63</v>
      </c>
      <c r="D9" s="39">
        <v>76</v>
      </c>
      <c r="E9" s="36">
        <v>0</v>
      </c>
      <c r="F9" s="37">
        <v>76</v>
      </c>
      <c r="G9" s="38">
        <v>4</v>
      </c>
      <c r="H9" s="37">
        <v>5</v>
      </c>
      <c r="I9" s="37">
        <v>4</v>
      </c>
      <c r="J9" s="37">
        <v>4</v>
      </c>
      <c r="K9" s="37">
        <v>3</v>
      </c>
      <c r="L9" s="37">
        <v>5</v>
      </c>
      <c r="M9" s="37">
        <v>5</v>
      </c>
      <c r="N9" s="37">
        <v>4</v>
      </c>
      <c r="O9" s="37">
        <v>5</v>
      </c>
      <c r="P9" s="37">
        <v>5</v>
      </c>
      <c r="Q9" s="37">
        <v>4</v>
      </c>
      <c r="R9" s="37">
        <v>3</v>
      </c>
      <c r="S9" s="37">
        <v>4</v>
      </c>
      <c r="T9" s="37">
        <v>5</v>
      </c>
      <c r="U9" s="37">
        <v>3</v>
      </c>
      <c r="V9" s="37">
        <v>4</v>
      </c>
      <c r="W9" s="37">
        <v>4</v>
      </c>
      <c r="X9" s="37">
        <v>4</v>
      </c>
      <c r="Y9" s="37">
        <v>5</v>
      </c>
      <c r="Z9" s="37">
        <v>40</v>
      </c>
      <c r="AA9" s="37">
        <v>36</v>
      </c>
      <c r="AB9" s="37">
        <v>76</v>
      </c>
      <c r="AC9" s="115" t="s">
        <v>126</v>
      </c>
    </row>
    <row r="10" spans="1:29">
      <c r="A10" s="113">
        <v>6</v>
      </c>
      <c r="B10" s="35" t="s">
        <v>41</v>
      </c>
      <c r="C10" s="43" t="s">
        <v>50</v>
      </c>
      <c r="D10" s="39">
        <v>76</v>
      </c>
      <c r="E10" s="36">
        <v>0</v>
      </c>
      <c r="F10" s="37">
        <v>76</v>
      </c>
      <c r="G10" s="38">
        <v>4</v>
      </c>
      <c r="H10" s="37">
        <v>4</v>
      </c>
      <c r="I10" s="37">
        <v>4</v>
      </c>
      <c r="J10" s="37">
        <v>4</v>
      </c>
      <c r="K10" s="37">
        <v>3</v>
      </c>
      <c r="L10" s="37">
        <v>4</v>
      </c>
      <c r="M10" s="37">
        <v>4</v>
      </c>
      <c r="N10" s="37">
        <v>5</v>
      </c>
      <c r="O10" s="37">
        <v>5</v>
      </c>
      <c r="P10" s="37">
        <v>5</v>
      </c>
      <c r="Q10" s="37">
        <v>4</v>
      </c>
      <c r="R10" s="37">
        <v>5</v>
      </c>
      <c r="S10" s="37">
        <v>4</v>
      </c>
      <c r="T10" s="37">
        <v>5</v>
      </c>
      <c r="U10" s="37">
        <v>4</v>
      </c>
      <c r="V10" s="37">
        <v>4</v>
      </c>
      <c r="W10" s="37">
        <v>3</v>
      </c>
      <c r="X10" s="37">
        <v>4</v>
      </c>
      <c r="Y10" s="37">
        <v>5</v>
      </c>
      <c r="Z10" s="37">
        <v>38</v>
      </c>
      <c r="AA10" s="37">
        <v>38</v>
      </c>
      <c r="AB10" s="37">
        <v>76</v>
      </c>
      <c r="AC10" s="115" t="s">
        <v>126</v>
      </c>
    </row>
    <row r="11" spans="1:29">
      <c r="A11" s="113">
        <v>7</v>
      </c>
      <c r="B11" s="35" t="s">
        <v>41</v>
      </c>
      <c r="C11" s="43" t="s">
        <v>45</v>
      </c>
      <c r="D11" s="39">
        <v>76</v>
      </c>
      <c r="E11" s="36">
        <v>0</v>
      </c>
      <c r="F11" s="37">
        <v>76</v>
      </c>
      <c r="G11" s="38">
        <v>4</v>
      </c>
      <c r="H11" s="37">
        <v>4</v>
      </c>
      <c r="I11" s="37">
        <v>3</v>
      </c>
      <c r="J11" s="37">
        <v>4</v>
      </c>
      <c r="K11" s="37">
        <v>3</v>
      </c>
      <c r="L11" s="37">
        <v>5</v>
      </c>
      <c r="M11" s="37">
        <v>4</v>
      </c>
      <c r="N11" s="37">
        <v>5</v>
      </c>
      <c r="O11" s="37">
        <v>4</v>
      </c>
      <c r="P11" s="37">
        <v>6</v>
      </c>
      <c r="Q11" s="37">
        <v>4</v>
      </c>
      <c r="R11" s="37">
        <v>3</v>
      </c>
      <c r="S11" s="37">
        <v>5</v>
      </c>
      <c r="T11" s="37">
        <v>5</v>
      </c>
      <c r="U11" s="37">
        <v>4</v>
      </c>
      <c r="V11" s="37">
        <v>4</v>
      </c>
      <c r="W11" s="37">
        <v>5</v>
      </c>
      <c r="X11" s="37">
        <v>4</v>
      </c>
      <c r="Y11" s="37">
        <v>4</v>
      </c>
      <c r="Z11" s="37">
        <v>38</v>
      </c>
      <c r="AA11" s="37">
        <v>38</v>
      </c>
      <c r="AB11" s="37">
        <v>76</v>
      </c>
      <c r="AC11" s="115" t="s">
        <v>126</v>
      </c>
    </row>
    <row r="12" spans="1:29">
      <c r="A12" s="113">
        <v>8</v>
      </c>
      <c r="B12" s="35" t="s">
        <v>41</v>
      </c>
      <c r="C12" s="43" t="s">
        <v>56</v>
      </c>
      <c r="D12" s="39">
        <v>76</v>
      </c>
      <c r="E12" s="36">
        <v>0</v>
      </c>
      <c r="F12" s="37">
        <v>76</v>
      </c>
      <c r="G12" s="38">
        <v>4</v>
      </c>
      <c r="H12" s="37">
        <v>5</v>
      </c>
      <c r="I12" s="37">
        <v>3</v>
      </c>
      <c r="J12" s="37">
        <v>4</v>
      </c>
      <c r="K12" s="37">
        <v>4</v>
      </c>
      <c r="L12" s="37">
        <v>4</v>
      </c>
      <c r="M12" s="37">
        <v>6</v>
      </c>
      <c r="N12" s="37">
        <v>4</v>
      </c>
      <c r="O12" s="37">
        <v>4</v>
      </c>
      <c r="P12" s="37">
        <v>4</v>
      </c>
      <c r="Q12" s="37">
        <v>4</v>
      </c>
      <c r="R12" s="37">
        <v>2</v>
      </c>
      <c r="S12" s="37">
        <v>4</v>
      </c>
      <c r="T12" s="37">
        <v>5</v>
      </c>
      <c r="U12" s="37">
        <v>4</v>
      </c>
      <c r="V12" s="37">
        <v>5</v>
      </c>
      <c r="W12" s="37">
        <v>4</v>
      </c>
      <c r="X12" s="37">
        <v>5</v>
      </c>
      <c r="Y12" s="37">
        <v>5</v>
      </c>
      <c r="Z12" s="37">
        <v>38</v>
      </c>
      <c r="AA12" s="37">
        <v>38</v>
      </c>
      <c r="AB12" s="37">
        <v>76</v>
      </c>
      <c r="AC12" s="115" t="s">
        <v>126</v>
      </c>
    </row>
    <row r="13" spans="1:29">
      <c r="A13" s="113">
        <v>9</v>
      </c>
      <c r="B13" s="35" t="s">
        <v>41</v>
      </c>
      <c r="C13" s="43" t="s">
        <v>61</v>
      </c>
      <c r="D13" s="39">
        <v>77</v>
      </c>
      <c r="E13" s="36">
        <v>0</v>
      </c>
      <c r="F13" s="37">
        <v>77</v>
      </c>
      <c r="G13" s="38">
        <v>5</v>
      </c>
      <c r="H13" s="37">
        <v>4</v>
      </c>
      <c r="I13" s="37">
        <v>4</v>
      </c>
      <c r="J13" s="37">
        <v>4</v>
      </c>
      <c r="K13" s="37">
        <v>4</v>
      </c>
      <c r="L13" s="37">
        <v>3</v>
      </c>
      <c r="M13" s="37">
        <v>7</v>
      </c>
      <c r="N13" s="37">
        <v>4</v>
      </c>
      <c r="O13" s="37">
        <v>5</v>
      </c>
      <c r="P13" s="37">
        <v>5</v>
      </c>
      <c r="Q13" s="37">
        <v>4</v>
      </c>
      <c r="R13" s="37">
        <v>3</v>
      </c>
      <c r="S13" s="37">
        <v>4</v>
      </c>
      <c r="T13" s="37">
        <v>5</v>
      </c>
      <c r="U13" s="37">
        <v>4</v>
      </c>
      <c r="V13" s="37">
        <v>4</v>
      </c>
      <c r="W13" s="37">
        <v>4</v>
      </c>
      <c r="X13" s="37">
        <v>4</v>
      </c>
      <c r="Y13" s="37">
        <v>5</v>
      </c>
      <c r="Z13" s="37">
        <v>40</v>
      </c>
      <c r="AA13" s="37">
        <v>37</v>
      </c>
      <c r="AB13" s="37">
        <v>77</v>
      </c>
      <c r="AC13" s="115" t="s">
        <v>126</v>
      </c>
    </row>
    <row r="14" spans="1:29">
      <c r="A14" s="113">
        <v>10</v>
      </c>
      <c r="B14" s="35" t="s">
        <v>41</v>
      </c>
      <c r="C14" s="43" t="s">
        <v>43</v>
      </c>
      <c r="D14" s="39">
        <v>78</v>
      </c>
      <c r="E14" s="36">
        <v>0</v>
      </c>
      <c r="F14" s="37">
        <v>78</v>
      </c>
      <c r="G14" s="38">
        <v>6</v>
      </c>
      <c r="H14" s="37">
        <v>6</v>
      </c>
      <c r="I14" s="37">
        <v>4</v>
      </c>
      <c r="J14" s="37">
        <v>5</v>
      </c>
      <c r="K14" s="37">
        <v>3</v>
      </c>
      <c r="L14" s="37">
        <v>5</v>
      </c>
      <c r="M14" s="37">
        <v>3</v>
      </c>
      <c r="N14" s="37">
        <v>4</v>
      </c>
      <c r="O14" s="37">
        <v>5</v>
      </c>
      <c r="P14" s="37">
        <v>6</v>
      </c>
      <c r="Q14" s="37">
        <v>4</v>
      </c>
      <c r="R14" s="37">
        <v>3</v>
      </c>
      <c r="S14" s="37">
        <v>4</v>
      </c>
      <c r="T14" s="37">
        <v>5</v>
      </c>
      <c r="U14" s="37">
        <v>4</v>
      </c>
      <c r="V14" s="37">
        <v>4</v>
      </c>
      <c r="W14" s="37">
        <v>4</v>
      </c>
      <c r="X14" s="37">
        <v>4</v>
      </c>
      <c r="Y14" s="37">
        <v>5</v>
      </c>
      <c r="Z14" s="37">
        <v>41</v>
      </c>
      <c r="AA14" s="37">
        <v>37</v>
      </c>
      <c r="AB14" s="37">
        <v>78</v>
      </c>
      <c r="AC14" s="115" t="s">
        <v>126</v>
      </c>
    </row>
    <row r="15" spans="1:29">
      <c r="A15" s="113">
        <v>11</v>
      </c>
      <c r="B15" s="35" t="s">
        <v>41</v>
      </c>
      <c r="C15" s="43" t="s">
        <v>57</v>
      </c>
      <c r="D15" s="39">
        <v>78</v>
      </c>
      <c r="E15" s="36">
        <v>0</v>
      </c>
      <c r="F15" s="37">
        <v>78</v>
      </c>
      <c r="G15" s="38">
        <v>6</v>
      </c>
      <c r="H15" s="37">
        <v>3</v>
      </c>
      <c r="I15" s="37">
        <v>4</v>
      </c>
      <c r="J15" s="37">
        <v>4</v>
      </c>
      <c r="K15" s="37">
        <v>4</v>
      </c>
      <c r="L15" s="37">
        <v>4</v>
      </c>
      <c r="M15" s="37">
        <v>5</v>
      </c>
      <c r="N15" s="37">
        <v>4</v>
      </c>
      <c r="O15" s="37">
        <v>5</v>
      </c>
      <c r="P15" s="37">
        <v>5</v>
      </c>
      <c r="Q15" s="37">
        <v>5</v>
      </c>
      <c r="R15" s="37">
        <v>4</v>
      </c>
      <c r="S15" s="37">
        <v>4</v>
      </c>
      <c r="T15" s="37">
        <v>5</v>
      </c>
      <c r="U15" s="37">
        <v>4</v>
      </c>
      <c r="V15" s="37">
        <v>5</v>
      </c>
      <c r="W15" s="37">
        <v>3</v>
      </c>
      <c r="X15" s="37">
        <v>4</v>
      </c>
      <c r="Y15" s="37">
        <v>6</v>
      </c>
      <c r="Z15" s="37">
        <v>38</v>
      </c>
      <c r="AA15" s="37">
        <v>40</v>
      </c>
      <c r="AB15" s="37">
        <v>78</v>
      </c>
      <c r="AC15" s="115" t="s">
        <v>126</v>
      </c>
    </row>
    <row r="16" spans="1:29">
      <c r="A16" s="113">
        <v>12</v>
      </c>
      <c r="B16" s="35" t="s">
        <v>41</v>
      </c>
      <c r="C16" s="43" t="s">
        <v>64</v>
      </c>
      <c r="D16" s="39">
        <v>78</v>
      </c>
      <c r="E16" s="36">
        <v>0</v>
      </c>
      <c r="F16" s="37">
        <v>78</v>
      </c>
      <c r="G16" s="38">
        <v>6</v>
      </c>
      <c r="H16" s="37">
        <v>4</v>
      </c>
      <c r="I16" s="37">
        <v>4</v>
      </c>
      <c r="J16" s="37">
        <v>3</v>
      </c>
      <c r="K16" s="37">
        <v>2</v>
      </c>
      <c r="L16" s="37">
        <v>5</v>
      </c>
      <c r="M16" s="37">
        <v>4</v>
      </c>
      <c r="N16" s="37">
        <v>4</v>
      </c>
      <c r="O16" s="37">
        <v>4</v>
      </c>
      <c r="P16" s="37">
        <v>8</v>
      </c>
      <c r="Q16" s="37">
        <v>4</v>
      </c>
      <c r="R16" s="37">
        <v>3</v>
      </c>
      <c r="S16" s="37">
        <v>5</v>
      </c>
      <c r="T16" s="37">
        <v>5</v>
      </c>
      <c r="U16" s="37">
        <v>4</v>
      </c>
      <c r="V16" s="37">
        <v>4</v>
      </c>
      <c r="W16" s="37">
        <v>5</v>
      </c>
      <c r="X16" s="37">
        <v>4</v>
      </c>
      <c r="Y16" s="37">
        <v>6</v>
      </c>
      <c r="Z16" s="37">
        <v>38</v>
      </c>
      <c r="AA16" s="37">
        <v>40</v>
      </c>
      <c r="AB16" s="37">
        <v>78</v>
      </c>
      <c r="AC16" s="115" t="s">
        <v>126</v>
      </c>
    </row>
    <row r="17" spans="1:29">
      <c r="A17" s="113">
        <v>13</v>
      </c>
      <c r="B17" s="35" t="s">
        <v>41</v>
      </c>
      <c r="C17" s="43" t="s">
        <v>54</v>
      </c>
      <c r="D17" s="39">
        <v>79</v>
      </c>
      <c r="E17" s="36">
        <v>0</v>
      </c>
      <c r="F17" s="37">
        <v>79</v>
      </c>
      <c r="G17" s="38">
        <v>7</v>
      </c>
      <c r="H17" s="37">
        <v>4</v>
      </c>
      <c r="I17" s="37">
        <v>4</v>
      </c>
      <c r="J17" s="37">
        <v>4</v>
      </c>
      <c r="K17" s="37">
        <v>4</v>
      </c>
      <c r="L17" s="37">
        <v>5</v>
      </c>
      <c r="M17" s="37">
        <v>5</v>
      </c>
      <c r="N17" s="37">
        <v>4</v>
      </c>
      <c r="O17" s="37">
        <v>4</v>
      </c>
      <c r="P17" s="37">
        <v>6</v>
      </c>
      <c r="Q17" s="37">
        <v>7</v>
      </c>
      <c r="R17" s="37">
        <v>5</v>
      </c>
      <c r="S17" s="37">
        <v>4</v>
      </c>
      <c r="T17" s="37">
        <v>4</v>
      </c>
      <c r="U17" s="37">
        <v>3</v>
      </c>
      <c r="V17" s="37">
        <v>4</v>
      </c>
      <c r="W17" s="37">
        <v>3</v>
      </c>
      <c r="X17" s="37">
        <v>4</v>
      </c>
      <c r="Y17" s="37">
        <v>5</v>
      </c>
      <c r="Z17" s="37">
        <v>40</v>
      </c>
      <c r="AA17" s="37">
        <v>39</v>
      </c>
      <c r="AB17" s="37">
        <v>79</v>
      </c>
      <c r="AC17" s="115"/>
    </row>
    <row r="18" spans="1:29">
      <c r="A18" s="113">
        <v>14</v>
      </c>
      <c r="B18" s="35" t="s">
        <v>41</v>
      </c>
      <c r="C18" s="43" t="s">
        <v>58</v>
      </c>
      <c r="D18" s="39">
        <v>79</v>
      </c>
      <c r="E18" s="36">
        <v>0</v>
      </c>
      <c r="F18" s="37">
        <v>79</v>
      </c>
      <c r="G18" s="38">
        <v>7</v>
      </c>
      <c r="H18" s="37">
        <v>4</v>
      </c>
      <c r="I18" s="37">
        <v>3</v>
      </c>
      <c r="J18" s="37">
        <v>4</v>
      </c>
      <c r="K18" s="37">
        <v>3</v>
      </c>
      <c r="L18" s="37">
        <v>4</v>
      </c>
      <c r="M18" s="37">
        <v>5</v>
      </c>
      <c r="N18" s="37">
        <v>5</v>
      </c>
      <c r="O18" s="37">
        <v>6</v>
      </c>
      <c r="P18" s="37">
        <v>6</v>
      </c>
      <c r="Q18" s="37">
        <v>4</v>
      </c>
      <c r="R18" s="37">
        <v>3</v>
      </c>
      <c r="S18" s="37">
        <v>4</v>
      </c>
      <c r="T18" s="37">
        <v>5</v>
      </c>
      <c r="U18" s="37">
        <v>4</v>
      </c>
      <c r="V18" s="37">
        <v>4</v>
      </c>
      <c r="W18" s="37">
        <v>5</v>
      </c>
      <c r="X18" s="37">
        <v>4</v>
      </c>
      <c r="Y18" s="37">
        <v>6</v>
      </c>
      <c r="Z18" s="37">
        <v>40</v>
      </c>
      <c r="AA18" s="37">
        <v>39</v>
      </c>
      <c r="AB18" s="37">
        <v>79</v>
      </c>
      <c r="AC18" s="115"/>
    </row>
    <row r="19" spans="1:29">
      <c r="A19" s="113">
        <v>15</v>
      </c>
      <c r="B19" s="35" t="s">
        <v>41</v>
      </c>
      <c r="C19" s="43" t="s">
        <v>51</v>
      </c>
      <c r="D19" s="39">
        <v>79</v>
      </c>
      <c r="E19" s="36">
        <v>0</v>
      </c>
      <c r="F19" s="37">
        <v>79</v>
      </c>
      <c r="G19" s="38">
        <v>7</v>
      </c>
      <c r="H19" s="37">
        <v>7</v>
      </c>
      <c r="I19" s="37">
        <v>3</v>
      </c>
      <c r="J19" s="37">
        <v>4</v>
      </c>
      <c r="K19" s="37">
        <v>4</v>
      </c>
      <c r="L19" s="37">
        <v>3</v>
      </c>
      <c r="M19" s="37">
        <v>5</v>
      </c>
      <c r="N19" s="37">
        <v>5</v>
      </c>
      <c r="O19" s="37">
        <v>4</v>
      </c>
      <c r="P19" s="37">
        <v>4</v>
      </c>
      <c r="Q19" s="37">
        <v>5</v>
      </c>
      <c r="R19" s="37">
        <v>3</v>
      </c>
      <c r="S19" s="37">
        <v>4</v>
      </c>
      <c r="T19" s="37">
        <v>5</v>
      </c>
      <c r="U19" s="37">
        <v>4</v>
      </c>
      <c r="V19" s="37">
        <v>4</v>
      </c>
      <c r="W19" s="37">
        <v>4</v>
      </c>
      <c r="X19" s="37">
        <v>5</v>
      </c>
      <c r="Y19" s="37">
        <v>6</v>
      </c>
      <c r="Z19" s="37">
        <v>39</v>
      </c>
      <c r="AA19" s="37">
        <v>40</v>
      </c>
      <c r="AB19" s="37">
        <v>79</v>
      </c>
      <c r="AC19" s="115"/>
    </row>
    <row r="20" spans="1:29">
      <c r="A20" s="113">
        <v>16</v>
      </c>
      <c r="B20" s="35" t="s">
        <v>41</v>
      </c>
      <c r="C20" s="43" t="s">
        <v>189</v>
      </c>
      <c r="D20" s="39">
        <v>80</v>
      </c>
      <c r="E20" s="36">
        <v>0</v>
      </c>
      <c r="F20" s="37">
        <v>80</v>
      </c>
      <c r="G20" s="38">
        <v>8</v>
      </c>
      <c r="H20" s="37">
        <v>8</v>
      </c>
      <c r="I20" s="37">
        <v>3</v>
      </c>
      <c r="J20" s="37">
        <v>4</v>
      </c>
      <c r="K20" s="37">
        <v>3</v>
      </c>
      <c r="L20" s="37">
        <v>4</v>
      </c>
      <c r="M20" s="37">
        <v>6</v>
      </c>
      <c r="N20" s="37">
        <v>4</v>
      </c>
      <c r="O20" s="37">
        <v>4</v>
      </c>
      <c r="P20" s="37">
        <v>7</v>
      </c>
      <c r="Q20" s="37">
        <v>5</v>
      </c>
      <c r="R20" s="37">
        <v>3</v>
      </c>
      <c r="S20" s="37">
        <v>4</v>
      </c>
      <c r="T20" s="37">
        <v>6</v>
      </c>
      <c r="U20" s="37">
        <v>4</v>
      </c>
      <c r="V20" s="37">
        <v>3</v>
      </c>
      <c r="W20" s="37">
        <v>4</v>
      </c>
      <c r="X20" s="37">
        <v>3</v>
      </c>
      <c r="Y20" s="37">
        <v>5</v>
      </c>
      <c r="Z20" s="37">
        <v>43</v>
      </c>
      <c r="AA20" s="37">
        <v>37</v>
      </c>
      <c r="AB20" s="37">
        <v>80</v>
      </c>
      <c r="AC20" s="115" t="s">
        <v>190</v>
      </c>
    </row>
    <row r="21" spans="1:29">
      <c r="A21" s="113">
        <v>17</v>
      </c>
      <c r="B21" s="35" t="s">
        <v>41</v>
      </c>
      <c r="C21" s="43" t="s">
        <v>170</v>
      </c>
      <c r="D21" s="39">
        <v>80</v>
      </c>
      <c r="E21" s="36">
        <v>0</v>
      </c>
      <c r="F21" s="37">
        <v>80</v>
      </c>
      <c r="G21" s="38">
        <v>8</v>
      </c>
      <c r="H21" s="37">
        <v>5</v>
      </c>
      <c r="I21" s="37">
        <v>3</v>
      </c>
      <c r="J21" s="37">
        <v>5</v>
      </c>
      <c r="K21" s="37">
        <v>3</v>
      </c>
      <c r="L21" s="37">
        <v>5</v>
      </c>
      <c r="M21" s="37">
        <v>5</v>
      </c>
      <c r="N21" s="37">
        <v>4</v>
      </c>
      <c r="O21" s="37">
        <v>5</v>
      </c>
      <c r="P21" s="37">
        <v>8</v>
      </c>
      <c r="Q21" s="37">
        <v>3</v>
      </c>
      <c r="R21" s="37">
        <v>3</v>
      </c>
      <c r="S21" s="37">
        <v>4</v>
      </c>
      <c r="T21" s="37">
        <v>5</v>
      </c>
      <c r="U21" s="37">
        <v>5</v>
      </c>
      <c r="V21" s="37">
        <v>4</v>
      </c>
      <c r="W21" s="37">
        <v>4</v>
      </c>
      <c r="X21" s="37">
        <v>4</v>
      </c>
      <c r="Y21" s="37">
        <v>5</v>
      </c>
      <c r="Z21" s="37">
        <v>43</v>
      </c>
      <c r="AA21" s="37">
        <v>37</v>
      </c>
      <c r="AB21" s="37">
        <v>80</v>
      </c>
      <c r="AC21" s="115" t="s">
        <v>190</v>
      </c>
    </row>
    <row r="22" spans="1:29">
      <c r="A22" s="113">
        <v>18</v>
      </c>
      <c r="B22" s="35" t="s">
        <v>41</v>
      </c>
      <c r="C22" s="43" t="s">
        <v>191</v>
      </c>
      <c r="D22" s="39">
        <v>80</v>
      </c>
      <c r="E22" s="36">
        <v>0</v>
      </c>
      <c r="F22" s="37">
        <v>80</v>
      </c>
      <c r="G22" s="38">
        <v>8</v>
      </c>
      <c r="H22" s="37">
        <v>5</v>
      </c>
      <c r="I22" s="37">
        <v>3</v>
      </c>
      <c r="J22" s="37">
        <v>4</v>
      </c>
      <c r="K22" s="37">
        <v>3</v>
      </c>
      <c r="L22" s="37">
        <v>4</v>
      </c>
      <c r="M22" s="37">
        <v>3</v>
      </c>
      <c r="N22" s="37">
        <v>4</v>
      </c>
      <c r="O22" s="37">
        <v>5</v>
      </c>
      <c r="P22" s="37">
        <v>4</v>
      </c>
      <c r="Q22" s="37">
        <v>4</v>
      </c>
      <c r="R22" s="37">
        <v>3</v>
      </c>
      <c r="S22" s="37">
        <v>5</v>
      </c>
      <c r="T22" s="37">
        <v>6</v>
      </c>
      <c r="U22" s="37">
        <v>4</v>
      </c>
      <c r="V22" s="37">
        <v>5</v>
      </c>
      <c r="W22" s="37">
        <v>4</v>
      </c>
      <c r="X22" s="37">
        <v>5</v>
      </c>
      <c r="Y22" s="37">
        <v>9</v>
      </c>
      <c r="Z22" s="37">
        <v>35</v>
      </c>
      <c r="AA22" s="37">
        <v>45</v>
      </c>
      <c r="AB22" s="37">
        <v>80</v>
      </c>
      <c r="AC22" s="115" t="s">
        <v>190</v>
      </c>
    </row>
    <row r="23" spans="1:29">
      <c r="A23" s="113">
        <v>19</v>
      </c>
      <c r="B23" s="35" t="s">
        <v>41</v>
      </c>
      <c r="C23" s="43" t="s">
        <v>192</v>
      </c>
      <c r="D23" s="39">
        <v>81</v>
      </c>
      <c r="E23" s="36">
        <v>0</v>
      </c>
      <c r="F23" s="37">
        <v>81</v>
      </c>
      <c r="G23" s="38">
        <v>9</v>
      </c>
      <c r="H23" s="37">
        <v>4</v>
      </c>
      <c r="I23" s="37">
        <v>3</v>
      </c>
      <c r="J23" s="37">
        <v>5</v>
      </c>
      <c r="K23" s="37">
        <v>3</v>
      </c>
      <c r="L23" s="37">
        <v>4</v>
      </c>
      <c r="M23" s="37">
        <v>4</v>
      </c>
      <c r="N23" s="37">
        <v>5</v>
      </c>
      <c r="O23" s="37">
        <v>7</v>
      </c>
      <c r="P23" s="37">
        <v>6</v>
      </c>
      <c r="Q23" s="37">
        <v>4</v>
      </c>
      <c r="R23" s="37">
        <v>3</v>
      </c>
      <c r="S23" s="37">
        <v>5</v>
      </c>
      <c r="T23" s="37">
        <v>7</v>
      </c>
      <c r="U23" s="37">
        <v>4</v>
      </c>
      <c r="V23" s="37">
        <v>5</v>
      </c>
      <c r="W23" s="37">
        <v>3</v>
      </c>
      <c r="X23" s="37">
        <v>4</v>
      </c>
      <c r="Y23" s="37">
        <v>5</v>
      </c>
      <c r="Z23" s="37">
        <v>41</v>
      </c>
      <c r="AA23" s="37">
        <v>40</v>
      </c>
      <c r="AB23" s="37">
        <v>81</v>
      </c>
      <c r="AC23" s="115" t="s">
        <v>190</v>
      </c>
    </row>
    <row r="24" spans="1:29">
      <c r="A24" s="113">
        <v>20</v>
      </c>
      <c r="B24" s="35" t="s">
        <v>41</v>
      </c>
      <c r="C24" s="43" t="s">
        <v>168</v>
      </c>
      <c r="D24" s="39">
        <v>81</v>
      </c>
      <c r="E24" s="36">
        <v>0</v>
      </c>
      <c r="F24" s="37">
        <v>81</v>
      </c>
      <c r="G24" s="38">
        <v>9</v>
      </c>
      <c r="H24" s="37">
        <v>6</v>
      </c>
      <c r="I24" s="37">
        <v>4</v>
      </c>
      <c r="J24" s="37">
        <v>4</v>
      </c>
      <c r="K24" s="37">
        <v>4</v>
      </c>
      <c r="L24" s="37">
        <v>5</v>
      </c>
      <c r="M24" s="37">
        <v>5</v>
      </c>
      <c r="N24" s="37">
        <v>4</v>
      </c>
      <c r="O24" s="37">
        <v>4</v>
      </c>
      <c r="P24" s="37">
        <v>5</v>
      </c>
      <c r="Q24" s="37">
        <v>4</v>
      </c>
      <c r="R24" s="37">
        <v>3</v>
      </c>
      <c r="S24" s="37">
        <v>5</v>
      </c>
      <c r="T24" s="37">
        <v>6</v>
      </c>
      <c r="U24" s="37">
        <v>4</v>
      </c>
      <c r="V24" s="37">
        <v>5</v>
      </c>
      <c r="W24" s="37">
        <v>5</v>
      </c>
      <c r="X24" s="37">
        <v>4</v>
      </c>
      <c r="Y24" s="37">
        <v>4</v>
      </c>
      <c r="Z24" s="37">
        <v>41</v>
      </c>
      <c r="AA24" s="37">
        <v>40</v>
      </c>
      <c r="AB24" s="37">
        <v>81</v>
      </c>
      <c r="AC24" s="115" t="s">
        <v>190</v>
      </c>
    </row>
    <row r="25" spans="1:29">
      <c r="A25" s="113">
        <v>21</v>
      </c>
      <c r="B25" s="35" t="s">
        <v>41</v>
      </c>
      <c r="C25" s="43" t="s">
        <v>193</v>
      </c>
      <c r="D25" s="39">
        <v>81</v>
      </c>
      <c r="E25" s="36">
        <v>0</v>
      </c>
      <c r="F25" s="37">
        <v>81</v>
      </c>
      <c r="G25" s="38">
        <v>9</v>
      </c>
      <c r="H25" s="37">
        <v>4</v>
      </c>
      <c r="I25" s="37">
        <v>4</v>
      </c>
      <c r="J25" s="37">
        <v>4</v>
      </c>
      <c r="K25" s="37">
        <v>3</v>
      </c>
      <c r="L25" s="37">
        <v>4</v>
      </c>
      <c r="M25" s="37">
        <v>5</v>
      </c>
      <c r="N25" s="37">
        <v>5</v>
      </c>
      <c r="O25" s="37">
        <v>4</v>
      </c>
      <c r="P25" s="37">
        <v>6</v>
      </c>
      <c r="Q25" s="37">
        <v>4</v>
      </c>
      <c r="R25" s="37">
        <v>3</v>
      </c>
      <c r="S25" s="37">
        <v>7</v>
      </c>
      <c r="T25" s="37">
        <v>5</v>
      </c>
      <c r="U25" s="37">
        <v>5</v>
      </c>
      <c r="V25" s="37">
        <v>5</v>
      </c>
      <c r="W25" s="37">
        <v>3</v>
      </c>
      <c r="X25" s="37">
        <v>4</v>
      </c>
      <c r="Y25" s="37">
        <v>6</v>
      </c>
      <c r="Z25" s="37">
        <v>39</v>
      </c>
      <c r="AA25" s="37">
        <v>42</v>
      </c>
      <c r="AB25" s="37">
        <v>81</v>
      </c>
      <c r="AC25" s="115" t="s">
        <v>190</v>
      </c>
    </row>
    <row r="26" spans="1:29">
      <c r="A26" s="113">
        <v>22</v>
      </c>
      <c r="B26" s="35" t="s">
        <v>41</v>
      </c>
      <c r="C26" s="43" t="s">
        <v>194</v>
      </c>
      <c r="D26" s="39">
        <v>82</v>
      </c>
      <c r="E26" s="36">
        <v>0</v>
      </c>
      <c r="F26" s="37">
        <v>82</v>
      </c>
      <c r="G26" s="38">
        <v>10</v>
      </c>
      <c r="H26" s="37">
        <v>4</v>
      </c>
      <c r="I26" s="37">
        <v>4</v>
      </c>
      <c r="J26" s="37">
        <v>5</v>
      </c>
      <c r="K26" s="37">
        <v>4</v>
      </c>
      <c r="L26" s="37">
        <v>5</v>
      </c>
      <c r="M26" s="37">
        <v>4</v>
      </c>
      <c r="N26" s="37">
        <v>4</v>
      </c>
      <c r="O26" s="37">
        <v>7</v>
      </c>
      <c r="P26" s="37">
        <v>6</v>
      </c>
      <c r="Q26" s="37">
        <v>5</v>
      </c>
      <c r="R26" s="37">
        <v>3</v>
      </c>
      <c r="S26" s="37">
        <v>4</v>
      </c>
      <c r="T26" s="37">
        <v>5</v>
      </c>
      <c r="U26" s="37">
        <v>4</v>
      </c>
      <c r="V26" s="37">
        <v>4</v>
      </c>
      <c r="W26" s="37">
        <v>5</v>
      </c>
      <c r="X26" s="37">
        <v>4</v>
      </c>
      <c r="Y26" s="37">
        <v>5</v>
      </c>
      <c r="Z26" s="37">
        <v>43</v>
      </c>
      <c r="AA26" s="37">
        <v>39</v>
      </c>
      <c r="AB26" s="37">
        <v>82</v>
      </c>
      <c r="AC26" s="115" t="s">
        <v>190</v>
      </c>
    </row>
    <row r="27" spans="1:29">
      <c r="A27" s="113">
        <v>23</v>
      </c>
      <c r="B27" s="35" t="s">
        <v>41</v>
      </c>
      <c r="C27" s="43" t="s">
        <v>195</v>
      </c>
      <c r="D27" s="39">
        <v>82</v>
      </c>
      <c r="E27" s="36">
        <v>0</v>
      </c>
      <c r="F27" s="37">
        <v>82</v>
      </c>
      <c r="G27" s="38">
        <v>10</v>
      </c>
      <c r="H27" s="37">
        <v>5</v>
      </c>
      <c r="I27" s="37">
        <v>3</v>
      </c>
      <c r="J27" s="37">
        <v>4</v>
      </c>
      <c r="K27" s="37">
        <v>4</v>
      </c>
      <c r="L27" s="37">
        <v>4</v>
      </c>
      <c r="M27" s="37">
        <v>6</v>
      </c>
      <c r="N27" s="37">
        <v>4</v>
      </c>
      <c r="O27" s="37">
        <v>6</v>
      </c>
      <c r="P27" s="37">
        <v>6</v>
      </c>
      <c r="Q27" s="37">
        <v>6</v>
      </c>
      <c r="R27" s="37">
        <v>3</v>
      </c>
      <c r="S27" s="37">
        <v>5</v>
      </c>
      <c r="T27" s="37">
        <v>5</v>
      </c>
      <c r="U27" s="37">
        <v>5</v>
      </c>
      <c r="V27" s="37">
        <v>4</v>
      </c>
      <c r="W27" s="37">
        <v>3</v>
      </c>
      <c r="X27" s="37">
        <v>4</v>
      </c>
      <c r="Y27" s="37">
        <v>5</v>
      </c>
      <c r="Z27" s="37">
        <v>42</v>
      </c>
      <c r="AA27" s="37">
        <v>40</v>
      </c>
      <c r="AB27" s="37">
        <v>82</v>
      </c>
      <c r="AC27" s="115" t="s">
        <v>190</v>
      </c>
    </row>
    <row r="28" spans="1:29">
      <c r="A28" s="113">
        <v>24</v>
      </c>
      <c r="B28" s="35" t="s">
        <v>41</v>
      </c>
      <c r="C28" s="43" t="s">
        <v>196</v>
      </c>
      <c r="D28" s="39">
        <v>82</v>
      </c>
      <c r="E28" s="36">
        <v>0</v>
      </c>
      <c r="F28" s="37">
        <v>82</v>
      </c>
      <c r="G28" s="38">
        <v>10</v>
      </c>
      <c r="H28" s="37">
        <v>4</v>
      </c>
      <c r="I28" s="37">
        <v>5</v>
      </c>
      <c r="J28" s="37">
        <v>5</v>
      </c>
      <c r="K28" s="37">
        <v>5</v>
      </c>
      <c r="L28" s="37">
        <v>6</v>
      </c>
      <c r="M28" s="37">
        <v>4</v>
      </c>
      <c r="N28" s="37">
        <v>3</v>
      </c>
      <c r="O28" s="37">
        <v>4</v>
      </c>
      <c r="P28" s="37">
        <v>6</v>
      </c>
      <c r="Q28" s="37">
        <v>5</v>
      </c>
      <c r="R28" s="37">
        <v>3</v>
      </c>
      <c r="S28" s="37">
        <v>4</v>
      </c>
      <c r="T28" s="37">
        <v>5</v>
      </c>
      <c r="U28" s="37">
        <v>4</v>
      </c>
      <c r="V28" s="37">
        <v>5</v>
      </c>
      <c r="W28" s="37">
        <v>3</v>
      </c>
      <c r="X28" s="37">
        <v>5</v>
      </c>
      <c r="Y28" s="37">
        <v>6</v>
      </c>
      <c r="Z28" s="37">
        <v>42</v>
      </c>
      <c r="AA28" s="37">
        <v>40</v>
      </c>
      <c r="AB28" s="37">
        <v>82</v>
      </c>
      <c r="AC28" s="115" t="s">
        <v>190</v>
      </c>
    </row>
    <row r="29" spans="1:29">
      <c r="A29" s="113">
        <v>25</v>
      </c>
      <c r="B29" s="35" t="s">
        <v>41</v>
      </c>
      <c r="C29" s="43" t="s">
        <v>197</v>
      </c>
      <c r="D29" s="39">
        <v>82</v>
      </c>
      <c r="E29" s="36">
        <v>0</v>
      </c>
      <c r="F29" s="37">
        <v>82</v>
      </c>
      <c r="G29" s="38">
        <v>10</v>
      </c>
      <c r="H29" s="37">
        <v>3</v>
      </c>
      <c r="I29" s="37">
        <v>5</v>
      </c>
      <c r="J29" s="37">
        <v>5</v>
      </c>
      <c r="K29" s="37">
        <v>2</v>
      </c>
      <c r="L29" s="37">
        <v>4</v>
      </c>
      <c r="M29" s="37">
        <v>5</v>
      </c>
      <c r="N29" s="37">
        <v>4</v>
      </c>
      <c r="O29" s="37">
        <v>5</v>
      </c>
      <c r="P29" s="37">
        <v>6</v>
      </c>
      <c r="Q29" s="37">
        <v>8</v>
      </c>
      <c r="R29" s="37">
        <v>3</v>
      </c>
      <c r="S29" s="37">
        <v>4</v>
      </c>
      <c r="T29" s="37">
        <v>5</v>
      </c>
      <c r="U29" s="37">
        <v>4</v>
      </c>
      <c r="V29" s="37">
        <v>5</v>
      </c>
      <c r="W29" s="37">
        <v>4</v>
      </c>
      <c r="X29" s="37">
        <v>3</v>
      </c>
      <c r="Y29" s="37">
        <v>7</v>
      </c>
      <c r="Z29" s="37">
        <v>39</v>
      </c>
      <c r="AA29" s="37">
        <v>43</v>
      </c>
      <c r="AB29" s="37">
        <v>82</v>
      </c>
      <c r="AC29" s="115" t="s">
        <v>190</v>
      </c>
    </row>
    <row r="30" spans="1:29">
      <c r="A30" s="113">
        <v>26</v>
      </c>
      <c r="B30" s="35" t="s">
        <v>41</v>
      </c>
      <c r="C30" s="43" t="s">
        <v>198</v>
      </c>
      <c r="D30" s="39">
        <v>83</v>
      </c>
      <c r="E30" s="36">
        <v>0</v>
      </c>
      <c r="F30" s="37">
        <v>83</v>
      </c>
      <c r="G30" s="38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4</v>
      </c>
      <c r="M30" s="37">
        <v>5</v>
      </c>
      <c r="N30" s="37">
        <v>7</v>
      </c>
      <c r="O30" s="37">
        <v>7</v>
      </c>
      <c r="P30" s="37">
        <v>7</v>
      </c>
      <c r="Q30" s="37">
        <v>4</v>
      </c>
      <c r="R30" s="37">
        <v>3</v>
      </c>
      <c r="S30" s="37">
        <v>4</v>
      </c>
      <c r="T30" s="37">
        <v>5</v>
      </c>
      <c r="U30" s="37">
        <v>4</v>
      </c>
      <c r="V30" s="37">
        <v>4</v>
      </c>
      <c r="W30" s="37">
        <v>3</v>
      </c>
      <c r="X30" s="37">
        <v>4</v>
      </c>
      <c r="Y30" s="37">
        <v>4</v>
      </c>
      <c r="Z30" s="37">
        <v>48</v>
      </c>
      <c r="AA30" s="37">
        <v>35</v>
      </c>
      <c r="AB30" s="37">
        <v>83</v>
      </c>
      <c r="AC30" s="115" t="s">
        <v>190</v>
      </c>
    </row>
    <row r="31" spans="1:29">
      <c r="A31" s="113">
        <v>27</v>
      </c>
      <c r="B31" s="35" t="s">
        <v>41</v>
      </c>
      <c r="C31" s="43" t="s">
        <v>199</v>
      </c>
      <c r="D31" s="39">
        <v>83</v>
      </c>
      <c r="E31" s="36">
        <v>0</v>
      </c>
      <c r="F31" s="37">
        <v>83</v>
      </c>
      <c r="G31" s="38">
        <v>11</v>
      </c>
      <c r="H31" s="37">
        <v>6</v>
      </c>
      <c r="I31" s="37">
        <v>4</v>
      </c>
      <c r="J31" s="37">
        <v>5</v>
      </c>
      <c r="K31" s="37">
        <v>3</v>
      </c>
      <c r="L31" s="37">
        <v>4</v>
      </c>
      <c r="M31" s="37">
        <v>4</v>
      </c>
      <c r="N31" s="37">
        <v>7</v>
      </c>
      <c r="O31" s="37">
        <v>5</v>
      </c>
      <c r="P31" s="37">
        <v>9</v>
      </c>
      <c r="Q31" s="37">
        <v>4</v>
      </c>
      <c r="R31" s="37">
        <v>3</v>
      </c>
      <c r="S31" s="37">
        <v>4</v>
      </c>
      <c r="T31" s="37">
        <v>5</v>
      </c>
      <c r="U31" s="37">
        <v>4</v>
      </c>
      <c r="V31" s="37">
        <v>3</v>
      </c>
      <c r="W31" s="37">
        <v>4</v>
      </c>
      <c r="X31" s="37">
        <v>4</v>
      </c>
      <c r="Y31" s="37">
        <v>5</v>
      </c>
      <c r="Z31" s="37">
        <v>47</v>
      </c>
      <c r="AA31" s="37">
        <v>36</v>
      </c>
      <c r="AB31" s="37">
        <v>83</v>
      </c>
      <c r="AC31" s="115" t="s">
        <v>190</v>
      </c>
    </row>
    <row r="32" spans="1:29">
      <c r="A32" s="113">
        <v>28</v>
      </c>
      <c r="B32" s="35" t="s">
        <v>41</v>
      </c>
      <c r="C32" s="43" t="s">
        <v>200</v>
      </c>
      <c r="D32" s="39">
        <v>84</v>
      </c>
      <c r="E32" s="36">
        <v>0</v>
      </c>
      <c r="F32" s="37">
        <v>84</v>
      </c>
      <c r="G32" s="38">
        <v>12</v>
      </c>
      <c r="H32" s="37">
        <v>7</v>
      </c>
      <c r="I32" s="37">
        <v>3</v>
      </c>
      <c r="J32" s="37">
        <v>4</v>
      </c>
      <c r="K32" s="37">
        <v>4</v>
      </c>
      <c r="L32" s="37">
        <v>4</v>
      </c>
      <c r="M32" s="37">
        <v>5</v>
      </c>
      <c r="N32" s="37">
        <v>8</v>
      </c>
      <c r="O32" s="37">
        <v>5</v>
      </c>
      <c r="P32" s="37">
        <v>6</v>
      </c>
      <c r="Q32" s="37">
        <v>4</v>
      </c>
      <c r="R32" s="37">
        <v>3</v>
      </c>
      <c r="S32" s="37">
        <v>4</v>
      </c>
      <c r="T32" s="37">
        <v>6</v>
      </c>
      <c r="U32" s="37">
        <v>4</v>
      </c>
      <c r="V32" s="37">
        <v>4</v>
      </c>
      <c r="W32" s="37">
        <v>3</v>
      </c>
      <c r="X32" s="37">
        <v>3</v>
      </c>
      <c r="Y32" s="37">
        <v>7</v>
      </c>
      <c r="Z32" s="37">
        <v>46</v>
      </c>
      <c r="AA32" s="37">
        <v>38</v>
      </c>
      <c r="AB32" s="37">
        <v>84</v>
      </c>
      <c r="AC32" s="115" t="s">
        <v>190</v>
      </c>
    </row>
    <row r="33" spans="1:29">
      <c r="A33" s="113">
        <v>29</v>
      </c>
      <c r="B33" s="35" t="s">
        <v>41</v>
      </c>
      <c r="C33" s="43" t="s">
        <v>201</v>
      </c>
      <c r="D33" s="39">
        <v>84</v>
      </c>
      <c r="E33" s="36">
        <v>0</v>
      </c>
      <c r="F33" s="37">
        <v>84</v>
      </c>
      <c r="G33" s="38">
        <v>12</v>
      </c>
      <c r="H33" s="37">
        <v>6</v>
      </c>
      <c r="I33" s="37">
        <v>4</v>
      </c>
      <c r="J33" s="37">
        <v>4</v>
      </c>
      <c r="K33" s="37">
        <v>4</v>
      </c>
      <c r="L33" s="37">
        <v>4</v>
      </c>
      <c r="M33" s="37">
        <v>5</v>
      </c>
      <c r="N33" s="37">
        <v>5</v>
      </c>
      <c r="O33" s="37">
        <v>8</v>
      </c>
      <c r="P33" s="37">
        <v>5</v>
      </c>
      <c r="Q33" s="37">
        <v>6</v>
      </c>
      <c r="R33" s="37">
        <v>3</v>
      </c>
      <c r="S33" s="37">
        <v>3</v>
      </c>
      <c r="T33" s="37">
        <v>5</v>
      </c>
      <c r="U33" s="37">
        <v>4</v>
      </c>
      <c r="V33" s="37">
        <v>4</v>
      </c>
      <c r="W33" s="37">
        <v>3</v>
      </c>
      <c r="X33" s="37">
        <v>5</v>
      </c>
      <c r="Y33" s="37">
        <v>6</v>
      </c>
      <c r="Z33" s="37">
        <v>45</v>
      </c>
      <c r="AA33" s="37">
        <v>39</v>
      </c>
      <c r="AB33" s="37">
        <v>84</v>
      </c>
      <c r="AC33" s="115" t="s">
        <v>190</v>
      </c>
    </row>
    <row r="34" spans="1:29">
      <c r="A34" s="113">
        <v>30</v>
      </c>
      <c r="B34" s="35" t="s">
        <v>41</v>
      </c>
      <c r="C34" s="43" t="s">
        <v>202</v>
      </c>
      <c r="D34" s="39">
        <v>86</v>
      </c>
      <c r="E34" s="36">
        <v>0</v>
      </c>
      <c r="F34" s="37">
        <v>86</v>
      </c>
      <c r="G34" s="38">
        <v>14</v>
      </c>
      <c r="H34" s="37">
        <v>6</v>
      </c>
      <c r="I34" s="37">
        <v>3</v>
      </c>
      <c r="J34" s="37">
        <v>5</v>
      </c>
      <c r="K34" s="37">
        <v>4</v>
      </c>
      <c r="L34" s="37">
        <v>5</v>
      </c>
      <c r="M34" s="37">
        <v>7</v>
      </c>
      <c r="N34" s="37">
        <v>4</v>
      </c>
      <c r="O34" s="37">
        <v>4</v>
      </c>
      <c r="P34" s="37">
        <v>5</v>
      </c>
      <c r="Q34" s="37">
        <v>5</v>
      </c>
      <c r="R34" s="37">
        <v>4</v>
      </c>
      <c r="S34" s="37">
        <v>6</v>
      </c>
      <c r="T34" s="37">
        <v>6</v>
      </c>
      <c r="U34" s="37">
        <v>4</v>
      </c>
      <c r="V34" s="37">
        <v>4</v>
      </c>
      <c r="W34" s="37">
        <v>4</v>
      </c>
      <c r="X34" s="37">
        <v>4</v>
      </c>
      <c r="Y34" s="37">
        <v>6</v>
      </c>
      <c r="Z34" s="37">
        <v>43</v>
      </c>
      <c r="AA34" s="37">
        <v>43</v>
      </c>
      <c r="AB34" s="37">
        <v>86</v>
      </c>
      <c r="AC34" s="115" t="s">
        <v>190</v>
      </c>
    </row>
    <row r="35" spans="1:29">
      <c r="A35" s="113">
        <v>31</v>
      </c>
      <c r="B35" s="35" t="s">
        <v>41</v>
      </c>
      <c r="C35" s="43" t="s">
        <v>203</v>
      </c>
      <c r="D35" s="39">
        <v>88</v>
      </c>
      <c r="E35" s="36">
        <v>0</v>
      </c>
      <c r="F35" s="37">
        <v>88</v>
      </c>
      <c r="G35" s="38">
        <v>16</v>
      </c>
      <c r="H35" s="37">
        <v>4</v>
      </c>
      <c r="I35" s="37">
        <v>4</v>
      </c>
      <c r="J35" s="37">
        <v>4</v>
      </c>
      <c r="K35" s="37">
        <v>6</v>
      </c>
      <c r="L35" s="37">
        <v>7</v>
      </c>
      <c r="M35" s="37">
        <v>4</v>
      </c>
      <c r="N35" s="37">
        <v>5</v>
      </c>
      <c r="O35" s="37">
        <v>7</v>
      </c>
      <c r="P35" s="37">
        <v>7</v>
      </c>
      <c r="Q35" s="37">
        <v>4</v>
      </c>
      <c r="R35" s="37">
        <v>4</v>
      </c>
      <c r="S35" s="37">
        <v>4</v>
      </c>
      <c r="T35" s="37">
        <v>5</v>
      </c>
      <c r="U35" s="37">
        <v>4</v>
      </c>
      <c r="V35" s="37">
        <v>4</v>
      </c>
      <c r="W35" s="37">
        <v>5</v>
      </c>
      <c r="X35" s="37">
        <v>4</v>
      </c>
      <c r="Y35" s="37">
        <v>6</v>
      </c>
      <c r="Z35" s="37">
        <v>48</v>
      </c>
      <c r="AA35" s="37">
        <v>40</v>
      </c>
      <c r="AB35" s="37">
        <v>88</v>
      </c>
      <c r="AC35" s="115" t="s">
        <v>190</v>
      </c>
    </row>
    <row r="36" spans="1:29">
      <c r="A36" s="113">
        <v>32</v>
      </c>
      <c r="B36" s="35" t="s">
        <v>41</v>
      </c>
      <c r="C36" s="43" t="s">
        <v>204</v>
      </c>
      <c r="D36" s="39">
        <v>88</v>
      </c>
      <c r="E36" s="36">
        <v>0</v>
      </c>
      <c r="F36" s="37">
        <v>88</v>
      </c>
      <c r="G36" s="38">
        <v>16</v>
      </c>
      <c r="H36" s="37">
        <v>6</v>
      </c>
      <c r="I36" s="37">
        <v>4</v>
      </c>
      <c r="J36" s="37">
        <v>5</v>
      </c>
      <c r="K36" s="37">
        <v>3</v>
      </c>
      <c r="L36" s="37">
        <v>5</v>
      </c>
      <c r="M36" s="37">
        <v>4</v>
      </c>
      <c r="N36" s="37">
        <v>4</v>
      </c>
      <c r="O36" s="37">
        <v>4</v>
      </c>
      <c r="P36" s="37">
        <v>11</v>
      </c>
      <c r="Q36" s="37">
        <v>4</v>
      </c>
      <c r="R36" s="37">
        <v>3</v>
      </c>
      <c r="S36" s="37">
        <v>5</v>
      </c>
      <c r="T36" s="37">
        <v>6</v>
      </c>
      <c r="U36" s="37">
        <v>4</v>
      </c>
      <c r="V36" s="37">
        <v>6</v>
      </c>
      <c r="W36" s="37">
        <v>4</v>
      </c>
      <c r="X36" s="37">
        <v>5</v>
      </c>
      <c r="Y36" s="37">
        <v>5</v>
      </c>
      <c r="Z36" s="37">
        <v>46</v>
      </c>
      <c r="AA36" s="37">
        <v>42</v>
      </c>
      <c r="AB36" s="37">
        <v>88</v>
      </c>
      <c r="AC36" s="115" t="s">
        <v>190</v>
      </c>
    </row>
    <row r="37" spans="1:29">
      <c r="A37" s="113">
        <v>33</v>
      </c>
      <c r="B37" s="35" t="s">
        <v>41</v>
      </c>
      <c r="C37" s="43" t="s">
        <v>205</v>
      </c>
      <c r="D37" s="39">
        <v>89</v>
      </c>
      <c r="E37" s="36">
        <v>0</v>
      </c>
      <c r="F37" s="37">
        <v>89</v>
      </c>
      <c r="G37" s="38">
        <v>17</v>
      </c>
      <c r="H37" s="37">
        <v>7</v>
      </c>
      <c r="I37" s="37">
        <v>3</v>
      </c>
      <c r="J37" s="37">
        <v>5</v>
      </c>
      <c r="K37" s="37">
        <v>4</v>
      </c>
      <c r="L37" s="37">
        <v>4</v>
      </c>
      <c r="M37" s="37">
        <v>5</v>
      </c>
      <c r="N37" s="37">
        <v>5</v>
      </c>
      <c r="O37" s="37">
        <v>9</v>
      </c>
      <c r="P37" s="37">
        <v>6</v>
      </c>
      <c r="Q37" s="37">
        <v>4</v>
      </c>
      <c r="R37" s="37">
        <v>4</v>
      </c>
      <c r="S37" s="37">
        <v>5</v>
      </c>
      <c r="T37" s="37">
        <v>6</v>
      </c>
      <c r="U37" s="37">
        <v>4</v>
      </c>
      <c r="V37" s="37">
        <v>5</v>
      </c>
      <c r="W37" s="37">
        <v>4</v>
      </c>
      <c r="X37" s="37">
        <v>4</v>
      </c>
      <c r="Y37" s="37">
        <v>5</v>
      </c>
      <c r="Z37" s="37">
        <v>48</v>
      </c>
      <c r="AA37" s="37">
        <v>41</v>
      </c>
      <c r="AB37" s="37">
        <v>89</v>
      </c>
      <c r="AC37" s="115" t="s">
        <v>190</v>
      </c>
    </row>
    <row r="38" spans="1:29">
      <c r="A38" s="113">
        <v>34</v>
      </c>
      <c r="B38" s="35" t="s">
        <v>41</v>
      </c>
      <c r="C38" s="43" t="s">
        <v>206</v>
      </c>
      <c r="D38" s="39">
        <v>92</v>
      </c>
      <c r="E38" s="36">
        <v>0</v>
      </c>
      <c r="F38" s="37">
        <v>92</v>
      </c>
      <c r="G38" s="38">
        <v>20</v>
      </c>
      <c r="H38" s="37">
        <v>5</v>
      </c>
      <c r="I38" s="37">
        <v>3</v>
      </c>
      <c r="J38" s="37">
        <v>5</v>
      </c>
      <c r="K38" s="37">
        <v>4</v>
      </c>
      <c r="L38" s="37">
        <v>5</v>
      </c>
      <c r="M38" s="37">
        <v>7</v>
      </c>
      <c r="N38" s="37">
        <v>5</v>
      </c>
      <c r="O38" s="37">
        <v>5</v>
      </c>
      <c r="P38" s="37">
        <v>9</v>
      </c>
      <c r="Q38" s="37">
        <v>4</v>
      </c>
      <c r="R38" s="37">
        <v>4</v>
      </c>
      <c r="S38" s="37">
        <v>5</v>
      </c>
      <c r="T38" s="37">
        <v>5</v>
      </c>
      <c r="U38" s="37">
        <v>5</v>
      </c>
      <c r="V38" s="37">
        <v>4</v>
      </c>
      <c r="W38" s="37">
        <v>7</v>
      </c>
      <c r="X38" s="37">
        <v>5</v>
      </c>
      <c r="Y38" s="37">
        <v>5</v>
      </c>
      <c r="Z38" s="37">
        <v>48</v>
      </c>
      <c r="AA38" s="37">
        <v>44</v>
      </c>
      <c r="AB38" s="37">
        <v>92</v>
      </c>
      <c r="AC38" s="115" t="s">
        <v>190</v>
      </c>
    </row>
    <row r="39" spans="1:29">
      <c r="A39" s="113">
        <v>35</v>
      </c>
      <c r="B39" s="35" t="s">
        <v>41</v>
      </c>
      <c r="C39" s="43" t="s">
        <v>207</v>
      </c>
      <c r="D39" s="39">
        <v>93</v>
      </c>
      <c r="E39" s="36">
        <v>0</v>
      </c>
      <c r="F39" s="37">
        <v>93</v>
      </c>
      <c r="G39" s="38">
        <v>21</v>
      </c>
      <c r="H39" s="37">
        <v>5</v>
      </c>
      <c r="I39" s="37">
        <v>4</v>
      </c>
      <c r="J39" s="37">
        <v>4</v>
      </c>
      <c r="K39" s="37">
        <v>4</v>
      </c>
      <c r="L39" s="37">
        <v>4</v>
      </c>
      <c r="M39" s="37">
        <v>8</v>
      </c>
      <c r="N39" s="37">
        <v>5</v>
      </c>
      <c r="O39" s="37">
        <v>8</v>
      </c>
      <c r="P39" s="37">
        <v>10</v>
      </c>
      <c r="Q39" s="37">
        <v>5</v>
      </c>
      <c r="R39" s="37">
        <v>4</v>
      </c>
      <c r="S39" s="37">
        <v>5</v>
      </c>
      <c r="T39" s="37">
        <v>6</v>
      </c>
      <c r="U39" s="37">
        <v>5</v>
      </c>
      <c r="V39" s="37">
        <v>4</v>
      </c>
      <c r="W39" s="37">
        <v>3</v>
      </c>
      <c r="X39" s="37">
        <v>4</v>
      </c>
      <c r="Y39" s="37">
        <v>5</v>
      </c>
      <c r="Z39" s="37">
        <v>52</v>
      </c>
      <c r="AA39" s="37">
        <v>41</v>
      </c>
      <c r="AB39" s="37">
        <v>93</v>
      </c>
      <c r="AC39" s="115" t="s">
        <v>190</v>
      </c>
    </row>
    <row r="40" spans="1:29">
      <c r="A40" s="113">
        <v>36</v>
      </c>
      <c r="B40" s="35" t="s">
        <v>41</v>
      </c>
      <c r="C40" s="43" t="s">
        <v>208</v>
      </c>
      <c r="D40" s="39">
        <v>94</v>
      </c>
      <c r="E40" s="36">
        <v>0</v>
      </c>
      <c r="F40" s="37">
        <v>94</v>
      </c>
      <c r="G40" s="38">
        <v>22</v>
      </c>
      <c r="H40" s="37">
        <v>6</v>
      </c>
      <c r="I40" s="37">
        <v>3</v>
      </c>
      <c r="J40" s="37">
        <v>5</v>
      </c>
      <c r="K40" s="37">
        <v>5</v>
      </c>
      <c r="L40" s="37">
        <v>6</v>
      </c>
      <c r="M40" s="37">
        <v>7</v>
      </c>
      <c r="N40" s="37">
        <v>5</v>
      </c>
      <c r="O40" s="37">
        <v>5</v>
      </c>
      <c r="P40" s="37">
        <v>6</v>
      </c>
      <c r="Q40" s="37">
        <v>4</v>
      </c>
      <c r="R40" s="37">
        <v>4</v>
      </c>
      <c r="S40" s="37">
        <v>4</v>
      </c>
      <c r="T40" s="37">
        <v>6</v>
      </c>
      <c r="U40" s="37">
        <v>4</v>
      </c>
      <c r="V40" s="37">
        <v>7</v>
      </c>
      <c r="W40" s="37">
        <v>3</v>
      </c>
      <c r="X40" s="37">
        <v>9</v>
      </c>
      <c r="Y40" s="37">
        <v>5</v>
      </c>
      <c r="Z40" s="37">
        <v>48</v>
      </c>
      <c r="AA40" s="37">
        <v>46</v>
      </c>
      <c r="AB40" s="37">
        <v>94</v>
      </c>
      <c r="AC40" s="115" t="s">
        <v>190</v>
      </c>
    </row>
    <row r="41" spans="1:29">
      <c r="A41" s="113">
        <v>37</v>
      </c>
      <c r="B41" s="35" t="s">
        <v>41</v>
      </c>
      <c r="C41" s="43" t="s">
        <v>209</v>
      </c>
      <c r="D41" s="39">
        <v>97</v>
      </c>
      <c r="E41" s="36">
        <v>0</v>
      </c>
      <c r="F41" s="37">
        <v>97</v>
      </c>
      <c r="G41" s="38">
        <v>25</v>
      </c>
      <c r="H41" s="37">
        <v>5</v>
      </c>
      <c r="I41" s="37">
        <v>3</v>
      </c>
      <c r="J41" s="37">
        <v>6</v>
      </c>
      <c r="K41" s="37">
        <v>3</v>
      </c>
      <c r="L41" s="37">
        <v>8</v>
      </c>
      <c r="M41" s="37">
        <v>7</v>
      </c>
      <c r="N41" s="37">
        <v>6</v>
      </c>
      <c r="O41" s="37">
        <v>6</v>
      </c>
      <c r="P41" s="37">
        <v>7</v>
      </c>
      <c r="Q41" s="37">
        <v>6</v>
      </c>
      <c r="R41" s="37">
        <v>3</v>
      </c>
      <c r="S41" s="37">
        <v>6</v>
      </c>
      <c r="T41" s="37">
        <v>7</v>
      </c>
      <c r="U41" s="37">
        <v>5</v>
      </c>
      <c r="V41" s="37">
        <v>5</v>
      </c>
      <c r="W41" s="37">
        <v>4</v>
      </c>
      <c r="X41" s="37">
        <v>5</v>
      </c>
      <c r="Y41" s="37">
        <v>5</v>
      </c>
      <c r="Z41" s="37">
        <v>51</v>
      </c>
      <c r="AA41" s="37">
        <v>46</v>
      </c>
      <c r="AB41" s="37">
        <v>97</v>
      </c>
      <c r="AC41" s="115" t="s">
        <v>190</v>
      </c>
    </row>
    <row r="42" spans="1:29">
      <c r="A42" s="113">
        <v>38</v>
      </c>
      <c r="B42" s="35" t="s">
        <v>41</v>
      </c>
      <c r="C42" s="43" t="s">
        <v>210</v>
      </c>
      <c r="D42" s="39">
        <v>123</v>
      </c>
      <c r="E42" s="36">
        <v>0</v>
      </c>
      <c r="F42" s="37">
        <v>123</v>
      </c>
      <c r="G42" s="38">
        <v>51</v>
      </c>
      <c r="H42" s="37">
        <v>6</v>
      </c>
      <c r="I42" s="37">
        <v>4</v>
      </c>
      <c r="J42" s="37">
        <v>5</v>
      </c>
      <c r="K42" s="37">
        <v>5</v>
      </c>
      <c r="L42" s="37">
        <v>5</v>
      </c>
      <c r="M42" s="37">
        <v>17</v>
      </c>
      <c r="N42" s="37">
        <v>8</v>
      </c>
      <c r="O42" s="37">
        <v>6</v>
      </c>
      <c r="P42" s="37">
        <v>8</v>
      </c>
      <c r="Q42" s="37">
        <v>5</v>
      </c>
      <c r="R42" s="37">
        <v>4</v>
      </c>
      <c r="S42" s="37">
        <v>6</v>
      </c>
      <c r="T42" s="37">
        <v>10</v>
      </c>
      <c r="U42" s="37">
        <v>6</v>
      </c>
      <c r="V42" s="37">
        <v>5</v>
      </c>
      <c r="W42" s="37">
        <v>8</v>
      </c>
      <c r="X42" s="37">
        <v>6</v>
      </c>
      <c r="Y42" s="37">
        <v>9</v>
      </c>
      <c r="Z42" s="37">
        <v>64</v>
      </c>
      <c r="AA42" s="37">
        <v>59</v>
      </c>
      <c r="AB42" s="37">
        <v>123</v>
      </c>
      <c r="AC42" s="115" t="s">
        <v>190</v>
      </c>
    </row>
    <row r="43" spans="1:29">
      <c r="A43" s="113">
        <v>39</v>
      </c>
      <c r="B43" s="35" t="s">
        <v>41</v>
      </c>
      <c r="C43" s="43" t="s">
        <v>211</v>
      </c>
      <c r="D43" s="39">
        <v>0</v>
      </c>
      <c r="E43" s="36">
        <v>0</v>
      </c>
      <c r="F43" s="37">
        <v>0</v>
      </c>
      <c r="G43" s="38" t="s">
        <v>126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115" t="s">
        <v>212</v>
      </c>
    </row>
    <row r="44" spans="1:29">
      <c r="A44" s="113">
        <v>1</v>
      </c>
      <c r="B44" s="35" t="s">
        <v>65</v>
      </c>
      <c r="C44" s="43" t="s">
        <v>87</v>
      </c>
      <c r="D44" s="39">
        <v>74</v>
      </c>
      <c r="E44" s="36">
        <v>0</v>
      </c>
      <c r="F44" s="37">
        <v>74</v>
      </c>
      <c r="G44" s="38">
        <v>2</v>
      </c>
      <c r="H44" s="37">
        <v>4</v>
      </c>
      <c r="I44" s="37">
        <v>3</v>
      </c>
      <c r="J44" s="37">
        <v>5</v>
      </c>
      <c r="K44" s="37">
        <v>3</v>
      </c>
      <c r="L44" s="37">
        <v>4</v>
      </c>
      <c r="M44" s="37">
        <v>5</v>
      </c>
      <c r="N44" s="37">
        <v>3</v>
      </c>
      <c r="O44" s="37">
        <v>5</v>
      </c>
      <c r="P44" s="37">
        <v>4</v>
      </c>
      <c r="Q44" s="37">
        <v>5</v>
      </c>
      <c r="R44" s="37">
        <v>3</v>
      </c>
      <c r="S44" s="37">
        <v>4</v>
      </c>
      <c r="T44" s="37">
        <v>7</v>
      </c>
      <c r="U44" s="37">
        <v>3</v>
      </c>
      <c r="V44" s="37">
        <v>4</v>
      </c>
      <c r="W44" s="37">
        <v>3</v>
      </c>
      <c r="X44" s="37">
        <v>4</v>
      </c>
      <c r="Y44" s="37">
        <v>5</v>
      </c>
      <c r="Z44" s="37">
        <v>36</v>
      </c>
      <c r="AA44" s="37">
        <v>38</v>
      </c>
      <c r="AB44" s="37">
        <v>74</v>
      </c>
      <c r="AC44" s="115" t="s">
        <v>126</v>
      </c>
    </row>
    <row r="45" spans="1:29">
      <c r="A45" s="113">
        <v>2</v>
      </c>
      <c r="B45" s="35" t="s">
        <v>65</v>
      </c>
      <c r="C45" s="43" t="s">
        <v>213</v>
      </c>
      <c r="D45" s="39">
        <v>75</v>
      </c>
      <c r="E45" s="36">
        <v>0</v>
      </c>
      <c r="F45" s="37">
        <v>75</v>
      </c>
      <c r="G45" s="38">
        <v>3</v>
      </c>
      <c r="H45" s="37">
        <v>4</v>
      </c>
      <c r="I45" s="37">
        <v>3</v>
      </c>
      <c r="J45" s="37">
        <v>4</v>
      </c>
      <c r="K45" s="37">
        <v>2</v>
      </c>
      <c r="L45" s="37">
        <v>5</v>
      </c>
      <c r="M45" s="37">
        <v>6</v>
      </c>
      <c r="N45" s="37">
        <v>4</v>
      </c>
      <c r="O45" s="37">
        <v>5</v>
      </c>
      <c r="P45" s="37">
        <v>5</v>
      </c>
      <c r="Q45" s="37">
        <v>3</v>
      </c>
      <c r="R45" s="37">
        <v>4</v>
      </c>
      <c r="S45" s="37">
        <v>5</v>
      </c>
      <c r="T45" s="37">
        <v>4</v>
      </c>
      <c r="U45" s="37">
        <v>4</v>
      </c>
      <c r="V45" s="37">
        <v>4</v>
      </c>
      <c r="W45" s="37">
        <v>3</v>
      </c>
      <c r="X45" s="37">
        <v>4</v>
      </c>
      <c r="Y45" s="37">
        <v>6</v>
      </c>
      <c r="Z45" s="37">
        <v>38</v>
      </c>
      <c r="AA45" s="37">
        <v>37</v>
      </c>
      <c r="AB45" s="37">
        <v>75</v>
      </c>
      <c r="AC45" s="115" t="s">
        <v>126</v>
      </c>
    </row>
    <row r="46" spans="1:29">
      <c r="A46" s="113">
        <v>3</v>
      </c>
      <c r="B46" s="35" t="s">
        <v>65</v>
      </c>
      <c r="C46" s="43" t="s">
        <v>69</v>
      </c>
      <c r="D46" s="39">
        <v>77</v>
      </c>
      <c r="E46" s="36">
        <v>0</v>
      </c>
      <c r="F46" s="37">
        <v>77</v>
      </c>
      <c r="G46" s="38">
        <v>5</v>
      </c>
      <c r="H46" s="37">
        <v>5</v>
      </c>
      <c r="I46" s="37">
        <v>3</v>
      </c>
      <c r="J46" s="37">
        <v>3</v>
      </c>
      <c r="K46" s="37">
        <v>3</v>
      </c>
      <c r="L46" s="37">
        <v>5</v>
      </c>
      <c r="M46" s="37">
        <v>5</v>
      </c>
      <c r="N46" s="37">
        <v>5</v>
      </c>
      <c r="O46" s="37">
        <v>5</v>
      </c>
      <c r="P46" s="37">
        <v>3</v>
      </c>
      <c r="Q46" s="37">
        <v>4</v>
      </c>
      <c r="R46" s="37">
        <v>3</v>
      </c>
      <c r="S46" s="37">
        <v>5</v>
      </c>
      <c r="T46" s="37">
        <v>4</v>
      </c>
      <c r="U46" s="37">
        <v>4</v>
      </c>
      <c r="V46" s="37">
        <v>5</v>
      </c>
      <c r="W46" s="37">
        <v>5</v>
      </c>
      <c r="X46" s="37">
        <v>5</v>
      </c>
      <c r="Y46" s="37">
        <v>5</v>
      </c>
      <c r="Z46" s="37">
        <v>37</v>
      </c>
      <c r="AA46" s="37">
        <v>40</v>
      </c>
      <c r="AB46" s="37">
        <v>77</v>
      </c>
      <c r="AC46" s="115" t="s">
        <v>126</v>
      </c>
    </row>
    <row r="47" spans="1:29">
      <c r="A47" s="113">
        <v>4</v>
      </c>
      <c r="B47" s="35" t="s">
        <v>65</v>
      </c>
      <c r="C47" s="43" t="s">
        <v>80</v>
      </c>
      <c r="D47" s="39">
        <v>79</v>
      </c>
      <c r="E47" s="36">
        <v>0</v>
      </c>
      <c r="F47" s="37">
        <v>79</v>
      </c>
      <c r="G47" s="38">
        <v>7</v>
      </c>
      <c r="H47" s="37">
        <v>5</v>
      </c>
      <c r="I47" s="37">
        <v>3</v>
      </c>
      <c r="J47" s="37">
        <v>5</v>
      </c>
      <c r="K47" s="37">
        <v>3</v>
      </c>
      <c r="L47" s="37">
        <v>4</v>
      </c>
      <c r="M47" s="37">
        <v>5</v>
      </c>
      <c r="N47" s="37">
        <v>5</v>
      </c>
      <c r="O47" s="37">
        <v>6</v>
      </c>
      <c r="P47" s="37">
        <v>8</v>
      </c>
      <c r="Q47" s="37">
        <v>4</v>
      </c>
      <c r="R47" s="37">
        <v>3</v>
      </c>
      <c r="S47" s="37">
        <v>4</v>
      </c>
      <c r="T47" s="37">
        <v>4</v>
      </c>
      <c r="U47" s="37">
        <v>4</v>
      </c>
      <c r="V47" s="37">
        <v>4</v>
      </c>
      <c r="W47" s="37">
        <v>4</v>
      </c>
      <c r="X47" s="37">
        <v>3</v>
      </c>
      <c r="Y47" s="37">
        <v>5</v>
      </c>
      <c r="Z47" s="37">
        <v>44</v>
      </c>
      <c r="AA47" s="37">
        <v>35</v>
      </c>
      <c r="AB47" s="37">
        <v>79</v>
      </c>
      <c r="AC47" s="115" t="s">
        <v>126</v>
      </c>
    </row>
    <row r="48" spans="1:29">
      <c r="A48" s="113">
        <v>5</v>
      </c>
      <c r="B48" s="35" t="s">
        <v>65</v>
      </c>
      <c r="C48" s="43" t="s">
        <v>77</v>
      </c>
      <c r="D48" s="39">
        <v>79</v>
      </c>
      <c r="E48" s="36">
        <v>0</v>
      </c>
      <c r="F48" s="37">
        <v>79</v>
      </c>
      <c r="G48" s="38">
        <v>7</v>
      </c>
      <c r="H48" s="37">
        <v>4</v>
      </c>
      <c r="I48" s="37">
        <v>3</v>
      </c>
      <c r="J48" s="37">
        <v>5</v>
      </c>
      <c r="K48" s="37">
        <v>2</v>
      </c>
      <c r="L48" s="37">
        <v>4</v>
      </c>
      <c r="M48" s="37">
        <v>4</v>
      </c>
      <c r="N48" s="37">
        <v>5</v>
      </c>
      <c r="O48" s="37">
        <v>5</v>
      </c>
      <c r="P48" s="37">
        <v>5</v>
      </c>
      <c r="Q48" s="37">
        <v>4</v>
      </c>
      <c r="R48" s="37">
        <v>4</v>
      </c>
      <c r="S48" s="37">
        <v>4</v>
      </c>
      <c r="T48" s="37">
        <v>6</v>
      </c>
      <c r="U48" s="37">
        <v>5</v>
      </c>
      <c r="V48" s="37">
        <v>4</v>
      </c>
      <c r="W48" s="37">
        <v>3</v>
      </c>
      <c r="X48" s="37">
        <v>5</v>
      </c>
      <c r="Y48" s="37">
        <v>7</v>
      </c>
      <c r="Z48" s="37">
        <v>37</v>
      </c>
      <c r="AA48" s="37">
        <v>42</v>
      </c>
      <c r="AB48" s="37">
        <v>79</v>
      </c>
      <c r="AC48" s="115" t="s">
        <v>126</v>
      </c>
    </row>
    <row r="49" spans="1:29">
      <c r="A49" s="113">
        <v>6</v>
      </c>
      <c r="B49" s="35" t="s">
        <v>65</v>
      </c>
      <c r="C49" s="43" t="s">
        <v>84</v>
      </c>
      <c r="D49" s="39">
        <v>81</v>
      </c>
      <c r="E49" s="36">
        <v>0</v>
      </c>
      <c r="F49" s="37">
        <v>81</v>
      </c>
      <c r="G49" s="38">
        <v>9</v>
      </c>
      <c r="H49" s="37">
        <v>5</v>
      </c>
      <c r="I49" s="37">
        <v>4</v>
      </c>
      <c r="J49" s="37">
        <v>4</v>
      </c>
      <c r="K49" s="37">
        <v>4</v>
      </c>
      <c r="L49" s="37">
        <v>5</v>
      </c>
      <c r="M49" s="37">
        <v>5</v>
      </c>
      <c r="N49" s="37">
        <v>4</v>
      </c>
      <c r="O49" s="37">
        <v>4</v>
      </c>
      <c r="P49" s="37">
        <v>4</v>
      </c>
      <c r="Q49" s="37">
        <v>6</v>
      </c>
      <c r="R49" s="37">
        <v>3</v>
      </c>
      <c r="S49" s="37">
        <v>5</v>
      </c>
      <c r="T49" s="37">
        <v>7</v>
      </c>
      <c r="U49" s="37">
        <v>4</v>
      </c>
      <c r="V49" s="37">
        <v>5</v>
      </c>
      <c r="W49" s="37">
        <v>4</v>
      </c>
      <c r="X49" s="37">
        <v>4</v>
      </c>
      <c r="Y49" s="37">
        <v>4</v>
      </c>
      <c r="Z49" s="37">
        <v>39</v>
      </c>
      <c r="AA49" s="37">
        <v>42</v>
      </c>
      <c r="AB49" s="37">
        <v>81</v>
      </c>
      <c r="AC49" s="115"/>
    </row>
    <row r="50" spans="1:29">
      <c r="A50" s="113">
        <v>7</v>
      </c>
      <c r="B50" s="35" t="s">
        <v>65</v>
      </c>
      <c r="C50" s="43" t="s">
        <v>214</v>
      </c>
      <c r="D50" s="39">
        <v>82</v>
      </c>
      <c r="E50" s="36">
        <v>0</v>
      </c>
      <c r="F50" s="37">
        <v>82</v>
      </c>
      <c r="G50" s="38">
        <v>10</v>
      </c>
      <c r="H50" s="37">
        <v>4</v>
      </c>
      <c r="I50" s="37">
        <v>3</v>
      </c>
      <c r="J50" s="37">
        <v>4</v>
      </c>
      <c r="K50" s="37">
        <v>4</v>
      </c>
      <c r="L50" s="37">
        <v>5</v>
      </c>
      <c r="M50" s="37">
        <v>6</v>
      </c>
      <c r="N50" s="37">
        <v>5</v>
      </c>
      <c r="O50" s="37">
        <v>4</v>
      </c>
      <c r="P50" s="37">
        <v>6</v>
      </c>
      <c r="Q50" s="37">
        <v>4</v>
      </c>
      <c r="R50" s="37">
        <v>4</v>
      </c>
      <c r="S50" s="37">
        <v>6</v>
      </c>
      <c r="T50" s="37">
        <v>5</v>
      </c>
      <c r="U50" s="37">
        <v>4</v>
      </c>
      <c r="V50" s="37">
        <v>6</v>
      </c>
      <c r="W50" s="37">
        <v>3</v>
      </c>
      <c r="X50" s="37">
        <v>4</v>
      </c>
      <c r="Y50" s="37">
        <v>5</v>
      </c>
      <c r="Z50" s="37">
        <v>41</v>
      </c>
      <c r="AA50" s="37">
        <v>41</v>
      </c>
      <c r="AB50" s="37">
        <v>82</v>
      </c>
      <c r="AC50" s="115" t="s">
        <v>190</v>
      </c>
    </row>
    <row r="51" spans="1:29">
      <c r="A51" s="113">
        <v>8</v>
      </c>
      <c r="B51" s="35" t="s">
        <v>65</v>
      </c>
      <c r="C51" s="43" t="s">
        <v>215</v>
      </c>
      <c r="D51" s="39">
        <v>84</v>
      </c>
      <c r="E51" s="36">
        <v>0</v>
      </c>
      <c r="F51" s="37">
        <v>84</v>
      </c>
      <c r="G51" s="38">
        <v>12</v>
      </c>
      <c r="H51" s="37">
        <v>5</v>
      </c>
      <c r="I51" s="37">
        <v>3</v>
      </c>
      <c r="J51" s="37">
        <v>4</v>
      </c>
      <c r="K51" s="37">
        <v>3</v>
      </c>
      <c r="L51" s="37">
        <v>5</v>
      </c>
      <c r="M51" s="37">
        <v>5</v>
      </c>
      <c r="N51" s="37">
        <v>4</v>
      </c>
      <c r="O51" s="37">
        <v>9</v>
      </c>
      <c r="P51" s="37">
        <v>8</v>
      </c>
      <c r="Q51" s="37">
        <v>4</v>
      </c>
      <c r="R51" s="37">
        <v>4</v>
      </c>
      <c r="S51" s="37">
        <v>5</v>
      </c>
      <c r="T51" s="37">
        <v>5</v>
      </c>
      <c r="U51" s="37">
        <v>4</v>
      </c>
      <c r="V51" s="37">
        <v>4</v>
      </c>
      <c r="W51" s="37">
        <v>3</v>
      </c>
      <c r="X51" s="37">
        <v>4</v>
      </c>
      <c r="Y51" s="37">
        <v>5</v>
      </c>
      <c r="Z51" s="37">
        <v>46</v>
      </c>
      <c r="AA51" s="37">
        <v>38</v>
      </c>
      <c r="AB51" s="37">
        <v>84</v>
      </c>
      <c r="AC51" s="115" t="s">
        <v>190</v>
      </c>
    </row>
    <row r="52" spans="1:29">
      <c r="A52" s="113">
        <v>9</v>
      </c>
      <c r="B52" s="35" t="s">
        <v>65</v>
      </c>
      <c r="C52" s="43" t="s">
        <v>216</v>
      </c>
      <c r="D52" s="39">
        <v>84</v>
      </c>
      <c r="E52" s="36">
        <v>0</v>
      </c>
      <c r="F52" s="37">
        <v>84</v>
      </c>
      <c r="G52" s="38">
        <v>12</v>
      </c>
      <c r="H52" s="37">
        <v>4</v>
      </c>
      <c r="I52" s="37">
        <v>4</v>
      </c>
      <c r="J52" s="37">
        <v>5</v>
      </c>
      <c r="K52" s="37">
        <v>5</v>
      </c>
      <c r="L52" s="37">
        <v>4</v>
      </c>
      <c r="M52" s="37">
        <v>6</v>
      </c>
      <c r="N52" s="37">
        <v>4</v>
      </c>
      <c r="O52" s="37">
        <v>6</v>
      </c>
      <c r="P52" s="37">
        <v>5</v>
      </c>
      <c r="Q52" s="37">
        <v>4</v>
      </c>
      <c r="R52" s="37">
        <v>4</v>
      </c>
      <c r="S52" s="37">
        <v>6</v>
      </c>
      <c r="T52" s="37">
        <v>6</v>
      </c>
      <c r="U52" s="37">
        <v>4</v>
      </c>
      <c r="V52" s="37">
        <v>4</v>
      </c>
      <c r="W52" s="37">
        <v>3</v>
      </c>
      <c r="X52" s="37">
        <v>5</v>
      </c>
      <c r="Y52" s="37">
        <v>5</v>
      </c>
      <c r="Z52" s="37">
        <v>43</v>
      </c>
      <c r="AA52" s="37">
        <v>41</v>
      </c>
      <c r="AB52" s="37">
        <v>84</v>
      </c>
      <c r="AC52" s="115" t="s">
        <v>190</v>
      </c>
    </row>
    <row r="53" spans="1:29">
      <c r="A53" s="113">
        <v>10</v>
      </c>
      <c r="B53" s="35" t="s">
        <v>65</v>
      </c>
      <c r="C53" s="43" t="s">
        <v>217</v>
      </c>
      <c r="D53" s="39">
        <v>85</v>
      </c>
      <c r="E53" s="36">
        <v>0</v>
      </c>
      <c r="F53" s="37">
        <v>85</v>
      </c>
      <c r="G53" s="38">
        <v>13</v>
      </c>
      <c r="H53" s="37">
        <v>5</v>
      </c>
      <c r="I53" s="37">
        <v>4</v>
      </c>
      <c r="J53" s="37">
        <v>4</v>
      </c>
      <c r="K53" s="37">
        <v>4</v>
      </c>
      <c r="L53" s="37">
        <v>4</v>
      </c>
      <c r="M53" s="37">
        <v>7</v>
      </c>
      <c r="N53" s="37">
        <v>5</v>
      </c>
      <c r="O53" s="37">
        <v>5</v>
      </c>
      <c r="P53" s="37">
        <v>7</v>
      </c>
      <c r="Q53" s="37">
        <v>4</v>
      </c>
      <c r="R53" s="37">
        <v>3</v>
      </c>
      <c r="S53" s="37">
        <v>5</v>
      </c>
      <c r="T53" s="37">
        <v>5</v>
      </c>
      <c r="U53" s="37">
        <v>5</v>
      </c>
      <c r="V53" s="37">
        <v>4</v>
      </c>
      <c r="W53" s="37">
        <v>4</v>
      </c>
      <c r="X53" s="37">
        <v>5</v>
      </c>
      <c r="Y53" s="37">
        <v>5</v>
      </c>
      <c r="Z53" s="37">
        <v>45</v>
      </c>
      <c r="AA53" s="37">
        <v>40</v>
      </c>
      <c r="AB53" s="37">
        <v>85</v>
      </c>
      <c r="AC53" s="115" t="s">
        <v>190</v>
      </c>
    </row>
    <row r="54" spans="1:29">
      <c r="A54" s="113">
        <v>11</v>
      </c>
      <c r="B54" s="35" t="s">
        <v>65</v>
      </c>
      <c r="C54" s="43" t="s">
        <v>218</v>
      </c>
      <c r="D54" s="39">
        <v>85</v>
      </c>
      <c r="E54" s="36">
        <v>0</v>
      </c>
      <c r="F54" s="37">
        <v>85</v>
      </c>
      <c r="G54" s="38">
        <v>13</v>
      </c>
      <c r="H54" s="37">
        <v>4</v>
      </c>
      <c r="I54" s="37">
        <v>3</v>
      </c>
      <c r="J54" s="37">
        <v>5</v>
      </c>
      <c r="K54" s="37">
        <v>3</v>
      </c>
      <c r="L54" s="37">
        <v>5</v>
      </c>
      <c r="M54" s="37">
        <v>5</v>
      </c>
      <c r="N54" s="37">
        <v>5</v>
      </c>
      <c r="O54" s="37">
        <v>4</v>
      </c>
      <c r="P54" s="37">
        <v>7</v>
      </c>
      <c r="Q54" s="37">
        <v>7</v>
      </c>
      <c r="R54" s="37">
        <v>5</v>
      </c>
      <c r="S54" s="37">
        <v>5</v>
      </c>
      <c r="T54" s="37">
        <v>5</v>
      </c>
      <c r="U54" s="37">
        <v>4</v>
      </c>
      <c r="V54" s="37">
        <v>4</v>
      </c>
      <c r="W54" s="37">
        <v>5</v>
      </c>
      <c r="X54" s="37">
        <v>5</v>
      </c>
      <c r="Y54" s="37">
        <v>4</v>
      </c>
      <c r="Z54" s="37">
        <v>41</v>
      </c>
      <c r="AA54" s="37">
        <v>44</v>
      </c>
      <c r="AB54" s="37">
        <v>85</v>
      </c>
      <c r="AC54" s="115" t="s">
        <v>190</v>
      </c>
    </row>
    <row r="55" spans="1:29">
      <c r="A55" s="113">
        <v>12</v>
      </c>
      <c r="B55" s="35" t="s">
        <v>65</v>
      </c>
      <c r="C55" s="43" t="s">
        <v>219</v>
      </c>
      <c r="D55" s="39">
        <v>85</v>
      </c>
      <c r="E55" s="36">
        <v>0</v>
      </c>
      <c r="F55" s="37">
        <v>85</v>
      </c>
      <c r="G55" s="38">
        <v>13</v>
      </c>
      <c r="H55" s="37">
        <v>5</v>
      </c>
      <c r="I55" s="37">
        <v>3</v>
      </c>
      <c r="J55" s="37">
        <v>4</v>
      </c>
      <c r="K55" s="37">
        <v>3</v>
      </c>
      <c r="L55" s="37">
        <v>5</v>
      </c>
      <c r="M55" s="37">
        <v>5</v>
      </c>
      <c r="N55" s="37">
        <v>4</v>
      </c>
      <c r="O55" s="37">
        <v>5</v>
      </c>
      <c r="P55" s="37">
        <v>6</v>
      </c>
      <c r="Q55" s="37">
        <v>4</v>
      </c>
      <c r="R55" s="37">
        <v>4</v>
      </c>
      <c r="S55" s="37">
        <v>7</v>
      </c>
      <c r="T55" s="37">
        <v>5</v>
      </c>
      <c r="U55" s="37">
        <v>7</v>
      </c>
      <c r="V55" s="37">
        <v>4</v>
      </c>
      <c r="W55" s="37">
        <v>3</v>
      </c>
      <c r="X55" s="37">
        <v>4</v>
      </c>
      <c r="Y55" s="37">
        <v>7</v>
      </c>
      <c r="Z55" s="37">
        <v>40</v>
      </c>
      <c r="AA55" s="37">
        <v>45</v>
      </c>
      <c r="AB55" s="37">
        <v>85</v>
      </c>
      <c r="AC55" s="115" t="s">
        <v>190</v>
      </c>
    </row>
    <row r="56" spans="1:29">
      <c r="A56" s="113">
        <v>13</v>
      </c>
      <c r="B56" s="35" t="s">
        <v>65</v>
      </c>
      <c r="C56" s="43" t="s">
        <v>220</v>
      </c>
      <c r="D56" s="39">
        <v>86</v>
      </c>
      <c r="E56" s="36">
        <v>0</v>
      </c>
      <c r="F56" s="37">
        <v>86</v>
      </c>
      <c r="G56" s="38">
        <v>14</v>
      </c>
      <c r="H56" s="37">
        <v>5</v>
      </c>
      <c r="I56" s="37">
        <v>4</v>
      </c>
      <c r="J56" s="37">
        <v>5</v>
      </c>
      <c r="K56" s="37">
        <v>4</v>
      </c>
      <c r="L56" s="37">
        <v>4</v>
      </c>
      <c r="M56" s="37">
        <v>5</v>
      </c>
      <c r="N56" s="37">
        <v>6</v>
      </c>
      <c r="O56" s="37">
        <v>5</v>
      </c>
      <c r="P56" s="37">
        <v>6</v>
      </c>
      <c r="Q56" s="37">
        <v>5</v>
      </c>
      <c r="R56" s="37">
        <v>4</v>
      </c>
      <c r="S56" s="37">
        <v>4</v>
      </c>
      <c r="T56" s="37">
        <v>5</v>
      </c>
      <c r="U56" s="37">
        <v>5</v>
      </c>
      <c r="V56" s="37">
        <v>5</v>
      </c>
      <c r="W56" s="37">
        <v>4</v>
      </c>
      <c r="X56" s="37">
        <v>4</v>
      </c>
      <c r="Y56" s="37">
        <v>6</v>
      </c>
      <c r="Z56" s="37">
        <v>44</v>
      </c>
      <c r="AA56" s="37">
        <v>42</v>
      </c>
      <c r="AB56" s="37">
        <v>86</v>
      </c>
      <c r="AC56" s="115" t="s">
        <v>190</v>
      </c>
    </row>
    <row r="57" spans="1:29">
      <c r="A57" s="113">
        <v>14</v>
      </c>
      <c r="B57" s="35" t="s">
        <v>65</v>
      </c>
      <c r="C57" s="43" t="s">
        <v>221</v>
      </c>
      <c r="D57" s="39">
        <v>86</v>
      </c>
      <c r="E57" s="36">
        <v>0</v>
      </c>
      <c r="F57" s="37">
        <v>86</v>
      </c>
      <c r="G57" s="38">
        <v>14</v>
      </c>
      <c r="H57" s="37">
        <v>5</v>
      </c>
      <c r="I57" s="37">
        <v>4</v>
      </c>
      <c r="J57" s="37">
        <v>6</v>
      </c>
      <c r="K57" s="37">
        <v>3</v>
      </c>
      <c r="L57" s="37">
        <v>4</v>
      </c>
      <c r="M57" s="37">
        <v>6</v>
      </c>
      <c r="N57" s="37">
        <v>4</v>
      </c>
      <c r="O57" s="37">
        <v>5</v>
      </c>
      <c r="P57" s="37">
        <v>5</v>
      </c>
      <c r="Q57" s="37">
        <v>7</v>
      </c>
      <c r="R57" s="37">
        <v>4</v>
      </c>
      <c r="S57" s="37">
        <v>5</v>
      </c>
      <c r="T57" s="37">
        <v>6</v>
      </c>
      <c r="U57" s="37">
        <v>4</v>
      </c>
      <c r="V57" s="37">
        <v>4</v>
      </c>
      <c r="W57" s="37">
        <v>4</v>
      </c>
      <c r="X57" s="37">
        <v>5</v>
      </c>
      <c r="Y57" s="37">
        <v>5</v>
      </c>
      <c r="Z57" s="37">
        <v>42</v>
      </c>
      <c r="AA57" s="37">
        <v>44</v>
      </c>
      <c r="AB57" s="37">
        <v>86</v>
      </c>
      <c r="AC57" s="115" t="s">
        <v>190</v>
      </c>
    </row>
    <row r="58" spans="1:29">
      <c r="A58" s="113">
        <v>15</v>
      </c>
      <c r="B58" s="35" t="s">
        <v>65</v>
      </c>
      <c r="C58" s="43" t="s">
        <v>222</v>
      </c>
      <c r="D58" s="39">
        <v>87</v>
      </c>
      <c r="E58" s="36">
        <v>0</v>
      </c>
      <c r="F58" s="37">
        <v>87</v>
      </c>
      <c r="G58" s="38">
        <v>15</v>
      </c>
      <c r="H58" s="37">
        <v>3</v>
      </c>
      <c r="I58" s="37">
        <v>3</v>
      </c>
      <c r="J58" s="37">
        <v>5</v>
      </c>
      <c r="K58" s="37">
        <v>4</v>
      </c>
      <c r="L58" s="37">
        <v>4</v>
      </c>
      <c r="M58" s="37">
        <v>6</v>
      </c>
      <c r="N58" s="37">
        <v>4</v>
      </c>
      <c r="O58" s="37">
        <v>5</v>
      </c>
      <c r="P58" s="37">
        <v>6</v>
      </c>
      <c r="Q58" s="37">
        <v>4</v>
      </c>
      <c r="R58" s="37">
        <v>4</v>
      </c>
      <c r="S58" s="37">
        <v>4</v>
      </c>
      <c r="T58" s="37">
        <v>6</v>
      </c>
      <c r="U58" s="37">
        <v>6</v>
      </c>
      <c r="V58" s="37">
        <v>5</v>
      </c>
      <c r="W58" s="37">
        <v>4</v>
      </c>
      <c r="X58" s="37">
        <v>5</v>
      </c>
      <c r="Y58" s="37">
        <v>9</v>
      </c>
      <c r="Z58" s="37">
        <v>40</v>
      </c>
      <c r="AA58" s="37">
        <v>47</v>
      </c>
      <c r="AB58" s="37">
        <v>87</v>
      </c>
      <c r="AC58" s="115" t="s">
        <v>190</v>
      </c>
    </row>
    <row r="59" spans="1:29">
      <c r="A59" s="113">
        <v>16</v>
      </c>
      <c r="B59" s="35" t="s">
        <v>65</v>
      </c>
      <c r="C59" s="43" t="s">
        <v>223</v>
      </c>
      <c r="D59" s="39">
        <v>90</v>
      </c>
      <c r="E59" s="36">
        <v>0</v>
      </c>
      <c r="F59" s="37">
        <v>90</v>
      </c>
      <c r="G59" s="38">
        <v>18</v>
      </c>
      <c r="H59" s="37">
        <v>7</v>
      </c>
      <c r="I59" s="37">
        <v>3</v>
      </c>
      <c r="J59" s="37">
        <v>5</v>
      </c>
      <c r="K59" s="37">
        <v>4</v>
      </c>
      <c r="L59" s="37">
        <v>6</v>
      </c>
      <c r="M59" s="37">
        <v>6</v>
      </c>
      <c r="N59" s="37">
        <v>5</v>
      </c>
      <c r="O59" s="37">
        <v>4</v>
      </c>
      <c r="P59" s="37">
        <v>11</v>
      </c>
      <c r="Q59" s="37">
        <v>5</v>
      </c>
      <c r="R59" s="37">
        <v>3</v>
      </c>
      <c r="S59" s="37">
        <v>4</v>
      </c>
      <c r="T59" s="37">
        <v>4</v>
      </c>
      <c r="U59" s="37">
        <v>4</v>
      </c>
      <c r="V59" s="37">
        <v>4</v>
      </c>
      <c r="W59" s="37">
        <v>4</v>
      </c>
      <c r="X59" s="37">
        <v>6</v>
      </c>
      <c r="Y59" s="37">
        <v>5</v>
      </c>
      <c r="Z59" s="37">
        <v>51</v>
      </c>
      <c r="AA59" s="37">
        <v>39</v>
      </c>
      <c r="AB59" s="37">
        <v>90</v>
      </c>
      <c r="AC59" s="115" t="s">
        <v>190</v>
      </c>
    </row>
    <row r="60" spans="1:29">
      <c r="A60" s="113">
        <v>17</v>
      </c>
      <c r="B60" s="35" t="s">
        <v>65</v>
      </c>
      <c r="C60" s="43" t="s">
        <v>224</v>
      </c>
      <c r="D60" s="39">
        <v>91</v>
      </c>
      <c r="E60" s="36">
        <v>0</v>
      </c>
      <c r="F60" s="37">
        <v>91</v>
      </c>
      <c r="G60" s="38">
        <v>19</v>
      </c>
      <c r="H60" s="37">
        <v>5</v>
      </c>
      <c r="I60" s="37">
        <v>3</v>
      </c>
      <c r="J60" s="37">
        <v>5</v>
      </c>
      <c r="K60" s="37">
        <v>5</v>
      </c>
      <c r="L60" s="37">
        <v>4</v>
      </c>
      <c r="M60" s="37">
        <v>5</v>
      </c>
      <c r="N60" s="37">
        <v>4</v>
      </c>
      <c r="O60" s="37">
        <v>6</v>
      </c>
      <c r="P60" s="37">
        <v>8</v>
      </c>
      <c r="Q60" s="37">
        <v>6</v>
      </c>
      <c r="R60" s="37">
        <v>3</v>
      </c>
      <c r="S60" s="37">
        <v>5</v>
      </c>
      <c r="T60" s="37">
        <v>8</v>
      </c>
      <c r="U60" s="37">
        <v>5</v>
      </c>
      <c r="V60" s="37">
        <v>4</v>
      </c>
      <c r="W60" s="37">
        <v>4</v>
      </c>
      <c r="X60" s="37">
        <v>5</v>
      </c>
      <c r="Y60" s="37">
        <v>6</v>
      </c>
      <c r="Z60" s="37">
        <v>45</v>
      </c>
      <c r="AA60" s="37">
        <v>46</v>
      </c>
      <c r="AB60" s="37">
        <v>91</v>
      </c>
      <c r="AC60" s="115" t="s">
        <v>190</v>
      </c>
    </row>
    <row r="61" spans="1:29">
      <c r="A61" s="113">
        <v>18</v>
      </c>
      <c r="B61" s="35" t="s">
        <v>65</v>
      </c>
      <c r="C61" s="43" t="s">
        <v>225</v>
      </c>
      <c r="D61" s="39">
        <v>93</v>
      </c>
      <c r="E61" s="36">
        <v>0</v>
      </c>
      <c r="F61" s="37">
        <v>93</v>
      </c>
      <c r="G61" s="38">
        <v>21</v>
      </c>
      <c r="H61" s="37">
        <v>5</v>
      </c>
      <c r="I61" s="37">
        <v>5</v>
      </c>
      <c r="J61" s="37">
        <v>4</v>
      </c>
      <c r="K61" s="37">
        <v>4</v>
      </c>
      <c r="L61" s="37">
        <v>5</v>
      </c>
      <c r="M61" s="37">
        <v>6</v>
      </c>
      <c r="N61" s="37">
        <v>4</v>
      </c>
      <c r="O61" s="37">
        <v>5</v>
      </c>
      <c r="P61" s="37">
        <v>9</v>
      </c>
      <c r="Q61" s="37">
        <v>4</v>
      </c>
      <c r="R61" s="37">
        <v>4</v>
      </c>
      <c r="S61" s="37">
        <v>6</v>
      </c>
      <c r="T61" s="37">
        <v>6</v>
      </c>
      <c r="U61" s="37">
        <v>5</v>
      </c>
      <c r="V61" s="37">
        <v>6</v>
      </c>
      <c r="W61" s="37">
        <v>6</v>
      </c>
      <c r="X61" s="37">
        <v>4</v>
      </c>
      <c r="Y61" s="37">
        <v>5</v>
      </c>
      <c r="Z61" s="37">
        <v>47</v>
      </c>
      <c r="AA61" s="37">
        <v>46</v>
      </c>
      <c r="AB61" s="37">
        <v>93</v>
      </c>
      <c r="AC61" s="115" t="s">
        <v>190</v>
      </c>
    </row>
    <row r="62" spans="1:29">
      <c r="A62" s="113">
        <v>19</v>
      </c>
      <c r="B62" s="35" t="s">
        <v>65</v>
      </c>
      <c r="C62" s="41" t="s">
        <v>226</v>
      </c>
      <c r="D62" s="39">
        <v>98</v>
      </c>
      <c r="E62" s="36">
        <v>0</v>
      </c>
      <c r="F62" s="37">
        <v>98</v>
      </c>
      <c r="G62" s="38">
        <v>26</v>
      </c>
      <c r="H62" s="37">
        <v>6</v>
      </c>
      <c r="I62" s="37">
        <v>4</v>
      </c>
      <c r="J62" s="37">
        <v>6</v>
      </c>
      <c r="K62" s="37">
        <v>4</v>
      </c>
      <c r="L62" s="37">
        <v>5</v>
      </c>
      <c r="M62" s="37">
        <v>7</v>
      </c>
      <c r="N62" s="37">
        <v>4</v>
      </c>
      <c r="O62" s="37">
        <v>5</v>
      </c>
      <c r="P62" s="37">
        <v>6</v>
      </c>
      <c r="Q62" s="37">
        <v>6</v>
      </c>
      <c r="R62" s="37">
        <v>4</v>
      </c>
      <c r="S62" s="37">
        <v>6</v>
      </c>
      <c r="T62" s="37">
        <v>5</v>
      </c>
      <c r="U62" s="37">
        <v>5</v>
      </c>
      <c r="V62" s="37">
        <v>10</v>
      </c>
      <c r="W62" s="37">
        <v>4</v>
      </c>
      <c r="X62" s="37">
        <v>4</v>
      </c>
      <c r="Y62" s="37">
        <v>7</v>
      </c>
      <c r="Z62" s="37">
        <v>47</v>
      </c>
      <c r="AA62" s="37">
        <v>51</v>
      </c>
      <c r="AB62" s="37">
        <v>98</v>
      </c>
      <c r="AC62" s="115" t="s">
        <v>190</v>
      </c>
    </row>
    <row r="63" spans="1:29">
      <c r="A63" s="113">
        <v>20</v>
      </c>
      <c r="B63" s="35" t="s">
        <v>65</v>
      </c>
      <c r="C63" s="41" t="s">
        <v>227</v>
      </c>
      <c r="D63" s="39">
        <v>99</v>
      </c>
      <c r="E63" s="36">
        <v>0</v>
      </c>
      <c r="F63" s="37">
        <v>99</v>
      </c>
      <c r="G63" s="38">
        <v>27</v>
      </c>
      <c r="H63" s="37">
        <v>6</v>
      </c>
      <c r="I63" s="37">
        <v>4</v>
      </c>
      <c r="J63" s="37">
        <v>5</v>
      </c>
      <c r="K63" s="37">
        <v>4</v>
      </c>
      <c r="L63" s="37">
        <v>5</v>
      </c>
      <c r="M63" s="37">
        <v>6</v>
      </c>
      <c r="N63" s="37">
        <v>6</v>
      </c>
      <c r="O63" s="37">
        <v>5</v>
      </c>
      <c r="P63" s="37">
        <v>8</v>
      </c>
      <c r="Q63" s="37">
        <v>4</v>
      </c>
      <c r="R63" s="37">
        <v>4</v>
      </c>
      <c r="S63" s="37">
        <v>4</v>
      </c>
      <c r="T63" s="37">
        <v>5</v>
      </c>
      <c r="U63" s="37">
        <v>6</v>
      </c>
      <c r="V63" s="37">
        <v>5</v>
      </c>
      <c r="W63" s="37">
        <v>8</v>
      </c>
      <c r="X63" s="37">
        <v>6</v>
      </c>
      <c r="Y63" s="37">
        <v>8</v>
      </c>
      <c r="Z63" s="37">
        <v>49</v>
      </c>
      <c r="AA63" s="37">
        <v>50</v>
      </c>
      <c r="AB63" s="37">
        <v>99</v>
      </c>
      <c r="AC63" s="115" t="s">
        <v>190</v>
      </c>
    </row>
    <row r="64" spans="1:29">
      <c r="A64" s="113">
        <v>1</v>
      </c>
      <c r="B64" s="35" t="s">
        <v>88</v>
      </c>
      <c r="C64" s="41" t="s">
        <v>98</v>
      </c>
      <c r="D64" s="39">
        <v>77</v>
      </c>
      <c r="E64" s="36">
        <v>0</v>
      </c>
      <c r="F64" s="37">
        <v>77</v>
      </c>
      <c r="G64" s="38">
        <v>5</v>
      </c>
      <c r="H64" s="37">
        <v>4</v>
      </c>
      <c r="I64" s="37">
        <v>4</v>
      </c>
      <c r="J64" s="37">
        <v>5</v>
      </c>
      <c r="K64" s="37">
        <v>2</v>
      </c>
      <c r="L64" s="37">
        <v>4</v>
      </c>
      <c r="M64" s="37">
        <v>5</v>
      </c>
      <c r="N64" s="37">
        <v>5</v>
      </c>
      <c r="O64" s="37">
        <v>5</v>
      </c>
      <c r="P64" s="37">
        <v>5</v>
      </c>
      <c r="Q64" s="37">
        <v>4</v>
      </c>
      <c r="R64" s="37">
        <v>4</v>
      </c>
      <c r="S64" s="37">
        <v>3</v>
      </c>
      <c r="T64" s="37">
        <v>5</v>
      </c>
      <c r="U64" s="37">
        <v>4</v>
      </c>
      <c r="V64" s="37">
        <v>5</v>
      </c>
      <c r="W64" s="37">
        <v>2</v>
      </c>
      <c r="X64" s="37">
        <v>5</v>
      </c>
      <c r="Y64" s="37">
        <v>6</v>
      </c>
      <c r="Z64" s="37">
        <v>39</v>
      </c>
      <c r="AA64" s="37">
        <v>38</v>
      </c>
      <c r="AB64" s="37">
        <v>77</v>
      </c>
      <c r="AC64" s="115" t="s">
        <v>126</v>
      </c>
    </row>
    <row r="65" spans="1:29">
      <c r="A65" s="113">
        <v>2</v>
      </c>
      <c r="B65" s="35" t="s">
        <v>88</v>
      </c>
      <c r="C65" s="41" t="s">
        <v>110</v>
      </c>
      <c r="D65" s="39">
        <v>80</v>
      </c>
      <c r="E65" s="36">
        <v>0</v>
      </c>
      <c r="F65" s="37">
        <v>80</v>
      </c>
      <c r="G65" s="38">
        <v>8</v>
      </c>
      <c r="H65" s="37">
        <v>5</v>
      </c>
      <c r="I65" s="37">
        <v>4</v>
      </c>
      <c r="J65" s="37">
        <v>4</v>
      </c>
      <c r="K65" s="37">
        <v>4</v>
      </c>
      <c r="L65" s="37">
        <v>4</v>
      </c>
      <c r="M65" s="37">
        <v>5</v>
      </c>
      <c r="N65" s="37">
        <v>4</v>
      </c>
      <c r="O65" s="37">
        <v>5</v>
      </c>
      <c r="P65" s="37">
        <v>6</v>
      </c>
      <c r="Q65" s="37">
        <v>4</v>
      </c>
      <c r="R65" s="37">
        <v>4</v>
      </c>
      <c r="S65" s="37">
        <v>4</v>
      </c>
      <c r="T65" s="37">
        <v>7</v>
      </c>
      <c r="U65" s="37">
        <v>4</v>
      </c>
      <c r="V65" s="37">
        <v>4</v>
      </c>
      <c r="W65" s="37">
        <v>4</v>
      </c>
      <c r="X65" s="37">
        <v>3</v>
      </c>
      <c r="Y65" s="37">
        <v>5</v>
      </c>
      <c r="Z65" s="37">
        <v>41</v>
      </c>
      <c r="AA65" s="37">
        <v>39</v>
      </c>
      <c r="AB65" s="37">
        <v>80</v>
      </c>
      <c r="AC65" s="115" t="s">
        <v>126</v>
      </c>
    </row>
    <row r="66" spans="1:29">
      <c r="A66" s="113">
        <v>3</v>
      </c>
      <c r="B66" s="35" t="s">
        <v>88</v>
      </c>
      <c r="C66" s="43" t="s">
        <v>100</v>
      </c>
      <c r="D66" s="39">
        <v>81</v>
      </c>
      <c r="E66" s="36">
        <v>0</v>
      </c>
      <c r="F66" s="37">
        <v>81</v>
      </c>
      <c r="G66" s="38">
        <v>9</v>
      </c>
      <c r="H66" s="37">
        <v>4</v>
      </c>
      <c r="I66" s="37">
        <v>4</v>
      </c>
      <c r="J66" s="37">
        <v>4</v>
      </c>
      <c r="K66" s="37">
        <v>3</v>
      </c>
      <c r="L66" s="37">
        <v>4</v>
      </c>
      <c r="M66" s="37">
        <v>5</v>
      </c>
      <c r="N66" s="37">
        <v>5</v>
      </c>
      <c r="O66" s="37">
        <v>6</v>
      </c>
      <c r="P66" s="37">
        <v>4</v>
      </c>
      <c r="Q66" s="37">
        <v>6</v>
      </c>
      <c r="R66" s="37">
        <v>2</v>
      </c>
      <c r="S66" s="37">
        <v>6</v>
      </c>
      <c r="T66" s="37">
        <v>6</v>
      </c>
      <c r="U66" s="37">
        <v>4</v>
      </c>
      <c r="V66" s="37">
        <v>5</v>
      </c>
      <c r="W66" s="37">
        <v>3</v>
      </c>
      <c r="X66" s="37">
        <v>5</v>
      </c>
      <c r="Y66" s="37">
        <v>5</v>
      </c>
      <c r="Z66" s="37">
        <v>39</v>
      </c>
      <c r="AA66" s="37">
        <v>42</v>
      </c>
      <c r="AB66" s="37">
        <v>81</v>
      </c>
      <c r="AC66" s="115" t="s">
        <v>126</v>
      </c>
    </row>
    <row r="67" spans="1:29">
      <c r="A67" s="113">
        <v>4</v>
      </c>
      <c r="B67" s="35" t="s">
        <v>88</v>
      </c>
      <c r="C67" s="43" t="s">
        <v>101</v>
      </c>
      <c r="D67" s="39">
        <v>81</v>
      </c>
      <c r="E67" s="36">
        <v>0</v>
      </c>
      <c r="F67" s="37">
        <v>81</v>
      </c>
      <c r="G67" s="38">
        <v>9</v>
      </c>
      <c r="H67" s="37">
        <v>5</v>
      </c>
      <c r="I67" s="37">
        <v>3</v>
      </c>
      <c r="J67" s="37">
        <v>5</v>
      </c>
      <c r="K67" s="37">
        <v>5</v>
      </c>
      <c r="L67" s="37">
        <v>3</v>
      </c>
      <c r="M67" s="37">
        <v>4</v>
      </c>
      <c r="N67" s="37">
        <v>5</v>
      </c>
      <c r="O67" s="37">
        <v>4</v>
      </c>
      <c r="P67" s="37">
        <v>5</v>
      </c>
      <c r="Q67" s="37">
        <v>6</v>
      </c>
      <c r="R67" s="37">
        <v>2</v>
      </c>
      <c r="S67" s="37">
        <v>4</v>
      </c>
      <c r="T67" s="37">
        <v>6</v>
      </c>
      <c r="U67" s="37">
        <v>5</v>
      </c>
      <c r="V67" s="37">
        <v>6</v>
      </c>
      <c r="W67" s="37">
        <v>3</v>
      </c>
      <c r="X67" s="37">
        <v>5</v>
      </c>
      <c r="Y67" s="37">
        <v>5</v>
      </c>
      <c r="Z67" s="37">
        <v>39</v>
      </c>
      <c r="AA67" s="37">
        <v>42</v>
      </c>
      <c r="AB67" s="37">
        <v>81</v>
      </c>
      <c r="AC67" s="115" t="s">
        <v>126</v>
      </c>
    </row>
    <row r="68" spans="1:29">
      <c r="A68" s="113">
        <v>5</v>
      </c>
      <c r="B68" s="35" t="s">
        <v>88</v>
      </c>
      <c r="C68" s="43" t="s">
        <v>91</v>
      </c>
      <c r="D68" s="39">
        <v>83</v>
      </c>
      <c r="E68" s="36">
        <v>0</v>
      </c>
      <c r="F68" s="37">
        <v>83</v>
      </c>
      <c r="G68" s="38">
        <v>11</v>
      </c>
      <c r="H68" s="37">
        <v>4</v>
      </c>
      <c r="I68" s="37">
        <v>3</v>
      </c>
      <c r="J68" s="37">
        <v>4</v>
      </c>
      <c r="K68" s="37">
        <v>5</v>
      </c>
      <c r="L68" s="37">
        <v>5</v>
      </c>
      <c r="M68" s="37">
        <v>6</v>
      </c>
      <c r="N68" s="37">
        <v>4</v>
      </c>
      <c r="O68" s="37">
        <v>4</v>
      </c>
      <c r="P68" s="37">
        <v>6</v>
      </c>
      <c r="Q68" s="37">
        <v>5</v>
      </c>
      <c r="R68" s="37">
        <v>4</v>
      </c>
      <c r="S68" s="37">
        <v>5</v>
      </c>
      <c r="T68" s="37">
        <v>6</v>
      </c>
      <c r="U68" s="37">
        <v>4</v>
      </c>
      <c r="V68" s="37">
        <v>4</v>
      </c>
      <c r="W68" s="37">
        <v>3</v>
      </c>
      <c r="X68" s="37">
        <v>6</v>
      </c>
      <c r="Y68" s="37">
        <v>5</v>
      </c>
      <c r="Z68" s="37">
        <v>41</v>
      </c>
      <c r="AA68" s="37">
        <v>42</v>
      </c>
      <c r="AB68" s="37">
        <v>83</v>
      </c>
      <c r="AC68" s="115" t="s">
        <v>126</v>
      </c>
    </row>
    <row r="69" spans="1:29">
      <c r="A69" s="113">
        <v>6</v>
      </c>
      <c r="B69" s="35" t="s">
        <v>88</v>
      </c>
      <c r="C69" s="43" t="s">
        <v>228</v>
      </c>
      <c r="D69" s="39">
        <v>87</v>
      </c>
      <c r="E69" s="36">
        <v>0</v>
      </c>
      <c r="F69" s="37">
        <v>87</v>
      </c>
      <c r="G69" s="38">
        <v>15</v>
      </c>
      <c r="H69" s="37">
        <v>4</v>
      </c>
      <c r="I69" s="37">
        <v>4</v>
      </c>
      <c r="J69" s="37">
        <v>5</v>
      </c>
      <c r="K69" s="37">
        <v>3</v>
      </c>
      <c r="L69" s="37">
        <v>4</v>
      </c>
      <c r="M69" s="37">
        <v>6</v>
      </c>
      <c r="N69" s="37">
        <v>4</v>
      </c>
      <c r="O69" s="37">
        <v>5</v>
      </c>
      <c r="P69" s="37">
        <v>6</v>
      </c>
      <c r="Q69" s="37">
        <v>6</v>
      </c>
      <c r="R69" s="37">
        <v>4</v>
      </c>
      <c r="S69" s="37">
        <v>5</v>
      </c>
      <c r="T69" s="37">
        <v>5</v>
      </c>
      <c r="U69" s="37">
        <v>7</v>
      </c>
      <c r="V69" s="37">
        <v>5</v>
      </c>
      <c r="W69" s="37">
        <v>4</v>
      </c>
      <c r="X69" s="37">
        <v>5</v>
      </c>
      <c r="Y69" s="37">
        <v>5</v>
      </c>
      <c r="Z69" s="37">
        <v>41</v>
      </c>
      <c r="AA69" s="37">
        <v>46</v>
      </c>
      <c r="AB69" s="37">
        <v>87</v>
      </c>
      <c r="AC69" s="115" t="s">
        <v>190</v>
      </c>
    </row>
    <row r="70" spans="1:29">
      <c r="A70" s="113">
        <v>7</v>
      </c>
      <c r="B70" s="35" t="s">
        <v>88</v>
      </c>
      <c r="C70" s="43" t="s">
        <v>229</v>
      </c>
      <c r="D70" s="39">
        <v>89</v>
      </c>
      <c r="E70" s="36">
        <v>0</v>
      </c>
      <c r="F70" s="37">
        <v>89</v>
      </c>
      <c r="G70" s="38">
        <v>17</v>
      </c>
      <c r="H70" s="37">
        <v>5</v>
      </c>
      <c r="I70" s="37">
        <v>3</v>
      </c>
      <c r="J70" s="37">
        <v>5</v>
      </c>
      <c r="K70" s="37">
        <v>5</v>
      </c>
      <c r="L70" s="37">
        <v>5</v>
      </c>
      <c r="M70" s="37">
        <v>6</v>
      </c>
      <c r="N70" s="37">
        <v>4</v>
      </c>
      <c r="O70" s="37">
        <v>5</v>
      </c>
      <c r="P70" s="37">
        <v>7</v>
      </c>
      <c r="Q70" s="37">
        <v>7</v>
      </c>
      <c r="R70" s="37">
        <v>4</v>
      </c>
      <c r="S70" s="37">
        <v>3</v>
      </c>
      <c r="T70" s="37">
        <v>6</v>
      </c>
      <c r="U70" s="37">
        <v>5</v>
      </c>
      <c r="V70" s="37">
        <v>5</v>
      </c>
      <c r="W70" s="37">
        <v>5</v>
      </c>
      <c r="X70" s="37">
        <v>5</v>
      </c>
      <c r="Y70" s="37">
        <v>4</v>
      </c>
      <c r="Z70" s="37">
        <v>45</v>
      </c>
      <c r="AA70" s="37">
        <v>44</v>
      </c>
      <c r="AB70" s="37">
        <v>89</v>
      </c>
      <c r="AC70" s="115" t="s">
        <v>190</v>
      </c>
    </row>
    <row r="71" spans="1:29">
      <c r="A71" s="113">
        <v>8</v>
      </c>
      <c r="B71" s="35" t="s">
        <v>88</v>
      </c>
      <c r="C71" s="43" t="s">
        <v>230</v>
      </c>
      <c r="D71" s="39">
        <v>89</v>
      </c>
      <c r="E71" s="36">
        <v>0</v>
      </c>
      <c r="F71" s="37">
        <v>89</v>
      </c>
      <c r="G71" s="38">
        <v>17</v>
      </c>
      <c r="H71" s="37">
        <v>6</v>
      </c>
      <c r="I71" s="37">
        <v>4</v>
      </c>
      <c r="J71" s="37">
        <v>4</v>
      </c>
      <c r="K71" s="37">
        <v>3</v>
      </c>
      <c r="L71" s="37">
        <v>5</v>
      </c>
      <c r="M71" s="37">
        <v>5</v>
      </c>
      <c r="N71" s="37">
        <v>4</v>
      </c>
      <c r="O71" s="37">
        <v>5</v>
      </c>
      <c r="P71" s="37">
        <v>8</v>
      </c>
      <c r="Q71" s="37">
        <v>7</v>
      </c>
      <c r="R71" s="37">
        <v>4</v>
      </c>
      <c r="S71" s="37">
        <v>4</v>
      </c>
      <c r="T71" s="37">
        <v>6</v>
      </c>
      <c r="U71" s="37">
        <v>5</v>
      </c>
      <c r="V71" s="37">
        <v>7</v>
      </c>
      <c r="W71" s="37">
        <v>3</v>
      </c>
      <c r="X71" s="37">
        <v>4</v>
      </c>
      <c r="Y71" s="37">
        <v>5</v>
      </c>
      <c r="Z71" s="37">
        <v>44</v>
      </c>
      <c r="AA71" s="37">
        <v>45</v>
      </c>
      <c r="AB71" s="37">
        <v>89</v>
      </c>
      <c r="AC71" s="115" t="s">
        <v>190</v>
      </c>
    </row>
    <row r="72" spans="1:29">
      <c r="A72" s="113">
        <v>9</v>
      </c>
      <c r="B72" s="35" t="s">
        <v>88</v>
      </c>
      <c r="C72" s="43" t="s">
        <v>231</v>
      </c>
      <c r="D72" s="39">
        <v>89</v>
      </c>
      <c r="E72" s="36">
        <v>0</v>
      </c>
      <c r="F72" s="37">
        <v>89</v>
      </c>
      <c r="G72" s="38">
        <v>17</v>
      </c>
      <c r="H72" s="37">
        <v>5</v>
      </c>
      <c r="I72" s="37">
        <v>3</v>
      </c>
      <c r="J72" s="37">
        <v>5</v>
      </c>
      <c r="K72" s="37">
        <v>2</v>
      </c>
      <c r="L72" s="37">
        <v>5</v>
      </c>
      <c r="M72" s="37">
        <v>5</v>
      </c>
      <c r="N72" s="37">
        <v>4</v>
      </c>
      <c r="O72" s="37">
        <v>8</v>
      </c>
      <c r="P72" s="37">
        <v>5</v>
      </c>
      <c r="Q72" s="37">
        <v>5</v>
      </c>
      <c r="R72" s="37">
        <v>3</v>
      </c>
      <c r="S72" s="37">
        <v>6</v>
      </c>
      <c r="T72" s="37">
        <v>6</v>
      </c>
      <c r="U72" s="37">
        <v>4</v>
      </c>
      <c r="V72" s="37">
        <v>5</v>
      </c>
      <c r="W72" s="37">
        <v>6</v>
      </c>
      <c r="X72" s="37">
        <v>7</v>
      </c>
      <c r="Y72" s="37">
        <v>5</v>
      </c>
      <c r="Z72" s="37">
        <v>42</v>
      </c>
      <c r="AA72" s="37">
        <v>47</v>
      </c>
      <c r="AB72" s="37">
        <v>89</v>
      </c>
      <c r="AC72" s="115" t="s">
        <v>190</v>
      </c>
    </row>
    <row r="73" spans="1:29">
      <c r="A73" s="113">
        <v>10</v>
      </c>
      <c r="B73" s="35" t="s">
        <v>88</v>
      </c>
      <c r="C73" s="43" t="s">
        <v>232</v>
      </c>
      <c r="D73" s="39">
        <v>90</v>
      </c>
      <c r="E73" s="36">
        <v>0</v>
      </c>
      <c r="F73" s="37">
        <v>90</v>
      </c>
      <c r="G73" s="38">
        <v>18</v>
      </c>
      <c r="H73" s="37">
        <v>4</v>
      </c>
      <c r="I73" s="37">
        <v>4</v>
      </c>
      <c r="J73" s="37">
        <v>4</v>
      </c>
      <c r="K73" s="37">
        <v>4</v>
      </c>
      <c r="L73" s="37">
        <v>6</v>
      </c>
      <c r="M73" s="37">
        <v>5</v>
      </c>
      <c r="N73" s="37">
        <v>5</v>
      </c>
      <c r="O73" s="37">
        <v>6</v>
      </c>
      <c r="P73" s="37">
        <v>6</v>
      </c>
      <c r="Q73" s="37">
        <v>5</v>
      </c>
      <c r="R73" s="37">
        <v>4</v>
      </c>
      <c r="S73" s="37">
        <v>5</v>
      </c>
      <c r="T73" s="37">
        <v>7</v>
      </c>
      <c r="U73" s="37">
        <v>5</v>
      </c>
      <c r="V73" s="37">
        <v>7</v>
      </c>
      <c r="W73" s="37">
        <v>3</v>
      </c>
      <c r="X73" s="37">
        <v>5</v>
      </c>
      <c r="Y73" s="37">
        <v>5</v>
      </c>
      <c r="Z73" s="37">
        <v>44</v>
      </c>
      <c r="AA73" s="37">
        <v>46</v>
      </c>
      <c r="AB73" s="37">
        <v>90</v>
      </c>
      <c r="AC73" s="115" t="s">
        <v>190</v>
      </c>
    </row>
    <row r="74" spans="1:29">
      <c r="A74" s="113">
        <v>11</v>
      </c>
      <c r="B74" s="35" t="s">
        <v>88</v>
      </c>
      <c r="C74" s="43" t="s">
        <v>233</v>
      </c>
      <c r="D74" s="39">
        <v>90</v>
      </c>
      <c r="E74" s="36">
        <v>0</v>
      </c>
      <c r="F74" s="37">
        <v>90</v>
      </c>
      <c r="G74" s="38">
        <v>18</v>
      </c>
      <c r="H74" s="37">
        <v>5</v>
      </c>
      <c r="I74" s="37">
        <v>4</v>
      </c>
      <c r="J74" s="37">
        <v>5</v>
      </c>
      <c r="K74" s="37">
        <v>4</v>
      </c>
      <c r="L74" s="37">
        <v>4</v>
      </c>
      <c r="M74" s="37">
        <v>4</v>
      </c>
      <c r="N74" s="37">
        <v>4</v>
      </c>
      <c r="O74" s="37">
        <v>6</v>
      </c>
      <c r="P74" s="37">
        <v>6</v>
      </c>
      <c r="Q74" s="37">
        <v>5</v>
      </c>
      <c r="R74" s="37">
        <v>3</v>
      </c>
      <c r="S74" s="37">
        <v>6</v>
      </c>
      <c r="T74" s="37">
        <v>6</v>
      </c>
      <c r="U74" s="37">
        <v>7</v>
      </c>
      <c r="V74" s="37">
        <v>6</v>
      </c>
      <c r="W74" s="37">
        <v>3</v>
      </c>
      <c r="X74" s="37">
        <v>5</v>
      </c>
      <c r="Y74" s="37">
        <v>7</v>
      </c>
      <c r="Z74" s="37">
        <v>42</v>
      </c>
      <c r="AA74" s="37">
        <v>48</v>
      </c>
      <c r="AB74" s="37">
        <v>90</v>
      </c>
      <c r="AC74" s="115" t="s">
        <v>190</v>
      </c>
    </row>
    <row r="75" spans="1:29">
      <c r="A75" s="113">
        <v>12</v>
      </c>
      <c r="B75" s="35" t="s">
        <v>88</v>
      </c>
      <c r="C75" s="43" t="s">
        <v>234</v>
      </c>
      <c r="D75" s="39">
        <v>92</v>
      </c>
      <c r="E75" s="36">
        <v>0</v>
      </c>
      <c r="F75" s="37">
        <v>92</v>
      </c>
      <c r="G75" s="38">
        <v>20</v>
      </c>
      <c r="H75" s="37">
        <v>5</v>
      </c>
      <c r="I75" s="37">
        <v>4</v>
      </c>
      <c r="J75" s="37">
        <v>5</v>
      </c>
      <c r="K75" s="37">
        <v>3</v>
      </c>
      <c r="L75" s="37">
        <v>6</v>
      </c>
      <c r="M75" s="37">
        <v>5</v>
      </c>
      <c r="N75" s="37">
        <v>5</v>
      </c>
      <c r="O75" s="37">
        <v>7</v>
      </c>
      <c r="P75" s="37">
        <v>6</v>
      </c>
      <c r="Q75" s="37">
        <v>6</v>
      </c>
      <c r="R75" s="37">
        <v>4</v>
      </c>
      <c r="S75" s="37">
        <v>5</v>
      </c>
      <c r="T75" s="37">
        <v>6</v>
      </c>
      <c r="U75" s="37">
        <v>5</v>
      </c>
      <c r="V75" s="37">
        <v>6</v>
      </c>
      <c r="W75" s="37">
        <v>4</v>
      </c>
      <c r="X75" s="37">
        <v>5</v>
      </c>
      <c r="Y75" s="37">
        <v>5</v>
      </c>
      <c r="Z75" s="37">
        <v>46</v>
      </c>
      <c r="AA75" s="37">
        <v>46</v>
      </c>
      <c r="AB75" s="37">
        <v>92</v>
      </c>
      <c r="AC75" s="115" t="s">
        <v>190</v>
      </c>
    </row>
    <row r="76" spans="1:29">
      <c r="A76" s="113">
        <v>13</v>
      </c>
      <c r="B76" s="35" t="s">
        <v>88</v>
      </c>
      <c r="C76" s="43" t="s">
        <v>235</v>
      </c>
      <c r="D76" s="39">
        <v>92</v>
      </c>
      <c r="E76" s="36">
        <v>0</v>
      </c>
      <c r="F76" s="37">
        <v>92</v>
      </c>
      <c r="G76" s="38">
        <v>20</v>
      </c>
      <c r="H76" s="37">
        <v>5</v>
      </c>
      <c r="I76" s="37">
        <v>5</v>
      </c>
      <c r="J76" s="37">
        <v>5</v>
      </c>
      <c r="K76" s="37">
        <v>3</v>
      </c>
      <c r="L76" s="37">
        <v>4</v>
      </c>
      <c r="M76" s="37">
        <v>5</v>
      </c>
      <c r="N76" s="37">
        <v>5</v>
      </c>
      <c r="O76" s="37">
        <v>5</v>
      </c>
      <c r="P76" s="37">
        <v>6</v>
      </c>
      <c r="Q76" s="37">
        <v>6</v>
      </c>
      <c r="R76" s="37">
        <v>4</v>
      </c>
      <c r="S76" s="37">
        <v>6</v>
      </c>
      <c r="T76" s="37">
        <v>5</v>
      </c>
      <c r="U76" s="37">
        <v>4</v>
      </c>
      <c r="V76" s="37">
        <v>5</v>
      </c>
      <c r="W76" s="37">
        <v>6</v>
      </c>
      <c r="X76" s="37">
        <v>5</v>
      </c>
      <c r="Y76" s="37">
        <v>8</v>
      </c>
      <c r="Z76" s="37">
        <v>43</v>
      </c>
      <c r="AA76" s="37">
        <v>49</v>
      </c>
      <c r="AB76" s="37">
        <v>92</v>
      </c>
      <c r="AC76" s="115" t="s">
        <v>190</v>
      </c>
    </row>
    <row r="77" spans="1:29">
      <c r="A77" s="113">
        <v>14</v>
      </c>
      <c r="B77" s="35" t="s">
        <v>88</v>
      </c>
      <c r="C77" s="43" t="s">
        <v>236</v>
      </c>
      <c r="D77" s="39">
        <v>93</v>
      </c>
      <c r="E77" s="36">
        <v>0</v>
      </c>
      <c r="F77" s="37">
        <v>93</v>
      </c>
      <c r="G77" s="38">
        <v>21</v>
      </c>
      <c r="H77" s="37">
        <v>6</v>
      </c>
      <c r="I77" s="37">
        <v>3</v>
      </c>
      <c r="J77" s="37">
        <v>4</v>
      </c>
      <c r="K77" s="37">
        <v>4</v>
      </c>
      <c r="L77" s="37">
        <v>6</v>
      </c>
      <c r="M77" s="37">
        <v>5</v>
      </c>
      <c r="N77" s="37">
        <v>5</v>
      </c>
      <c r="O77" s="37">
        <v>5</v>
      </c>
      <c r="P77" s="37">
        <v>6</v>
      </c>
      <c r="Q77" s="37">
        <v>4</v>
      </c>
      <c r="R77" s="37">
        <v>5</v>
      </c>
      <c r="S77" s="37">
        <v>5</v>
      </c>
      <c r="T77" s="37">
        <v>7</v>
      </c>
      <c r="U77" s="37">
        <v>6</v>
      </c>
      <c r="V77" s="37">
        <v>6</v>
      </c>
      <c r="W77" s="37">
        <v>5</v>
      </c>
      <c r="X77" s="37">
        <v>5</v>
      </c>
      <c r="Y77" s="37">
        <v>6</v>
      </c>
      <c r="Z77" s="37">
        <v>44</v>
      </c>
      <c r="AA77" s="37">
        <v>49</v>
      </c>
      <c r="AB77" s="37">
        <v>93</v>
      </c>
      <c r="AC77" s="115" t="s">
        <v>190</v>
      </c>
    </row>
    <row r="78" spans="1:29">
      <c r="A78" s="113">
        <v>15</v>
      </c>
      <c r="B78" s="35" t="s">
        <v>88</v>
      </c>
      <c r="C78" s="43" t="s">
        <v>237</v>
      </c>
      <c r="D78" s="39">
        <v>93</v>
      </c>
      <c r="E78" s="36">
        <v>0</v>
      </c>
      <c r="F78" s="37">
        <v>93</v>
      </c>
      <c r="G78" s="38">
        <v>21</v>
      </c>
      <c r="H78" s="37">
        <v>5</v>
      </c>
      <c r="I78" s="37">
        <v>3</v>
      </c>
      <c r="J78" s="37">
        <v>5</v>
      </c>
      <c r="K78" s="37">
        <v>4</v>
      </c>
      <c r="L78" s="37">
        <v>4</v>
      </c>
      <c r="M78" s="37">
        <v>5</v>
      </c>
      <c r="N78" s="37">
        <v>6</v>
      </c>
      <c r="O78" s="37">
        <v>4</v>
      </c>
      <c r="P78" s="37">
        <v>6</v>
      </c>
      <c r="Q78" s="37">
        <v>6</v>
      </c>
      <c r="R78" s="37">
        <v>4</v>
      </c>
      <c r="S78" s="37">
        <v>5</v>
      </c>
      <c r="T78" s="37">
        <v>8</v>
      </c>
      <c r="U78" s="37">
        <v>5</v>
      </c>
      <c r="V78" s="37">
        <v>7</v>
      </c>
      <c r="W78" s="37">
        <v>3</v>
      </c>
      <c r="X78" s="37">
        <v>3</v>
      </c>
      <c r="Y78" s="37">
        <v>10</v>
      </c>
      <c r="Z78" s="37">
        <v>42</v>
      </c>
      <c r="AA78" s="37">
        <v>51</v>
      </c>
      <c r="AB78" s="37">
        <v>93</v>
      </c>
      <c r="AC78" s="115" t="s">
        <v>190</v>
      </c>
    </row>
    <row r="79" spans="1:29">
      <c r="A79" s="113">
        <v>16</v>
      </c>
      <c r="B79" s="35" t="s">
        <v>88</v>
      </c>
      <c r="C79" s="43" t="s">
        <v>238</v>
      </c>
      <c r="D79" s="39">
        <v>94</v>
      </c>
      <c r="E79" s="36">
        <v>0</v>
      </c>
      <c r="F79" s="37">
        <v>94</v>
      </c>
      <c r="G79" s="38">
        <v>22</v>
      </c>
      <c r="H79" s="37">
        <v>5</v>
      </c>
      <c r="I79" s="37">
        <v>3</v>
      </c>
      <c r="J79" s="37">
        <v>5</v>
      </c>
      <c r="K79" s="37">
        <v>4</v>
      </c>
      <c r="L79" s="37">
        <v>5</v>
      </c>
      <c r="M79" s="37">
        <v>7</v>
      </c>
      <c r="N79" s="37">
        <v>5</v>
      </c>
      <c r="O79" s="37">
        <v>6</v>
      </c>
      <c r="P79" s="37">
        <v>7</v>
      </c>
      <c r="Q79" s="37">
        <v>5</v>
      </c>
      <c r="R79" s="37">
        <v>4</v>
      </c>
      <c r="S79" s="37">
        <v>6</v>
      </c>
      <c r="T79" s="37">
        <v>7</v>
      </c>
      <c r="U79" s="37">
        <v>6</v>
      </c>
      <c r="V79" s="37">
        <v>6</v>
      </c>
      <c r="W79" s="37">
        <v>3</v>
      </c>
      <c r="X79" s="37">
        <v>5</v>
      </c>
      <c r="Y79" s="37">
        <v>5</v>
      </c>
      <c r="Z79" s="37">
        <v>47</v>
      </c>
      <c r="AA79" s="37">
        <v>47</v>
      </c>
      <c r="AB79" s="37">
        <v>94</v>
      </c>
      <c r="AC79" s="115" t="s">
        <v>190</v>
      </c>
    </row>
    <row r="80" spans="1:29">
      <c r="A80" s="113">
        <v>17</v>
      </c>
      <c r="B80" s="35" t="s">
        <v>88</v>
      </c>
      <c r="C80" s="43" t="s">
        <v>239</v>
      </c>
      <c r="D80" s="39">
        <v>94</v>
      </c>
      <c r="E80" s="36">
        <v>0</v>
      </c>
      <c r="F80" s="37">
        <v>94</v>
      </c>
      <c r="G80" s="38">
        <v>22</v>
      </c>
      <c r="H80" s="37">
        <v>6</v>
      </c>
      <c r="I80" s="37">
        <v>4</v>
      </c>
      <c r="J80" s="37">
        <v>4</v>
      </c>
      <c r="K80" s="37">
        <v>3</v>
      </c>
      <c r="L80" s="37">
        <v>4</v>
      </c>
      <c r="M80" s="37">
        <v>6</v>
      </c>
      <c r="N80" s="37">
        <v>4</v>
      </c>
      <c r="O80" s="37">
        <v>7</v>
      </c>
      <c r="P80" s="37">
        <v>6</v>
      </c>
      <c r="Q80" s="37">
        <v>6</v>
      </c>
      <c r="R80" s="37">
        <v>3</v>
      </c>
      <c r="S80" s="37">
        <v>4</v>
      </c>
      <c r="T80" s="37">
        <v>9</v>
      </c>
      <c r="U80" s="37">
        <v>5</v>
      </c>
      <c r="V80" s="37">
        <v>6</v>
      </c>
      <c r="W80" s="37">
        <v>5</v>
      </c>
      <c r="X80" s="37">
        <v>5</v>
      </c>
      <c r="Y80" s="37">
        <v>7</v>
      </c>
      <c r="Z80" s="37">
        <v>44</v>
      </c>
      <c r="AA80" s="37">
        <v>50</v>
      </c>
      <c r="AB80" s="37">
        <v>94</v>
      </c>
      <c r="AC80" s="115" t="s">
        <v>190</v>
      </c>
    </row>
    <row r="81" spans="1:29">
      <c r="A81" s="113">
        <v>18</v>
      </c>
      <c r="B81" s="35" t="s">
        <v>88</v>
      </c>
      <c r="C81" s="43" t="s">
        <v>240</v>
      </c>
      <c r="D81" s="39">
        <v>95</v>
      </c>
      <c r="E81" s="36">
        <v>0</v>
      </c>
      <c r="F81" s="37">
        <v>95</v>
      </c>
      <c r="G81" s="38">
        <v>23</v>
      </c>
      <c r="H81" s="37">
        <v>4</v>
      </c>
      <c r="I81" s="37">
        <v>5</v>
      </c>
      <c r="J81" s="37">
        <v>5</v>
      </c>
      <c r="K81" s="37">
        <v>5</v>
      </c>
      <c r="L81" s="37">
        <v>7</v>
      </c>
      <c r="M81" s="37">
        <v>7</v>
      </c>
      <c r="N81" s="37">
        <v>4</v>
      </c>
      <c r="O81" s="37">
        <v>6</v>
      </c>
      <c r="P81" s="37">
        <v>6</v>
      </c>
      <c r="Q81" s="37">
        <v>4</v>
      </c>
      <c r="R81" s="37">
        <v>3</v>
      </c>
      <c r="S81" s="37">
        <v>5</v>
      </c>
      <c r="T81" s="37">
        <v>7</v>
      </c>
      <c r="U81" s="37">
        <v>4</v>
      </c>
      <c r="V81" s="37">
        <v>5</v>
      </c>
      <c r="W81" s="37">
        <v>5</v>
      </c>
      <c r="X81" s="37">
        <v>7</v>
      </c>
      <c r="Y81" s="37">
        <v>6</v>
      </c>
      <c r="Z81" s="37">
        <v>49</v>
      </c>
      <c r="AA81" s="37">
        <v>46</v>
      </c>
      <c r="AB81" s="37">
        <v>95</v>
      </c>
      <c r="AC81" s="115" t="s">
        <v>190</v>
      </c>
    </row>
    <row r="82" spans="1:29">
      <c r="A82" s="113">
        <v>19</v>
      </c>
      <c r="B82" s="35" t="s">
        <v>88</v>
      </c>
      <c r="C82" s="41" t="s">
        <v>241</v>
      </c>
      <c r="D82" s="39">
        <v>95</v>
      </c>
      <c r="E82" s="36">
        <v>0</v>
      </c>
      <c r="F82" s="37">
        <v>95</v>
      </c>
      <c r="G82" s="38">
        <v>23</v>
      </c>
      <c r="H82" s="37">
        <v>5</v>
      </c>
      <c r="I82" s="37">
        <v>4</v>
      </c>
      <c r="J82" s="37">
        <v>4</v>
      </c>
      <c r="K82" s="37">
        <v>4</v>
      </c>
      <c r="L82" s="37">
        <v>6</v>
      </c>
      <c r="M82" s="37">
        <v>4</v>
      </c>
      <c r="N82" s="37">
        <v>5</v>
      </c>
      <c r="O82" s="37">
        <v>5</v>
      </c>
      <c r="P82" s="37">
        <v>6</v>
      </c>
      <c r="Q82" s="37">
        <v>4</v>
      </c>
      <c r="R82" s="37">
        <v>4</v>
      </c>
      <c r="S82" s="37">
        <v>4</v>
      </c>
      <c r="T82" s="37">
        <v>7</v>
      </c>
      <c r="U82" s="37">
        <v>9</v>
      </c>
      <c r="V82" s="37">
        <v>9</v>
      </c>
      <c r="W82" s="37">
        <v>4</v>
      </c>
      <c r="X82" s="37">
        <v>5</v>
      </c>
      <c r="Y82" s="37">
        <v>6</v>
      </c>
      <c r="Z82" s="37">
        <v>43</v>
      </c>
      <c r="AA82" s="37">
        <v>52</v>
      </c>
      <c r="AB82" s="37">
        <v>95</v>
      </c>
      <c r="AC82" s="115" t="s">
        <v>190</v>
      </c>
    </row>
    <row r="83" spans="1:29">
      <c r="A83" s="113">
        <v>20</v>
      </c>
      <c r="B83" s="35" t="s">
        <v>88</v>
      </c>
      <c r="C83" s="43" t="s">
        <v>242</v>
      </c>
      <c r="D83" s="39">
        <v>96</v>
      </c>
      <c r="E83" s="36">
        <v>0</v>
      </c>
      <c r="F83" s="37">
        <v>96</v>
      </c>
      <c r="G83" s="38">
        <v>24</v>
      </c>
      <c r="H83" s="37">
        <v>5</v>
      </c>
      <c r="I83" s="37">
        <v>3</v>
      </c>
      <c r="J83" s="37">
        <v>5</v>
      </c>
      <c r="K83" s="37">
        <v>4</v>
      </c>
      <c r="L83" s="37">
        <v>5</v>
      </c>
      <c r="M83" s="37">
        <v>7</v>
      </c>
      <c r="N83" s="37">
        <v>6</v>
      </c>
      <c r="O83" s="37">
        <v>5</v>
      </c>
      <c r="P83" s="37">
        <v>6</v>
      </c>
      <c r="Q83" s="37">
        <v>10</v>
      </c>
      <c r="R83" s="37">
        <v>3</v>
      </c>
      <c r="S83" s="37">
        <v>6</v>
      </c>
      <c r="T83" s="37">
        <v>5</v>
      </c>
      <c r="U83" s="37">
        <v>5</v>
      </c>
      <c r="V83" s="37">
        <v>5</v>
      </c>
      <c r="W83" s="37">
        <v>5</v>
      </c>
      <c r="X83" s="37">
        <v>6</v>
      </c>
      <c r="Y83" s="37">
        <v>5</v>
      </c>
      <c r="Z83" s="37">
        <v>46</v>
      </c>
      <c r="AA83" s="37">
        <v>50</v>
      </c>
      <c r="AB83" s="37">
        <v>96</v>
      </c>
      <c r="AC83" s="115" t="s">
        <v>190</v>
      </c>
    </row>
    <row r="84" spans="1:29">
      <c r="A84" s="113">
        <v>21</v>
      </c>
      <c r="B84" s="35" t="s">
        <v>88</v>
      </c>
      <c r="C84" s="43" t="s">
        <v>243</v>
      </c>
      <c r="D84" s="39">
        <v>97</v>
      </c>
      <c r="E84" s="36">
        <v>0</v>
      </c>
      <c r="F84" s="37">
        <v>97</v>
      </c>
      <c r="G84" s="38">
        <v>25</v>
      </c>
      <c r="H84" s="37">
        <v>5</v>
      </c>
      <c r="I84" s="37">
        <v>5</v>
      </c>
      <c r="J84" s="37">
        <v>5</v>
      </c>
      <c r="K84" s="37">
        <v>3</v>
      </c>
      <c r="L84" s="37">
        <v>4</v>
      </c>
      <c r="M84" s="37">
        <v>8</v>
      </c>
      <c r="N84" s="37">
        <v>5</v>
      </c>
      <c r="O84" s="37">
        <v>7</v>
      </c>
      <c r="P84" s="37">
        <v>4</v>
      </c>
      <c r="Q84" s="37">
        <v>4</v>
      </c>
      <c r="R84" s="37">
        <v>3</v>
      </c>
      <c r="S84" s="37">
        <v>5</v>
      </c>
      <c r="T84" s="37">
        <v>13</v>
      </c>
      <c r="U84" s="37">
        <v>5</v>
      </c>
      <c r="V84" s="37">
        <v>6</v>
      </c>
      <c r="W84" s="37">
        <v>6</v>
      </c>
      <c r="X84" s="37">
        <v>4</v>
      </c>
      <c r="Y84" s="37">
        <v>5</v>
      </c>
      <c r="Z84" s="37">
        <v>46</v>
      </c>
      <c r="AA84" s="37">
        <v>51</v>
      </c>
      <c r="AB84" s="37">
        <v>97</v>
      </c>
      <c r="AC84" s="115" t="s">
        <v>190</v>
      </c>
    </row>
    <row r="85" spans="1:29">
      <c r="A85" s="113">
        <v>22</v>
      </c>
      <c r="B85" s="35" t="s">
        <v>88</v>
      </c>
      <c r="C85" s="43" t="s">
        <v>244</v>
      </c>
      <c r="D85" s="39">
        <v>99</v>
      </c>
      <c r="E85" s="36">
        <v>0</v>
      </c>
      <c r="F85" s="37">
        <v>99</v>
      </c>
      <c r="G85" s="38">
        <v>27</v>
      </c>
      <c r="H85" s="37">
        <v>5</v>
      </c>
      <c r="I85" s="37">
        <v>6</v>
      </c>
      <c r="J85" s="37">
        <v>4</v>
      </c>
      <c r="K85" s="37">
        <v>4</v>
      </c>
      <c r="L85" s="37">
        <v>6</v>
      </c>
      <c r="M85" s="37">
        <v>6</v>
      </c>
      <c r="N85" s="37">
        <v>6</v>
      </c>
      <c r="O85" s="37">
        <v>5</v>
      </c>
      <c r="P85" s="37">
        <v>8</v>
      </c>
      <c r="Q85" s="37">
        <v>5</v>
      </c>
      <c r="R85" s="37">
        <v>3</v>
      </c>
      <c r="S85" s="37">
        <v>7</v>
      </c>
      <c r="T85" s="37">
        <v>7</v>
      </c>
      <c r="U85" s="37">
        <v>4</v>
      </c>
      <c r="V85" s="37">
        <v>5</v>
      </c>
      <c r="W85" s="37">
        <v>8</v>
      </c>
      <c r="X85" s="37">
        <v>5</v>
      </c>
      <c r="Y85" s="37">
        <v>5</v>
      </c>
      <c r="Z85" s="37">
        <v>50</v>
      </c>
      <c r="AA85" s="37">
        <v>49</v>
      </c>
      <c r="AB85" s="37">
        <v>99</v>
      </c>
      <c r="AC85" s="115" t="s">
        <v>190</v>
      </c>
    </row>
    <row r="86" spans="1:29">
      <c r="A86" s="113">
        <v>23</v>
      </c>
      <c r="B86" s="35" t="s">
        <v>88</v>
      </c>
      <c r="C86" s="43" t="s">
        <v>245</v>
      </c>
      <c r="D86" s="39">
        <v>99</v>
      </c>
      <c r="E86" s="36">
        <v>0</v>
      </c>
      <c r="F86" s="37">
        <v>99</v>
      </c>
      <c r="G86" s="38">
        <v>27</v>
      </c>
      <c r="H86" s="37">
        <v>5</v>
      </c>
      <c r="I86" s="37">
        <v>4</v>
      </c>
      <c r="J86" s="37">
        <v>5</v>
      </c>
      <c r="K86" s="37">
        <v>4</v>
      </c>
      <c r="L86" s="37">
        <v>5</v>
      </c>
      <c r="M86" s="37">
        <v>6</v>
      </c>
      <c r="N86" s="37">
        <v>5</v>
      </c>
      <c r="O86" s="37">
        <v>6</v>
      </c>
      <c r="P86" s="37">
        <v>7</v>
      </c>
      <c r="Q86" s="37">
        <v>6</v>
      </c>
      <c r="R86" s="37">
        <v>4</v>
      </c>
      <c r="S86" s="37">
        <v>8</v>
      </c>
      <c r="T86" s="37">
        <v>6</v>
      </c>
      <c r="U86" s="37">
        <v>6</v>
      </c>
      <c r="V86" s="37">
        <v>5</v>
      </c>
      <c r="W86" s="37">
        <v>6</v>
      </c>
      <c r="X86" s="37">
        <v>5</v>
      </c>
      <c r="Y86" s="37">
        <v>6</v>
      </c>
      <c r="Z86" s="37">
        <v>47</v>
      </c>
      <c r="AA86" s="37">
        <v>52</v>
      </c>
      <c r="AB86" s="37">
        <v>99</v>
      </c>
      <c r="AC86" s="115" t="s">
        <v>190</v>
      </c>
    </row>
    <row r="87" spans="1:29">
      <c r="A87" s="113">
        <v>24</v>
      </c>
      <c r="B87" s="35" t="s">
        <v>88</v>
      </c>
      <c r="C87" s="43" t="s">
        <v>246</v>
      </c>
      <c r="D87" s="39">
        <v>100</v>
      </c>
      <c r="E87" s="36">
        <v>0</v>
      </c>
      <c r="F87" s="37">
        <v>100</v>
      </c>
      <c r="G87" s="38">
        <v>28</v>
      </c>
      <c r="H87" s="37">
        <v>6</v>
      </c>
      <c r="I87" s="37">
        <v>3</v>
      </c>
      <c r="J87" s="37">
        <v>4</v>
      </c>
      <c r="K87" s="37">
        <v>4</v>
      </c>
      <c r="L87" s="37">
        <v>6</v>
      </c>
      <c r="M87" s="37">
        <v>5</v>
      </c>
      <c r="N87" s="37">
        <v>7</v>
      </c>
      <c r="O87" s="37">
        <v>4</v>
      </c>
      <c r="P87" s="37">
        <v>5</v>
      </c>
      <c r="Q87" s="37">
        <v>6</v>
      </c>
      <c r="R87" s="37">
        <v>6</v>
      </c>
      <c r="S87" s="37">
        <v>8</v>
      </c>
      <c r="T87" s="37">
        <v>10</v>
      </c>
      <c r="U87" s="37">
        <v>5</v>
      </c>
      <c r="V87" s="37">
        <v>7</v>
      </c>
      <c r="W87" s="37">
        <v>3</v>
      </c>
      <c r="X87" s="37">
        <v>5</v>
      </c>
      <c r="Y87" s="37">
        <v>6</v>
      </c>
      <c r="Z87" s="37">
        <v>44</v>
      </c>
      <c r="AA87" s="37">
        <v>56</v>
      </c>
      <c r="AB87" s="37">
        <v>100</v>
      </c>
      <c r="AC87" s="115" t="s">
        <v>190</v>
      </c>
    </row>
    <row r="88" spans="1:29">
      <c r="A88" s="113">
        <v>25</v>
      </c>
      <c r="B88" s="35" t="s">
        <v>88</v>
      </c>
      <c r="C88" s="43" t="s">
        <v>247</v>
      </c>
      <c r="D88" s="39">
        <v>117</v>
      </c>
      <c r="E88" s="36">
        <v>0</v>
      </c>
      <c r="F88" s="37">
        <v>117</v>
      </c>
      <c r="G88" s="38">
        <v>45</v>
      </c>
      <c r="H88" s="37">
        <v>7</v>
      </c>
      <c r="I88" s="37">
        <v>5</v>
      </c>
      <c r="J88" s="37">
        <v>5</v>
      </c>
      <c r="K88" s="37">
        <v>3</v>
      </c>
      <c r="L88" s="37">
        <v>13</v>
      </c>
      <c r="M88" s="37">
        <v>6</v>
      </c>
      <c r="N88" s="37">
        <v>6</v>
      </c>
      <c r="O88" s="37">
        <v>9</v>
      </c>
      <c r="P88" s="37">
        <v>9</v>
      </c>
      <c r="Q88" s="37">
        <v>10</v>
      </c>
      <c r="R88" s="37">
        <v>5</v>
      </c>
      <c r="S88" s="37">
        <v>7</v>
      </c>
      <c r="T88" s="37">
        <v>6</v>
      </c>
      <c r="U88" s="37">
        <v>6</v>
      </c>
      <c r="V88" s="37">
        <v>6</v>
      </c>
      <c r="W88" s="37">
        <v>4</v>
      </c>
      <c r="X88" s="37">
        <v>4</v>
      </c>
      <c r="Y88" s="37">
        <v>6</v>
      </c>
      <c r="Z88" s="37">
        <v>63</v>
      </c>
      <c r="AA88" s="37">
        <v>54</v>
      </c>
      <c r="AB88" s="37">
        <v>117</v>
      </c>
      <c r="AC88" s="115" t="s">
        <v>190</v>
      </c>
    </row>
    <row r="89" spans="1:29">
      <c r="A89" s="113">
        <v>26</v>
      </c>
      <c r="B89" s="35" t="s">
        <v>88</v>
      </c>
      <c r="C89" s="43" t="s">
        <v>248</v>
      </c>
      <c r="D89" s="39">
        <v>123</v>
      </c>
      <c r="E89" s="36">
        <v>0</v>
      </c>
      <c r="F89" s="37">
        <v>123</v>
      </c>
      <c r="G89" s="38">
        <v>51</v>
      </c>
      <c r="H89" s="37">
        <v>6</v>
      </c>
      <c r="I89" s="37">
        <v>5</v>
      </c>
      <c r="J89" s="37">
        <v>6</v>
      </c>
      <c r="K89" s="37">
        <v>6</v>
      </c>
      <c r="L89" s="37">
        <v>5</v>
      </c>
      <c r="M89" s="37">
        <v>12</v>
      </c>
      <c r="N89" s="37">
        <v>6</v>
      </c>
      <c r="O89" s="37">
        <v>6</v>
      </c>
      <c r="P89" s="37">
        <v>6</v>
      </c>
      <c r="Q89" s="37">
        <v>11</v>
      </c>
      <c r="R89" s="37">
        <v>7</v>
      </c>
      <c r="S89" s="37">
        <v>6</v>
      </c>
      <c r="T89" s="37">
        <v>7</v>
      </c>
      <c r="U89" s="37">
        <v>7</v>
      </c>
      <c r="V89" s="37">
        <v>7</v>
      </c>
      <c r="W89" s="37">
        <v>6</v>
      </c>
      <c r="X89" s="37">
        <v>7</v>
      </c>
      <c r="Y89" s="37">
        <v>7</v>
      </c>
      <c r="Z89" s="37">
        <v>58</v>
      </c>
      <c r="AA89" s="37">
        <v>65</v>
      </c>
      <c r="AB89" s="37">
        <v>123</v>
      </c>
      <c r="AC89" s="115" t="s">
        <v>190</v>
      </c>
    </row>
    <row r="90" spans="1:29">
      <c r="A90" s="113">
        <v>1</v>
      </c>
      <c r="B90" s="35" t="s">
        <v>114</v>
      </c>
      <c r="C90" s="43" t="s">
        <v>124</v>
      </c>
      <c r="D90" s="39">
        <v>74</v>
      </c>
      <c r="E90" s="36">
        <v>0</v>
      </c>
      <c r="F90" s="37">
        <v>74</v>
      </c>
      <c r="G90" s="38">
        <v>2</v>
      </c>
      <c r="H90" s="37">
        <v>4</v>
      </c>
      <c r="I90" s="37">
        <v>3</v>
      </c>
      <c r="J90" s="37">
        <v>4</v>
      </c>
      <c r="K90" s="37">
        <v>3</v>
      </c>
      <c r="L90" s="37">
        <v>4</v>
      </c>
      <c r="M90" s="37">
        <v>4</v>
      </c>
      <c r="N90" s="37">
        <v>4</v>
      </c>
      <c r="O90" s="37">
        <v>3</v>
      </c>
      <c r="P90" s="37">
        <v>5</v>
      </c>
      <c r="Q90" s="37">
        <v>6</v>
      </c>
      <c r="R90" s="37">
        <v>3</v>
      </c>
      <c r="S90" s="37">
        <v>4</v>
      </c>
      <c r="T90" s="37">
        <v>5</v>
      </c>
      <c r="U90" s="37">
        <v>5</v>
      </c>
      <c r="V90" s="37">
        <v>5</v>
      </c>
      <c r="W90" s="37">
        <v>3</v>
      </c>
      <c r="X90" s="37">
        <v>4</v>
      </c>
      <c r="Y90" s="37">
        <v>5</v>
      </c>
      <c r="Z90" s="37">
        <v>34</v>
      </c>
      <c r="AA90" s="37">
        <v>40</v>
      </c>
      <c r="AB90" s="37">
        <v>74</v>
      </c>
      <c r="AC90" s="115" t="s">
        <v>126</v>
      </c>
    </row>
    <row r="91" spans="1:29">
      <c r="A91" s="113">
        <v>2</v>
      </c>
      <c r="B91" s="35" t="s">
        <v>114</v>
      </c>
      <c r="C91" s="43" t="s">
        <v>123</v>
      </c>
      <c r="D91" s="39">
        <v>77</v>
      </c>
      <c r="E91" s="36">
        <v>0</v>
      </c>
      <c r="F91" s="37">
        <v>77</v>
      </c>
      <c r="G91" s="38">
        <v>5</v>
      </c>
      <c r="H91" s="37">
        <v>4</v>
      </c>
      <c r="I91" s="37">
        <v>3</v>
      </c>
      <c r="J91" s="37">
        <v>4</v>
      </c>
      <c r="K91" s="37">
        <v>3</v>
      </c>
      <c r="L91" s="37">
        <v>5</v>
      </c>
      <c r="M91" s="37">
        <v>5</v>
      </c>
      <c r="N91" s="37">
        <v>4</v>
      </c>
      <c r="O91" s="37">
        <v>5</v>
      </c>
      <c r="P91" s="37">
        <v>6</v>
      </c>
      <c r="Q91" s="37">
        <v>4</v>
      </c>
      <c r="R91" s="37">
        <v>3</v>
      </c>
      <c r="S91" s="37">
        <v>5</v>
      </c>
      <c r="T91" s="37">
        <v>5</v>
      </c>
      <c r="U91" s="37">
        <v>5</v>
      </c>
      <c r="V91" s="37">
        <v>4</v>
      </c>
      <c r="W91" s="37">
        <v>2</v>
      </c>
      <c r="X91" s="37">
        <v>4</v>
      </c>
      <c r="Y91" s="37">
        <v>6</v>
      </c>
      <c r="Z91" s="37">
        <v>39</v>
      </c>
      <c r="AA91" s="37">
        <v>38</v>
      </c>
      <c r="AB91" s="37">
        <v>77</v>
      </c>
      <c r="AC91" s="115" t="s">
        <v>126</v>
      </c>
    </row>
    <row r="92" spans="1:29">
      <c r="A92" s="113">
        <v>3</v>
      </c>
      <c r="B92" s="35" t="s">
        <v>114</v>
      </c>
      <c r="C92" s="43" t="s">
        <v>115</v>
      </c>
      <c r="D92" s="39">
        <v>79</v>
      </c>
      <c r="E92" s="36">
        <v>0</v>
      </c>
      <c r="F92" s="37">
        <v>79</v>
      </c>
      <c r="G92" s="38">
        <v>7</v>
      </c>
      <c r="H92" s="37">
        <v>5</v>
      </c>
      <c r="I92" s="37">
        <v>3</v>
      </c>
      <c r="J92" s="37">
        <v>5</v>
      </c>
      <c r="K92" s="37">
        <v>3</v>
      </c>
      <c r="L92" s="37">
        <v>3</v>
      </c>
      <c r="M92" s="37">
        <v>6</v>
      </c>
      <c r="N92" s="37">
        <v>5</v>
      </c>
      <c r="O92" s="37">
        <v>4</v>
      </c>
      <c r="P92" s="37">
        <v>7</v>
      </c>
      <c r="Q92" s="37">
        <v>4</v>
      </c>
      <c r="R92" s="37">
        <v>3</v>
      </c>
      <c r="S92" s="37">
        <v>5</v>
      </c>
      <c r="T92" s="37">
        <v>5</v>
      </c>
      <c r="U92" s="37">
        <v>4</v>
      </c>
      <c r="V92" s="37">
        <v>4</v>
      </c>
      <c r="W92" s="37">
        <v>5</v>
      </c>
      <c r="X92" s="37">
        <v>4</v>
      </c>
      <c r="Y92" s="37">
        <v>4</v>
      </c>
      <c r="Z92" s="37">
        <v>41</v>
      </c>
      <c r="AA92" s="37">
        <v>38</v>
      </c>
      <c r="AB92" s="37">
        <v>79</v>
      </c>
      <c r="AC92" s="115" t="s">
        <v>126</v>
      </c>
    </row>
    <row r="93" spans="1:29">
      <c r="A93" s="113">
        <v>4</v>
      </c>
      <c r="B93" s="35" t="s">
        <v>114</v>
      </c>
      <c r="C93" s="43" t="s">
        <v>119</v>
      </c>
      <c r="D93" s="39">
        <v>81</v>
      </c>
      <c r="E93" s="36">
        <v>0</v>
      </c>
      <c r="F93" s="37">
        <v>81</v>
      </c>
      <c r="G93" s="38">
        <v>9</v>
      </c>
      <c r="H93" s="37">
        <v>4</v>
      </c>
      <c r="I93" s="37">
        <v>4</v>
      </c>
      <c r="J93" s="37">
        <v>4</v>
      </c>
      <c r="K93" s="37">
        <v>4</v>
      </c>
      <c r="L93" s="37">
        <v>5</v>
      </c>
      <c r="M93" s="37">
        <v>5</v>
      </c>
      <c r="N93" s="37">
        <v>4</v>
      </c>
      <c r="O93" s="37">
        <v>4</v>
      </c>
      <c r="P93" s="37">
        <v>5</v>
      </c>
      <c r="Q93" s="37">
        <v>5</v>
      </c>
      <c r="R93" s="37">
        <v>4</v>
      </c>
      <c r="S93" s="37">
        <v>4</v>
      </c>
      <c r="T93" s="37">
        <v>6</v>
      </c>
      <c r="U93" s="37">
        <v>5</v>
      </c>
      <c r="V93" s="37">
        <v>5</v>
      </c>
      <c r="W93" s="37">
        <v>3</v>
      </c>
      <c r="X93" s="37">
        <v>5</v>
      </c>
      <c r="Y93" s="37">
        <v>5</v>
      </c>
      <c r="Z93" s="37">
        <v>39</v>
      </c>
      <c r="AA93" s="37">
        <v>42</v>
      </c>
      <c r="AB93" s="37">
        <v>81</v>
      </c>
      <c r="AC93" s="115" t="s">
        <v>126</v>
      </c>
    </row>
    <row r="94" spans="1:29">
      <c r="A94" s="113">
        <v>5</v>
      </c>
      <c r="B94" s="35" t="s">
        <v>114</v>
      </c>
      <c r="C94" s="43" t="s">
        <v>120</v>
      </c>
      <c r="D94" s="39">
        <v>82</v>
      </c>
      <c r="E94" s="36">
        <v>0</v>
      </c>
      <c r="F94" s="37">
        <v>82</v>
      </c>
      <c r="G94" s="38">
        <v>10</v>
      </c>
      <c r="H94" s="37">
        <v>5</v>
      </c>
      <c r="I94" s="37">
        <v>4</v>
      </c>
      <c r="J94" s="37">
        <v>3</v>
      </c>
      <c r="K94" s="37">
        <v>3</v>
      </c>
      <c r="L94" s="37">
        <v>4</v>
      </c>
      <c r="M94" s="37">
        <v>5</v>
      </c>
      <c r="N94" s="37">
        <v>4</v>
      </c>
      <c r="O94" s="37">
        <v>5</v>
      </c>
      <c r="P94" s="37">
        <v>6</v>
      </c>
      <c r="Q94" s="37">
        <v>5</v>
      </c>
      <c r="R94" s="37">
        <v>3</v>
      </c>
      <c r="S94" s="37">
        <v>5</v>
      </c>
      <c r="T94" s="37">
        <v>8</v>
      </c>
      <c r="U94" s="37">
        <v>4</v>
      </c>
      <c r="V94" s="37">
        <v>4</v>
      </c>
      <c r="W94" s="37">
        <v>3</v>
      </c>
      <c r="X94" s="37">
        <v>5</v>
      </c>
      <c r="Y94" s="37">
        <v>6</v>
      </c>
      <c r="Z94" s="37">
        <v>39</v>
      </c>
      <c r="AA94" s="37">
        <v>43</v>
      </c>
      <c r="AB94" s="37">
        <v>82</v>
      </c>
      <c r="AC94" s="115"/>
    </row>
    <row r="95" spans="1:29">
      <c r="A95" s="113">
        <v>6</v>
      </c>
      <c r="B95" s="35" t="s">
        <v>114</v>
      </c>
      <c r="C95" s="43" t="s">
        <v>249</v>
      </c>
      <c r="D95" s="39">
        <v>90</v>
      </c>
      <c r="E95" s="36">
        <v>0</v>
      </c>
      <c r="F95" s="37">
        <v>90</v>
      </c>
      <c r="G95" s="38">
        <v>18</v>
      </c>
      <c r="H95" s="37">
        <v>5</v>
      </c>
      <c r="I95" s="37">
        <v>3</v>
      </c>
      <c r="J95" s="37">
        <v>5</v>
      </c>
      <c r="K95" s="37">
        <v>3</v>
      </c>
      <c r="L95" s="37">
        <v>5</v>
      </c>
      <c r="M95" s="37">
        <v>6</v>
      </c>
      <c r="N95" s="37">
        <v>4</v>
      </c>
      <c r="O95" s="37">
        <v>6</v>
      </c>
      <c r="P95" s="37">
        <v>6</v>
      </c>
      <c r="Q95" s="37">
        <v>6</v>
      </c>
      <c r="R95" s="37">
        <v>3</v>
      </c>
      <c r="S95" s="37">
        <v>5</v>
      </c>
      <c r="T95" s="37">
        <v>7</v>
      </c>
      <c r="U95" s="37">
        <v>3</v>
      </c>
      <c r="V95" s="37">
        <v>6</v>
      </c>
      <c r="W95" s="37">
        <v>5</v>
      </c>
      <c r="X95" s="37">
        <v>5</v>
      </c>
      <c r="Y95" s="37">
        <v>7</v>
      </c>
      <c r="Z95" s="37">
        <v>43</v>
      </c>
      <c r="AA95" s="37">
        <v>47</v>
      </c>
      <c r="AB95" s="37">
        <v>90</v>
      </c>
      <c r="AC95" s="115" t="s">
        <v>190</v>
      </c>
    </row>
    <row r="96" spans="1:29">
      <c r="A96" s="113">
        <v>7</v>
      </c>
      <c r="B96" s="35" t="s">
        <v>114</v>
      </c>
      <c r="C96" s="43" t="s">
        <v>250</v>
      </c>
      <c r="D96" s="39">
        <v>93</v>
      </c>
      <c r="E96" s="36">
        <v>0</v>
      </c>
      <c r="F96" s="37">
        <v>93</v>
      </c>
      <c r="G96" s="38">
        <v>21</v>
      </c>
      <c r="H96" s="37">
        <v>5</v>
      </c>
      <c r="I96" s="37">
        <v>4</v>
      </c>
      <c r="J96" s="37">
        <v>6</v>
      </c>
      <c r="K96" s="37">
        <v>3</v>
      </c>
      <c r="L96" s="37">
        <v>6</v>
      </c>
      <c r="M96" s="37">
        <v>7</v>
      </c>
      <c r="N96" s="37">
        <v>5</v>
      </c>
      <c r="O96" s="37">
        <v>5</v>
      </c>
      <c r="P96" s="37">
        <v>7</v>
      </c>
      <c r="Q96" s="37">
        <v>6</v>
      </c>
      <c r="R96" s="37">
        <v>3</v>
      </c>
      <c r="S96" s="37">
        <v>5</v>
      </c>
      <c r="T96" s="37">
        <v>6</v>
      </c>
      <c r="U96" s="37">
        <v>5</v>
      </c>
      <c r="V96" s="37">
        <v>6</v>
      </c>
      <c r="W96" s="37">
        <v>3</v>
      </c>
      <c r="X96" s="37">
        <v>6</v>
      </c>
      <c r="Y96" s="37">
        <v>5</v>
      </c>
      <c r="Z96" s="37">
        <v>48</v>
      </c>
      <c r="AA96" s="37">
        <v>45</v>
      </c>
      <c r="AB96" s="37">
        <v>93</v>
      </c>
      <c r="AC96" s="115" t="s">
        <v>190</v>
      </c>
    </row>
    <row r="97" spans="1:29">
      <c r="A97" s="113">
        <v>1</v>
      </c>
      <c r="B97" s="35" t="s">
        <v>127</v>
      </c>
      <c r="C97" s="43" t="s">
        <v>136</v>
      </c>
      <c r="D97" s="39">
        <v>72</v>
      </c>
      <c r="E97" s="36">
        <v>0</v>
      </c>
      <c r="F97" s="37">
        <v>72</v>
      </c>
      <c r="G97" s="38">
        <v>0</v>
      </c>
      <c r="H97" s="37">
        <v>4</v>
      </c>
      <c r="I97" s="37">
        <v>3</v>
      </c>
      <c r="J97" s="37">
        <v>4</v>
      </c>
      <c r="K97" s="37">
        <v>3</v>
      </c>
      <c r="L97" s="37">
        <v>4</v>
      </c>
      <c r="M97" s="37">
        <v>5</v>
      </c>
      <c r="N97" s="37">
        <v>4</v>
      </c>
      <c r="O97" s="37">
        <v>4</v>
      </c>
      <c r="P97" s="37">
        <v>5</v>
      </c>
      <c r="Q97" s="37">
        <v>4</v>
      </c>
      <c r="R97" s="37">
        <v>3</v>
      </c>
      <c r="S97" s="37">
        <v>5</v>
      </c>
      <c r="T97" s="37">
        <v>5</v>
      </c>
      <c r="U97" s="37">
        <v>4</v>
      </c>
      <c r="V97" s="37">
        <v>3</v>
      </c>
      <c r="W97" s="37">
        <v>3</v>
      </c>
      <c r="X97" s="37">
        <v>5</v>
      </c>
      <c r="Y97" s="37">
        <v>4</v>
      </c>
      <c r="Z97" s="37">
        <v>36</v>
      </c>
      <c r="AA97" s="37">
        <v>36</v>
      </c>
      <c r="AB97" s="37">
        <v>72</v>
      </c>
      <c r="AC97" s="115" t="s">
        <v>126</v>
      </c>
    </row>
    <row r="98" spans="1:29">
      <c r="A98" s="113">
        <v>2</v>
      </c>
      <c r="B98" s="35" t="s">
        <v>127</v>
      </c>
      <c r="C98" s="43" t="s">
        <v>132</v>
      </c>
      <c r="D98" s="39">
        <v>75</v>
      </c>
      <c r="E98" s="36">
        <v>0</v>
      </c>
      <c r="F98" s="37">
        <v>75</v>
      </c>
      <c r="G98" s="38">
        <v>3</v>
      </c>
      <c r="H98" s="37">
        <v>4</v>
      </c>
      <c r="I98" s="37">
        <v>3</v>
      </c>
      <c r="J98" s="37">
        <v>4</v>
      </c>
      <c r="K98" s="37">
        <v>3</v>
      </c>
      <c r="L98" s="37">
        <v>6</v>
      </c>
      <c r="M98" s="37">
        <v>5</v>
      </c>
      <c r="N98" s="37">
        <v>3</v>
      </c>
      <c r="O98" s="37">
        <v>5</v>
      </c>
      <c r="P98" s="37">
        <v>5</v>
      </c>
      <c r="Q98" s="37">
        <v>4</v>
      </c>
      <c r="R98" s="37">
        <v>3</v>
      </c>
      <c r="S98" s="37">
        <v>4</v>
      </c>
      <c r="T98" s="37">
        <v>5</v>
      </c>
      <c r="U98" s="37">
        <v>4</v>
      </c>
      <c r="V98" s="37">
        <v>5</v>
      </c>
      <c r="W98" s="37">
        <v>3</v>
      </c>
      <c r="X98" s="37">
        <v>5</v>
      </c>
      <c r="Y98" s="37">
        <v>4</v>
      </c>
      <c r="Z98" s="37">
        <v>38</v>
      </c>
      <c r="AA98" s="37">
        <v>37</v>
      </c>
      <c r="AB98" s="37">
        <v>75</v>
      </c>
      <c r="AC98" s="115" t="s">
        <v>126</v>
      </c>
    </row>
    <row r="99" spans="1:29">
      <c r="A99" s="113">
        <v>3</v>
      </c>
      <c r="B99" s="35" t="s">
        <v>127</v>
      </c>
      <c r="C99" s="43" t="s">
        <v>137</v>
      </c>
      <c r="D99" s="39">
        <v>82</v>
      </c>
      <c r="E99" s="36">
        <v>0</v>
      </c>
      <c r="F99" s="37">
        <v>82</v>
      </c>
      <c r="G99" s="38">
        <v>10</v>
      </c>
      <c r="H99" s="37">
        <v>4</v>
      </c>
      <c r="I99" s="37">
        <v>3</v>
      </c>
      <c r="J99" s="37">
        <v>5</v>
      </c>
      <c r="K99" s="37">
        <v>4</v>
      </c>
      <c r="L99" s="37">
        <v>4</v>
      </c>
      <c r="M99" s="37">
        <v>7</v>
      </c>
      <c r="N99" s="37">
        <v>4</v>
      </c>
      <c r="O99" s="37">
        <v>5</v>
      </c>
      <c r="P99" s="37">
        <v>5</v>
      </c>
      <c r="Q99" s="37">
        <v>5</v>
      </c>
      <c r="R99" s="37">
        <v>4</v>
      </c>
      <c r="S99" s="37">
        <v>4</v>
      </c>
      <c r="T99" s="37">
        <v>6</v>
      </c>
      <c r="U99" s="37">
        <v>4</v>
      </c>
      <c r="V99" s="37">
        <v>4</v>
      </c>
      <c r="W99" s="37">
        <v>4</v>
      </c>
      <c r="X99" s="37">
        <v>6</v>
      </c>
      <c r="Y99" s="37">
        <v>4</v>
      </c>
      <c r="Z99" s="37">
        <v>41</v>
      </c>
      <c r="AA99" s="37">
        <v>41</v>
      </c>
      <c r="AB99" s="37">
        <v>82</v>
      </c>
      <c r="AC99" s="115" t="s">
        <v>126</v>
      </c>
    </row>
    <row r="100" spans="1:29">
      <c r="A100" s="113">
        <v>4</v>
      </c>
      <c r="B100" s="35" t="s">
        <v>127</v>
      </c>
      <c r="C100" s="43" t="s">
        <v>133</v>
      </c>
      <c r="D100" s="39">
        <v>82</v>
      </c>
      <c r="E100" s="36">
        <v>0</v>
      </c>
      <c r="F100" s="37">
        <v>82</v>
      </c>
      <c r="G100" s="38">
        <v>10</v>
      </c>
      <c r="H100" s="37">
        <v>4</v>
      </c>
      <c r="I100" s="37">
        <v>3</v>
      </c>
      <c r="J100" s="37">
        <v>5</v>
      </c>
      <c r="K100" s="37">
        <v>3</v>
      </c>
      <c r="L100" s="37">
        <v>5</v>
      </c>
      <c r="M100" s="37">
        <v>6</v>
      </c>
      <c r="N100" s="37">
        <v>3</v>
      </c>
      <c r="O100" s="37">
        <v>5</v>
      </c>
      <c r="P100" s="37">
        <v>6</v>
      </c>
      <c r="Q100" s="37">
        <v>5</v>
      </c>
      <c r="R100" s="37">
        <v>3</v>
      </c>
      <c r="S100" s="37">
        <v>4</v>
      </c>
      <c r="T100" s="37">
        <v>6</v>
      </c>
      <c r="U100" s="37">
        <v>4</v>
      </c>
      <c r="V100" s="37">
        <v>5</v>
      </c>
      <c r="W100" s="37">
        <v>3</v>
      </c>
      <c r="X100" s="37">
        <v>5</v>
      </c>
      <c r="Y100" s="37">
        <v>7</v>
      </c>
      <c r="Z100" s="37">
        <v>40</v>
      </c>
      <c r="AA100" s="37">
        <v>42</v>
      </c>
      <c r="AB100" s="37">
        <v>82</v>
      </c>
      <c r="AC100" s="115"/>
    </row>
    <row r="101" spans="1:29">
      <c r="A101" s="113">
        <v>5</v>
      </c>
      <c r="B101" s="35" t="s">
        <v>127</v>
      </c>
      <c r="C101" s="43" t="s">
        <v>251</v>
      </c>
      <c r="D101" s="39">
        <v>83</v>
      </c>
      <c r="E101" s="36">
        <v>0</v>
      </c>
      <c r="F101" s="37">
        <v>83</v>
      </c>
      <c r="G101" s="38">
        <v>11</v>
      </c>
      <c r="H101" s="37">
        <v>5</v>
      </c>
      <c r="I101" s="37">
        <v>3</v>
      </c>
      <c r="J101" s="37">
        <v>4</v>
      </c>
      <c r="K101" s="37">
        <v>3</v>
      </c>
      <c r="L101" s="37">
        <v>4</v>
      </c>
      <c r="M101" s="37">
        <v>6</v>
      </c>
      <c r="N101" s="37">
        <v>5</v>
      </c>
      <c r="O101" s="37">
        <v>4</v>
      </c>
      <c r="P101" s="37">
        <v>6</v>
      </c>
      <c r="Q101" s="37">
        <v>4</v>
      </c>
      <c r="R101" s="37">
        <v>3</v>
      </c>
      <c r="S101" s="37">
        <v>5</v>
      </c>
      <c r="T101" s="37">
        <v>4</v>
      </c>
      <c r="U101" s="37">
        <v>5</v>
      </c>
      <c r="V101" s="37">
        <v>4</v>
      </c>
      <c r="W101" s="37">
        <v>8</v>
      </c>
      <c r="X101" s="37">
        <v>5</v>
      </c>
      <c r="Y101" s="37">
        <v>5</v>
      </c>
      <c r="Z101" s="37">
        <v>40</v>
      </c>
      <c r="AA101" s="37">
        <v>43</v>
      </c>
      <c r="AB101" s="37">
        <v>83</v>
      </c>
      <c r="AC101" s="115" t="s">
        <v>190</v>
      </c>
    </row>
    <row r="102" spans="1:29">
      <c r="A102" s="113">
        <v>6</v>
      </c>
      <c r="B102" s="35" t="s">
        <v>127</v>
      </c>
      <c r="C102" s="43" t="s">
        <v>252</v>
      </c>
      <c r="D102" s="39">
        <v>84</v>
      </c>
      <c r="E102" s="36">
        <v>0</v>
      </c>
      <c r="F102" s="37">
        <v>84</v>
      </c>
      <c r="G102" s="38">
        <v>12</v>
      </c>
      <c r="H102" s="37">
        <v>5</v>
      </c>
      <c r="I102" s="37">
        <v>3</v>
      </c>
      <c r="J102" s="37">
        <v>5</v>
      </c>
      <c r="K102" s="37">
        <v>3</v>
      </c>
      <c r="L102" s="37">
        <v>5</v>
      </c>
      <c r="M102" s="37">
        <v>5</v>
      </c>
      <c r="N102" s="37">
        <v>5</v>
      </c>
      <c r="O102" s="37">
        <v>5</v>
      </c>
      <c r="P102" s="37">
        <v>6</v>
      </c>
      <c r="Q102" s="37">
        <v>5</v>
      </c>
      <c r="R102" s="37">
        <v>4</v>
      </c>
      <c r="S102" s="37">
        <v>5</v>
      </c>
      <c r="T102" s="37">
        <v>5</v>
      </c>
      <c r="U102" s="37">
        <v>5</v>
      </c>
      <c r="V102" s="37">
        <v>5</v>
      </c>
      <c r="W102" s="37">
        <v>3</v>
      </c>
      <c r="X102" s="37">
        <v>5</v>
      </c>
      <c r="Y102" s="37">
        <v>5</v>
      </c>
      <c r="Z102" s="37">
        <v>42</v>
      </c>
      <c r="AA102" s="37">
        <v>42</v>
      </c>
      <c r="AB102" s="37">
        <v>84</v>
      </c>
      <c r="AC102" s="115" t="s">
        <v>190</v>
      </c>
    </row>
    <row r="103" spans="1:29">
      <c r="A103" s="113">
        <v>7</v>
      </c>
      <c r="B103" s="35" t="s">
        <v>127</v>
      </c>
      <c r="C103" s="43" t="s">
        <v>253</v>
      </c>
      <c r="D103" s="39">
        <v>85</v>
      </c>
      <c r="E103" s="36">
        <v>0</v>
      </c>
      <c r="F103" s="37">
        <v>85</v>
      </c>
      <c r="G103" s="38">
        <v>13</v>
      </c>
      <c r="H103" s="37">
        <v>6</v>
      </c>
      <c r="I103" s="37">
        <v>3</v>
      </c>
      <c r="J103" s="37">
        <v>5</v>
      </c>
      <c r="K103" s="37">
        <v>3</v>
      </c>
      <c r="L103" s="37">
        <v>4</v>
      </c>
      <c r="M103" s="37">
        <v>6</v>
      </c>
      <c r="N103" s="37">
        <v>5</v>
      </c>
      <c r="O103" s="37">
        <v>7</v>
      </c>
      <c r="P103" s="37">
        <v>6</v>
      </c>
      <c r="Q103" s="37">
        <v>4</v>
      </c>
      <c r="R103" s="37">
        <v>4</v>
      </c>
      <c r="S103" s="37">
        <v>4</v>
      </c>
      <c r="T103" s="37">
        <v>5</v>
      </c>
      <c r="U103" s="37">
        <v>5</v>
      </c>
      <c r="V103" s="37">
        <v>5</v>
      </c>
      <c r="W103" s="37">
        <v>3</v>
      </c>
      <c r="X103" s="37">
        <v>4</v>
      </c>
      <c r="Y103" s="37">
        <v>6</v>
      </c>
      <c r="Z103" s="37">
        <v>45</v>
      </c>
      <c r="AA103" s="37">
        <v>40</v>
      </c>
      <c r="AB103" s="37">
        <v>85</v>
      </c>
      <c r="AC103" s="115" t="s">
        <v>190</v>
      </c>
    </row>
    <row r="104" spans="1:29">
      <c r="A104" s="113">
        <v>8</v>
      </c>
      <c r="B104" s="35" t="s">
        <v>127</v>
      </c>
      <c r="C104" s="43" t="s">
        <v>254</v>
      </c>
      <c r="D104" s="39">
        <v>86</v>
      </c>
      <c r="E104" s="36">
        <v>0</v>
      </c>
      <c r="F104" s="37">
        <v>86</v>
      </c>
      <c r="G104" s="38">
        <v>14</v>
      </c>
      <c r="H104" s="37">
        <v>5</v>
      </c>
      <c r="I104" s="37">
        <v>3</v>
      </c>
      <c r="J104" s="37">
        <v>4</v>
      </c>
      <c r="K104" s="37">
        <v>4</v>
      </c>
      <c r="L104" s="37">
        <v>6</v>
      </c>
      <c r="M104" s="37">
        <v>6</v>
      </c>
      <c r="N104" s="37">
        <v>5</v>
      </c>
      <c r="O104" s="37">
        <v>5</v>
      </c>
      <c r="P104" s="37">
        <v>7</v>
      </c>
      <c r="Q104" s="37">
        <v>5</v>
      </c>
      <c r="R104" s="37">
        <v>3</v>
      </c>
      <c r="S104" s="37">
        <v>5</v>
      </c>
      <c r="T104" s="37">
        <v>5</v>
      </c>
      <c r="U104" s="37">
        <v>4</v>
      </c>
      <c r="V104" s="37">
        <v>4</v>
      </c>
      <c r="W104" s="37">
        <v>4</v>
      </c>
      <c r="X104" s="37">
        <v>5</v>
      </c>
      <c r="Y104" s="37">
        <v>6</v>
      </c>
      <c r="Z104" s="37">
        <v>45</v>
      </c>
      <c r="AA104" s="37">
        <v>41</v>
      </c>
      <c r="AB104" s="37">
        <v>86</v>
      </c>
      <c r="AC104" s="115" t="s">
        <v>190</v>
      </c>
    </row>
    <row r="105" spans="1:29">
      <c r="A105" s="113">
        <v>9</v>
      </c>
      <c r="B105" s="35" t="s">
        <v>127</v>
      </c>
      <c r="C105" s="43" t="s">
        <v>255</v>
      </c>
      <c r="D105" s="39">
        <v>86</v>
      </c>
      <c r="E105" s="36">
        <v>0</v>
      </c>
      <c r="F105" s="37">
        <v>86</v>
      </c>
      <c r="G105" s="38">
        <v>14</v>
      </c>
      <c r="H105" s="37">
        <v>4</v>
      </c>
      <c r="I105" s="37">
        <v>4</v>
      </c>
      <c r="J105" s="37">
        <v>6</v>
      </c>
      <c r="K105" s="37">
        <v>3</v>
      </c>
      <c r="L105" s="37">
        <v>6</v>
      </c>
      <c r="M105" s="37">
        <v>5</v>
      </c>
      <c r="N105" s="37">
        <v>4</v>
      </c>
      <c r="O105" s="37">
        <v>5</v>
      </c>
      <c r="P105" s="37">
        <v>6</v>
      </c>
      <c r="Q105" s="37">
        <v>6</v>
      </c>
      <c r="R105" s="37">
        <v>6</v>
      </c>
      <c r="S105" s="37">
        <v>4</v>
      </c>
      <c r="T105" s="37">
        <v>6</v>
      </c>
      <c r="U105" s="37">
        <v>4</v>
      </c>
      <c r="V105" s="37">
        <v>4</v>
      </c>
      <c r="W105" s="37">
        <v>3</v>
      </c>
      <c r="X105" s="37">
        <v>5</v>
      </c>
      <c r="Y105" s="37">
        <v>5</v>
      </c>
      <c r="Z105" s="37">
        <v>43</v>
      </c>
      <c r="AA105" s="37">
        <v>43</v>
      </c>
      <c r="AB105" s="37">
        <v>86</v>
      </c>
      <c r="AC105" s="115" t="s">
        <v>190</v>
      </c>
    </row>
    <row r="106" spans="1:29">
      <c r="A106" s="113">
        <v>10</v>
      </c>
      <c r="B106" s="35" t="s">
        <v>127</v>
      </c>
      <c r="C106" s="43" t="s">
        <v>256</v>
      </c>
      <c r="D106" s="39">
        <v>93</v>
      </c>
      <c r="E106" s="36">
        <v>0</v>
      </c>
      <c r="F106" s="37">
        <v>93</v>
      </c>
      <c r="G106" s="38">
        <v>21</v>
      </c>
      <c r="H106" s="37">
        <v>5</v>
      </c>
      <c r="I106" s="37">
        <v>3</v>
      </c>
      <c r="J106" s="37">
        <v>8</v>
      </c>
      <c r="K106" s="37">
        <v>4</v>
      </c>
      <c r="L106" s="37">
        <v>5</v>
      </c>
      <c r="M106" s="37">
        <v>6</v>
      </c>
      <c r="N106" s="37">
        <v>5</v>
      </c>
      <c r="O106" s="37">
        <v>5</v>
      </c>
      <c r="P106" s="37">
        <v>5</v>
      </c>
      <c r="Q106" s="37">
        <v>6</v>
      </c>
      <c r="R106" s="37">
        <v>4</v>
      </c>
      <c r="S106" s="37">
        <v>7</v>
      </c>
      <c r="T106" s="37">
        <v>6</v>
      </c>
      <c r="U106" s="37">
        <v>5</v>
      </c>
      <c r="V106" s="37">
        <v>5</v>
      </c>
      <c r="W106" s="37">
        <v>3</v>
      </c>
      <c r="X106" s="37">
        <v>5</v>
      </c>
      <c r="Y106" s="37">
        <v>6</v>
      </c>
      <c r="Z106" s="37">
        <v>46</v>
      </c>
      <c r="AA106" s="37">
        <v>47</v>
      </c>
      <c r="AB106" s="37">
        <v>93</v>
      </c>
      <c r="AC106" s="115" t="s">
        <v>190</v>
      </c>
    </row>
    <row r="107" spans="1:29">
      <c r="A107" s="113">
        <v>11</v>
      </c>
      <c r="B107" s="35" t="s">
        <v>127</v>
      </c>
      <c r="C107" s="43" t="s">
        <v>257</v>
      </c>
      <c r="D107" s="39">
        <v>0</v>
      </c>
      <c r="E107" s="36">
        <v>0</v>
      </c>
      <c r="F107" s="37">
        <v>0</v>
      </c>
      <c r="G107" s="38" t="s">
        <v>126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115" t="s">
        <v>212</v>
      </c>
    </row>
    <row r="108" spans="1:29">
      <c r="A108" s="113">
        <v>1</v>
      </c>
      <c r="B108" s="35" t="s">
        <v>148</v>
      </c>
      <c r="C108" s="43" t="s">
        <v>149</v>
      </c>
      <c r="D108" s="39">
        <v>76</v>
      </c>
      <c r="E108" s="36">
        <v>0</v>
      </c>
      <c r="F108" s="37">
        <v>76</v>
      </c>
      <c r="G108" s="38">
        <v>4</v>
      </c>
      <c r="H108" s="37">
        <v>5</v>
      </c>
      <c r="I108" s="37">
        <v>3</v>
      </c>
      <c r="J108" s="37">
        <v>4</v>
      </c>
      <c r="K108" s="37">
        <v>3</v>
      </c>
      <c r="L108" s="37">
        <v>5</v>
      </c>
      <c r="M108" s="37">
        <v>6</v>
      </c>
      <c r="N108" s="37">
        <v>4</v>
      </c>
      <c r="O108" s="37">
        <v>4</v>
      </c>
      <c r="P108" s="37">
        <v>6</v>
      </c>
      <c r="Q108" s="37">
        <v>5</v>
      </c>
      <c r="R108" s="37">
        <v>4</v>
      </c>
      <c r="S108" s="37">
        <v>4</v>
      </c>
      <c r="T108" s="37">
        <v>4</v>
      </c>
      <c r="U108" s="37">
        <v>4</v>
      </c>
      <c r="V108" s="37">
        <v>3</v>
      </c>
      <c r="W108" s="37">
        <v>3</v>
      </c>
      <c r="X108" s="37">
        <v>4</v>
      </c>
      <c r="Y108" s="37">
        <v>5</v>
      </c>
      <c r="Z108" s="37">
        <v>40</v>
      </c>
      <c r="AA108" s="37">
        <v>36</v>
      </c>
      <c r="AB108" s="37">
        <v>76</v>
      </c>
      <c r="AC108" s="115" t="s">
        <v>126</v>
      </c>
    </row>
    <row r="109" spans="1:29">
      <c r="A109" s="113">
        <v>2</v>
      </c>
      <c r="B109" s="35" t="s">
        <v>148</v>
      </c>
      <c r="C109" s="43" t="s">
        <v>154</v>
      </c>
      <c r="D109" s="39">
        <v>81</v>
      </c>
      <c r="E109" s="36">
        <v>0</v>
      </c>
      <c r="F109" s="37">
        <v>81</v>
      </c>
      <c r="G109" s="38">
        <v>9</v>
      </c>
      <c r="H109" s="37">
        <v>5</v>
      </c>
      <c r="I109" s="37">
        <v>4</v>
      </c>
      <c r="J109" s="37">
        <v>4</v>
      </c>
      <c r="K109" s="37">
        <v>3</v>
      </c>
      <c r="L109" s="37">
        <v>5</v>
      </c>
      <c r="M109" s="37">
        <v>6</v>
      </c>
      <c r="N109" s="37">
        <v>5</v>
      </c>
      <c r="O109" s="37">
        <v>5</v>
      </c>
      <c r="P109" s="37">
        <v>5</v>
      </c>
      <c r="Q109" s="37">
        <v>5</v>
      </c>
      <c r="R109" s="37">
        <v>3</v>
      </c>
      <c r="S109" s="37">
        <v>5</v>
      </c>
      <c r="T109" s="37">
        <v>5</v>
      </c>
      <c r="U109" s="37">
        <v>4</v>
      </c>
      <c r="V109" s="37">
        <v>4</v>
      </c>
      <c r="W109" s="37">
        <v>3</v>
      </c>
      <c r="X109" s="37">
        <v>5</v>
      </c>
      <c r="Y109" s="37">
        <v>5</v>
      </c>
      <c r="Z109" s="37">
        <v>42</v>
      </c>
      <c r="AA109" s="37">
        <v>39</v>
      </c>
      <c r="AB109" s="37">
        <v>81</v>
      </c>
      <c r="AC109" s="115" t="s">
        <v>126</v>
      </c>
    </row>
    <row r="110" spans="1:29">
      <c r="A110" s="113">
        <v>3</v>
      </c>
      <c r="B110" s="35" t="s">
        <v>148</v>
      </c>
      <c r="C110" s="43" t="s">
        <v>157</v>
      </c>
      <c r="D110" s="39">
        <v>82</v>
      </c>
      <c r="E110" s="36">
        <v>0</v>
      </c>
      <c r="F110" s="37">
        <v>82</v>
      </c>
      <c r="G110" s="38">
        <v>10</v>
      </c>
      <c r="H110" s="37">
        <v>4</v>
      </c>
      <c r="I110" s="37">
        <v>3</v>
      </c>
      <c r="J110" s="37">
        <v>5</v>
      </c>
      <c r="K110" s="37">
        <v>3</v>
      </c>
      <c r="L110" s="37">
        <v>4</v>
      </c>
      <c r="M110" s="37">
        <v>5</v>
      </c>
      <c r="N110" s="37">
        <v>4</v>
      </c>
      <c r="O110" s="37">
        <v>7</v>
      </c>
      <c r="P110" s="37">
        <v>5</v>
      </c>
      <c r="Q110" s="37">
        <v>6</v>
      </c>
      <c r="R110" s="37">
        <v>4</v>
      </c>
      <c r="S110" s="37">
        <v>4</v>
      </c>
      <c r="T110" s="37">
        <v>5</v>
      </c>
      <c r="U110" s="37">
        <v>5</v>
      </c>
      <c r="V110" s="37">
        <v>4</v>
      </c>
      <c r="W110" s="37">
        <v>3</v>
      </c>
      <c r="X110" s="37">
        <v>5</v>
      </c>
      <c r="Y110" s="37">
        <v>6</v>
      </c>
      <c r="Z110" s="37">
        <v>40</v>
      </c>
      <c r="AA110" s="37">
        <v>42</v>
      </c>
      <c r="AB110" s="37">
        <v>82</v>
      </c>
      <c r="AC110" s="115" t="s">
        <v>126</v>
      </c>
    </row>
    <row r="111" spans="1:29">
      <c r="A111" s="113">
        <v>4</v>
      </c>
      <c r="B111" s="35" t="s">
        <v>148</v>
      </c>
      <c r="C111" s="43" t="s">
        <v>160</v>
      </c>
      <c r="D111" s="39">
        <v>83</v>
      </c>
      <c r="E111" s="36">
        <v>0</v>
      </c>
      <c r="F111" s="37">
        <v>83</v>
      </c>
      <c r="G111" s="38">
        <v>11</v>
      </c>
      <c r="H111" s="37">
        <v>4</v>
      </c>
      <c r="I111" s="37">
        <v>4</v>
      </c>
      <c r="J111" s="37">
        <v>4</v>
      </c>
      <c r="K111" s="37">
        <v>3</v>
      </c>
      <c r="L111" s="37">
        <v>5</v>
      </c>
      <c r="M111" s="37">
        <v>7</v>
      </c>
      <c r="N111" s="37">
        <v>4</v>
      </c>
      <c r="O111" s="37">
        <v>5</v>
      </c>
      <c r="P111" s="37">
        <v>6</v>
      </c>
      <c r="Q111" s="37">
        <v>5</v>
      </c>
      <c r="R111" s="37">
        <v>2</v>
      </c>
      <c r="S111" s="37">
        <v>6</v>
      </c>
      <c r="T111" s="37">
        <v>5</v>
      </c>
      <c r="U111" s="37">
        <v>5</v>
      </c>
      <c r="V111" s="37">
        <v>5</v>
      </c>
      <c r="W111" s="37">
        <v>3</v>
      </c>
      <c r="X111" s="37">
        <v>4</v>
      </c>
      <c r="Y111" s="37">
        <v>6</v>
      </c>
      <c r="Z111" s="37">
        <v>42</v>
      </c>
      <c r="AA111" s="37">
        <v>41</v>
      </c>
      <c r="AB111" s="37">
        <v>83</v>
      </c>
      <c r="AC111" s="115"/>
    </row>
    <row r="112" spans="1:29">
      <c r="A112" s="113">
        <v>5</v>
      </c>
      <c r="B112" s="35" t="s">
        <v>148</v>
      </c>
      <c r="C112" s="43" t="s">
        <v>155</v>
      </c>
      <c r="D112" s="39">
        <v>83</v>
      </c>
      <c r="E112" s="36">
        <v>0</v>
      </c>
      <c r="F112" s="37">
        <v>83</v>
      </c>
      <c r="G112" s="38">
        <v>11</v>
      </c>
      <c r="H112" s="37">
        <v>6</v>
      </c>
      <c r="I112" s="37">
        <v>3</v>
      </c>
      <c r="J112" s="37">
        <v>5</v>
      </c>
      <c r="K112" s="37">
        <v>4</v>
      </c>
      <c r="L112" s="37">
        <v>4</v>
      </c>
      <c r="M112" s="37">
        <v>5</v>
      </c>
      <c r="N112" s="37">
        <v>4</v>
      </c>
      <c r="O112" s="37">
        <v>4</v>
      </c>
      <c r="P112" s="37">
        <v>5</v>
      </c>
      <c r="Q112" s="37">
        <v>5</v>
      </c>
      <c r="R112" s="37">
        <v>3</v>
      </c>
      <c r="S112" s="37">
        <v>4</v>
      </c>
      <c r="T112" s="37">
        <v>7</v>
      </c>
      <c r="U112" s="37">
        <v>5</v>
      </c>
      <c r="V112" s="37">
        <v>6</v>
      </c>
      <c r="W112" s="37">
        <v>3</v>
      </c>
      <c r="X112" s="37">
        <v>5</v>
      </c>
      <c r="Y112" s="37">
        <v>5</v>
      </c>
      <c r="Z112" s="37">
        <v>40</v>
      </c>
      <c r="AA112" s="37">
        <v>43</v>
      </c>
      <c r="AB112" s="37">
        <v>83</v>
      </c>
      <c r="AC112" s="115"/>
    </row>
    <row r="113" spans="1:29">
      <c r="A113" s="113">
        <v>6</v>
      </c>
      <c r="B113" s="35" t="s">
        <v>148</v>
      </c>
      <c r="C113" s="43" t="s">
        <v>258</v>
      </c>
      <c r="D113" s="39">
        <v>83</v>
      </c>
      <c r="E113" s="36">
        <v>0</v>
      </c>
      <c r="F113" s="37">
        <v>83</v>
      </c>
      <c r="G113" s="38">
        <v>11</v>
      </c>
      <c r="H113" s="37">
        <v>4</v>
      </c>
      <c r="I113" s="37">
        <v>3</v>
      </c>
      <c r="J113" s="37">
        <v>4</v>
      </c>
      <c r="K113" s="37">
        <v>3</v>
      </c>
      <c r="L113" s="37">
        <v>4</v>
      </c>
      <c r="M113" s="37">
        <v>5</v>
      </c>
      <c r="N113" s="37">
        <v>4</v>
      </c>
      <c r="O113" s="37">
        <v>5</v>
      </c>
      <c r="P113" s="37">
        <v>6</v>
      </c>
      <c r="Q113" s="37">
        <v>5</v>
      </c>
      <c r="R113" s="37">
        <v>3</v>
      </c>
      <c r="S113" s="37">
        <v>6</v>
      </c>
      <c r="T113" s="37">
        <v>6</v>
      </c>
      <c r="U113" s="37">
        <v>4</v>
      </c>
      <c r="V113" s="37">
        <v>4</v>
      </c>
      <c r="W113" s="37">
        <v>4</v>
      </c>
      <c r="X113" s="37">
        <v>5</v>
      </c>
      <c r="Y113" s="37">
        <v>8</v>
      </c>
      <c r="Z113" s="37">
        <v>38</v>
      </c>
      <c r="AA113" s="37">
        <v>45</v>
      </c>
      <c r="AB113" s="37">
        <v>83</v>
      </c>
      <c r="AC113" s="115" t="s">
        <v>190</v>
      </c>
    </row>
    <row r="114" spans="1:29">
      <c r="A114" s="113">
        <v>7</v>
      </c>
      <c r="B114" s="35" t="s">
        <v>148</v>
      </c>
      <c r="C114" s="43" t="s">
        <v>259</v>
      </c>
      <c r="D114" s="39">
        <v>86</v>
      </c>
      <c r="E114" s="36">
        <v>0</v>
      </c>
      <c r="F114" s="37">
        <v>86</v>
      </c>
      <c r="G114" s="38">
        <v>14</v>
      </c>
      <c r="H114" s="37">
        <v>5</v>
      </c>
      <c r="I114" s="37">
        <v>3</v>
      </c>
      <c r="J114" s="37">
        <v>5</v>
      </c>
      <c r="K114" s="37">
        <v>2</v>
      </c>
      <c r="L114" s="37">
        <v>4</v>
      </c>
      <c r="M114" s="37">
        <v>6</v>
      </c>
      <c r="N114" s="37">
        <v>4</v>
      </c>
      <c r="O114" s="37">
        <v>5</v>
      </c>
      <c r="P114" s="37">
        <v>6</v>
      </c>
      <c r="Q114" s="37">
        <v>5</v>
      </c>
      <c r="R114" s="37">
        <v>3</v>
      </c>
      <c r="S114" s="37">
        <v>5</v>
      </c>
      <c r="T114" s="37">
        <v>7</v>
      </c>
      <c r="U114" s="37">
        <v>6</v>
      </c>
      <c r="V114" s="37">
        <v>5</v>
      </c>
      <c r="W114" s="37">
        <v>4</v>
      </c>
      <c r="X114" s="37">
        <v>5</v>
      </c>
      <c r="Y114" s="37">
        <v>6</v>
      </c>
      <c r="Z114" s="37">
        <v>40</v>
      </c>
      <c r="AA114" s="37">
        <v>46</v>
      </c>
      <c r="AB114" s="37">
        <v>86</v>
      </c>
      <c r="AC114" s="115" t="s">
        <v>190</v>
      </c>
    </row>
    <row r="115" spans="1:29">
      <c r="A115" s="113">
        <v>8</v>
      </c>
      <c r="B115" s="35" t="s">
        <v>148</v>
      </c>
      <c r="C115" s="43" t="s">
        <v>260</v>
      </c>
      <c r="D115" s="39">
        <v>86</v>
      </c>
      <c r="E115" s="36">
        <v>0</v>
      </c>
      <c r="F115" s="37">
        <v>86</v>
      </c>
      <c r="G115" s="38">
        <v>14</v>
      </c>
      <c r="H115" s="37">
        <v>4</v>
      </c>
      <c r="I115" s="37">
        <v>3</v>
      </c>
      <c r="J115" s="37">
        <v>3</v>
      </c>
      <c r="K115" s="37">
        <v>3</v>
      </c>
      <c r="L115" s="37">
        <v>5</v>
      </c>
      <c r="M115" s="37">
        <v>5</v>
      </c>
      <c r="N115" s="37">
        <v>5</v>
      </c>
      <c r="O115" s="37">
        <v>5</v>
      </c>
      <c r="P115" s="37">
        <v>6</v>
      </c>
      <c r="Q115" s="37">
        <v>8</v>
      </c>
      <c r="R115" s="37">
        <v>3</v>
      </c>
      <c r="S115" s="37">
        <v>5</v>
      </c>
      <c r="T115" s="37">
        <v>6</v>
      </c>
      <c r="U115" s="37">
        <v>5</v>
      </c>
      <c r="V115" s="37">
        <v>5</v>
      </c>
      <c r="W115" s="37">
        <v>4</v>
      </c>
      <c r="X115" s="37">
        <v>5</v>
      </c>
      <c r="Y115" s="37">
        <v>6</v>
      </c>
      <c r="Z115" s="37">
        <v>39</v>
      </c>
      <c r="AA115" s="37">
        <v>47</v>
      </c>
      <c r="AB115" s="37">
        <v>86</v>
      </c>
      <c r="AC115" s="115" t="s">
        <v>190</v>
      </c>
    </row>
    <row r="116" spans="1:29">
      <c r="A116" s="113">
        <v>9</v>
      </c>
      <c r="B116" s="35" t="s">
        <v>148</v>
      </c>
      <c r="C116" s="43" t="s">
        <v>261</v>
      </c>
      <c r="D116" s="39">
        <v>92</v>
      </c>
      <c r="E116" s="36">
        <v>0</v>
      </c>
      <c r="F116" s="37">
        <v>92</v>
      </c>
      <c r="G116" s="38">
        <v>20</v>
      </c>
      <c r="H116" s="37">
        <v>5</v>
      </c>
      <c r="I116" s="37">
        <v>3</v>
      </c>
      <c r="J116" s="37">
        <v>6</v>
      </c>
      <c r="K116" s="37">
        <v>3</v>
      </c>
      <c r="L116" s="37">
        <v>6</v>
      </c>
      <c r="M116" s="37">
        <v>5</v>
      </c>
      <c r="N116" s="37">
        <v>5</v>
      </c>
      <c r="O116" s="37">
        <v>5</v>
      </c>
      <c r="P116" s="37">
        <v>7</v>
      </c>
      <c r="Q116" s="37">
        <v>5</v>
      </c>
      <c r="R116" s="37">
        <v>4</v>
      </c>
      <c r="S116" s="37">
        <v>5</v>
      </c>
      <c r="T116" s="37">
        <v>6</v>
      </c>
      <c r="U116" s="37">
        <v>5</v>
      </c>
      <c r="V116" s="37">
        <v>5</v>
      </c>
      <c r="W116" s="37">
        <v>3</v>
      </c>
      <c r="X116" s="37">
        <v>5</v>
      </c>
      <c r="Y116" s="37">
        <v>9</v>
      </c>
      <c r="Z116" s="37">
        <v>45</v>
      </c>
      <c r="AA116" s="37">
        <v>47</v>
      </c>
      <c r="AB116" s="37">
        <v>92</v>
      </c>
      <c r="AC116" s="115" t="s">
        <v>190</v>
      </c>
    </row>
    <row r="117" spans="1:29">
      <c r="A117" s="113">
        <v>10</v>
      </c>
      <c r="B117" s="35" t="s">
        <v>148</v>
      </c>
      <c r="C117" s="43" t="s">
        <v>262</v>
      </c>
      <c r="D117" s="39">
        <v>94</v>
      </c>
      <c r="E117" s="36">
        <v>0</v>
      </c>
      <c r="F117" s="37">
        <v>94</v>
      </c>
      <c r="G117" s="38">
        <v>22</v>
      </c>
      <c r="H117" s="37">
        <v>5</v>
      </c>
      <c r="I117" s="37">
        <v>5</v>
      </c>
      <c r="J117" s="37">
        <v>5</v>
      </c>
      <c r="K117" s="37">
        <v>4</v>
      </c>
      <c r="L117" s="37">
        <v>4</v>
      </c>
      <c r="M117" s="37">
        <v>6</v>
      </c>
      <c r="N117" s="37">
        <v>5</v>
      </c>
      <c r="O117" s="37">
        <v>5</v>
      </c>
      <c r="P117" s="37">
        <v>8</v>
      </c>
      <c r="Q117" s="37">
        <v>8</v>
      </c>
      <c r="R117" s="37">
        <v>3</v>
      </c>
      <c r="S117" s="37">
        <v>5</v>
      </c>
      <c r="T117" s="37">
        <v>6</v>
      </c>
      <c r="U117" s="37">
        <v>6</v>
      </c>
      <c r="V117" s="37">
        <v>5</v>
      </c>
      <c r="W117" s="37">
        <v>4</v>
      </c>
      <c r="X117" s="37">
        <v>5</v>
      </c>
      <c r="Y117" s="37">
        <v>5</v>
      </c>
      <c r="Z117" s="37">
        <v>47</v>
      </c>
      <c r="AA117" s="37">
        <v>47</v>
      </c>
      <c r="AB117" s="37">
        <v>94</v>
      </c>
      <c r="AC117" s="115" t="s">
        <v>190</v>
      </c>
    </row>
    <row r="118" spans="1:29">
      <c r="A118" s="113">
        <v>11</v>
      </c>
      <c r="B118" s="35" t="s">
        <v>148</v>
      </c>
      <c r="C118" s="43" t="s">
        <v>263</v>
      </c>
      <c r="D118" s="39">
        <v>94</v>
      </c>
      <c r="E118" s="36">
        <v>0</v>
      </c>
      <c r="F118" s="37">
        <v>94</v>
      </c>
      <c r="G118" s="38">
        <v>22</v>
      </c>
      <c r="H118" s="37">
        <v>5</v>
      </c>
      <c r="I118" s="37">
        <v>4</v>
      </c>
      <c r="J118" s="37">
        <v>6</v>
      </c>
      <c r="K118" s="37">
        <v>4</v>
      </c>
      <c r="L118" s="37">
        <v>5</v>
      </c>
      <c r="M118" s="37">
        <v>5</v>
      </c>
      <c r="N118" s="37">
        <v>5</v>
      </c>
      <c r="O118" s="37">
        <v>6</v>
      </c>
      <c r="P118" s="37">
        <v>5</v>
      </c>
      <c r="Q118" s="37">
        <v>5</v>
      </c>
      <c r="R118" s="37">
        <v>4</v>
      </c>
      <c r="S118" s="37">
        <v>8</v>
      </c>
      <c r="T118" s="37">
        <v>5</v>
      </c>
      <c r="U118" s="37">
        <v>6</v>
      </c>
      <c r="V118" s="37">
        <v>6</v>
      </c>
      <c r="W118" s="37">
        <v>5</v>
      </c>
      <c r="X118" s="37">
        <v>5</v>
      </c>
      <c r="Y118" s="37">
        <v>5</v>
      </c>
      <c r="Z118" s="37">
        <v>45</v>
      </c>
      <c r="AA118" s="37">
        <v>49</v>
      </c>
      <c r="AB118" s="37">
        <v>94</v>
      </c>
      <c r="AC118" s="115" t="s">
        <v>190</v>
      </c>
    </row>
    <row r="119" spans="1:29">
      <c r="A119" s="113">
        <v>12</v>
      </c>
      <c r="B119" s="35" t="s">
        <v>148</v>
      </c>
      <c r="C119" s="43" t="s">
        <v>264</v>
      </c>
      <c r="D119" s="39">
        <v>97</v>
      </c>
      <c r="E119" s="36">
        <v>0</v>
      </c>
      <c r="F119" s="37">
        <v>97</v>
      </c>
      <c r="G119" s="38">
        <v>25</v>
      </c>
      <c r="H119" s="37">
        <v>5</v>
      </c>
      <c r="I119" s="37">
        <v>4</v>
      </c>
      <c r="J119" s="37">
        <v>5</v>
      </c>
      <c r="K119" s="37">
        <v>3</v>
      </c>
      <c r="L119" s="37">
        <v>6</v>
      </c>
      <c r="M119" s="37">
        <v>7</v>
      </c>
      <c r="N119" s="37">
        <v>3</v>
      </c>
      <c r="O119" s="37">
        <v>7</v>
      </c>
      <c r="P119" s="37">
        <v>6</v>
      </c>
      <c r="Q119" s="37">
        <v>6</v>
      </c>
      <c r="R119" s="37">
        <v>4</v>
      </c>
      <c r="S119" s="37">
        <v>5</v>
      </c>
      <c r="T119" s="37">
        <v>7</v>
      </c>
      <c r="U119" s="37">
        <v>5</v>
      </c>
      <c r="V119" s="37">
        <v>9</v>
      </c>
      <c r="W119" s="37">
        <v>4</v>
      </c>
      <c r="X119" s="37">
        <v>5</v>
      </c>
      <c r="Y119" s="37">
        <v>6</v>
      </c>
      <c r="Z119" s="37">
        <v>46</v>
      </c>
      <c r="AA119" s="37">
        <v>51</v>
      </c>
      <c r="AB119" s="37">
        <v>97</v>
      </c>
      <c r="AC119" s="115" t="s">
        <v>190</v>
      </c>
    </row>
    <row r="120" spans="1:29" ht="17.25" thickBot="1">
      <c r="A120" s="116">
        <v>13</v>
      </c>
      <c r="B120" s="117" t="s">
        <v>148</v>
      </c>
      <c r="C120" s="118" t="s">
        <v>265</v>
      </c>
      <c r="D120" s="119">
        <v>107</v>
      </c>
      <c r="E120" s="120">
        <v>0</v>
      </c>
      <c r="F120" s="121">
        <v>107</v>
      </c>
      <c r="G120" s="122">
        <v>35</v>
      </c>
      <c r="H120" s="121">
        <v>9</v>
      </c>
      <c r="I120" s="121">
        <v>4</v>
      </c>
      <c r="J120" s="121">
        <v>5</v>
      </c>
      <c r="K120" s="121">
        <v>4</v>
      </c>
      <c r="L120" s="121">
        <v>7</v>
      </c>
      <c r="M120" s="121">
        <v>6</v>
      </c>
      <c r="N120" s="121">
        <v>5</v>
      </c>
      <c r="O120" s="121">
        <v>5</v>
      </c>
      <c r="P120" s="121">
        <v>8</v>
      </c>
      <c r="Q120" s="121">
        <v>9</v>
      </c>
      <c r="R120" s="121">
        <v>5</v>
      </c>
      <c r="S120" s="121">
        <v>7</v>
      </c>
      <c r="T120" s="121">
        <v>6</v>
      </c>
      <c r="U120" s="121">
        <v>6</v>
      </c>
      <c r="V120" s="121">
        <v>6</v>
      </c>
      <c r="W120" s="121">
        <v>5</v>
      </c>
      <c r="X120" s="121">
        <v>6</v>
      </c>
      <c r="Y120" s="121">
        <v>4</v>
      </c>
      <c r="Z120" s="121">
        <v>53</v>
      </c>
      <c r="AA120" s="121">
        <v>54</v>
      </c>
      <c r="AB120" s="121">
        <v>107</v>
      </c>
      <c r="AC120" s="123" t="s">
        <v>190</v>
      </c>
    </row>
    <row r="121" spans="1:29" ht="17.25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83:G98 G66:G81 G5:G58">
    <cfRule type="cellIs" dxfId="397" priority="99" operator="lessThan">
      <formula>0</formula>
    </cfRule>
    <cfRule type="cellIs" dxfId="396" priority="100" operator="equal">
      <formula>0</formula>
    </cfRule>
  </conditionalFormatting>
  <conditionalFormatting sqref="F83:F98 F5:F58 F66:F81">
    <cfRule type="cellIs" dxfId="395" priority="95" operator="lessThan">
      <formula>COUNTIF(D5:E5,"&gt;0")*$AG$4</formula>
    </cfRule>
    <cfRule type="cellIs" dxfId="394" priority="96" operator="equal">
      <formula>COUNTIF(D5:E5,"&gt;0")*$AG$4</formula>
    </cfRule>
  </conditionalFormatting>
  <conditionalFormatting sqref="G5:G98">
    <cfRule type="cellIs" dxfId="393" priority="91" operator="lessThan">
      <formula>0</formula>
    </cfRule>
    <cfRule type="cellIs" dxfId="392" priority="92" operator="equal">
      <formula>0</formula>
    </cfRule>
  </conditionalFormatting>
  <conditionalFormatting sqref="F5:F98">
    <cfRule type="cellIs" dxfId="391" priority="87" operator="lessThan">
      <formula>COUNTIF(D5:E5,"&gt;0")*$AH$4</formula>
    </cfRule>
    <cfRule type="cellIs" dxfId="390" priority="88" operator="equal">
      <formula>COUNTIF(D5:E5,"&gt;0")*$AH$4</formula>
    </cfRule>
  </conditionalFormatting>
  <conditionalFormatting sqref="D5:E98">
    <cfRule type="cellIs" dxfId="389" priority="77" operator="lessThan">
      <formula>$AB$4</formula>
    </cfRule>
    <cfRule type="cellIs" dxfId="388" priority="78" operator="equal">
      <formula>$AB$4</formula>
    </cfRule>
  </conditionalFormatting>
  <conditionalFormatting sqref="H5:Y82">
    <cfRule type="cellIs" dxfId="387" priority="74" operator="equal">
      <formula>H$4-2</formula>
    </cfRule>
    <cfRule type="cellIs" dxfId="386" priority="75" operator="equal">
      <formula>H$4-1</formula>
    </cfRule>
    <cfRule type="cellIs" dxfId="385" priority="76" operator="equal">
      <formula>H$4</formula>
    </cfRule>
  </conditionalFormatting>
  <conditionalFormatting sqref="H83:Y98">
    <cfRule type="cellIs" dxfId="384" priority="27" operator="equal">
      <formula>H$4-2</formula>
    </cfRule>
    <cfRule type="cellIs" dxfId="383" priority="28" operator="equal">
      <formula>H$4-1</formula>
    </cfRule>
    <cfRule type="cellIs" dxfId="382" priority="29" operator="equal">
      <formula>H$4</formula>
    </cfRule>
  </conditionalFormatting>
  <conditionalFormatting sqref="G99:G109">
    <cfRule type="cellIs" dxfId="381" priority="25" operator="lessThan">
      <formula>0</formula>
    </cfRule>
    <cfRule type="cellIs" dxfId="380" priority="26" operator="equal">
      <formula>0</formula>
    </cfRule>
  </conditionalFormatting>
  <conditionalFormatting sqref="F99:F109">
    <cfRule type="cellIs" dxfId="379" priority="23" operator="lessThan">
      <formula>COUNTIF(D99:E99,"&gt;0")*$AG$4</formula>
    </cfRule>
    <cfRule type="cellIs" dxfId="378" priority="24" operator="equal">
      <formula>COUNTIF(D99:E99,"&gt;0")*$AG$4</formula>
    </cfRule>
  </conditionalFormatting>
  <conditionalFormatting sqref="G99:G109">
    <cfRule type="cellIs" dxfId="377" priority="21" operator="lessThan">
      <formula>0</formula>
    </cfRule>
    <cfRule type="cellIs" dxfId="376" priority="22" operator="equal">
      <formula>0</formula>
    </cfRule>
  </conditionalFormatting>
  <conditionalFormatting sqref="F99:F109">
    <cfRule type="cellIs" dxfId="375" priority="19" operator="lessThan">
      <formula>COUNTIF(D99:E99,"&gt;0")*$AH$4</formula>
    </cfRule>
    <cfRule type="cellIs" dxfId="374" priority="20" operator="equal">
      <formula>COUNTIF(D99:E99,"&gt;0")*$AH$4</formula>
    </cfRule>
  </conditionalFormatting>
  <conditionalFormatting sqref="D99:E109">
    <cfRule type="cellIs" dxfId="373" priority="17" operator="lessThan">
      <formula>$AB$4</formula>
    </cfRule>
    <cfRule type="cellIs" dxfId="372" priority="18" operator="equal">
      <formula>$AB$4</formula>
    </cfRule>
  </conditionalFormatting>
  <conditionalFormatting sqref="H99:Y109">
    <cfRule type="cellIs" dxfId="371" priority="14" operator="equal">
      <formula>H$4-2</formula>
    </cfRule>
    <cfRule type="cellIs" dxfId="370" priority="15" operator="equal">
      <formula>H$4-1</formula>
    </cfRule>
    <cfRule type="cellIs" dxfId="369" priority="16" operator="equal">
      <formula>H$4</formula>
    </cfRule>
  </conditionalFormatting>
  <conditionalFormatting sqref="G110:G120">
    <cfRule type="cellIs" dxfId="368" priority="12" operator="lessThan">
      <formula>0</formula>
    </cfRule>
    <cfRule type="cellIs" dxfId="367" priority="13" operator="equal">
      <formula>0</formula>
    </cfRule>
  </conditionalFormatting>
  <conditionalFormatting sqref="F110:F120">
    <cfRule type="cellIs" dxfId="366" priority="10" operator="lessThan">
      <formula>COUNTIF(D110:E110,"&gt;0")*$AG$4</formula>
    </cfRule>
    <cfRule type="cellIs" dxfId="365" priority="11" operator="equal">
      <formula>COUNTIF(D110:E110,"&gt;0")*$AG$4</formula>
    </cfRule>
  </conditionalFormatting>
  <conditionalFormatting sqref="G110:G120">
    <cfRule type="cellIs" dxfId="364" priority="8" operator="lessThan">
      <formula>0</formula>
    </cfRule>
    <cfRule type="cellIs" dxfId="363" priority="9" operator="equal">
      <formula>0</formula>
    </cfRule>
  </conditionalFormatting>
  <conditionalFormatting sqref="F110:F120">
    <cfRule type="cellIs" dxfId="362" priority="6" operator="lessThan">
      <formula>COUNTIF(D110:E110,"&gt;0")*$AH$4</formula>
    </cfRule>
    <cfRule type="cellIs" dxfId="361" priority="7" operator="equal">
      <formula>COUNTIF(D110:E110,"&gt;0")*$AH$4</formula>
    </cfRule>
  </conditionalFormatting>
  <conditionalFormatting sqref="D110:E120">
    <cfRule type="cellIs" dxfId="360" priority="4" operator="lessThan">
      <formula>$AB$4</formula>
    </cfRule>
    <cfRule type="cellIs" dxfId="359" priority="5" operator="equal">
      <formula>$AB$4</formula>
    </cfRule>
  </conditionalFormatting>
  <conditionalFormatting sqref="H110:Y120">
    <cfRule type="cellIs" dxfId="358" priority="1" operator="equal">
      <formula>H$4-2</formula>
    </cfRule>
    <cfRule type="cellIs" dxfId="357" priority="2" operator="equal">
      <formula>H$4-1</formula>
    </cfRule>
    <cfRule type="cellIs" dxfId="356" priority="3" operator="equal">
      <formula>H$4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38"/>
  <sheetViews>
    <sheetView workbookViewId="0">
      <pane ySplit="1" topLeftCell="A120" activePane="bottomLeft" state="frozen"/>
      <selection activeCell="L1" sqref="L1:L1048576"/>
      <selection pane="bottomLeft" activeCell="A2" sqref="A2:N138"/>
    </sheetView>
  </sheetViews>
  <sheetFormatPr defaultRowHeight="16.5"/>
  <cols>
    <col min="1" max="1" width="5.375" customWidth="1"/>
    <col min="2" max="2" width="7.5" style="180" bestFit="1" customWidth="1"/>
    <col min="3" max="3" width="11" style="180" customWidth="1"/>
    <col min="4" max="4" width="7.375" bestFit="1" customWidth="1"/>
    <col min="5" max="6" width="7.375" style="131" bestFit="1" customWidth="1"/>
    <col min="7" max="8" width="8.75" style="131" customWidth="1"/>
    <col min="9" max="9" width="10.625" style="131" customWidth="1"/>
    <col min="10" max="13" width="10.625" customWidth="1"/>
    <col min="14" max="14" width="9.5" customWidth="1"/>
  </cols>
  <sheetData>
    <row r="1" spans="1:26" s="154" customFormat="1">
      <c r="A1" s="162" t="s">
        <v>7</v>
      </c>
      <c r="B1" s="177" t="s">
        <v>8</v>
      </c>
      <c r="C1" s="177" t="s">
        <v>0</v>
      </c>
      <c r="D1" s="164" t="s">
        <v>313</v>
      </c>
      <c r="E1" s="164" t="s">
        <v>312</v>
      </c>
      <c r="F1" s="164" t="s">
        <v>356</v>
      </c>
      <c r="G1" s="189" t="s">
        <v>378</v>
      </c>
      <c r="H1" s="164" t="s">
        <v>425</v>
      </c>
      <c r="I1" s="164" t="s">
        <v>429</v>
      </c>
      <c r="J1" s="164" t="s">
        <v>428</v>
      </c>
      <c r="K1" s="164" t="s">
        <v>427</v>
      </c>
      <c r="L1" s="192" t="s">
        <v>426</v>
      </c>
      <c r="M1" s="164" t="s">
        <v>430</v>
      </c>
      <c r="N1" s="165" t="s">
        <v>314</v>
      </c>
    </row>
    <row r="2" spans="1:26">
      <c r="A2" s="135">
        <v>1</v>
      </c>
      <c r="B2" s="178" t="s">
        <v>41</v>
      </c>
      <c r="C2" s="137" t="s">
        <v>42</v>
      </c>
      <c r="D2" s="166">
        <f>VLOOKUP($C2,'105冬男OAB'!$C$2:$M$82,11,FALSE)</f>
        <v>50.372911261027497</v>
      </c>
      <c r="E2" s="166">
        <f>VLOOKUP($C2,'106春男OAB'!$C$2:$N$71,12,FALSE)</f>
        <v>64.701831501831506</v>
      </c>
      <c r="F2" s="166">
        <f>VLOOKUP($C2,'106夏男OAB'!$C$2:$N$75,12,FALSE)</f>
        <v>51.393162393162399</v>
      </c>
      <c r="G2" s="166">
        <f>VLOOKUP($C2,台灣業餘男OAB!$C$2:$N$75,12,FALSE)</f>
        <v>57.290109890109889</v>
      </c>
      <c r="H2" s="166">
        <f>VLOOKUP($C2,'106秋男OAB'!$C$2:$N$75,12,FALSE)</f>
        <v>54.119898613049259</v>
      </c>
      <c r="I2" s="166">
        <f>D2*0.8</f>
        <v>40.298329008822002</v>
      </c>
      <c r="J2" s="166">
        <f>E2</f>
        <v>64.701831501831506</v>
      </c>
      <c r="K2" s="166">
        <f>F2*1.2</f>
        <v>61.671794871794873</v>
      </c>
      <c r="L2" s="166">
        <f>G2*1.3</f>
        <v>74.477142857142852</v>
      </c>
      <c r="M2" s="166">
        <f>H2*1.5</f>
        <v>81.179847919573888</v>
      </c>
      <c r="N2" s="166">
        <f>SUM(I2:M2)</f>
        <v>322.32894615916513</v>
      </c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6">
      <c r="A3" s="135">
        <v>2</v>
      </c>
      <c r="B3" s="178" t="s">
        <v>65</v>
      </c>
      <c r="C3" s="137" t="s">
        <v>82</v>
      </c>
      <c r="D3" s="166">
        <f>VLOOKUP($C3,'105冬男OAB'!$C$2:$M$82,11,FALSE)</f>
        <v>49.372911261027497</v>
      </c>
      <c r="E3" s="166">
        <f>VLOOKUP($C3,'106春男OAB'!$C$2:$N$71,12,FALSE)</f>
        <v>40.701831501831506</v>
      </c>
      <c r="F3" s="166">
        <f>VLOOKUP($C3,'106夏男OAB'!$C$2:$N$75,12,FALSE)</f>
        <v>46.393162393162399</v>
      </c>
      <c r="G3" s="166">
        <f>VLOOKUP($C3,台灣業餘男OAB!$C$2:$N$75,12,FALSE)</f>
        <v>43.290109890109889</v>
      </c>
      <c r="H3" s="166">
        <f>VLOOKUP($C3,'106秋男OAB'!$C$2:$N$75,12,FALSE)</f>
        <v>49.188391763734188</v>
      </c>
      <c r="I3" s="166">
        <f>D3*0.8</f>
        <v>39.498329008821997</v>
      </c>
      <c r="J3" s="166">
        <f>E3</f>
        <v>40.701831501831506</v>
      </c>
      <c r="K3" s="166">
        <f>F3*1.2</f>
        <v>55.67179487179488</v>
      </c>
      <c r="L3" s="166">
        <f>G3*1.3</f>
        <v>56.277142857142856</v>
      </c>
      <c r="M3" s="166">
        <f>H3*1.5</f>
        <v>73.782587645601282</v>
      </c>
      <c r="N3" s="166">
        <f>SUM(I3:M3)</f>
        <v>265.93168588519251</v>
      </c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6">
      <c r="A4" s="135">
        <v>3</v>
      </c>
      <c r="B4" s="178" t="s">
        <v>41</v>
      </c>
      <c r="C4" s="137" t="s">
        <v>46</v>
      </c>
      <c r="D4" s="166">
        <f>VLOOKUP($C4,'105冬男OAB'!$C$2:$M$82,11,FALSE)</f>
        <v>45.372911261027497</v>
      </c>
      <c r="E4" s="166">
        <f>VLOOKUP($C4,'106春男OAB'!$C$2:$N$71,12,FALSE)</f>
        <v>47.701831501831506</v>
      </c>
      <c r="F4" s="166">
        <f>VLOOKUP($C4,'106夏男OAB'!$C$2:$N$75,12,FALSE)</f>
        <v>46.393162393162399</v>
      </c>
      <c r="G4" s="166">
        <f>VLOOKUP($C4,台灣業餘男OAB!$C$2:$N$75,12,FALSE)</f>
        <v>36.290109890109889</v>
      </c>
      <c r="H4" s="166">
        <f>VLOOKUP($C4,'106秋男OAB'!$C$2:$N$75,12,FALSE)</f>
        <v>50.174693133597202</v>
      </c>
      <c r="I4" s="166">
        <f>D4*0.8</f>
        <v>36.298329008822002</v>
      </c>
      <c r="J4" s="166">
        <f>E4</f>
        <v>47.701831501831506</v>
      </c>
      <c r="K4" s="166">
        <f>F4*1.2</f>
        <v>55.67179487179488</v>
      </c>
      <c r="L4" s="166">
        <f>G4*1.3</f>
        <v>47.177142857142854</v>
      </c>
      <c r="M4" s="166">
        <f>H4*1.5</f>
        <v>75.262039700395803</v>
      </c>
      <c r="N4" s="166">
        <f>SUM(I4:M4)</f>
        <v>262.11113793998703</v>
      </c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</row>
    <row r="5" spans="1:26">
      <c r="A5" s="135">
        <v>4</v>
      </c>
      <c r="B5" s="178" t="s">
        <v>41</v>
      </c>
      <c r="C5" s="137" t="s">
        <v>70</v>
      </c>
      <c r="D5" s="166">
        <f>VLOOKUP($C5,'105冬男OAB'!$C$2:$M$82,11,FALSE)</f>
        <v>50.372911261027497</v>
      </c>
      <c r="E5" s="166">
        <f>VLOOKUP($C5,'106春男OAB'!$C$2:$N$71,12,FALSE)</f>
        <v>47.701831501831506</v>
      </c>
      <c r="F5" s="166">
        <f>VLOOKUP($C5,'106夏男OAB'!$C$2:$N$75,12,FALSE)</f>
        <v>46.393162393162399</v>
      </c>
      <c r="G5" s="166">
        <f>VLOOKUP($C5,台灣業餘男OAB!$C$2:$N$75,12,FALSE)</f>
        <v>39.290109890109889</v>
      </c>
      <c r="H5" s="166">
        <f>VLOOKUP($C5,'106秋男OAB'!$C$2:$N$75,12,FALSE)</f>
        <v>43.270583544556104</v>
      </c>
      <c r="I5" s="166">
        <f>D5*0.8</f>
        <v>40.298329008822002</v>
      </c>
      <c r="J5" s="166">
        <f>E5</f>
        <v>47.701831501831506</v>
      </c>
      <c r="K5" s="166">
        <f>F5*1.2</f>
        <v>55.67179487179488</v>
      </c>
      <c r="L5" s="166">
        <f>G5*1.3</f>
        <v>51.07714285714286</v>
      </c>
      <c r="M5" s="166">
        <f>H5*1.5</f>
        <v>64.905875316834155</v>
      </c>
      <c r="N5" s="166">
        <f>SUM(I5:M5)</f>
        <v>259.65497355642538</v>
      </c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</row>
    <row r="6" spans="1:26">
      <c r="A6" s="135">
        <v>5</v>
      </c>
      <c r="B6" s="178" t="s">
        <v>41</v>
      </c>
      <c r="C6" s="137" t="s">
        <v>59</v>
      </c>
      <c r="D6" s="166">
        <f>VLOOKUP($C6,'105冬男OAB'!$C$2:$M$82,11,FALSE)</f>
        <v>54.372911261027497</v>
      </c>
      <c r="E6" s="166">
        <f>VLOOKUP($C6,'106春男OAB'!$C$2:$N$71,12,FALSE)</f>
        <v>45.701831501831506</v>
      </c>
      <c r="F6" s="166">
        <f>VLOOKUP($C6,'106夏男OAB'!$C$2:$N$75,12,FALSE)</f>
        <v>37.393162393162399</v>
      </c>
      <c r="G6" s="166">
        <f>VLOOKUP($C6,台灣業餘男OAB!$C$2:$N$75,12,FALSE)</f>
        <v>32.290109890109889</v>
      </c>
      <c r="H6" s="166">
        <f>VLOOKUP($C6,'106秋男OAB'!$C$2:$N$75,12,FALSE)</f>
        <v>42.284282174693089</v>
      </c>
      <c r="I6" s="166">
        <f>D6*0.8</f>
        <v>43.498329008821997</v>
      </c>
      <c r="J6" s="166">
        <f>E6</f>
        <v>45.701831501831506</v>
      </c>
      <c r="K6" s="166">
        <f>F6*1.2</f>
        <v>44.871794871794876</v>
      </c>
      <c r="L6" s="166">
        <f>G6*1.3</f>
        <v>41.977142857142859</v>
      </c>
      <c r="M6" s="166">
        <f>H6*1.5</f>
        <v>63.426423262039634</v>
      </c>
      <c r="N6" s="166">
        <f>SUM(I6:M6)</f>
        <v>239.47552150163088</v>
      </c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</row>
    <row r="7" spans="1:26">
      <c r="A7" s="135">
        <v>6</v>
      </c>
      <c r="B7" s="178" t="s">
        <v>65</v>
      </c>
      <c r="C7" s="137" t="s">
        <v>66</v>
      </c>
      <c r="D7" s="166">
        <f>VLOOKUP($C7,'105冬男OAB'!$C$2:$M$82,11,FALSE)</f>
        <v>37.885106382978719</v>
      </c>
      <c r="E7" s="166">
        <f>VLOOKUP($C7,'106春男OAB'!$C$2:$N$71,12,FALSE)</f>
        <v>35.701831501831506</v>
      </c>
      <c r="F7" s="166">
        <f>VLOOKUP($C7,'106夏男OAB'!$C$2:$N$75,12,FALSE)</f>
        <v>42.393162393162399</v>
      </c>
      <c r="G7" s="166">
        <f>VLOOKUP($C7,台灣業餘男OAB!$C$2:$N$75,12,FALSE)</f>
        <v>34.290109890109889</v>
      </c>
      <c r="H7" s="166">
        <f>VLOOKUP($C7,'106秋男OAB'!$C$2:$N$75,12,FALSE)</f>
        <v>51.160994503460216</v>
      </c>
      <c r="I7" s="166">
        <f>D7*0.8</f>
        <v>30.308085106382975</v>
      </c>
      <c r="J7" s="166">
        <f>E7</f>
        <v>35.701831501831506</v>
      </c>
      <c r="K7" s="166">
        <f>F7*1.2</f>
        <v>50.871794871794876</v>
      </c>
      <c r="L7" s="166">
        <f>G7*1.3</f>
        <v>44.57714285714286</v>
      </c>
      <c r="M7" s="166">
        <f>H7*1.5</f>
        <v>76.741491755190324</v>
      </c>
      <c r="N7" s="166">
        <f>SUM(I7:M7)</f>
        <v>238.20034609234256</v>
      </c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</row>
    <row r="8" spans="1:26">
      <c r="A8" s="135">
        <v>7</v>
      </c>
      <c r="B8" s="178" t="s">
        <v>41</v>
      </c>
      <c r="C8" s="137" t="s">
        <v>44</v>
      </c>
      <c r="D8" s="166">
        <f>VLOOKUP($C8,'105冬男OAB'!$C$2:$M$82,11,FALSE)</f>
        <v>55.372911261027497</v>
      </c>
      <c r="E8" s="166">
        <f>VLOOKUP($C8,'106春男OAB'!$C$2:$N$71,12,FALSE)</f>
        <v>54.701831501831506</v>
      </c>
      <c r="F8" s="166">
        <f>VLOOKUP($C8,'106夏男OAB'!$C$2:$N$75,12,FALSE)</f>
        <v>45.393162393162399</v>
      </c>
      <c r="G8" s="166">
        <f>VLOOKUP($C8,台灣業餘男OAB!$C$2:$N$75,12,FALSE)</f>
        <v>8.9258241758241752</v>
      </c>
      <c r="H8" s="166">
        <f>VLOOKUP($C8,'106秋男OAB'!$C$2:$N$75,12,FALSE)</f>
        <v>48.202090393871174</v>
      </c>
      <c r="I8" s="166">
        <f>D8*0.8</f>
        <v>44.298329008822002</v>
      </c>
      <c r="J8" s="166">
        <f>E8</f>
        <v>54.701831501831506</v>
      </c>
      <c r="K8" s="166">
        <f>F8*1.2</f>
        <v>54.471794871794877</v>
      </c>
      <c r="L8" s="166">
        <f>G8*1.3</f>
        <v>11.603571428571428</v>
      </c>
      <c r="M8" s="166">
        <f>H8*1.5</f>
        <v>72.303135590806761</v>
      </c>
      <c r="N8" s="166">
        <f>SUM(I8:M8)</f>
        <v>237.37866240182657</v>
      </c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</row>
    <row r="9" spans="1:26">
      <c r="A9" s="135">
        <v>8</v>
      </c>
      <c r="B9" s="178" t="s">
        <v>65</v>
      </c>
      <c r="C9" s="137" t="s">
        <v>75</v>
      </c>
      <c r="D9" s="166">
        <f>VLOOKUP($C9,'105冬男OAB'!$C$2:$M$82,11,FALSE)</f>
        <v>54.372911261027497</v>
      </c>
      <c r="E9" s="166">
        <f>VLOOKUP($C9,'106春男OAB'!$C$2:$N$71,12,FALSE)</f>
        <v>47.701831501831506</v>
      </c>
      <c r="F9" s="166">
        <f>VLOOKUP($C9,'106夏男OAB'!$C$2:$N$75,12,FALSE)</f>
        <v>42.393162393162399</v>
      </c>
      <c r="G9" s="166">
        <f>VLOOKUP($C9,台灣業餘男OAB!$C$2:$N$75,12,FALSE)</f>
        <v>0</v>
      </c>
      <c r="H9" s="166">
        <f>VLOOKUP($C9,'106秋男OAB'!$C$2:$N$75,12,FALSE)</f>
        <v>59.051405462364329</v>
      </c>
      <c r="I9" s="166">
        <f>D9*0.8</f>
        <v>43.498329008821997</v>
      </c>
      <c r="J9" s="166">
        <f>E9</f>
        <v>47.701831501831506</v>
      </c>
      <c r="K9" s="166">
        <f>F9*1.2</f>
        <v>50.871794871794876</v>
      </c>
      <c r="L9" s="166">
        <f>G9*1.3</f>
        <v>0</v>
      </c>
      <c r="M9" s="166">
        <f>H9*1.5</f>
        <v>88.577108193546493</v>
      </c>
      <c r="N9" s="166">
        <f>SUM(I9:M9)</f>
        <v>230.64906357599489</v>
      </c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</row>
    <row r="10" spans="1:26">
      <c r="A10" s="135">
        <v>9</v>
      </c>
      <c r="B10" s="178" t="s">
        <v>65</v>
      </c>
      <c r="C10" s="137" t="s">
        <v>90</v>
      </c>
      <c r="D10" s="166">
        <f>VLOOKUP($C10,'105冬男OAB'!$C$2:$M$82,11,FALSE)</f>
        <v>47.372911261027497</v>
      </c>
      <c r="E10" s="166">
        <f>VLOOKUP($C10,'106春男OAB'!$C$2:$N$71,12,FALSE)</f>
        <v>45.701831501831506</v>
      </c>
      <c r="F10" s="166">
        <f>VLOOKUP($C10,'106夏男OAB'!$C$2:$N$75,12,FALSE)</f>
        <v>43.393162393162399</v>
      </c>
      <c r="G10" s="166">
        <f>VLOOKUP($C10,台灣業餘男OAB!$C$2:$N$75,12,FALSE)</f>
        <v>7.9258241758241752</v>
      </c>
      <c r="H10" s="166">
        <f>VLOOKUP($C10,'106秋男OAB'!$C$2:$N$75,12,FALSE)</f>
        <v>55.106199982912273</v>
      </c>
      <c r="I10" s="166">
        <f>D10*0.8</f>
        <v>37.898329008821996</v>
      </c>
      <c r="J10" s="166">
        <f>E10</f>
        <v>45.701831501831506</v>
      </c>
      <c r="K10" s="166">
        <f>F10*1.2</f>
        <v>52.071794871794879</v>
      </c>
      <c r="L10" s="166">
        <f>G10*1.3</f>
        <v>10.303571428571429</v>
      </c>
      <c r="M10" s="166">
        <f>H10*1.5</f>
        <v>82.659299974368409</v>
      </c>
      <c r="N10" s="166">
        <f>SUM(I10:M10)</f>
        <v>228.63482678538821</v>
      </c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</row>
    <row r="11" spans="1:26">
      <c r="A11" s="135">
        <v>10</v>
      </c>
      <c r="B11" s="178" t="s">
        <v>41</v>
      </c>
      <c r="C11" s="137" t="s">
        <v>49</v>
      </c>
      <c r="D11" s="166">
        <f>VLOOKUP($C11,'105冬男OAB'!$C$2:$M$82,11,FALSE)</f>
        <v>45.372911261027497</v>
      </c>
      <c r="E11" s="166">
        <f>VLOOKUP($C11,'106春男OAB'!$C$2:$N$71,12,FALSE)</f>
        <v>13.342857142857142</v>
      </c>
      <c r="F11" s="166">
        <f>VLOOKUP($C11,'106夏男OAB'!$C$2:$N$75,12,FALSE)</f>
        <v>47.393162393162399</v>
      </c>
      <c r="G11" s="166">
        <f>VLOOKUP($C11,台灣業餘男OAB!$C$2:$N$75,12,FALSE)</f>
        <v>31.290109890109889</v>
      </c>
      <c r="H11" s="166">
        <f>VLOOKUP($C11,'106秋男OAB'!$C$2:$N$75,12,FALSE)</f>
        <v>54.119898613049259</v>
      </c>
      <c r="I11" s="166">
        <f>D11*0.8</f>
        <v>36.298329008822002</v>
      </c>
      <c r="J11" s="166">
        <f>E11</f>
        <v>13.342857142857142</v>
      </c>
      <c r="K11" s="166">
        <f>F11*1.2</f>
        <v>56.871794871794876</v>
      </c>
      <c r="L11" s="166">
        <f>G11*1.3</f>
        <v>40.677142857142854</v>
      </c>
      <c r="M11" s="166">
        <f>H11*1.5</f>
        <v>81.179847919573888</v>
      </c>
      <c r="N11" s="166">
        <f>SUM(I11:M11)</f>
        <v>228.36997180019077</v>
      </c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pans="1:26">
      <c r="A12" s="135">
        <v>11</v>
      </c>
      <c r="B12" s="178" t="s">
        <v>41</v>
      </c>
      <c r="C12" s="137" t="s">
        <v>48</v>
      </c>
      <c r="D12" s="166">
        <f>VLOOKUP($C12,'105冬男OAB'!$C$2:$M$82,11,FALSE)</f>
        <v>51.372911261027497</v>
      </c>
      <c r="E12" s="166">
        <f>VLOOKUP($C12,'106春男OAB'!$C$2:$N$71,12,FALSE)</f>
        <v>46.701831501831506</v>
      </c>
      <c r="F12" s="166">
        <f>VLOOKUP($C12,'106夏男OAB'!$C$2:$N$75,12,FALSE)</f>
        <v>58.393162393162399</v>
      </c>
      <c r="G12" s="166"/>
      <c r="H12" s="166">
        <f>VLOOKUP($C12,'106秋男OAB'!$C$2:$N$75,12,FALSE)</f>
        <v>42.284282174693089</v>
      </c>
      <c r="I12" s="166">
        <f>D12*0.8</f>
        <v>41.098329008821999</v>
      </c>
      <c r="J12" s="166">
        <f>E12</f>
        <v>46.701831501831506</v>
      </c>
      <c r="K12" s="166">
        <f>F12*1.2</f>
        <v>70.071794871794879</v>
      </c>
      <c r="L12" s="166">
        <f>G12*1.3</f>
        <v>0</v>
      </c>
      <c r="M12" s="166">
        <f>H12*1.5</f>
        <v>63.426423262039634</v>
      </c>
      <c r="N12" s="166">
        <f>SUM(I12:M12)</f>
        <v>221.29837864448803</v>
      </c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</row>
    <row r="13" spans="1:26">
      <c r="A13" s="135">
        <v>12</v>
      </c>
      <c r="B13" s="178" t="s">
        <v>41</v>
      </c>
      <c r="C13" s="137" t="s">
        <v>198</v>
      </c>
      <c r="D13" s="166">
        <f>VLOOKUP($C13,'105冬男OAB'!$C$2:$M$82,11,FALSE)</f>
        <v>36.372911261027497</v>
      </c>
      <c r="E13" s="166"/>
      <c r="F13" s="166">
        <f>VLOOKUP($C13,'106夏男OAB'!$C$2:$N$75,12,FALSE)</f>
        <v>49.393162393162399</v>
      </c>
      <c r="G13" s="166">
        <f>VLOOKUP($C13,台灣業餘男OAB!$C$2:$N$75,12,FALSE)</f>
        <v>43.290109890109889</v>
      </c>
      <c r="H13" s="166">
        <f>VLOOKUP($C13,'106秋男OAB'!$C$2:$N$75,12,FALSE)</f>
        <v>47.21578902400816</v>
      </c>
      <c r="I13" s="166">
        <f>D13*0.8</f>
        <v>29.098329008821999</v>
      </c>
      <c r="J13" s="166">
        <f>E13</f>
        <v>0</v>
      </c>
      <c r="K13" s="166">
        <f>F13*1.2</f>
        <v>59.271794871794874</v>
      </c>
      <c r="L13" s="166">
        <f>G13*1.3</f>
        <v>56.277142857142856</v>
      </c>
      <c r="M13" s="166">
        <f>H13*1.5</f>
        <v>70.82368353601224</v>
      </c>
      <c r="N13" s="166">
        <f>SUM(I13:M13)</f>
        <v>215.47095027377196</v>
      </c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</row>
    <row r="14" spans="1:26">
      <c r="A14" s="135">
        <v>13</v>
      </c>
      <c r="B14" s="178" t="s">
        <v>65</v>
      </c>
      <c r="C14" s="137" t="s">
        <v>67</v>
      </c>
      <c r="D14" s="166">
        <f>VLOOKUP($C14,'105冬男OAB'!$C$2:$M$82,11,FALSE)</f>
        <v>40.372911261027497</v>
      </c>
      <c r="E14" s="166">
        <f>VLOOKUP($C14,'106春男OAB'!$C$2:$N$71,12,FALSE)</f>
        <v>50.701831501831506</v>
      </c>
      <c r="F14" s="166">
        <f>VLOOKUP($C14,'106夏男OAB'!$C$2:$N$75,12,FALSE)</f>
        <v>38.393162393162399</v>
      </c>
      <c r="G14" s="166">
        <f>VLOOKUP($C14,台灣業餘男OAB!$C$2:$N$75,12,FALSE)</f>
        <v>0</v>
      </c>
      <c r="H14" s="166">
        <f>VLOOKUP($C14,'106秋男OAB'!$C$2:$N$75,12,FALSE)</f>
        <v>49.188391763734188</v>
      </c>
      <c r="I14" s="166">
        <f>D14*0.8</f>
        <v>32.298329008822002</v>
      </c>
      <c r="J14" s="166">
        <f>E14</f>
        <v>50.701831501831506</v>
      </c>
      <c r="K14" s="166">
        <f>F14*1.2</f>
        <v>46.071794871794879</v>
      </c>
      <c r="L14" s="166">
        <f>G14*1.3</f>
        <v>0</v>
      </c>
      <c r="M14" s="166">
        <f>H14*1.5</f>
        <v>73.782587645601282</v>
      </c>
      <c r="N14" s="166">
        <f>SUM(I14:M14)</f>
        <v>202.85454302804965</v>
      </c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</row>
    <row r="15" spans="1:26">
      <c r="A15" s="135">
        <v>14</v>
      </c>
      <c r="B15" s="178" t="s">
        <v>65</v>
      </c>
      <c r="C15" s="137" t="s">
        <v>357</v>
      </c>
      <c r="D15" s="166">
        <f>VLOOKUP($C15,'105冬男OAB'!$C$2:$M$82,11,FALSE)</f>
        <v>42.372911261027497</v>
      </c>
      <c r="E15" s="166">
        <f>VLOOKUP($C15,'106春男OAB'!$C$2:$N$71,12,FALSE)</f>
        <v>44.701831501831506</v>
      </c>
      <c r="F15" s="166">
        <f>VLOOKUP($C15,'106夏男OAB'!$C$2:$N$75,12,FALSE)</f>
        <v>46.393162393162399</v>
      </c>
      <c r="G15" s="166"/>
      <c r="H15" s="166">
        <f>VLOOKUP($C15,'106秋男OAB'!$C$2:$N$75,12,FALSE)</f>
        <v>45.243186284282132</v>
      </c>
      <c r="I15" s="166">
        <f>D15*0.8</f>
        <v>33.898329008821996</v>
      </c>
      <c r="J15" s="166">
        <f>E15</f>
        <v>44.701831501831506</v>
      </c>
      <c r="K15" s="166">
        <f>F15*1.2</f>
        <v>55.67179487179488</v>
      </c>
      <c r="L15" s="166">
        <f>G15*1.3</f>
        <v>0</v>
      </c>
      <c r="M15" s="166">
        <f>H15*1.5</f>
        <v>67.864779426423198</v>
      </c>
      <c r="N15" s="166">
        <f>SUM(I15:M15)</f>
        <v>202.13673480887155</v>
      </c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</row>
    <row r="16" spans="1:26">
      <c r="A16" s="135">
        <v>15</v>
      </c>
      <c r="B16" s="178" t="s">
        <v>65</v>
      </c>
      <c r="C16" s="137" t="s">
        <v>89</v>
      </c>
      <c r="D16" s="166">
        <f>VLOOKUP($C16,'105冬男OAB'!$C$2:$M$82,11,FALSE)</f>
        <v>35.372911261027497</v>
      </c>
      <c r="E16" s="166">
        <f>VLOOKUP($C16,'106春男OAB'!$C$2:$N$71,12,FALSE)</f>
        <v>58.701831501831506</v>
      </c>
      <c r="F16" s="166">
        <f>VLOOKUP($C16,'106夏男OAB'!$C$2:$N$75,12,FALSE)</f>
        <v>29.393162393162399</v>
      </c>
      <c r="G16" s="166">
        <f>VLOOKUP($C16,台灣業餘男OAB!$C$2:$N$75,12,FALSE)</f>
        <v>36.290109890109889</v>
      </c>
      <c r="H16" s="166">
        <f>VLOOKUP($C16,'106秋男OAB'!$C$2:$N$75,12,FALSE)</f>
        <v>14.242132543502393</v>
      </c>
      <c r="I16" s="166">
        <f>D16*0.8</f>
        <v>28.298329008821998</v>
      </c>
      <c r="J16" s="166">
        <f>E16</f>
        <v>58.701831501831506</v>
      </c>
      <c r="K16" s="166">
        <f>F16*1.2</f>
        <v>35.271794871794874</v>
      </c>
      <c r="L16" s="166">
        <f>G16*1.3</f>
        <v>47.177142857142854</v>
      </c>
      <c r="M16" s="166">
        <f>H16*1.5</f>
        <v>21.36319881525359</v>
      </c>
      <c r="N16" s="166">
        <f>SUM(I16:M16)</f>
        <v>190.81229705484481</v>
      </c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</row>
    <row r="17" spans="1:26">
      <c r="A17" s="135">
        <v>16</v>
      </c>
      <c r="B17" s="178" t="s">
        <v>65</v>
      </c>
      <c r="C17" s="137" t="s">
        <v>78</v>
      </c>
      <c r="D17" s="166">
        <f>VLOOKUP($C17,'105冬男OAB'!$C$2:$M$82,11,FALSE)</f>
        <v>10.287804878048775</v>
      </c>
      <c r="E17" s="166">
        <f>VLOOKUP($C17,'106春男OAB'!$C$2:$N$71,12,FALSE)</f>
        <v>13.342857142857142</v>
      </c>
      <c r="F17" s="166">
        <f>VLOOKUP($C17,'106夏男OAB'!$C$2:$N$75,12,FALSE)</f>
        <v>39.393162393162399</v>
      </c>
      <c r="G17" s="166">
        <f>VLOOKUP($C17,台灣業餘男OAB!$C$2:$N$75,12,FALSE)</f>
        <v>28.328571428571422</v>
      </c>
      <c r="H17" s="166">
        <f>VLOOKUP($C17,'106秋男OAB'!$C$2:$N$75,12,FALSE)</f>
        <v>39.325378065104047</v>
      </c>
      <c r="I17" s="166">
        <f>D17*0.8</f>
        <v>8.2302439024390193</v>
      </c>
      <c r="J17" s="166">
        <f>E17</f>
        <v>13.342857142857142</v>
      </c>
      <c r="K17" s="166">
        <f>F17*1.2</f>
        <v>47.271794871794874</v>
      </c>
      <c r="L17" s="166">
        <f>G17*1.3</f>
        <v>36.827142857142853</v>
      </c>
      <c r="M17" s="166">
        <f>H17*1.5</f>
        <v>58.988067097656071</v>
      </c>
      <c r="N17" s="166">
        <f>SUM(I17:M17)</f>
        <v>164.66010587188998</v>
      </c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</row>
    <row r="18" spans="1:26">
      <c r="A18" s="135">
        <v>17</v>
      </c>
      <c r="B18" s="178" t="s">
        <v>41</v>
      </c>
      <c r="C18" s="137" t="s">
        <v>52</v>
      </c>
      <c r="D18" s="166">
        <f>VLOOKUP($C18,'105冬男OAB'!$C$2:$M$82,11,FALSE)</f>
        <v>48.372911261027497</v>
      </c>
      <c r="E18" s="166">
        <f>VLOOKUP($C18,'106春男OAB'!$C$2:$N$71,12,FALSE)</f>
        <v>44.701831501831506</v>
      </c>
      <c r="F18" s="166">
        <f>VLOOKUP($C18,'106夏男OAB'!$C$2:$N$75,12,FALSE)</f>
        <v>14.444444444444443</v>
      </c>
      <c r="G18" s="166">
        <f>VLOOKUP($C18,台灣業餘男OAB!$C$2:$N$75,12,FALSE)</f>
        <v>32.290109890109889</v>
      </c>
      <c r="H18" s="166">
        <f>VLOOKUP($C18,'106秋男OAB'!$C$2:$N$75,12,FALSE)</f>
        <v>13.255831173639379</v>
      </c>
      <c r="I18" s="166">
        <f>D18*0.8</f>
        <v>38.698329008822</v>
      </c>
      <c r="J18" s="166">
        <f>E18</f>
        <v>44.701831501831506</v>
      </c>
      <c r="K18" s="166">
        <f>F18*1.2</f>
        <v>17.333333333333332</v>
      </c>
      <c r="L18" s="166">
        <f>G18*1.3</f>
        <v>41.977142857142859</v>
      </c>
      <c r="M18" s="166">
        <f>H18*1.5</f>
        <v>19.883746760459069</v>
      </c>
      <c r="N18" s="166">
        <f>SUM(I18:M18)</f>
        <v>162.59438346158876</v>
      </c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</row>
    <row r="19" spans="1:26">
      <c r="A19" s="135">
        <v>18</v>
      </c>
      <c r="B19" s="178" t="s">
        <v>65</v>
      </c>
      <c r="C19" s="137" t="s">
        <v>71</v>
      </c>
      <c r="D19" s="166">
        <f>VLOOKUP($C19,'105冬男OAB'!$C$2:$M$82,11,FALSE)</f>
        <v>47.372911261027497</v>
      </c>
      <c r="E19" s="166">
        <f>VLOOKUP($C19,'106春男OAB'!$C$2:$N$71,12,FALSE)</f>
        <v>36.445421245421244</v>
      </c>
      <c r="F19" s="166">
        <f>VLOOKUP($C19,'106夏男OAB'!$C$2:$N$75,12,FALSE)</f>
        <v>13.444444444444443</v>
      </c>
      <c r="G19" s="166">
        <f>VLOOKUP($C19,台灣業餘男OAB!$C$2:$N$75,12,FALSE)</f>
        <v>29.290109890109889</v>
      </c>
      <c r="H19" s="166">
        <f>VLOOKUP($C19,'106秋男OAB'!$C$2:$N$75,12,FALSE)</f>
        <v>14.242132543502393</v>
      </c>
      <c r="I19" s="166">
        <f>D19*0.8</f>
        <v>37.898329008821996</v>
      </c>
      <c r="J19" s="166">
        <f>E19</f>
        <v>36.445421245421244</v>
      </c>
      <c r="K19" s="166">
        <f>F19*1.2</f>
        <v>16.133333333333329</v>
      </c>
      <c r="L19" s="166">
        <f>G19*1.3</f>
        <v>38.07714285714286</v>
      </c>
      <c r="M19" s="166">
        <f>H19*1.5</f>
        <v>21.36319881525359</v>
      </c>
      <c r="N19" s="166">
        <f>SUM(I19:M19)</f>
        <v>149.91742525997302</v>
      </c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</row>
    <row r="20" spans="1:26">
      <c r="A20" s="135">
        <v>19</v>
      </c>
      <c r="B20" s="178" t="s">
        <v>41</v>
      </c>
      <c r="C20" s="137" t="s">
        <v>72</v>
      </c>
      <c r="D20" s="166">
        <f>VLOOKUP($C20,'105冬男OAB'!$C$2:$M$82,11,FALSE)</f>
        <v>11.287804878048775</v>
      </c>
      <c r="E20" s="166">
        <f>VLOOKUP($C20,'106春男OAB'!$C$2:$N$71,12,FALSE)</f>
        <v>41.701831501831506</v>
      </c>
      <c r="F20" s="166">
        <f>VLOOKUP($C20,'106夏男OAB'!$C$2:$N$75,12,FALSE)</f>
        <v>48.393162393162399</v>
      </c>
      <c r="G20" s="166">
        <f>VLOOKUP($C20,台灣業餘男OAB!$C$2:$N$75,12,FALSE)</f>
        <v>31.290109890109889</v>
      </c>
      <c r="H20" s="166"/>
      <c r="I20" s="166">
        <f>D20*0.8</f>
        <v>9.03024390243902</v>
      </c>
      <c r="J20" s="166">
        <f>E20</f>
        <v>41.701831501831506</v>
      </c>
      <c r="K20" s="166">
        <f>F20*1.2</f>
        <v>58.071794871794879</v>
      </c>
      <c r="L20" s="166">
        <f>G20*1.3</f>
        <v>40.677142857142854</v>
      </c>
      <c r="M20" s="166">
        <f>H20*1.5</f>
        <v>0</v>
      </c>
      <c r="N20" s="166">
        <f>SUM(I20:M20)</f>
        <v>149.48101313320825</v>
      </c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</row>
    <row r="21" spans="1:26">
      <c r="A21" s="135">
        <v>20</v>
      </c>
      <c r="B21" s="178" t="s">
        <v>41</v>
      </c>
      <c r="C21" s="137" t="s">
        <v>47</v>
      </c>
      <c r="D21" s="166">
        <f>VLOOKUP($C21,'105冬男OAB'!$C$2:$M$82,11,FALSE)</f>
        <v>54.372911261027497</v>
      </c>
      <c r="E21" s="166">
        <f>VLOOKUP($C21,'106春男OAB'!$C$2:$N$71,12,FALSE)</f>
        <v>46.701831501831506</v>
      </c>
      <c r="F21" s="166">
        <f>VLOOKUP($C21,'106夏男OAB'!$C$2:$N$75,12,FALSE)</f>
        <v>49.393162393162399</v>
      </c>
      <c r="G21" s="166"/>
      <c r="H21" s="166">
        <f>VLOOKUP($C21,'106秋男OAB'!$C$2:$N$75,12,FALSE)</f>
        <v>0</v>
      </c>
      <c r="I21" s="166">
        <f>D21*0.8</f>
        <v>43.498329008821997</v>
      </c>
      <c r="J21" s="166">
        <f>E21</f>
        <v>46.701831501831506</v>
      </c>
      <c r="K21" s="166">
        <f>F21*1.2</f>
        <v>59.271794871794874</v>
      </c>
      <c r="L21" s="166">
        <f>G21*1.3</f>
        <v>0</v>
      </c>
      <c r="M21" s="166">
        <f>H21*1.5</f>
        <v>0</v>
      </c>
      <c r="N21" s="166">
        <f>SUM(I21:M21)</f>
        <v>149.47195538244839</v>
      </c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</row>
    <row r="22" spans="1:26">
      <c r="A22" s="135">
        <v>21</v>
      </c>
      <c r="B22" s="178" t="s">
        <v>65</v>
      </c>
      <c r="C22" s="137" t="s">
        <v>69</v>
      </c>
      <c r="D22" s="166"/>
      <c r="E22" s="166">
        <f>VLOOKUP($C22,'106春男OAB'!$C$2:$N$71,12,FALSE)</f>
        <v>33.701831501831506</v>
      </c>
      <c r="F22" s="166">
        <f>VLOOKUP($C22,'106夏男OAB'!$C$2:$N$75,12,FALSE)</f>
        <v>46.393162393162399</v>
      </c>
      <c r="G22" s="166"/>
      <c r="H22" s="166">
        <f>VLOOKUP($C22,'106秋男OAB'!$C$2:$N$75,12,FALSE)</f>
        <v>39.325378065104047</v>
      </c>
      <c r="I22" s="166">
        <f>D22*0.8</f>
        <v>0</v>
      </c>
      <c r="J22" s="166">
        <f>E22</f>
        <v>33.701831501831506</v>
      </c>
      <c r="K22" s="166">
        <f>F22*1.2</f>
        <v>55.67179487179488</v>
      </c>
      <c r="L22" s="166">
        <f>G22*1.3</f>
        <v>0</v>
      </c>
      <c r="M22" s="166">
        <f>H22*1.5</f>
        <v>58.988067097656071</v>
      </c>
      <c r="N22" s="166">
        <f>SUM(I22:M22)</f>
        <v>148.36169347128248</v>
      </c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</row>
    <row r="23" spans="1:26">
      <c r="A23" s="135">
        <v>22</v>
      </c>
      <c r="B23" s="178" t="s">
        <v>41</v>
      </c>
      <c r="C23" s="137" t="s">
        <v>50</v>
      </c>
      <c r="D23" s="166">
        <f>VLOOKUP($C23,'105冬男OAB'!$C$2:$M$82,11,FALSE)</f>
        <v>42.372911261027497</v>
      </c>
      <c r="E23" s="166">
        <f>VLOOKUP($C23,'106春男OAB'!$C$2:$N$71,12,FALSE)</f>
        <v>37.701831501831506</v>
      </c>
      <c r="F23" s="166">
        <f>VLOOKUP($C23,'106夏男OAB'!$C$2:$N$75,12,FALSE)</f>
        <v>44.393162393162399</v>
      </c>
      <c r="G23" s="166">
        <f>VLOOKUP($C23,台灣業餘男OAB!$C$2:$N$75,12,FALSE)</f>
        <v>8.9258241758241752</v>
      </c>
      <c r="H23" s="166">
        <f>VLOOKUP($C23,'106秋男OAB'!$C$2:$N$75,12,FALSE)</f>
        <v>6.3517215845982804</v>
      </c>
      <c r="I23" s="166">
        <f>D23*0.8</f>
        <v>33.898329008821996</v>
      </c>
      <c r="J23" s="166">
        <f>E23</f>
        <v>37.701831501831506</v>
      </c>
      <c r="K23" s="166">
        <f>F23*1.2</f>
        <v>53.271794871794874</v>
      </c>
      <c r="L23" s="166">
        <f>G23*1.3</f>
        <v>11.603571428571428</v>
      </c>
      <c r="M23" s="166">
        <f>H23*1.5</f>
        <v>9.5275823768974206</v>
      </c>
      <c r="N23" s="166">
        <f>SUM(I23:M23)</f>
        <v>146.0031091879172</v>
      </c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</row>
    <row r="24" spans="1:26">
      <c r="A24" s="135">
        <v>23</v>
      </c>
      <c r="B24" s="178" t="s">
        <v>88</v>
      </c>
      <c r="C24" s="137" t="s">
        <v>95</v>
      </c>
      <c r="D24" s="166">
        <f>VLOOKUP($C24,'105冬男OAB'!$C$2:$M$82,11,FALSE)</f>
        <v>39.372911261027497</v>
      </c>
      <c r="E24" s="166">
        <f>VLOOKUP($C24,'106春男OAB'!$C$2:$N$71,12,FALSE)</f>
        <v>36.701831501831506</v>
      </c>
      <c r="F24" s="166">
        <f>VLOOKUP($C24,'106夏男OAB'!$C$2:$N$75,12,FALSE)</f>
        <v>23.393162393162399</v>
      </c>
      <c r="G24" s="166">
        <f>VLOOKUP($C24,台灣業餘男OAB!$C$2:$N$75,12,FALSE)</f>
        <v>7.9642857142857082</v>
      </c>
      <c r="H24" s="166">
        <f>VLOOKUP($C24,'106秋男OAB'!$C$2:$N$75,12,FALSE)</f>
        <v>22.648876484492888</v>
      </c>
      <c r="I24" s="166">
        <f>D24*0.8</f>
        <v>31.498329008821997</v>
      </c>
      <c r="J24" s="166">
        <f>E24</f>
        <v>36.701831501831506</v>
      </c>
      <c r="K24" s="166">
        <f>F24*1.2</f>
        <v>28.071794871794879</v>
      </c>
      <c r="L24" s="166">
        <f>G24*1.3</f>
        <v>10.353571428571421</v>
      </c>
      <c r="M24" s="166">
        <f>H24*1.5</f>
        <v>33.973314726739332</v>
      </c>
      <c r="N24" s="166">
        <f>SUM(I24:M24)</f>
        <v>140.59884153775914</v>
      </c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6">
      <c r="A25" s="135">
        <v>24</v>
      </c>
      <c r="B25" s="178" t="s">
        <v>41</v>
      </c>
      <c r="C25" s="137" t="s">
        <v>43</v>
      </c>
      <c r="D25" s="166">
        <f>VLOOKUP($C25,'105冬男OAB'!$C$2:$M$82,11,FALSE)</f>
        <v>37.372911261027497</v>
      </c>
      <c r="E25" s="166">
        <f>VLOOKUP($C25,'106春男OAB'!$C$2:$N$71,12,FALSE)</f>
        <v>49.701831501831506</v>
      </c>
      <c r="F25" s="166"/>
      <c r="G25" s="166"/>
      <c r="H25" s="166">
        <f>VLOOKUP($C25,'106秋男OAB'!$C$2:$N$75,12,FALSE)</f>
        <v>40.311679434967061</v>
      </c>
      <c r="I25" s="166">
        <f>D25*0.8</f>
        <v>29.898329008822</v>
      </c>
      <c r="J25" s="166">
        <f>E25</f>
        <v>49.701831501831506</v>
      </c>
      <c r="K25" s="166">
        <f>F25*1.2</f>
        <v>0</v>
      </c>
      <c r="L25" s="166">
        <f>G25*1.3</f>
        <v>0</v>
      </c>
      <c r="M25" s="166">
        <f>H25*1.5</f>
        <v>60.467519152450592</v>
      </c>
      <c r="N25" s="166">
        <f>SUM(I25:M25)</f>
        <v>140.06767966310412</v>
      </c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</row>
    <row r="26" spans="1:26">
      <c r="A26" s="135">
        <v>25</v>
      </c>
      <c r="B26" s="178" t="s">
        <v>41</v>
      </c>
      <c r="C26" s="137" t="s">
        <v>76</v>
      </c>
      <c r="D26" s="166">
        <f>VLOOKUP($C26,'105冬男OAB'!$C$2:$M$82,11,FALSE)</f>
        <v>47.372911261027497</v>
      </c>
      <c r="E26" s="166">
        <f>VLOOKUP($C26,'106春男OAB'!$C$2:$N$71,12,FALSE)</f>
        <v>42.701831501831506</v>
      </c>
      <c r="F26" s="166">
        <f>VLOOKUP($C26,'106夏男OAB'!$C$2:$N$75,12,FALSE)</f>
        <v>39.393162393162399</v>
      </c>
      <c r="G26" s="166">
        <f>VLOOKUP($C26,台灣業餘男OAB!$C$2:$N$75,12,FALSE)</f>
        <v>3.9642857142857082</v>
      </c>
      <c r="H26" s="166"/>
      <c r="I26" s="166">
        <f>D26*0.8</f>
        <v>37.898329008821996</v>
      </c>
      <c r="J26" s="166">
        <f>E26</f>
        <v>42.701831501831506</v>
      </c>
      <c r="K26" s="166">
        <f>F26*1.2</f>
        <v>47.271794871794874</v>
      </c>
      <c r="L26" s="166">
        <f>G26*1.3</f>
        <v>5.1535714285714205</v>
      </c>
      <c r="M26" s="166">
        <f>H26*1.5</f>
        <v>0</v>
      </c>
      <c r="N26" s="166">
        <f>SUM(I26:M26)</f>
        <v>133.02552681101977</v>
      </c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pans="1:26">
      <c r="A27" s="135">
        <v>26</v>
      </c>
      <c r="B27" s="178" t="s">
        <v>65</v>
      </c>
      <c r="C27" s="193" t="s">
        <v>85</v>
      </c>
      <c r="D27" s="166">
        <f>VLOOKUP($C27,'105冬男OAB'!$C$2:$M$82,11,FALSE)</f>
        <v>38.372911261027497</v>
      </c>
      <c r="E27" s="166">
        <f>VLOOKUP($C27,'106春男OAB'!$C$2:$N$71,12,FALSE)</f>
        <v>11.342857142857142</v>
      </c>
      <c r="F27" s="166">
        <f>VLOOKUP($C27,'106夏男OAB'!$C$2:$N$75,12,FALSE)</f>
        <v>35.393162393162399</v>
      </c>
      <c r="G27" s="166"/>
      <c r="H27" s="166">
        <f>VLOOKUP($C27,'106秋男OAB'!$C$2:$N$75,12,FALSE)</f>
        <v>29.932332754250538</v>
      </c>
      <c r="I27" s="166">
        <f>D27*0.8</f>
        <v>30.698329008822</v>
      </c>
      <c r="J27" s="166">
        <f>E27</f>
        <v>11.342857142857142</v>
      </c>
      <c r="K27" s="166">
        <f>F27*1.2</f>
        <v>42.471794871794877</v>
      </c>
      <c r="L27" s="166">
        <f>G27*1.3</f>
        <v>0</v>
      </c>
      <c r="M27" s="166">
        <f>H27*1.5</f>
        <v>44.898499131375807</v>
      </c>
      <c r="N27" s="166">
        <f>SUM(I27:M27)</f>
        <v>129.41148015484984</v>
      </c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</row>
    <row r="28" spans="1:26">
      <c r="A28" s="135">
        <v>27</v>
      </c>
      <c r="B28" s="178" t="s">
        <v>65</v>
      </c>
      <c r="C28" s="137" t="s">
        <v>79</v>
      </c>
      <c r="D28" s="166">
        <f>VLOOKUP($C28,'105冬男OAB'!$C$2:$M$82,11,FALSE)</f>
        <v>42.372911261027497</v>
      </c>
      <c r="E28" s="166">
        <f>VLOOKUP($C28,'106春男OAB'!$C$2:$N$71,12,FALSE)</f>
        <v>11.342857142857142</v>
      </c>
      <c r="F28" s="166">
        <f>VLOOKUP($C28,'106夏男OAB'!$C$2:$N$75,12,FALSE)</f>
        <v>12.444444444444443</v>
      </c>
      <c r="G28" s="166">
        <f>VLOOKUP($C28,台灣業餘男OAB!$C$2:$N$75,12,FALSE)</f>
        <v>34.290109890109889</v>
      </c>
      <c r="H28" s="166">
        <f>VLOOKUP($C28,'106秋男OAB'!$C$2:$N$75,12,FALSE)</f>
        <v>13.255831173639379</v>
      </c>
      <c r="I28" s="166">
        <f>D28*0.8</f>
        <v>33.898329008821996</v>
      </c>
      <c r="J28" s="166">
        <f>E28</f>
        <v>11.342857142857142</v>
      </c>
      <c r="K28" s="166">
        <f>F28*1.2</f>
        <v>14.93333333333333</v>
      </c>
      <c r="L28" s="166">
        <f>G28*1.3</f>
        <v>44.57714285714286</v>
      </c>
      <c r="M28" s="166">
        <f>H28*1.5</f>
        <v>19.883746760459069</v>
      </c>
      <c r="N28" s="166">
        <f>SUM(I28:M28)</f>
        <v>124.6354091026144</v>
      </c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</row>
    <row r="29" spans="1:26">
      <c r="A29" s="135">
        <v>28</v>
      </c>
      <c r="B29" s="178" t="s">
        <v>88</v>
      </c>
      <c r="C29" s="137" t="s">
        <v>103</v>
      </c>
      <c r="D29" s="166">
        <f>VLOOKUP($C29,'105冬男OAB'!$C$2:$M$82,11,FALSE)</f>
        <v>18.372911261027497</v>
      </c>
      <c r="E29" s="166">
        <f>VLOOKUP($C29,'106春男OAB'!$C$2:$N$71,12,FALSE)</f>
        <v>16.701831501831506</v>
      </c>
      <c r="F29" s="166">
        <f>VLOOKUP($C29,'106夏男OAB'!$C$2:$N$75,12,FALSE)</f>
        <v>30.393162393162399</v>
      </c>
      <c r="G29" s="166"/>
      <c r="H29" s="166">
        <f>VLOOKUP($C29,'106秋男OAB'!$C$2:$N$75,12,FALSE)</f>
        <v>35.380172585651991</v>
      </c>
      <c r="I29" s="166">
        <f>D29*0.8</f>
        <v>14.698329008821998</v>
      </c>
      <c r="J29" s="166">
        <f>E29</f>
        <v>16.701831501831506</v>
      </c>
      <c r="K29" s="166">
        <f>F29*1.2</f>
        <v>36.471794871794877</v>
      </c>
      <c r="L29" s="166">
        <f>G29*1.3</f>
        <v>0</v>
      </c>
      <c r="M29" s="166">
        <f>H29*1.5</f>
        <v>53.070258878477986</v>
      </c>
      <c r="N29" s="166">
        <f>SUM(I29:M29)</f>
        <v>120.94221426092638</v>
      </c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</row>
    <row r="30" spans="1:26">
      <c r="A30" s="135">
        <v>29</v>
      </c>
      <c r="B30" s="178" t="s">
        <v>41</v>
      </c>
      <c r="C30" s="137" t="s">
        <v>56</v>
      </c>
      <c r="D30" s="166"/>
      <c r="E30" s="166">
        <f>VLOOKUP($C30,'106春男OAB'!$C$2:$N$71,12,FALSE)</f>
        <v>14.342857142857142</v>
      </c>
      <c r="F30" s="166">
        <f>VLOOKUP($C30,'106夏男OAB'!$C$2:$N$75,12,FALSE)</f>
        <v>44.393162393162399</v>
      </c>
      <c r="G30" s="166"/>
      <c r="H30" s="166">
        <f>VLOOKUP($C30,'106秋男OAB'!$C$2:$N$75,12,FALSE)</f>
        <v>35.380172585651991</v>
      </c>
      <c r="I30" s="166">
        <f>D30*0.8</f>
        <v>0</v>
      </c>
      <c r="J30" s="166">
        <f>E30</f>
        <v>14.342857142857142</v>
      </c>
      <c r="K30" s="166">
        <f>F30*1.2</f>
        <v>53.271794871794874</v>
      </c>
      <c r="L30" s="166">
        <f>G30*1.3</f>
        <v>0</v>
      </c>
      <c r="M30" s="166">
        <f>H30*1.5</f>
        <v>53.070258878477986</v>
      </c>
      <c r="N30" s="166">
        <f>SUM(I30:M30)</f>
        <v>120.68491089313001</v>
      </c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</row>
    <row r="31" spans="1:26">
      <c r="A31" s="135">
        <v>30</v>
      </c>
      <c r="B31" s="178" t="s">
        <v>88</v>
      </c>
      <c r="C31" s="137" t="s">
        <v>93</v>
      </c>
      <c r="D31" s="166">
        <f>VLOOKUP($C31,'105冬男OAB'!$C$2:$M$82,11,FALSE)</f>
        <v>11.372911261027497</v>
      </c>
      <c r="E31" s="166">
        <f>VLOOKUP($C31,'106春男OAB'!$C$2:$N$71,12,FALSE)</f>
        <v>20.701831501831506</v>
      </c>
      <c r="F31" s="166">
        <f>VLOOKUP($C31,'106夏男OAB'!$C$2:$N$75,12,FALSE)</f>
        <v>28.393162393162399</v>
      </c>
      <c r="G31" s="166"/>
      <c r="H31" s="166">
        <f>VLOOKUP($C31,'106秋男OAB'!$C$2:$N$75,12,FALSE)</f>
        <v>32.421268476062949</v>
      </c>
      <c r="I31" s="166">
        <f>D31*0.8</f>
        <v>9.098329008821997</v>
      </c>
      <c r="J31" s="166">
        <f>E31</f>
        <v>20.701831501831506</v>
      </c>
      <c r="K31" s="166">
        <f>F31*1.2</f>
        <v>34.071794871794879</v>
      </c>
      <c r="L31" s="166">
        <f>G31*1.3</f>
        <v>0</v>
      </c>
      <c r="M31" s="166">
        <f>H31*1.5</f>
        <v>48.631902714094423</v>
      </c>
      <c r="N31" s="166">
        <f>SUM(I31:M31)</f>
        <v>112.50385809654281</v>
      </c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</row>
    <row r="32" spans="1:26">
      <c r="A32" s="135">
        <v>31</v>
      </c>
      <c r="B32" s="179" t="s">
        <v>41</v>
      </c>
      <c r="C32" s="179" t="s">
        <v>168</v>
      </c>
      <c r="D32" s="166"/>
      <c r="E32" s="166"/>
      <c r="F32" s="166">
        <f>VLOOKUP($C32,'106夏男OAB'!$C$2:$N$75,12,FALSE)</f>
        <v>50.393162393162399</v>
      </c>
      <c r="G32" s="166">
        <f>VLOOKUP($C32,台灣業餘男OAB!$C$2:$N$75,12,FALSE)</f>
        <v>0</v>
      </c>
      <c r="H32" s="166">
        <f>VLOOKUP($C32,'106秋男OAB'!$C$2:$N$75,12,FALSE)</f>
        <v>32.421268476062949</v>
      </c>
      <c r="I32" s="166">
        <f>D32*0.8</f>
        <v>0</v>
      </c>
      <c r="J32" s="166">
        <f>E32</f>
        <v>0</v>
      </c>
      <c r="K32" s="166">
        <f>F32*1.2</f>
        <v>60.471794871794877</v>
      </c>
      <c r="L32" s="166">
        <f>G32*1.3</f>
        <v>0</v>
      </c>
      <c r="M32" s="166">
        <f>H32*1.5</f>
        <v>48.631902714094423</v>
      </c>
      <c r="N32" s="166">
        <f>SUM(I32:M32)</f>
        <v>109.10369758588931</v>
      </c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</row>
    <row r="33" spans="1:26">
      <c r="A33" s="135">
        <v>32</v>
      </c>
      <c r="B33" s="178" t="s">
        <v>65</v>
      </c>
      <c r="C33" s="137" t="s">
        <v>214</v>
      </c>
      <c r="D33" s="166">
        <f>VLOOKUP($C33,'105冬男OAB'!$C$2:$M$82,11,FALSE)</f>
        <v>8.7999999999999972</v>
      </c>
      <c r="E33" s="166"/>
      <c r="F33" s="166"/>
      <c r="G33" s="166">
        <f>VLOOKUP($C33,台灣業餘男OAB!$C$2:$N$75,12,FALSE)</f>
        <v>34.290109890109889</v>
      </c>
      <c r="H33" s="166">
        <f>VLOOKUP($C33,'106秋男OAB'!$C$2:$N$75,12,FALSE)</f>
        <v>33.407569845925977</v>
      </c>
      <c r="I33" s="166">
        <f>D33*0.8</f>
        <v>7.0399999999999983</v>
      </c>
      <c r="J33" s="166">
        <f>E33</f>
        <v>0</v>
      </c>
      <c r="K33" s="166">
        <f>F33*1.2</f>
        <v>0</v>
      </c>
      <c r="L33" s="166">
        <f>G33*1.3</f>
        <v>44.57714285714286</v>
      </c>
      <c r="M33" s="166">
        <f>H33*1.5</f>
        <v>50.111354768888965</v>
      </c>
      <c r="N33" s="166">
        <f>SUM(I33:M33)</f>
        <v>101.72849762603182</v>
      </c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</row>
    <row r="34" spans="1:26">
      <c r="A34" s="135">
        <v>33</v>
      </c>
      <c r="B34" s="178" t="s">
        <v>41</v>
      </c>
      <c r="C34" s="137" t="s">
        <v>57</v>
      </c>
      <c r="D34" s="166">
        <f>VLOOKUP($C34,'105冬男OAB'!$C$2:$M$82,11,FALSE)</f>
        <v>14.287804878048775</v>
      </c>
      <c r="E34" s="166">
        <f>VLOOKUP($C34,'106春男OAB'!$C$2:$N$71,12,FALSE)</f>
        <v>38.701831501831506</v>
      </c>
      <c r="F34" s="166">
        <f>VLOOKUP($C34,'106夏男OAB'!$C$2:$N$75,12,FALSE)</f>
        <v>42.393162393162399</v>
      </c>
      <c r="G34" s="166"/>
      <c r="H34" s="166"/>
      <c r="I34" s="166">
        <f>D34*0.8</f>
        <v>11.43024390243902</v>
      </c>
      <c r="J34" s="166">
        <f>E34</f>
        <v>38.701831501831506</v>
      </c>
      <c r="K34" s="166">
        <f>F34*1.2</f>
        <v>50.871794871794876</v>
      </c>
      <c r="L34" s="166">
        <f>G34*1.3</f>
        <v>0</v>
      </c>
      <c r="M34" s="166">
        <f>H34*1.5</f>
        <v>0</v>
      </c>
      <c r="N34" s="166">
        <f>SUM(I34:M34)</f>
        <v>101.0038702760654</v>
      </c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</row>
    <row r="35" spans="1:26">
      <c r="A35" s="135">
        <v>34</v>
      </c>
      <c r="B35" s="178" t="s">
        <v>65</v>
      </c>
      <c r="C35" s="137" t="s">
        <v>92</v>
      </c>
      <c r="D35" s="166">
        <f>VLOOKUP($C35,'105冬男OAB'!$C$2:$M$82,11,FALSE)</f>
        <v>33.372911261027497</v>
      </c>
      <c r="E35" s="166">
        <f>VLOOKUP($C35,'106春男OAB'!$C$2:$N$71,12,FALSE)</f>
        <v>24.701831501831506</v>
      </c>
      <c r="F35" s="166">
        <f>VLOOKUP($C35,'106夏男OAB'!$C$2:$N$75,12,FALSE)</f>
        <v>28.393162393162399</v>
      </c>
      <c r="G35" s="166"/>
      <c r="H35" s="166">
        <f>VLOOKUP($C35,'106秋男OAB'!$C$2:$N$75,12,FALSE)</f>
        <v>10.296927064050337</v>
      </c>
      <c r="I35" s="166">
        <f>D35*0.8</f>
        <v>26.698329008822</v>
      </c>
      <c r="J35" s="166">
        <f>E35</f>
        <v>24.701831501831506</v>
      </c>
      <c r="K35" s="166">
        <f>F35*1.2</f>
        <v>34.071794871794879</v>
      </c>
      <c r="L35" s="166">
        <f>G35*1.3</f>
        <v>0</v>
      </c>
      <c r="M35" s="166">
        <f>H35*1.5</f>
        <v>15.445390596075505</v>
      </c>
      <c r="N35" s="166">
        <f>SUM(I35:M35)</f>
        <v>100.91734597852388</v>
      </c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</row>
    <row r="36" spans="1:26" ht="16.899999999999999" customHeight="1">
      <c r="A36" s="135">
        <v>35</v>
      </c>
      <c r="B36" s="178" t="s">
        <v>41</v>
      </c>
      <c r="C36" s="137" t="s">
        <v>54</v>
      </c>
      <c r="D36" s="166"/>
      <c r="E36" s="166">
        <f>VLOOKUP($C36,'106春男OAB'!$C$2:$N$71,12,FALSE)</f>
        <v>12.342857142857142</v>
      </c>
      <c r="F36" s="166"/>
      <c r="G36" s="166">
        <f>VLOOKUP($C36,台灣業餘男OAB!$C$2:$N$75,12,FALSE)</f>
        <v>5.9258241758241752</v>
      </c>
      <c r="H36" s="166">
        <f>VLOOKUP($C36,'106秋男OAB'!$C$2:$N$75,12,FALSE)</f>
        <v>52.14729587332323</v>
      </c>
      <c r="I36" s="166">
        <f>D36*0.8</f>
        <v>0</v>
      </c>
      <c r="J36" s="166">
        <f>E36</f>
        <v>12.342857142857142</v>
      </c>
      <c r="K36" s="166">
        <f>F36*1.2</f>
        <v>0</v>
      </c>
      <c r="L36" s="166">
        <f>G36*1.3</f>
        <v>7.7035714285714283</v>
      </c>
      <c r="M36" s="166">
        <f>H36*1.5</f>
        <v>78.220943809984846</v>
      </c>
      <c r="N36" s="166">
        <f>SUM(I36:M36)</f>
        <v>98.267372381413423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</row>
    <row r="37" spans="1:26">
      <c r="A37" s="135">
        <v>36</v>
      </c>
      <c r="B37" s="178" t="s">
        <v>41</v>
      </c>
      <c r="C37" s="137" t="s">
        <v>45</v>
      </c>
      <c r="D37" s="166"/>
      <c r="E37" s="166">
        <f>VLOOKUP($C37,'106春男OAB'!$C$2:$N$71,12,FALSE)</f>
        <v>51.701831501831506</v>
      </c>
      <c r="F37" s="166">
        <f>VLOOKUP($C37,'106夏男OAB'!$C$2:$N$75,12,FALSE)</f>
        <v>11.444444444444443</v>
      </c>
      <c r="G37" s="166">
        <f>VLOOKUP($C37,台灣業餘男OAB!$C$2:$N$75,12,FALSE)</f>
        <v>24.175824175824175</v>
      </c>
      <c r="H37" s="166"/>
      <c r="I37" s="166">
        <f>D37*0.8</f>
        <v>0</v>
      </c>
      <c r="J37" s="166">
        <f>E37</f>
        <v>51.701831501831506</v>
      </c>
      <c r="K37" s="166">
        <f>F37*1.2</f>
        <v>13.733333333333331</v>
      </c>
      <c r="L37" s="166">
        <f>G37*1.3</f>
        <v>31.428571428571431</v>
      </c>
      <c r="M37" s="166">
        <f>H37*1.5</f>
        <v>0</v>
      </c>
      <c r="N37" s="166">
        <f>SUM(I37:M37)</f>
        <v>96.863736263736271</v>
      </c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</row>
    <row r="38" spans="1:26">
      <c r="A38" s="135">
        <v>37</v>
      </c>
      <c r="B38" s="178" t="s">
        <v>65</v>
      </c>
      <c r="C38" s="137" t="s">
        <v>77</v>
      </c>
      <c r="D38" s="166">
        <f>VLOOKUP($C38,'105冬男OAB'!$C$2:$M$82,11,FALSE)</f>
        <v>28.372911261027497</v>
      </c>
      <c r="E38" s="166">
        <f>VLOOKUP($C38,'106春男OAB'!$C$2:$N$71,12,FALSE)</f>
        <v>26.445421245421244</v>
      </c>
      <c r="F38" s="166"/>
      <c r="G38" s="166"/>
      <c r="H38" s="166">
        <f>VLOOKUP($C38,'106秋男OAB'!$C$2:$N$75,12,FALSE)</f>
        <v>31.434967106199935</v>
      </c>
      <c r="I38" s="166">
        <f>D38*0.8</f>
        <v>22.698329008822</v>
      </c>
      <c r="J38" s="166">
        <f>E38</f>
        <v>26.445421245421244</v>
      </c>
      <c r="K38" s="166">
        <f>F38*1.2</f>
        <v>0</v>
      </c>
      <c r="L38" s="166">
        <f>G38*1.3</f>
        <v>0</v>
      </c>
      <c r="M38" s="166">
        <f>H38*1.5</f>
        <v>47.152450659299902</v>
      </c>
      <c r="N38" s="166">
        <f>SUM(I38:M38)</f>
        <v>96.296200913543146</v>
      </c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</row>
    <row r="39" spans="1:26">
      <c r="A39" s="135">
        <v>38</v>
      </c>
      <c r="B39" s="178" t="s">
        <v>65</v>
      </c>
      <c r="C39" s="137" t="s">
        <v>80</v>
      </c>
      <c r="D39" s="166"/>
      <c r="E39" s="166">
        <f>VLOOKUP($C39,'106春男OAB'!$C$2:$N$71,12,FALSE)</f>
        <v>36.701831501831506</v>
      </c>
      <c r="F39" s="166">
        <f>VLOOKUP($C39,'106夏男OAB'!$C$2:$N$75,12,FALSE)</f>
        <v>0.44444444444444287</v>
      </c>
      <c r="G39" s="166"/>
      <c r="H39" s="166">
        <f>VLOOKUP($C39,'106秋男OAB'!$C$2:$N$75,12,FALSE)</f>
        <v>39.325378065104047</v>
      </c>
      <c r="I39" s="166">
        <f>D39*0.8</f>
        <v>0</v>
      </c>
      <c r="J39" s="166">
        <f>E39</f>
        <v>36.701831501831506</v>
      </c>
      <c r="K39" s="166">
        <f>F39*1.2</f>
        <v>0.53333333333333144</v>
      </c>
      <c r="L39" s="166">
        <f>G39*1.3</f>
        <v>0</v>
      </c>
      <c r="M39" s="166">
        <f>H39*1.5</f>
        <v>58.988067097656071</v>
      </c>
      <c r="N39" s="166">
        <f>SUM(I39:M39)</f>
        <v>96.223231932820909</v>
      </c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</row>
    <row r="40" spans="1:26">
      <c r="A40" s="135">
        <v>39</v>
      </c>
      <c r="B40" s="178" t="s">
        <v>41</v>
      </c>
      <c r="C40" s="137" t="s">
        <v>68</v>
      </c>
      <c r="D40" s="166">
        <f>VLOOKUP($C40,'105冬男OAB'!$C$2:$M$82,11,FALSE)</f>
        <v>7.2878048780487745</v>
      </c>
      <c r="E40" s="166">
        <f>VLOOKUP($C40,'106春男OAB'!$C$2:$N$71,12,FALSE)</f>
        <v>11.342857142857142</v>
      </c>
      <c r="F40" s="166">
        <f>VLOOKUP($C40,'106夏男OAB'!$C$2:$N$75,12,FALSE)</f>
        <v>37.393162393162399</v>
      </c>
      <c r="G40" s="166">
        <f>VLOOKUP($C40,台灣業餘男OAB!$C$2:$N$75,12,FALSE)</f>
        <v>9.9258241758241752</v>
      </c>
      <c r="H40" s="166">
        <f>VLOOKUP($C40,'106秋男OAB'!$C$2:$N$75,12,FALSE)</f>
        <v>12.269529803776365</v>
      </c>
      <c r="I40" s="166">
        <f>D40*0.8</f>
        <v>5.8302439024390198</v>
      </c>
      <c r="J40" s="166">
        <f>E40</f>
        <v>11.342857142857142</v>
      </c>
      <c r="K40" s="166">
        <f>F40*1.2</f>
        <v>44.871794871794876</v>
      </c>
      <c r="L40" s="166">
        <f>G40*1.3</f>
        <v>12.903571428571428</v>
      </c>
      <c r="M40" s="166">
        <f>H40*1.5</f>
        <v>18.404294705664547</v>
      </c>
      <c r="N40" s="166">
        <f>SUM(I40:M40)</f>
        <v>93.352762051327005</v>
      </c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</row>
    <row r="41" spans="1:26">
      <c r="A41" s="135">
        <v>40</v>
      </c>
      <c r="B41" s="178" t="s">
        <v>88</v>
      </c>
      <c r="C41" s="137" t="s">
        <v>96</v>
      </c>
      <c r="D41" s="166">
        <f>VLOOKUP($C41,'105冬男OAB'!$C$2:$M$82,11,FALSE)</f>
        <v>24.372911261027497</v>
      </c>
      <c r="E41" s="166">
        <f>VLOOKUP($C41,'106春男OAB'!$C$2:$N$71,12,FALSE)</f>
        <v>33.701831501831506</v>
      </c>
      <c r="F41" s="166"/>
      <c r="G41" s="166"/>
      <c r="H41" s="166">
        <f>VLOOKUP($C41,'106秋男OAB'!$C$2:$N$75,12,FALSE)</f>
        <v>26.503460256884864</v>
      </c>
      <c r="I41" s="166">
        <f>D41*0.8</f>
        <v>19.498329008821997</v>
      </c>
      <c r="J41" s="166">
        <f>E41</f>
        <v>33.701831501831506</v>
      </c>
      <c r="K41" s="166">
        <f>F41*1.2</f>
        <v>0</v>
      </c>
      <c r="L41" s="166">
        <f>G41*1.3</f>
        <v>0</v>
      </c>
      <c r="M41" s="166">
        <f>H41*1.5</f>
        <v>39.755190385327296</v>
      </c>
      <c r="N41" s="166">
        <f>SUM(I41:M41)</f>
        <v>92.9553508959808</v>
      </c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  <row r="42" spans="1:26">
      <c r="A42" s="135">
        <v>41</v>
      </c>
      <c r="B42" s="178" t="s">
        <v>88</v>
      </c>
      <c r="C42" s="137" t="s">
        <v>97</v>
      </c>
      <c r="D42" s="166">
        <f>VLOOKUP($C42,'105冬男OAB'!$C$2:$M$82,11,FALSE)</f>
        <v>19.372911261027497</v>
      </c>
      <c r="E42" s="166">
        <f>VLOOKUP($C42,'106春男OAB'!$C$2:$N$71,12,FALSE)</f>
        <v>29.701831501831506</v>
      </c>
      <c r="F42" s="166">
        <f>VLOOKUP($C42,'106夏男OAB'!$C$2:$N$75,12,FALSE)</f>
        <v>26.393162393162399</v>
      </c>
      <c r="G42" s="166">
        <f>VLOOKUP($C42,台灣業餘男OAB!$C$2:$N$75,12,FALSE)</f>
        <v>1.961538461538467</v>
      </c>
      <c r="H42" s="166">
        <f>VLOOKUP($C42,'106秋男OAB'!$C$2:$N$75,12,FALSE)</f>
        <v>3.6023694927804257</v>
      </c>
      <c r="I42" s="166">
        <f>D42*0.8</f>
        <v>15.498329008821997</v>
      </c>
      <c r="J42" s="166">
        <f>E42</f>
        <v>29.701831501831506</v>
      </c>
      <c r="K42" s="166">
        <f>F42*1.2</f>
        <v>31.671794871794877</v>
      </c>
      <c r="L42" s="166">
        <f>G42*1.3</f>
        <v>2.5500000000000074</v>
      </c>
      <c r="M42" s="166">
        <f>H42*1.5</f>
        <v>5.4035542391706386</v>
      </c>
      <c r="N42" s="166">
        <f>SUM(I42:M42)</f>
        <v>84.825509621619034</v>
      </c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</row>
    <row r="43" spans="1:26">
      <c r="A43" s="135">
        <v>42</v>
      </c>
      <c r="B43" s="178" t="s">
        <v>65</v>
      </c>
      <c r="C43" s="137" t="s">
        <v>104</v>
      </c>
      <c r="D43" s="166">
        <f>VLOOKUP($C43,'105冬男OAB'!$C$2:$M$82,11,FALSE)</f>
        <v>42.372911261027497</v>
      </c>
      <c r="E43" s="166">
        <f>VLOOKUP($C43,'106春男OAB'!$C$2:$N$71,12,FALSE)</f>
        <v>1.3428571428571416</v>
      </c>
      <c r="F43" s="166">
        <f>VLOOKUP($C43,'106夏男OAB'!$C$2:$N$75,12,FALSE)</f>
        <v>28.393162393162399</v>
      </c>
      <c r="G43" s="166">
        <f>VLOOKUP($C43,台灣業餘男OAB!$C$2:$N$75,12,FALSE)</f>
        <v>0.9642857142857082</v>
      </c>
      <c r="H43" s="166">
        <f>VLOOKUP($C43,'106秋男OAB'!$C$2:$N$75,12,FALSE)</f>
        <v>7.3380229544612945</v>
      </c>
      <c r="I43" s="166">
        <f>D43*0.8</f>
        <v>33.898329008821996</v>
      </c>
      <c r="J43" s="166">
        <f>E43</f>
        <v>1.3428571428571416</v>
      </c>
      <c r="K43" s="166">
        <f>F43*1.2</f>
        <v>34.071794871794879</v>
      </c>
      <c r="L43" s="166">
        <f>G43*1.3</f>
        <v>1.2535714285714208</v>
      </c>
      <c r="M43" s="166">
        <f>H43*1.5</f>
        <v>11.007034431691942</v>
      </c>
      <c r="N43" s="166">
        <f>SUM(I43:M43)</f>
        <v>81.573586883737363</v>
      </c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</row>
    <row r="44" spans="1:26">
      <c r="A44" s="135">
        <v>43</v>
      </c>
      <c r="B44" s="178" t="s">
        <v>88</v>
      </c>
      <c r="C44" s="137" t="s">
        <v>243</v>
      </c>
      <c r="D44" s="166">
        <f>VLOOKUP($C44,'105冬男OAB'!$C$2:$M$82,11,FALSE)</f>
        <v>18.372911261027497</v>
      </c>
      <c r="E44" s="166"/>
      <c r="F44" s="166">
        <f>VLOOKUP($C44,'106夏男OAB'!$C$2:$N$75,12,FALSE)</f>
        <v>16.393162393162399</v>
      </c>
      <c r="G44" s="166"/>
      <c r="H44" s="166">
        <f>VLOOKUP($C44,'106秋男OAB'!$C$2:$N$75,12,FALSE)</f>
        <v>29.462364366473921</v>
      </c>
      <c r="I44" s="166">
        <f>D44*0.8</f>
        <v>14.698329008821998</v>
      </c>
      <c r="J44" s="166">
        <f>E44</f>
        <v>0</v>
      </c>
      <c r="K44" s="166">
        <f>F44*1.2</f>
        <v>19.671794871794877</v>
      </c>
      <c r="L44" s="166">
        <f>G44*1.3</f>
        <v>0</v>
      </c>
      <c r="M44" s="166">
        <f>H44*1.5</f>
        <v>44.193546549710881</v>
      </c>
      <c r="N44" s="166">
        <f>SUM(I44:M44)</f>
        <v>78.563670430327761</v>
      </c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</row>
    <row r="45" spans="1:26">
      <c r="A45" s="135">
        <v>44</v>
      </c>
      <c r="B45" s="178" t="s">
        <v>65</v>
      </c>
      <c r="C45" s="137" t="s">
        <v>83</v>
      </c>
      <c r="D45" s="166"/>
      <c r="E45" s="166">
        <f>VLOOKUP($C45,'106春男OAB'!$C$2:$N$71,12,FALSE)</f>
        <v>8.3428571428571416</v>
      </c>
      <c r="F45" s="166"/>
      <c r="G45" s="166"/>
      <c r="H45" s="166">
        <f>VLOOKUP($C45,'106秋男OAB'!$C$2:$N$75,12,FALSE)</f>
        <v>46.229487654145146</v>
      </c>
      <c r="I45" s="166">
        <f>D45*0.8</f>
        <v>0</v>
      </c>
      <c r="J45" s="166">
        <f>E45</f>
        <v>8.3428571428571416</v>
      </c>
      <c r="K45" s="166">
        <f>F45*1.2</f>
        <v>0</v>
      </c>
      <c r="L45" s="166">
        <f>G45*1.3</f>
        <v>0</v>
      </c>
      <c r="M45" s="166">
        <f>H45*1.5</f>
        <v>69.344231481217719</v>
      </c>
      <c r="N45" s="166">
        <f>SUM(I45:M45)</f>
        <v>77.68708862407486</v>
      </c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</row>
    <row r="46" spans="1:26">
      <c r="A46" s="135">
        <v>45</v>
      </c>
      <c r="B46" s="178" t="s">
        <v>65</v>
      </c>
      <c r="C46" s="137" t="s">
        <v>278</v>
      </c>
      <c r="D46" s="166">
        <f>VLOOKUP($C46,'105冬男OAB'!$C$2:$M$82,11,FALSE)</f>
        <v>36.372911261027497</v>
      </c>
      <c r="E46" s="166"/>
      <c r="F46" s="166">
        <f>VLOOKUP($C46,'106夏男OAB'!$C$2:$N$75,12,FALSE)</f>
        <v>13.444444444444443</v>
      </c>
      <c r="G46" s="166">
        <f>VLOOKUP($C46,台灣業餘男OAB!$C$2:$N$75,12,FALSE)</f>
        <v>9.9258241758241752</v>
      </c>
      <c r="H46" s="166">
        <f>VLOOKUP($C46,'106秋男OAB'!$C$2:$N$75,12,FALSE)</f>
        <v>12.269529803776365</v>
      </c>
      <c r="I46" s="166">
        <f>D46*0.8</f>
        <v>29.098329008821999</v>
      </c>
      <c r="J46" s="166">
        <f>E46</f>
        <v>0</v>
      </c>
      <c r="K46" s="166">
        <f>F46*1.2</f>
        <v>16.133333333333329</v>
      </c>
      <c r="L46" s="166">
        <f>G46*1.3</f>
        <v>12.903571428571428</v>
      </c>
      <c r="M46" s="166">
        <f>H46*1.5</f>
        <v>18.404294705664547</v>
      </c>
      <c r="N46" s="166">
        <f>SUM(I46:M46)</f>
        <v>76.539528476391297</v>
      </c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</row>
    <row r="47" spans="1:26">
      <c r="A47" s="135">
        <v>46</v>
      </c>
      <c r="B47" s="178" t="s">
        <v>65</v>
      </c>
      <c r="C47" s="137" t="s">
        <v>279</v>
      </c>
      <c r="D47" s="166">
        <f>VLOOKUP($C47,'105冬男OAB'!$C$2:$M$82,11,FALSE)</f>
        <v>22.372911261027497</v>
      </c>
      <c r="E47" s="166"/>
      <c r="F47" s="166">
        <f>VLOOKUP($C47,'106夏男OAB'!$C$2:$N$75,12,FALSE)</f>
        <v>34.393162393162399</v>
      </c>
      <c r="G47" s="166"/>
      <c r="H47" s="166">
        <f>VLOOKUP($C47,'106秋男OAB'!$C$2:$N$75,12,FALSE)</f>
        <v>11.283228433913351</v>
      </c>
      <c r="I47" s="166">
        <f>D47*0.8</f>
        <v>17.898329008822</v>
      </c>
      <c r="J47" s="166">
        <f>E47</f>
        <v>0</v>
      </c>
      <c r="K47" s="166">
        <f>F47*1.2</f>
        <v>41.271794871794874</v>
      </c>
      <c r="L47" s="166">
        <f>G47*1.3</f>
        <v>0</v>
      </c>
      <c r="M47" s="166">
        <f>H47*1.5</f>
        <v>16.924842650870026</v>
      </c>
      <c r="N47" s="166">
        <f>SUM(I47:M47)</f>
        <v>76.094966531486904</v>
      </c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</row>
    <row r="48" spans="1:26">
      <c r="A48" s="135">
        <v>47</v>
      </c>
      <c r="B48" s="179" t="s">
        <v>65</v>
      </c>
      <c r="C48" s="179" t="s">
        <v>226</v>
      </c>
      <c r="D48" s="166"/>
      <c r="E48" s="166"/>
      <c r="F48" s="166">
        <f>VLOOKUP($C48,'106夏男OAB'!$C$2:$N$75,12,FALSE)</f>
        <v>4.4444444444444429</v>
      </c>
      <c r="G48" s="166"/>
      <c r="H48" s="166">
        <f>VLOOKUP($C48,'106秋男OAB'!$C$2:$N$75,12,FALSE)</f>
        <v>43.270583544556104</v>
      </c>
      <c r="I48" s="166">
        <f>D48*0.8</f>
        <v>0</v>
      </c>
      <c r="J48" s="166">
        <f>E48</f>
        <v>0</v>
      </c>
      <c r="K48" s="166">
        <f>F48*1.2</f>
        <v>5.3333333333333313</v>
      </c>
      <c r="L48" s="166">
        <f>G48*1.3</f>
        <v>0</v>
      </c>
      <c r="M48" s="166">
        <f>H48*1.5</f>
        <v>64.905875316834155</v>
      </c>
      <c r="N48" s="166">
        <f>SUM(I48:M48)</f>
        <v>70.239208650167484</v>
      </c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</row>
    <row r="49" spans="1:26">
      <c r="A49" s="135">
        <v>48</v>
      </c>
      <c r="B49" s="178" t="s">
        <v>88</v>
      </c>
      <c r="C49" s="137" t="s">
        <v>107</v>
      </c>
      <c r="D49" s="166">
        <f>VLOOKUP($C49,'105冬男OAB'!$C$2:$M$82,11,FALSE)</f>
        <v>20.543124026984941</v>
      </c>
      <c r="E49" s="166">
        <f>VLOOKUP($C49,'106春男OAB'!$C$2:$N$71,12,FALSE)</f>
        <v>0</v>
      </c>
      <c r="F49" s="166"/>
      <c r="G49" s="166"/>
      <c r="H49" s="166">
        <f>VLOOKUP($C49,'106秋男OAB'!$C$2:$N$75,12,FALSE)</f>
        <v>34.393871215788977</v>
      </c>
      <c r="I49" s="166">
        <f>D49*0.8</f>
        <v>16.434499221587952</v>
      </c>
      <c r="J49" s="166">
        <f>E49</f>
        <v>0</v>
      </c>
      <c r="K49" s="166">
        <f>F49*1.2</f>
        <v>0</v>
      </c>
      <c r="L49" s="166">
        <f>G49*1.3</f>
        <v>0</v>
      </c>
      <c r="M49" s="166">
        <f>H49*1.5</f>
        <v>51.590806823683465</v>
      </c>
      <c r="N49" s="166">
        <f>SUM(I49:M49)</f>
        <v>68.025306045271421</v>
      </c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</row>
    <row r="50" spans="1:26">
      <c r="A50" s="135">
        <v>49</v>
      </c>
      <c r="B50" s="178" t="s">
        <v>41</v>
      </c>
      <c r="C50" s="137" t="s">
        <v>63</v>
      </c>
      <c r="D50" s="166"/>
      <c r="E50" s="166">
        <f>VLOOKUP($C50,'106春男OAB'!$C$2:$N$71,12,FALSE)</f>
        <v>12.342857142857142</v>
      </c>
      <c r="F50" s="166">
        <f>VLOOKUP($C50,'106夏男OAB'!$C$2:$N$75,12,FALSE)</f>
        <v>9.4444444444444429</v>
      </c>
      <c r="G50" s="166">
        <f>VLOOKUP($C50,台灣業餘男OAB!$C$2:$N$75,12,FALSE)</f>
        <v>32.290109890109889</v>
      </c>
      <c r="H50" s="166"/>
      <c r="I50" s="166">
        <f>D50*0.8</f>
        <v>0</v>
      </c>
      <c r="J50" s="166">
        <f>E50</f>
        <v>12.342857142857142</v>
      </c>
      <c r="K50" s="166">
        <f>F50*1.2</f>
        <v>11.33333333333333</v>
      </c>
      <c r="L50" s="166">
        <f>G50*1.3</f>
        <v>41.977142857142859</v>
      </c>
      <c r="M50" s="166">
        <f>H50*1.5</f>
        <v>0</v>
      </c>
      <c r="N50" s="166">
        <f>SUM(I50:M50)</f>
        <v>65.653333333333336</v>
      </c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</row>
    <row r="51" spans="1:26">
      <c r="A51" s="135">
        <v>50</v>
      </c>
      <c r="B51" s="179" t="s">
        <v>88</v>
      </c>
      <c r="C51" s="179" t="s">
        <v>318</v>
      </c>
      <c r="D51" s="166"/>
      <c r="E51" s="166"/>
      <c r="F51" s="166">
        <f>VLOOKUP($C51,'106夏男OAB'!$C$2:$N$75,12,FALSE)</f>
        <v>6.4444444444444429</v>
      </c>
      <c r="G51" s="166"/>
      <c r="H51" s="166">
        <f>VLOOKUP($C51,'106秋男OAB'!$C$2:$N$75,12,FALSE)</f>
        <v>35.380172585651991</v>
      </c>
      <c r="I51" s="166">
        <f>D51*0.8</f>
        <v>0</v>
      </c>
      <c r="J51" s="166">
        <f>E51</f>
        <v>0</v>
      </c>
      <c r="K51" s="166">
        <f>F51*1.2</f>
        <v>7.7333333333333307</v>
      </c>
      <c r="L51" s="166">
        <f>G51*1.3</f>
        <v>0</v>
      </c>
      <c r="M51" s="166">
        <f>H51*1.5</f>
        <v>53.070258878477986</v>
      </c>
      <c r="N51" s="166">
        <f>SUM(I51:M51)</f>
        <v>60.803592211811321</v>
      </c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</row>
    <row r="52" spans="1:26">
      <c r="A52" s="135">
        <v>51</v>
      </c>
      <c r="B52" s="190" t="s">
        <v>41</v>
      </c>
      <c r="C52" s="137" t="s">
        <v>391</v>
      </c>
      <c r="D52" s="166"/>
      <c r="E52" s="166"/>
      <c r="F52" s="166"/>
      <c r="G52" s="166"/>
      <c r="H52" s="166">
        <f>VLOOKUP($C52,'106秋男OAB'!$C$2:$N$75,12,FALSE)</f>
        <v>37.352775325378019</v>
      </c>
      <c r="I52" s="166">
        <f>D52*0.8</f>
        <v>0</v>
      </c>
      <c r="J52" s="166">
        <f>E52</f>
        <v>0</v>
      </c>
      <c r="K52" s="166">
        <f>F52*1.2</f>
        <v>0</v>
      </c>
      <c r="L52" s="166">
        <f>G52*1.3</f>
        <v>0</v>
      </c>
      <c r="M52" s="166">
        <f>H52*1.5</f>
        <v>56.029162988067029</v>
      </c>
      <c r="N52" s="166">
        <f>SUM(I52:M52)</f>
        <v>56.029162988067029</v>
      </c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</row>
    <row r="53" spans="1:26">
      <c r="A53" s="135">
        <v>52</v>
      </c>
      <c r="B53" s="178" t="s">
        <v>65</v>
      </c>
      <c r="C53" s="137" t="s">
        <v>272</v>
      </c>
      <c r="D53" s="166">
        <f>VLOOKUP($C53,'105冬男OAB'!$C$2:$M$82,11,FALSE)</f>
        <v>51.372911261027497</v>
      </c>
      <c r="E53" s="166"/>
      <c r="F53" s="166"/>
      <c r="G53" s="166"/>
      <c r="H53" s="166">
        <f>VLOOKUP($C53,'106秋男OAB'!$C$2:$N$75,12,FALSE)</f>
        <v>9.3106256941873227</v>
      </c>
      <c r="I53" s="166">
        <f>D53*0.8</f>
        <v>41.098329008821999</v>
      </c>
      <c r="J53" s="166">
        <f>E53</f>
        <v>0</v>
      </c>
      <c r="K53" s="166">
        <f>F53*1.2</f>
        <v>0</v>
      </c>
      <c r="L53" s="166">
        <f>G53*1.3</f>
        <v>0</v>
      </c>
      <c r="M53" s="166">
        <f>H53*1.5</f>
        <v>13.965938541280984</v>
      </c>
      <c r="N53" s="166">
        <f>SUM(I53:M53)</f>
        <v>55.064267550102983</v>
      </c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</row>
    <row r="54" spans="1:26">
      <c r="A54" s="135">
        <v>53</v>
      </c>
      <c r="B54" s="178" t="s">
        <v>65</v>
      </c>
      <c r="C54" s="137" t="s">
        <v>358</v>
      </c>
      <c r="D54" s="166">
        <f>VLOOKUP($C54,'105冬男OAB'!$C$2:$M$82,11,FALSE)</f>
        <v>27.372911261027497</v>
      </c>
      <c r="E54" s="166">
        <f>VLOOKUP($C54,'106春男OAB'!$C$2:$N$71,12,FALSE)</f>
        <v>31.701831501831506</v>
      </c>
      <c r="F54" s="166"/>
      <c r="G54" s="166"/>
      <c r="H54" s="166"/>
      <c r="I54" s="166">
        <f>D54*0.8</f>
        <v>21.898329008822</v>
      </c>
      <c r="J54" s="166">
        <f>E54</f>
        <v>31.701831501831506</v>
      </c>
      <c r="K54" s="166">
        <f>F54*1.2</f>
        <v>0</v>
      </c>
      <c r="L54" s="166">
        <f>G54*1.3</f>
        <v>0</v>
      </c>
      <c r="M54" s="166">
        <f>H54*1.5</f>
        <v>0</v>
      </c>
      <c r="N54" s="166">
        <f>SUM(I54:M54)</f>
        <v>53.60016051065351</v>
      </c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</row>
    <row r="55" spans="1:26">
      <c r="A55" s="135">
        <v>54</v>
      </c>
      <c r="B55" s="178" t="s">
        <v>41</v>
      </c>
      <c r="C55" s="137" t="s">
        <v>53</v>
      </c>
      <c r="D55" s="166"/>
      <c r="E55" s="166">
        <f>VLOOKUP($C55,'106春男OAB'!$C$2:$N$71,12,FALSE)</f>
        <v>42.701831501831506</v>
      </c>
      <c r="F55" s="166">
        <f>VLOOKUP($C55,'106夏男OAB'!$C$2:$N$75,12,FALSE)</f>
        <v>2.0555555555555571</v>
      </c>
      <c r="G55" s="166">
        <f>VLOOKUP($C55,台灣業餘男OAB!$C$2:$N$75,12,FALSE)</f>
        <v>5.961538461538467</v>
      </c>
      <c r="H55" s="166"/>
      <c r="I55" s="166">
        <f>D55*0.8</f>
        <v>0</v>
      </c>
      <c r="J55" s="166">
        <f>E55</f>
        <v>42.701831501831506</v>
      </c>
      <c r="K55" s="166">
        <f>F55*1.2</f>
        <v>2.4666666666666686</v>
      </c>
      <c r="L55" s="166">
        <f>G55*1.3</f>
        <v>7.7500000000000071</v>
      </c>
      <c r="M55" s="166">
        <f>H55*1.5</f>
        <v>0</v>
      </c>
      <c r="N55" s="166">
        <f>SUM(I55:M55)</f>
        <v>52.918498168498182</v>
      </c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</row>
    <row r="56" spans="1:26">
      <c r="A56" s="135">
        <v>55</v>
      </c>
      <c r="B56" s="179" t="s">
        <v>41</v>
      </c>
      <c r="C56" s="190" t="s">
        <v>191</v>
      </c>
      <c r="D56" s="166"/>
      <c r="E56" s="166"/>
      <c r="F56" s="166"/>
      <c r="G56" s="166">
        <f>VLOOKUP($C56,台灣業餘男OAB!$C$2:$N$75,12,FALSE)</f>
        <v>40.290109890109889</v>
      </c>
      <c r="H56" s="166"/>
      <c r="I56" s="166">
        <f>D56*0.8</f>
        <v>0</v>
      </c>
      <c r="J56" s="166">
        <f>E56</f>
        <v>0</v>
      </c>
      <c r="K56" s="166">
        <f>F56*1.2</f>
        <v>0</v>
      </c>
      <c r="L56" s="166">
        <f>G56*1.3</f>
        <v>52.377142857142857</v>
      </c>
      <c r="M56" s="166">
        <f>H56*1.5</f>
        <v>0</v>
      </c>
      <c r="N56" s="166">
        <f>SUM(I56:M56)</f>
        <v>52.377142857142857</v>
      </c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</row>
    <row r="57" spans="1:26">
      <c r="A57" s="135">
        <v>56</v>
      </c>
      <c r="B57" s="179" t="s">
        <v>41</v>
      </c>
      <c r="C57" s="179" t="s">
        <v>323</v>
      </c>
      <c r="D57" s="166"/>
      <c r="E57" s="166"/>
      <c r="F57" s="166">
        <f>VLOOKUP($C57,'106夏男OAB'!$C$2:$N$75,12,FALSE)</f>
        <v>41.393162393162399</v>
      </c>
      <c r="G57" s="166"/>
      <c r="H57" s="166"/>
      <c r="I57" s="166">
        <f>D57*0.8</f>
        <v>0</v>
      </c>
      <c r="J57" s="166">
        <f>E57</f>
        <v>0</v>
      </c>
      <c r="K57" s="166">
        <f>F57*1.2</f>
        <v>49.67179487179488</v>
      </c>
      <c r="L57" s="166">
        <f>G57*1.3</f>
        <v>0</v>
      </c>
      <c r="M57" s="166">
        <f>H57*1.5</f>
        <v>0</v>
      </c>
      <c r="N57" s="166">
        <f>SUM(I57:M57)</f>
        <v>49.67179487179488</v>
      </c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</row>
    <row r="58" spans="1:26">
      <c r="A58" s="135">
        <v>57</v>
      </c>
      <c r="B58" s="178" t="s">
        <v>88</v>
      </c>
      <c r="C58" s="137" t="s">
        <v>101</v>
      </c>
      <c r="D58" s="166"/>
      <c r="E58" s="166">
        <f>VLOOKUP($C58,'106春男OAB'!$C$2:$N$71,12,FALSE)</f>
        <v>14.701831501831506</v>
      </c>
      <c r="F58" s="166">
        <f>VLOOKUP($C58,'106夏男OAB'!$C$2:$N$75,12,FALSE)</f>
        <v>2.4444444444444429</v>
      </c>
      <c r="G58" s="166"/>
      <c r="H58" s="166">
        <f>VLOOKUP($C58,'106秋男OAB'!$C$2:$N$75,12,FALSE)</f>
        <v>19.942186654515396</v>
      </c>
      <c r="I58" s="166">
        <f>D58*0.8</f>
        <v>0</v>
      </c>
      <c r="J58" s="166">
        <f>E58</f>
        <v>14.701831501831506</v>
      </c>
      <c r="K58" s="166">
        <f>F58*1.2</f>
        <v>2.9333333333333313</v>
      </c>
      <c r="L58" s="166">
        <f>G58*1.3</f>
        <v>0</v>
      </c>
      <c r="M58" s="166">
        <f>H58*1.5</f>
        <v>29.913279981773094</v>
      </c>
      <c r="N58" s="166">
        <f>SUM(I58:M58)</f>
        <v>47.548444816937931</v>
      </c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</row>
    <row r="59" spans="1:26">
      <c r="A59" s="135">
        <v>58</v>
      </c>
      <c r="B59" s="179" t="s">
        <v>41</v>
      </c>
      <c r="C59" s="190" t="s">
        <v>376</v>
      </c>
      <c r="D59" s="166"/>
      <c r="E59" s="166"/>
      <c r="F59" s="166"/>
      <c r="G59" s="166">
        <f>VLOOKUP($C59,台灣業餘男OAB!$C$2:$N$75,12,FALSE)</f>
        <v>35.290109890109889</v>
      </c>
      <c r="H59" s="166"/>
      <c r="I59" s="166">
        <f>D59*0.8</f>
        <v>0</v>
      </c>
      <c r="J59" s="166">
        <f>E59</f>
        <v>0</v>
      </c>
      <c r="K59" s="166">
        <f>F59*1.2</f>
        <v>0</v>
      </c>
      <c r="L59" s="166">
        <f>G59*1.3</f>
        <v>45.877142857142857</v>
      </c>
      <c r="M59" s="166">
        <f>H59*1.5</f>
        <v>0</v>
      </c>
      <c r="N59" s="166">
        <f>SUM(I59:M59)</f>
        <v>45.877142857142857</v>
      </c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</row>
    <row r="60" spans="1:26">
      <c r="A60" s="135">
        <v>59</v>
      </c>
      <c r="B60" s="179" t="s">
        <v>41</v>
      </c>
      <c r="C60" s="190" t="s">
        <v>192</v>
      </c>
      <c r="D60" s="166"/>
      <c r="E60" s="166"/>
      <c r="F60" s="166"/>
      <c r="G60" s="166">
        <f>VLOOKUP($C60,台灣業餘男OAB!$C$2:$N$75,12,FALSE)</f>
        <v>35.290109890109889</v>
      </c>
      <c r="H60" s="166"/>
      <c r="I60" s="166">
        <f>D60*0.8</f>
        <v>0</v>
      </c>
      <c r="J60" s="166">
        <f>E60</f>
        <v>0</v>
      </c>
      <c r="K60" s="166">
        <f>F60*1.2</f>
        <v>0</v>
      </c>
      <c r="L60" s="166">
        <f>G60*1.3</f>
        <v>45.877142857142857</v>
      </c>
      <c r="M60" s="166">
        <f>H60*1.5</f>
        <v>0</v>
      </c>
      <c r="N60" s="166">
        <f>SUM(I60:M60)</f>
        <v>45.877142857142857</v>
      </c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</row>
    <row r="61" spans="1:26">
      <c r="A61" s="135">
        <v>60</v>
      </c>
      <c r="B61" s="178" t="s">
        <v>65</v>
      </c>
      <c r="C61" s="137" t="s">
        <v>105</v>
      </c>
      <c r="D61" s="166">
        <f>VLOOKUP($C61,'105冬男OAB'!$C$2:$M$82,11,FALSE)</f>
        <v>0</v>
      </c>
      <c r="E61" s="166">
        <f>VLOOKUP($C61,'106春男OAB'!$C$2:$N$71,12,FALSE)</f>
        <v>0</v>
      </c>
      <c r="F61" s="166">
        <f>VLOOKUP($C61,'106夏男OAB'!$C$2:$N$75,12,FALSE)</f>
        <v>26.393162393162399</v>
      </c>
      <c r="G61" s="166"/>
      <c r="H61" s="166">
        <f>VLOOKUP($C61,'106秋男OAB'!$C$2:$N$75,12,FALSE)</f>
        <v>9.3106256941873227</v>
      </c>
      <c r="I61" s="166">
        <f>D61*0.8</f>
        <v>0</v>
      </c>
      <c r="J61" s="166">
        <f>E61</f>
        <v>0</v>
      </c>
      <c r="K61" s="166">
        <f>F61*1.2</f>
        <v>31.671794871794877</v>
      </c>
      <c r="L61" s="166">
        <f>G61*1.3</f>
        <v>0</v>
      </c>
      <c r="M61" s="166">
        <f>H61*1.5</f>
        <v>13.965938541280984</v>
      </c>
      <c r="N61" s="166">
        <f>SUM(I61:M61)</f>
        <v>45.637733413075864</v>
      </c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</row>
    <row r="62" spans="1:26">
      <c r="A62" s="135">
        <v>61</v>
      </c>
      <c r="B62" s="178" t="s">
        <v>41</v>
      </c>
      <c r="C62" s="137" t="s">
        <v>60</v>
      </c>
      <c r="D62" s="166">
        <f>VLOOKUP($C62,'105冬男OAB'!$C$2:$M$82,11,FALSE)</f>
        <v>15.287804878048775</v>
      </c>
      <c r="E62" s="166">
        <f>VLOOKUP($C62,'106春男OAB'!$C$2:$N$71,12,FALSE)</f>
        <v>10.342857142857142</v>
      </c>
      <c r="F62" s="166">
        <f>VLOOKUP($C62,'106夏男OAB'!$C$2:$N$75,12,FALSE)</f>
        <v>17.444444444444443</v>
      </c>
      <c r="G62" s="166"/>
      <c r="H62" s="166"/>
      <c r="I62" s="166">
        <f>D62*0.8</f>
        <v>12.230243902439021</v>
      </c>
      <c r="J62" s="166">
        <f>E62</f>
        <v>10.342857142857142</v>
      </c>
      <c r="K62" s="166">
        <f>F62*1.2</f>
        <v>20.93333333333333</v>
      </c>
      <c r="L62" s="166">
        <f>G62*1.3</f>
        <v>0</v>
      </c>
      <c r="M62" s="166">
        <f>H62*1.5</f>
        <v>0</v>
      </c>
      <c r="N62" s="166">
        <f>SUM(I62:M62)</f>
        <v>43.506434378629493</v>
      </c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</row>
    <row r="63" spans="1:26">
      <c r="A63" s="135">
        <v>62</v>
      </c>
      <c r="B63" s="178" t="s">
        <v>65</v>
      </c>
      <c r="C63" s="137" t="s">
        <v>271</v>
      </c>
      <c r="D63" s="166">
        <f>VLOOKUP($C63,'105冬男OAB'!$C$2:$M$82,11,FALSE)</f>
        <v>53.372911261027497</v>
      </c>
      <c r="E63" s="166"/>
      <c r="F63" s="166"/>
      <c r="G63" s="166"/>
      <c r="H63" s="166"/>
      <c r="I63" s="166">
        <f>D63*0.8</f>
        <v>42.698329008822</v>
      </c>
      <c r="J63" s="166">
        <f>E63</f>
        <v>0</v>
      </c>
      <c r="K63" s="166">
        <f>F63*1.2</f>
        <v>0</v>
      </c>
      <c r="L63" s="166">
        <f>G63*1.3</f>
        <v>0</v>
      </c>
      <c r="M63" s="166">
        <f>H63*1.5</f>
        <v>0</v>
      </c>
      <c r="N63" s="166">
        <f>SUM(I63:M63)</f>
        <v>42.698329008822</v>
      </c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</row>
    <row r="64" spans="1:26">
      <c r="A64" s="135">
        <v>63</v>
      </c>
      <c r="B64" s="178" t="s">
        <v>88</v>
      </c>
      <c r="C64" s="137" t="s">
        <v>99</v>
      </c>
      <c r="D64" s="166">
        <f>VLOOKUP($C64,'105冬男OAB'!$C$2:$M$82,11,FALSE)</f>
        <v>22.372911261027497</v>
      </c>
      <c r="E64" s="166">
        <f>VLOOKUP($C64,'106春男OAB'!$C$2:$N$71,12,FALSE)</f>
        <v>15.701831501831506</v>
      </c>
      <c r="F64" s="166">
        <f>VLOOKUP($C64,'106夏男OAB'!$C$2:$N$75,12,FALSE)</f>
        <v>6.4444444444444429</v>
      </c>
      <c r="G64" s="166"/>
      <c r="H64" s="166"/>
      <c r="I64" s="166">
        <f>D64*0.8</f>
        <v>17.898329008822</v>
      </c>
      <c r="J64" s="166">
        <f>E64</f>
        <v>15.701831501831506</v>
      </c>
      <c r="K64" s="166">
        <f>F64*1.2</f>
        <v>7.7333333333333307</v>
      </c>
      <c r="L64" s="166">
        <f>G64*1.3</f>
        <v>0</v>
      </c>
      <c r="M64" s="166">
        <f>H64*1.5</f>
        <v>0</v>
      </c>
      <c r="N64" s="166">
        <f>SUM(I64:M64)</f>
        <v>41.333493843986844</v>
      </c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pans="1:26">
      <c r="A65" s="135">
        <v>64</v>
      </c>
      <c r="B65" s="178" t="s">
        <v>65</v>
      </c>
      <c r="C65" s="137" t="s">
        <v>91</v>
      </c>
      <c r="D65" s="166"/>
      <c r="E65" s="166">
        <f>VLOOKUP($C65,'106春男OAB'!$C$2:$N$71,12,FALSE)</f>
        <v>25.701831501831506</v>
      </c>
      <c r="F65" s="166"/>
      <c r="G65" s="166"/>
      <c r="H65" s="166">
        <f>VLOOKUP($C65,'106秋男OAB'!$C$2:$N$75,12,FALSE)</f>
        <v>8.3243243243243228</v>
      </c>
      <c r="I65" s="166">
        <f>D65*0.8</f>
        <v>0</v>
      </c>
      <c r="J65" s="166">
        <f>E65</f>
        <v>25.701831501831506</v>
      </c>
      <c r="K65" s="166">
        <f>F65*1.2</f>
        <v>0</v>
      </c>
      <c r="L65" s="166">
        <f>G65*1.3</f>
        <v>0</v>
      </c>
      <c r="M65" s="166">
        <f>H65*1.5</f>
        <v>12.486486486486484</v>
      </c>
      <c r="N65" s="166">
        <f>SUM(I65:M65)</f>
        <v>38.188317988317991</v>
      </c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</row>
    <row r="66" spans="1:26">
      <c r="A66" s="135">
        <v>65</v>
      </c>
      <c r="B66" s="178" t="s">
        <v>88</v>
      </c>
      <c r="C66" s="137" t="s">
        <v>100</v>
      </c>
      <c r="D66" s="166">
        <f>VLOOKUP($C66,'105冬男OAB'!$C$2:$M$82,11,FALSE)</f>
        <v>1.7999999999999972</v>
      </c>
      <c r="E66" s="166">
        <f>VLOOKUP($C66,'106春男OAB'!$C$2:$N$71,12,FALSE)</f>
        <v>12.701831501831506</v>
      </c>
      <c r="F66" s="166">
        <f>VLOOKUP($C66,'106夏男OAB'!$C$2:$N$75,12,FALSE)</f>
        <v>16.803418803418808</v>
      </c>
      <c r="G66" s="166"/>
      <c r="H66" s="166">
        <f>VLOOKUP($C66,'106秋男OAB'!$C$2:$N$75,12,FALSE)</f>
        <v>1.6297667530544118</v>
      </c>
      <c r="I66" s="166">
        <f>D66*0.8</f>
        <v>1.4399999999999977</v>
      </c>
      <c r="J66" s="166">
        <f>E66</f>
        <v>12.701831501831506</v>
      </c>
      <c r="K66" s="166">
        <f>F66*1.2</f>
        <v>20.164102564102567</v>
      </c>
      <c r="L66" s="166">
        <f>G66*1.3</f>
        <v>0</v>
      </c>
      <c r="M66" s="166">
        <f>H66*1.5</f>
        <v>2.4446501295816176</v>
      </c>
      <c r="N66" s="166">
        <f>SUM(I66:M66)</f>
        <v>36.750584195515685</v>
      </c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</row>
    <row r="67" spans="1:26">
      <c r="A67" s="135">
        <v>66</v>
      </c>
      <c r="B67" s="178" t="s">
        <v>41</v>
      </c>
      <c r="C67" s="137" t="s">
        <v>170</v>
      </c>
      <c r="D67" s="166">
        <f>VLOOKUP($C67,'105冬男OAB'!$C$2:$M$82,11,FALSE)</f>
        <v>16.287804878048775</v>
      </c>
      <c r="E67" s="166"/>
      <c r="F67" s="166">
        <f>VLOOKUP($C67,'106夏男OAB'!$C$2:$N$75,12,FALSE)</f>
        <v>16.444444444444443</v>
      </c>
      <c r="G67" s="166">
        <f>VLOOKUP($C67,台灣業餘男OAB!$C$2:$N$75,12,FALSE)</f>
        <v>2.9642857142857082</v>
      </c>
      <c r="H67" s="166"/>
      <c r="I67" s="166">
        <f>D67*0.8</f>
        <v>13.03024390243902</v>
      </c>
      <c r="J67" s="166">
        <f>E67</f>
        <v>0</v>
      </c>
      <c r="K67" s="166">
        <f>F67*1.2</f>
        <v>19.733333333333331</v>
      </c>
      <c r="L67" s="166">
        <f>G67*1.3</f>
        <v>3.8535714285714207</v>
      </c>
      <c r="M67" s="166">
        <f>H67*1.5</f>
        <v>0</v>
      </c>
      <c r="N67" s="166">
        <f>SUM(I67:M67)</f>
        <v>36.617148664343773</v>
      </c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</row>
    <row r="68" spans="1:26">
      <c r="A68" s="135">
        <v>67</v>
      </c>
      <c r="B68" s="178" t="s">
        <v>41</v>
      </c>
      <c r="C68" s="137" t="s">
        <v>277</v>
      </c>
      <c r="D68" s="166">
        <f>VLOOKUP($C68,'105冬男OAB'!$C$2:$M$82,11,FALSE)</f>
        <v>41.372911261027497</v>
      </c>
      <c r="E68" s="166"/>
      <c r="F68" s="166"/>
      <c r="G68" s="166"/>
      <c r="H68" s="166"/>
      <c r="I68" s="166">
        <f>D68*0.8</f>
        <v>33.098329008821999</v>
      </c>
      <c r="J68" s="166">
        <f>E68</f>
        <v>0</v>
      </c>
      <c r="K68" s="166">
        <f>F68*1.2</f>
        <v>0</v>
      </c>
      <c r="L68" s="166">
        <f>G68*1.3</f>
        <v>0</v>
      </c>
      <c r="M68" s="166">
        <f>H68*1.5</f>
        <v>0</v>
      </c>
      <c r="N68" s="166">
        <f>SUM(I68:M68)</f>
        <v>33.098329008821999</v>
      </c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</row>
    <row r="69" spans="1:26">
      <c r="A69" s="135">
        <v>68</v>
      </c>
      <c r="B69" s="179" t="s">
        <v>88</v>
      </c>
      <c r="C69" s="179" t="s">
        <v>246</v>
      </c>
      <c r="D69" s="166"/>
      <c r="E69" s="166"/>
      <c r="F69" s="166">
        <f>VLOOKUP($C69,'106夏男OAB'!$C$2:$N$75,12,FALSE)</f>
        <v>0</v>
      </c>
      <c r="G69" s="166"/>
      <c r="H69" s="166">
        <f>VLOOKUP($C69,'106秋男OAB'!$C$2:$N$75,12,FALSE)</f>
        <v>20.58565203770678</v>
      </c>
      <c r="I69" s="166">
        <f>D69*0.8</f>
        <v>0</v>
      </c>
      <c r="J69" s="166">
        <f>E69</f>
        <v>0</v>
      </c>
      <c r="K69" s="166">
        <f>F69*1.2</f>
        <v>0</v>
      </c>
      <c r="L69" s="166">
        <f>G69*1.3</f>
        <v>0</v>
      </c>
      <c r="M69" s="166">
        <f>H69*1.5</f>
        <v>30.878478056560169</v>
      </c>
      <c r="N69" s="166">
        <f>SUM(I69:M69)</f>
        <v>30.878478056560169</v>
      </c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</row>
    <row r="70" spans="1:26">
      <c r="A70" s="135">
        <v>69</v>
      </c>
      <c r="B70" s="178" t="s">
        <v>65</v>
      </c>
      <c r="C70" s="137" t="s">
        <v>87</v>
      </c>
      <c r="D70" s="166"/>
      <c r="E70" s="166">
        <f>VLOOKUP($C70,'106春男OAB'!$C$2:$N$71,12,FALSE)</f>
        <v>4.3428571428571416</v>
      </c>
      <c r="F70" s="166">
        <f>VLOOKUP($C70,'106夏男OAB'!$C$2:$N$75,12,FALSE)</f>
        <v>5.4444444444444429</v>
      </c>
      <c r="G70" s="166"/>
      <c r="H70" s="166">
        <f>VLOOKUP($C70,'106秋男OAB'!$C$2:$N$75,12,FALSE)</f>
        <v>13.255831173639379</v>
      </c>
      <c r="I70" s="166">
        <f>D70*0.8</f>
        <v>0</v>
      </c>
      <c r="J70" s="166">
        <f>E70</f>
        <v>4.3428571428571416</v>
      </c>
      <c r="K70" s="166">
        <f>F70*1.2</f>
        <v>6.5333333333333314</v>
      </c>
      <c r="L70" s="166">
        <f>G70*1.3</f>
        <v>0</v>
      </c>
      <c r="M70" s="166">
        <f>H70*1.5</f>
        <v>19.883746760459069</v>
      </c>
      <c r="N70" s="166">
        <f>SUM(I70:M70)</f>
        <v>30.759937236649542</v>
      </c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</row>
    <row r="71" spans="1:26">
      <c r="A71" s="135">
        <v>70</v>
      </c>
      <c r="B71" s="178" t="s">
        <v>65</v>
      </c>
      <c r="C71" s="137" t="s">
        <v>222</v>
      </c>
      <c r="D71" s="166">
        <f>VLOOKUP($C71,'105冬男OAB'!$C$2:$M$82,11,FALSE)</f>
        <v>38.372911261027497</v>
      </c>
      <c r="E71" s="166"/>
      <c r="F71" s="166"/>
      <c r="G71" s="166"/>
      <c r="H71" s="166"/>
      <c r="I71" s="166">
        <f>D71*0.8</f>
        <v>30.698329008822</v>
      </c>
      <c r="J71" s="166">
        <f>E71</f>
        <v>0</v>
      </c>
      <c r="K71" s="166">
        <f>F71*1.2</f>
        <v>0</v>
      </c>
      <c r="L71" s="166">
        <f>G71*1.3</f>
        <v>0</v>
      </c>
      <c r="M71" s="166">
        <f>H71*1.5</f>
        <v>0</v>
      </c>
      <c r="N71" s="166">
        <f>SUM(I71:M71)</f>
        <v>30.698329008822</v>
      </c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</row>
    <row r="72" spans="1:26">
      <c r="A72" s="135">
        <v>71</v>
      </c>
      <c r="B72" s="179" t="s">
        <v>88</v>
      </c>
      <c r="C72" s="179" t="s">
        <v>228</v>
      </c>
      <c r="D72" s="166"/>
      <c r="E72" s="166"/>
      <c r="F72" s="166">
        <f>VLOOKUP($C72,'106夏男OAB'!$C$2:$N$75,12,FALSE)</f>
        <v>4.3888888888888857</v>
      </c>
      <c r="G72" s="166"/>
      <c r="H72" s="166">
        <f>VLOOKUP($C72,'106秋男OAB'!$C$2:$N$75,12,FALSE)</f>
        <v>16.124113576168341</v>
      </c>
      <c r="I72" s="166">
        <f>D72*0.8</f>
        <v>0</v>
      </c>
      <c r="J72" s="166">
        <f>E72</f>
        <v>0</v>
      </c>
      <c r="K72" s="166">
        <f>F72*1.2</f>
        <v>5.2666666666666631</v>
      </c>
      <c r="L72" s="166">
        <f>G72*1.3</f>
        <v>0</v>
      </c>
      <c r="M72" s="166">
        <f>H72*1.5</f>
        <v>24.186170364252511</v>
      </c>
      <c r="N72" s="166">
        <f>SUM(I72:M72)</f>
        <v>29.452837030919174</v>
      </c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</row>
    <row r="73" spans="1:26">
      <c r="A73" s="135">
        <v>72</v>
      </c>
      <c r="B73" s="179" t="s">
        <v>65</v>
      </c>
      <c r="C73" s="179" t="s">
        <v>322</v>
      </c>
      <c r="D73" s="166"/>
      <c r="E73" s="166"/>
      <c r="F73" s="166">
        <f>VLOOKUP($C73,'106夏男OAB'!$C$2:$N$75,12,FALSE)</f>
        <v>12.444444444444443</v>
      </c>
      <c r="G73" s="166"/>
      <c r="H73" s="166">
        <f>VLOOKUP($C73,'106秋男OAB'!$C$2:$N$75,12,FALSE)</f>
        <v>9.6534616808589533</v>
      </c>
      <c r="I73" s="166">
        <f>D73*0.8</f>
        <v>0</v>
      </c>
      <c r="J73" s="166">
        <f>E73</f>
        <v>0</v>
      </c>
      <c r="K73" s="166">
        <f>F73*1.2</f>
        <v>14.93333333333333</v>
      </c>
      <c r="L73" s="166">
        <f>G73*1.3</f>
        <v>0</v>
      </c>
      <c r="M73" s="166">
        <f>H73*1.5</f>
        <v>14.48019252128843</v>
      </c>
      <c r="N73" s="166">
        <f>SUM(I73:M73)</f>
        <v>29.41352585462176</v>
      </c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</row>
    <row r="74" spans="1:26">
      <c r="A74" s="135">
        <v>73</v>
      </c>
      <c r="B74" s="179" t="s">
        <v>41</v>
      </c>
      <c r="C74" s="137" t="s">
        <v>193</v>
      </c>
      <c r="D74" s="166">
        <f>VLOOKUP($C74,'105冬男OAB'!$C$2:$M$82,11,FALSE)</f>
        <v>29.372911261027497</v>
      </c>
      <c r="E74" s="166"/>
      <c r="F74" s="166"/>
      <c r="G74" s="166"/>
      <c r="H74" s="166">
        <f>VLOOKUP($C74,'106秋男OAB'!$C$2:$N$75,12,FALSE)</f>
        <v>3.6023694927804257</v>
      </c>
      <c r="I74" s="166">
        <f>D74*0.8</f>
        <v>23.498329008821997</v>
      </c>
      <c r="J74" s="166">
        <f>E74</f>
        <v>0</v>
      </c>
      <c r="K74" s="166">
        <f>F74*1.2</f>
        <v>0</v>
      </c>
      <c r="L74" s="166">
        <f>G74*1.3</f>
        <v>0</v>
      </c>
      <c r="M74" s="166">
        <f>H74*1.5</f>
        <v>5.4035542391706386</v>
      </c>
      <c r="N74" s="166">
        <f>SUM(I74:M74)</f>
        <v>28.901883247992636</v>
      </c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</row>
    <row r="75" spans="1:26">
      <c r="A75" s="135">
        <v>74</v>
      </c>
      <c r="B75" s="178" t="s">
        <v>41</v>
      </c>
      <c r="C75" s="137" t="s">
        <v>58</v>
      </c>
      <c r="D75" s="166"/>
      <c r="E75" s="166">
        <f>VLOOKUP($C75,'106春男OAB'!$C$2:$N$71,12,FALSE)</f>
        <v>7.3428571428571416</v>
      </c>
      <c r="F75" s="166"/>
      <c r="G75" s="166"/>
      <c r="H75" s="166">
        <f>VLOOKUP($C75,'106秋男OAB'!$C$2:$N$75,12,FALSE)</f>
        <v>14.242132543502393</v>
      </c>
      <c r="I75" s="166">
        <f>D75*0.8</f>
        <v>0</v>
      </c>
      <c r="J75" s="166">
        <f>E75</f>
        <v>7.3428571428571416</v>
      </c>
      <c r="K75" s="166">
        <f>F75*1.2</f>
        <v>0</v>
      </c>
      <c r="L75" s="166">
        <f>G75*1.3</f>
        <v>0</v>
      </c>
      <c r="M75" s="166">
        <f>H75*1.5</f>
        <v>21.36319881525359</v>
      </c>
      <c r="N75" s="166">
        <f>SUM(I75:M75)</f>
        <v>28.706055958110731</v>
      </c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</row>
    <row r="76" spans="1:26">
      <c r="A76" s="135">
        <v>75</v>
      </c>
      <c r="B76" s="178" t="s">
        <v>41</v>
      </c>
      <c r="C76" s="137" t="s">
        <v>64</v>
      </c>
      <c r="D76" s="166"/>
      <c r="E76" s="166">
        <f>VLOOKUP($C76,'106春男OAB'!$C$2:$N$71,12,FALSE)</f>
        <v>6.3428571428571416</v>
      </c>
      <c r="F76" s="166"/>
      <c r="G76" s="166"/>
      <c r="H76" s="166">
        <f>VLOOKUP($C76,'106秋男OAB'!$C$2:$N$75,12,FALSE)</f>
        <v>14.242132543502393</v>
      </c>
      <c r="I76" s="166">
        <f>D76*0.8</f>
        <v>0</v>
      </c>
      <c r="J76" s="166">
        <f>E76</f>
        <v>6.3428571428571416</v>
      </c>
      <c r="K76" s="166">
        <f>F76*1.2</f>
        <v>0</v>
      </c>
      <c r="L76" s="166">
        <f>G76*1.3</f>
        <v>0</v>
      </c>
      <c r="M76" s="166">
        <f>H76*1.5</f>
        <v>21.36319881525359</v>
      </c>
      <c r="N76" s="166">
        <f>SUM(I76:M76)</f>
        <v>27.706055958110731</v>
      </c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</row>
    <row r="77" spans="1:26">
      <c r="A77" s="135">
        <v>76</v>
      </c>
      <c r="B77" s="178" t="s">
        <v>88</v>
      </c>
      <c r="C77" s="137" t="s">
        <v>94</v>
      </c>
      <c r="D77" s="166">
        <f>VLOOKUP($C77,'105冬男OAB'!$C$2:$M$82,11,FALSE)</f>
        <v>10.487804878048777</v>
      </c>
      <c r="E77" s="166">
        <f>VLOOKUP($C77,'106春男OAB'!$C$2:$N$71,12,FALSE)</f>
        <v>18.958974358974359</v>
      </c>
      <c r="F77" s="166"/>
      <c r="G77" s="166"/>
      <c r="H77" s="166"/>
      <c r="I77" s="166">
        <f>D77*0.8</f>
        <v>8.390243902439023</v>
      </c>
      <c r="J77" s="166">
        <f>E77</f>
        <v>18.958974358974359</v>
      </c>
      <c r="K77" s="166">
        <f>F77*1.2</f>
        <v>0</v>
      </c>
      <c r="L77" s="166">
        <f>G77*1.3</f>
        <v>0</v>
      </c>
      <c r="M77" s="166">
        <f>H77*1.5</f>
        <v>0</v>
      </c>
      <c r="N77" s="166">
        <f>SUM(I77:M77)</f>
        <v>27.349218261413384</v>
      </c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</row>
    <row r="78" spans="1:26">
      <c r="A78" s="135">
        <v>77</v>
      </c>
      <c r="B78" s="179" t="s">
        <v>41</v>
      </c>
      <c r="C78" s="190" t="s">
        <v>382</v>
      </c>
      <c r="D78" s="166"/>
      <c r="E78" s="166"/>
      <c r="F78" s="166"/>
      <c r="G78" s="166">
        <f>VLOOKUP($C78,台灣業餘男OAB!$C$2:$N$75,12,FALSE)</f>
        <v>6.961538461538467</v>
      </c>
      <c r="H78" s="166">
        <f>VLOOKUP($C78,'106秋男OAB'!$C$2:$N$75,12,FALSE)</f>
        <v>11.283228433913351</v>
      </c>
      <c r="I78" s="166">
        <f>D78*0.8</f>
        <v>0</v>
      </c>
      <c r="J78" s="166">
        <f>E78</f>
        <v>0</v>
      </c>
      <c r="K78" s="166">
        <f>F78*1.2</f>
        <v>0</v>
      </c>
      <c r="L78" s="166">
        <f>G78*1.3</f>
        <v>9.0500000000000078</v>
      </c>
      <c r="M78" s="166">
        <f>H78*1.5</f>
        <v>16.924842650870026</v>
      </c>
      <c r="N78" s="166">
        <f>SUM(I78:M78)</f>
        <v>25.974842650870034</v>
      </c>
      <c r="O78" s="142"/>
      <c r="P78" s="161"/>
      <c r="Q78" s="161"/>
      <c r="R78" s="161"/>
      <c r="S78" s="161"/>
      <c r="T78" s="127"/>
      <c r="U78" s="127"/>
      <c r="V78" s="127"/>
      <c r="W78" s="127"/>
      <c r="X78" s="127"/>
      <c r="Y78" s="127"/>
      <c r="Z78" s="127"/>
    </row>
    <row r="79" spans="1:26">
      <c r="A79" s="135">
        <v>78</v>
      </c>
      <c r="B79" s="178" t="s">
        <v>88</v>
      </c>
      <c r="C79" s="137" t="s">
        <v>98</v>
      </c>
      <c r="D79" s="166">
        <f>VLOOKUP($C79,'105冬男OAB'!$C$2:$M$82,11,FALSE)</f>
        <v>11.543124026984941</v>
      </c>
      <c r="E79" s="166">
        <f>VLOOKUP($C79,'106春男OAB'!$C$2:$N$71,12,FALSE)</f>
        <v>14.958974358974359</v>
      </c>
      <c r="F79" s="166">
        <f>VLOOKUP($C79,'106夏男OAB'!$C$2:$N$75,12,FALSE)</f>
        <v>1.4444444444444429</v>
      </c>
      <c r="G79" s="166"/>
      <c r="H79" s="166"/>
      <c r="I79" s="166">
        <f>D79*0.8</f>
        <v>9.2344992215879529</v>
      </c>
      <c r="J79" s="166">
        <f>E79</f>
        <v>14.958974358974359</v>
      </c>
      <c r="K79" s="166">
        <f>F79*1.2</f>
        <v>1.7333333333333314</v>
      </c>
      <c r="L79" s="166">
        <f>G79*1.3</f>
        <v>0</v>
      </c>
      <c r="M79" s="166">
        <f>H79*1.5</f>
        <v>0</v>
      </c>
      <c r="N79" s="166">
        <f>SUM(I79:M79)</f>
        <v>25.926806913895643</v>
      </c>
      <c r="O79" s="142"/>
      <c r="P79" s="161"/>
      <c r="Q79" s="161"/>
      <c r="R79" s="161"/>
      <c r="S79" s="161"/>
      <c r="T79" s="127"/>
      <c r="U79" s="127"/>
      <c r="V79" s="127"/>
      <c r="W79" s="127"/>
      <c r="X79" s="127"/>
      <c r="Y79" s="127"/>
      <c r="Z79" s="127"/>
    </row>
    <row r="80" spans="1:26">
      <c r="A80" s="135">
        <v>79</v>
      </c>
      <c r="B80" s="178" t="s">
        <v>88</v>
      </c>
      <c r="C80" s="137" t="s">
        <v>237</v>
      </c>
      <c r="D80" s="166">
        <f>VLOOKUP($C80,'105冬男OAB'!$C$2:$M$82,11,FALSE)</f>
        <v>15.372911261027497</v>
      </c>
      <c r="E80" s="166"/>
      <c r="F80" s="166">
        <f>VLOOKUP($C80,'106夏男OAB'!$C$2:$N$75,12,FALSE)</f>
        <v>10.393162393162399</v>
      </c>
      <c r="G80" s="166"/>
      <c r="H80" s="166"/>
      <c r="I80" s="166">
        <f>D80*0.8</f>
        <v>12.298329008821998</v>
      </c>
      <c r="J80" s="166">
        <f>E80</f>
        <v>0</v>
      </c>
      <c r="K80" s="166">
        <f>F80*1.2</f>
        <v>12.471794871794879</v>
      </c>
      <c r="L80" s="166">
        <f>G80*1.3</f>
        <v>0</v>
      </c>
      <c r="M80" s="166">
        <f>H80*1.5</f>
        <v>0</v>
      </c>
      <c r="N80" s="166">
        <f>SUM(I80:M80)</f>
        <v>24.770123880616879</v>
      </c>
      <c r="O80" s="142"/>
      <c r="P80" s="161"/>
      <c r="Q80" s="161"/>
      <c r="R80" s="161"/>
      <c r="S80" s="161"/>
      <c r="T80" s="127"/>
      <c r="U80" s="127"/>
      <c r="V80" s="127"/>
      <c r="W80" s="127"/>
      <c r="X80" s="127"/>
      <c r="Y80" s="127"/>
      <c r="Z80" s="127"/>
    </row>
    <row r="81" spans="1:26">
      <c r="A81" s="135">
        <v>80</v>
      </c>
      <c r="B81" s="178" t="s">
        <v>65</v>
      </c>
      <c r="C81" s="137" t="s">
        <v>86</v>
      </c>
      <c r="D81" s="166"/>
      <c r="E81" s="166">
        <f>VLOOKUP($C81,'106春男OAB'!$C$2:$N$71,12,FALSE)</f>
        <v>7.3428571428571416</v>
      </c>
      <c r="F81" s="166">
        <f>VLOOKUP($C81,'106夏男OAB'!$C$2:$N$75,12,FALSE)</f>
        <v>4.4444444444444429</v>
      </c>
      <c r="G81" s="166"/>
      <c r="H81" s="166">
        <f>VLOOKUP($C81,'106秋男OAB'!$C$2:$N$75,12,FALSE)</f>
        <v>7.3380229544613087</v>
      </c>
      <c r="I81" s="166">
        <f>D81*0.8</f>
        <v>0</v>
      </c>
      <c r="J81" s="166">
        <f>E81</f>
        <v>7.3428571428571416</v>
      </c>
      <c r="K81" s="166">
        <f>F81*1.2</f>
        <v>5.3333333333333313</v>
      </c>
      <c r="L81" s="166">
        <f>G81*1.3</f>
        <v>0</v>
      </c>
      <c r="M81" s="166">
        <f>H81*1.5</f>
        <v>11.007034431691963</v>
      </c>
      <c r="N81" s="166">
        <f>SUM(I81:M81)</f>
        <v>23.683224907882437</v>
      </c>
      <c r="O81" s="142"/>
      <c r="P81" s="161"/>
      <c r="Q81" s="161"/>
      <c r="R81" s="161"/>
      <c r="S81" s="161"/>
      <c r="T81" s="127"/>
      <c r="U81" s="127"/>
      <c r="V81" s="127"/>
      <c r="W81" s="127"/>
      <c r="X81" s="127"/>
      <c r="Y81" s="127"/>
      <c r="Z81" s="127"/>
    </row>
    <row r="82" spans="1:26">
      <c r="A82" s="135">
        <v>81</v>
      </c>
      <c r="B82" s="178" t="s">
        <v>88</v>
      </c>
      <c r="C82" s="137" t="s">
        <v>106</v>
      </c>
      <c r="D82" s="166">
        <f>VLOOKUP($C82,'105冬男OAB'!$C$2:$M$82,11,FALSE)</f>
        <v>28.372911261027497</v>
      </c>
      <c r="E82" s="166">
        <f>VLOOKUP($C82,'106春男OAB'!$C$2:$N$71,12,FALSE)</f>
        <v>0</v>
      </c>
      <c r="F82" s="166"/>
      <c r="G82" s="166"/>
      <c r="H82" s="166"/>
      <c r="I82" s="166">
        <f>D82*0.8</f>
        <v>22.698329008822</v>
      </c>
      <c r="J82" s="166">
        <f>E82</f>
        <v>0</v>
      </c>
      <c r="K82" s="166">
        <f>F82*1.2</f>
        <v>0</v>
      </c>
      <c r="L82" s="166">
        <f>G82*1.3</f>
        <v>0</v>
      </c>
      <c r="M82" s="166">
        <f>H82*1.5</f>
        <v>0</v>
      </c>
      <c r="N82" s="166">
        <f>SUM(I82:M82)</f>
        <v>22.698329008822</v>
      </c>
      <c r="O82" s="142"/>
      <c r="P82" s="161"/>
      <c r="Q82" s="161"/>
      <c r="R82" s="161"/>
      <c r="S82" s="161"/>
      <c r="T82" s="127"/>
      <c r="U82" s="127"/>
      <c r="V82" s="127"/>
      <c r="W82" s="127"/>
      <c r="X82" s="127"/>
      <c r="Y82" s="127"/>
      <c r="Z82" s="127"/>
    </row>
    <row r="83" spans="1:26">
      <c r="A83" s="135">
        <v>82</v>
      </c>
      <c r="B83" s="178" t="s">
        <v>41</v>
      </c>
      <c r="C83" s="137" t="s">
        <v>200</v>
      </c>
      <c r="D83" s="166">
        <f>VLOOKUP($C83,'105冬男OAB'!$C$2:$M$82,11,FALSE)</f>
        <v>11.487804878048777</v>
      </c>
      <c r="E83" s="166"/>
      <c r="F83" s="166">
        <f>VLOOKUP($C83,'106夏男OAB'!$C$2:$N$75,12,FALSE)</f>
        <v>10.444444444444443</v>
      </c>
      <c r="G83" s="166"/>
      <c r="H83" s="166"/>
      <c r="I83" s="166">
        <f>D83*0.8</f>
        <v>9.1902439024390219</v>
      </c>
      <c r="J83" s="166">
        <f>E83</f>
        <v>0</v>
      </c>
      <c r="K83" s="166">
        <f>F83*1.2</f>
        <v>12.533333333333331</v>
      </c>
      <c r="L83" s="166">
        <f>G83*1.3</f>
        <v>0</v>
      </c>
      <c r="M83" s="166">
        <f>H83*1.5</f>
        <v>0</v>
      </c>
      <c r="N83" s="166">
        <f>SUM(I83:M83)</f>
        <v>21.723577235772353</v>
      </c>
      <c r="O83" s="142"/>
      <c r="P83" s="161"/>
      <c r="Q83" s="161"/>
      <c r="R83" s="161"/>
      <c r="S83" s="161"/>
      <c r="T83" s="127"/>
      <c r="U83" s="127"/>
      <c r="V83" s="127"/>
      <c r="W83" s="127"/>
      <c r="X83" s="127"/>
      <c r="Y83" s="127"/>
      <c r="Z83" s="127"/>
    </row>
    <row r="84" spans="1:26">
      <c r="A84" s="135">
        <v>83</v>
      </c>
      <c r="B84" s="178" t="s">
        <v>41</v>
      </c>
      <c r="C84" s="137" t="s">
        <v>55</v>
      </c>
      <c r="D84" s="166"/>
      <c r="E84" s="166">
        <f>VLOOKUP($C84,'106春男OAB'!$C$2:$N$71,12,FALSE)</f>
        <v>8.5999999999999943</v>
      </c>
      <c r="F84" s="166"/>
      <c r="G84" s="166">
        <f>VLOOKUP($C84,台灣業餘男OAB!$C$2:$N$75,12,FALSE)</f>
        <v>9.9258241758241752</v>
      </c>
      <c r="H84" s="166"/>
      <c r="I84" s="166">
        <f>D84*0.8</f>
        <v>0</v>
      </c>
      <c r="J84" s="166">
        <f>E84</f>
        <v>8.5999999999999943</v>
      </c>
      <c r="K84" s="166">
        <f>F84*1.2</f>
        <v>0</v>
      </c>
      <c r="L84" s="166">
        <f>G84*1.3</f>
        <v>12.903571428571428</v>
      </c>
      <c r="M84" s="166">
        <f>H84*1.5</f>
        <v>0</v>
      </c>
      <c r="N84" s="166">
        <f>SUM(I84:M84)</f>
        <v>21.503571428571423</v>
      </c>
      <c r="O84" s="142"/>
      <c r="P84" s="161"/>
      <c r="Q84" s="161"/>
      <c r="R84" s="161"/>
      <c r="S84" s="161"/>
      <c r="T84" s="127"/>
      <c r="U84" s="127"/>
      <c r="V84" s="127"/>
      <c r="W84" s="127"/>
      <c r="X84" s="127"/>
      <c r="Y84" s="127"/>
      <c r="Z84" s="127"/>
    </row>
    <row r="85" spans="1:26">
      <c r="A85" s="135">
        <v>84</v>
      </c>
      <c r="B85" s="190" t="s">
        <v>41</v>
      </c>
      <c r="C85" s="137" t="s">
        <v>392</v>
      </c>
      <c r="D85" s="166"/>
      <c r="E85" s="166"/>
      <c r="F85" s="166"/>
      <c r="G85" s="166"/>
      <c r="H85" s="166">
        <f>VLOOKUP($C85,'106秋男OAB'!$C$2:$N$75,12,FALSE)</f>
        <v>14.242132543502393</v>
      </c>
      <c r="I85" s="166">
        <f>D85*0.8</f>
        <v>0</v>
      </c>
      <c r="J85" s="166">
        <f>E85</f>
        <v>0</v>
      </c>
      <c r="K85" s="166">
        <f>F85*1.2</f>
        <v>0</v>
      </c>
      <c r="L85" s="166">
        <f>G85*1.3</f>
        <v>0</v>
      </c>
      <c r="M85" s="166">
        <f>H85*1.5</f>
        <v>21.36319881525359</v>
      </c>
      <c r="N85" s="166">
        <f>SUM(I85:M85)</f>
        <v>21.36319881525359</v>
      </c>
      <c r="O85" s="142"/>
      <c r="P85" s="161"/>
      <c r="Q85" s="161"/>
      <c r="R85" s="161"/>
      <c r="S85" s="161"/>
      <c r="T85" s="127"/>
      <c r="U85" s="127"/>
      <c r="V85" s="127"/>
      <c r="W85" s="127"/>
      <c r="X85" s="127"/>
      <c r="Y85" s="127"/>
      <c r="Z85" s="127"/>
    </row>
    <row r="86" spans="1:26">
      <c r="A86" s="135">
        <v>85</v>
      </c>
      <c r="B86" s="178" t="s">
        <v>88</v>
      </c>
      <c r="C86" s="137" t="s">
        <v>239</v>
      </c>
      <c r="D86" s="166">
        <f>VLOOKUP($C86,'105冬男OAB'!$C$2:$M$82,11,FALSE)</f>
        <v>0</v>
      </c>
      <c r="E86" s="166"/>
      <c r="F86" s="166"/>
      <c r="G86" s="166"/>
      <c r="H86" s="166">
        <f>VLOOKUP($C86,'106秋男OAB'!$C$2:$N$75,12,FALSE)</f>
        <v>13.681542448665681</v>
      </c>
      <c r="I86" s="166">
        <f>D86*0.8</f>
        <v>0</v>
      </c>
      <c r="J86" s="166">
        <f>E86</f>
        <v>0</v>
      </c>
      <c r="K86" s="166">
        <f>F86*1.2</f>
        <v>0</v>
      </c>
      <c r="L86" s="166">
        <f>G86*1.3</f>
        <v>0</v>
      </c>
      <c r="M86" s="166">
        <f>H86*1.5</f>
        <v>20.522313672998521</v>
      </c>
      <c r="N86" s="166">
        <f>SUM(I86:M86)</f>
        <v>20.522313672998521</v>
      </c>
      <c r="O86" s="142"/>
      <c r="P86" s="161"/>
      <c r="Q86" s="161"/>
      <c r="R86" s="161"/>
      <c r="S86" s="161"/>
      <c r="T86" s="127"/>
      <c r="U86" s="127"/>
      <c r="V86" s="127"/>
      <c r="W86" s="127"/>
      <c r="X86" s="127"/>
      <c r="Y86" s="127"/>
      <c r="Z86" s="127"/>
    </row>
    <row r="87" spans="1:26">
      <c r="A87" s="135">
        <v>86</v>
      </c>
      <c r="B87" s="178" t="s">
        <v>65</v>
      </c>
      <c r="C87" s="137" t="s">
        <v>223</v>
      </c>
      <c r="D87" s="166">
        <f>VLOOKUP($C87,'105冬男OAB'!$C$2:$M$82,11,FALSE)</f>
        <v>7.2878048780487745</v>
      </c>
      <c r="E87" s="166"/>
      <c r="F87" s="166">
        <f>VLOOKUP($C87,'106夏男OAB'!$C$2:$N$75,12,FALSE)</f>
        <v>10.444444444444443</v>
      </c>
      <c r="G87" s="166"/>
      <c r="H87" s="166"/>
      <c r="I87" s="166">
        <f>D87*0.8</f>
        <v>5.8302439024390198</v>
      </c>
      <c r="J87" s="166">
        <f>E87</f>
        <v>0</v>
      </c>
      <c r="K87" s="166">
        <f>F87*1.2</f>
        <v>12.533333333333331</v>
      </c>
      <c r="L87" s="166">
        <f>G87*1.3</f>
        <v>0</v>
      </c>
      <c r="M87" s="166">
        <f>H87*1.5</f>
        <v>0</v>
      </c>
      <c r="N87" s="166">
        <f>SUM(I87:M87)</f>
        <v>18.36357723577235</v>
      </c>
      <c r="O87" s="142"/>
      <c r="P87" s="161"/>
      <c r="Q87" s="161"/>
      <c r="R87" s="161"/>
      <c r="S87" s="161"/>
      <c r="T87" s="127"/>
      <c r="U87" s="127"/>
      <c r="V87" s="127"/>
      <c r="W87" s="127"/>
      <c r="X87" s="127"/>
      <c r="Y87" s="127"/>
      <c r="Z87" s="127"/>
    </row>
    <row r="88" spans="1:26">
      <c r="A88" s="135">
        <v>87</v>
      </c>
      <c r="B88" s="179" t="s">
        <v>41</v>
      </c>
      <c r="C88" s="179" t="s">
        <v>201</v>
      </c>
      <c r="D88" s="166"/>
      <c r="E88" s="166"/>
      <c r="F88" s="166">
        <f>VLOOKUP($C88,'106夏男OAB'!$C$2:$N$75,12,FALSE)</f>
        <v>14.444444444444443</v>
      </c>
      <c r="G88" s="166"/>
      <c r="H88" s="166"/>
      <c r="I88" s="166">
        <f>D88*0.8</f>
        <v>0</v>
      </c>
      <c r="J88" s="166">
        <f>E88</f>
        <v>0</v>
      </c>
      <c r="K88" s="166">
        <f>F88*1.2</f>
        <v>17.333333333333332</v>
      </c>
      <c r="L88" s="166">
        <f>G88*1.3</f>
        <v>0</v>
      </c>
      <c r="M88" s="166">
        <f>H88*1.5</f>
        <v>0</v>
      </c>
      <c r="N88" s="166">
        <f>SUM(I88:M88)</f>
        <v>17.333333333333332</v>
      </c>
      <c r="O88" s="142"/>
      <c r="P88" s="161"/>
      <c r="Q88" s="161"/>
      <c r="R88" s="161"/>
      <c r="S88" s="161"/>
      <c r="T88" s="127"/>
      <c r="U88" s="127"/>
      <c r="V88" s="127"/>
      <c r="W88" s="127"/>
      <c r="X88" s="127"/>
      <c r="Y88" s="127"/>
      <c r="Z88" s="127"/>
    </row>
    <row r="89" spans="1:26">
      <c r="A89" s="135">
        <v>88</v>
      </c>
      <c r="B89" s="179" t="s">
        <v>88</v>
      </c>
      <c r="C89" s="179" t="s">
        <v>232</v>
      </c>
      <c r="D89" s="166"/>
      <c r="E89" s="166"/>
      <c r="F89" s="166">
        <f>VLOOKUP($C89,'106夏男OAB'!$C$2:$N$75,12,FALSE)</f>
        <v>14.393162393162399</v>
      </c>
      <c r="G89" s="166"/>
      <c r="H89" s="166"/>
      <c r="I89" s="166">
        <f>D89*0.8</f>
        <v>0</v>
      </c>
      <c r="J89" s="166">
        <f>E89</f>
        <v>0</v>
      </c>
      <c r="K89" s="166">
        <f>F89*1.2</f>
        <v>17.271794871794878</v>
      </c>
      <c r="L89" s="166">
        <f>G89*1.3</f>
        <v>0</v>
      </c>
      <c r="M89" s="166">
        <f>H89*1.5</f>
        <v>0</v>
      </c>
      <c r="N89" s="166">
        <f>SUM(I89:M89)</f>
        <v>17.271794871794878</v>
      </c>
      <c r="O89" s="142"/>
      <c r="P89" s="161"/>
      <c r="Q89" s="161"/>
      <c r="R89" s="161"/>
      <c r="S89" s="161"/>
      <c r="T89" s="127"/>
      <c r="U89" s="127"/>
      <c r="V89" s="127"/>
      <c r="W89" s="127"/>
      <c r="X89" s="127"/>
      <c r="Y89" s="127"/>
      <c r="Z89" s="127"/>
    </row>
    <row r="90" spans="1:26">
      <c r="A90" s="135">
        <v>89</v>
      </c>
      <c r="B90" s="178" t="s">
        <v>65</v>
      </c>
      <c r="C90" s="137" t="s">
        <v>84</v>
      </c>
      <c r="D90" s="166">
        <f>VLOOKUP($C90,'105冬男OAB'!$C$2:$M$82,11,FALSE)</f>
        <v>7.2878048780487745</v>
      </c>
      <c r="E90" s="166">
        <f>VLOOKUP($C90,'106春男OAB'!$C$2:$N$71,12,FALSE)</f>
        <v>10.342857142857142</v>
      </c>
      <c r="F90" s="166"/>
      <c r="G90" s="166"/>
      <c r="H90" s="166"/>
      <c r="I90" s="166">
        <f>D90*0.8</f>
        <v>5.8302439024390198</v>
      </c>
      <c r="J90" s="166">
        <f>E90</f>
        <v>10.342857142857142</v>
      </c>
      <c r="K90" s="166">
        <f>F90*1.2</f>
        <v>0</v>
      </c>
      <c r="L90" s="166">
        <f>G90*1.3</f>
        <v>0</v>
      </c>
      <c r="M90" s="166">
        <f>H90*1.5</f>
        <v>0</v>
      </c>
      <c r="N90" s="166">
        <f>SUM(I90:M90)</f>
        <v>16.173101045296161</v>
      </c>
      <c r="O90" s="142"/>
      <c r="P90" s="161"/>
      <c r="Q90" s="161"/>
      <c r="R90" s="161"/>
      <c r="S90" s="161"/>
      <c r="T90" s="127"/>
      <c r="U90" s="127"/>
      <c r="V90" s="127"/>
      <c r="W90" s="127"/>
      <c r="X90" s="127"/>
      <c r="Y90" s="127"/>
      <c r="Z90" s="127"/>
    </row>
    <row r="91" spans="1:26">
      <c r="A91" s="135">
        <v>90</v>
      </c>
      <c r="B91" s="190" t="s">
        <v>88</v>
      </c>
      <c r="C91" s="137" t="s">
        <v>229</v>
      </c>
      <c r="D91" s="166"/>
      <c r="E91" s="166"/>
      <c r="F91" s="166"/>
      <c r="G91" s="166"/>
      <c r="H91" s="166">
        <f>VLOOKUP($C91,'106秋男OAB'!$C$2:$N$75,12,FALSE)</f>
        <v>10.036510694044892</v>
      </c>
      <c r="I91" s="166">
        <f>D91*0.8</f>
        <v>0</v>
      </c>
      <c r="J91" s="166">
        <f>E91</f>
        <v>0</v>
      </c>
      <c r="K91" s="166">
        <f>F91*1.2</f>
        <v>0</v>
      </c>
      <c r="L91" s="166">
        <f>G91*1.3</f>
        <v>0</v>
      </c>
      <c r="M91" s="166">
        <f>H91*1.5</f>
        <v>15.054766041067339</v>
      </c>
      <c r="N91" s="166">
        <f>SUM(I91:M91)</f>
        <v>15.054766041067339</v>
      </c>
      <c r="O91" s="142"/>
      <c r="P91" s="161"/>
      <c r="Q91" s="161"/>
      <c r="R91" s="161"/>
      <c r="S91" s="161"/>
      <c r="T91" s="127"/>
      <c r="U91" s="127"/>
      <c r="V91" s="127"/>
      <c r="W91" s="127"/>
      <c r="X91" s="127"/>
      <c r="Y91" s="127"/>
      <c r="Z91" s="127"/>
    </row>
    <row r="92" spans="1:26">
      <c r="A92" s="135">
        <v>91</v>
      </c>
      <c r="B92" s="179" t="s">
        <v>65</v>
      </c>
      <c r="C92" s="179" t="s">
        <v>320</v>
      </c>
      <c r="D92" s="166"/>
      <c r="E92" s="166"/>
      <c r="F92" s="166">
        <f>VLOOKUP($C92,'106夏男OAB'!$C$2:$N$75,12,FALSE)</f>
        <v>12.444444444444443</v>
      </c>
      <c r="G92" s="166"/>
      <c r="H92" s="166"/>
      <c r="I92" s="166">
        <f>D92*0.8</f>
        <v>0</v>
      </c>
      <c r="J92" s="166">
        <f>E92</f>
        <v>0</v>
      </c>
      <c r="K92" s="166">
        <f>F92*1.2</f>
        <v>14.93333333333333</v>
      </c>
      <c r="L92" s="166">
        <f>G92*1.3</f>
        <v>0</v>
      </c>
      <c r="M92" s="166">
        <f>H92*1.5</f>
        <v>0</v>
      </c>
      <c r="N92" s="166">
        <f>SUM(I92:M92)</f>
        <v>14.93333333333333</v>
      </c>
      <c r="O92" s="142"/>
      <c r="P92" s="161"/>
      <c r="Q92" s="161"/>
      <c r="R92" s="161"/>
      <c r="S92" s="161"/>
      <c r="T92" s="127"/>
      <c r="U92" s="127"/>
      <c r="V92" s="127"/>
      <c r="W92" s="127"/>
      <c r="X92" s="127"/>
      <c r="Y92" s="127"/>
      <c r="Z92" s="127"/>
    </row>
    <row r="93" spans="1:26">
      <c r="A93" s="135">
        <v>92</v>
      </c>
      <c r="B93" s="179" t="s">
        <v>65</v>
      </c>
      <c r="C93" s="179" t="s">
        <v>321</v>
      </c>
      <c r="D93" s="166"/>
      <c r="E93" s="166"/>
      <c r="F93" s="166">
        <f>VLOOKUP($C93,'106夏男OAB'!$C$2:$N$75,12,FALSE)</f>
        <v>12.444444444444443</v>
      </c>
      <c r="G93" s="166"/>
      <c r="H93" s="166"/>
      <c r="I93" s="166">
        <f>D93*0.8</f>
        <v>0</v>
      </c>
      <c r="J93" s="166">
        <f>E93</f>
        <v>0</v>
      </c>
      <c r="K93" s="166">
        <f>F93*1.2</f>
        <v>14.93333333333333</v>
      </c>
      <c r="L93" s="166">
        <f>G93*1.3</f>
        <v>0</v>
      </c>
      <c r="M93" s="166">
        <f>H93*1.5</f>
        <v>0</v>
      </c>
      <c r="N93" s="166">
        <f>SUM(I93:M93)</f>
        <v>14.93333333333333</v>
      </c>
      <c r="O93" s="142"/>
      <c r="P93" s="161"/>
      <c r="Q93" s="161"/>
      <c r="R93" s="161"/>
      <c r="S93" s="161"/>
      <c r="T93" s="127"/>
      <c r="U93" s="127"/>
      <c r="V93" s="127"/>
      <c r="W93" s="127"/>
      <c r="X93" s="127"/>
      <c r="Y93" s="127"/>
      <c r="Z93" s="127"/>
    </row>
    <row r="94" spans="1:26">
      <c r="A94" s="135">
        <v>93</v>
      </c>
      <c r="B94" s="179" t="s">
        <v>41</v>
      </c>
      <c r="C94" s="179" t="s">
        <v>197</v>
      </c>
      <c r="D94" s="166"/>
      <c r="E94" s="166"/>
      <c r="F94" s="166">
        <f>VLOOKUP($C94,'106夏男OAB'!$C$2:$N$75,12,FALSE)</f>
        <v>0</v>
      </c>
      <c r="G94" s="166"/>
      <c r="H94" s="166">
        <f>VLOOKUP($C94,'106秋男OAB'!$C$2:$N$75,12,FALSE)</f>
        <v>9.5201777119585103</v>
      </c>
      <c r="I94" s="166">
        <f>D94*0.8</f>
        <v>0</v>
      </c>
      <c r="J94" s="166">
        <f>E94</f>
        <v>0</v>
      </c>
      <c r="K94" s="166">
        <f>F94*1.2</f>
        <v>0</v>
      </c>
      <c r="L94" s="166">
        <f>G94*1.3</f>
        <v>0</v>
      </c>
      <c r="M94" s="166">
        <f>H94*1.5</f>
        <v>14.280266567937765</v>
      </c>
      <c r="N94" s="166">
        <f>SUM(I94:M94)</f>
        <v>14.280266567937765</v>
      </c>
      <c r="O94" s="142"/>
      <c r="P94" s="161"/>
      <c r="Q94" s="161"/>
      <c r="R94" s="161"/>
      <c r="S94" s="161"/>
      <c r="T94" s="127"/>
      <c r="U94" s="127"/>
      <c r="V94" s="127"/>
      <c r="W94" s="127"/>
      <c r="X94" s="127"/>
      <c r="Y94" s="127"/>
      <c r="Z94" s="127"/>
    </row>
    <row r="95" spans="1:26">
      <c r="A95" s="135">
        <v>94</v>
      </c>
      <c r="B95" s="178" t="s">
        <v>65</v>
      </c>
      <c r="C95" s="137" t="s">
        <v>81</v>
      </c>
      <c r="D95" s="166"/>
      <c r="E95" s="166">
        <f>VLOOKUP($C95,'106春男OAB'!$C$2:$N$71,12,FALSE)</f>
        <v>11.342857142857142</v>
      </c>
      <c r="F95" s="166"/>
      <c r="G95" s="166"/>
      <c r="H95" s="166"/>
      <c r="I95" s="166">
        <f>D95*0.8</f>
        <v>0</v>
      </c>
      <c r="J95" s="166">
        <f>E95</f>
        <v>11.342857142857142</v>
      </c>
      <c r="K95" s="166">
        <f>F95*1.2</f>
        <v>0</v>
      </c>
      <c r="L95" s="166">
        <f>G95*1.3</f>
        <v>0</v>
      </c>
      <c r="M95" s="166">
        <f>H95*1.5</f>
        <v>0</v>
      </c>
      <c r="N95" s="166">
        <f>SUM(I95:M95)</f>
        <v>11.342857142857142</v>
      </c>
      <c r="O95" s="142"/>
      <c r="P95" s="161"/>
      <c r="Q95" s="161"/>
      <c r="R95" s="161"/>
      <c r="S95" s="161"/>
      <c r="T95" s="127"/>
      <c r="U95" s="127"/>
      <c r="V95" s="127"/>
      <c r="W95" s="127"/>
      <c r="X95" s="127"/>
      <c r="Y95" s="127"/>
      <c r="Z95" s="127"/>
    </row>
    <row r="96" spans="1:26">
      <c r="A96" s="135">
        <v>95</v>
      </c>
      <c r="B96" s="190" t="s">
        <v>41</v>
      </c>
      <c r="C96" s="137" t="s">
        <v>194</v>
      </c>
      <c r="D96" s="166"/>
      <c r="E96" s="166"/>
      <c r="F96" s="166"/>
      <c r="G96" s="166"/>
      <c r="H96" s="166">
        <f>VLOOKUP($C96,'106秋男OAB'!$C$2:$N$75,12,FALSE)</f>
        <v>7.5475749722324821</v>
      </c>
      <c r="I96" s="166">
        <f>D96*0.8</f>
        <v>0</v>
      </c>
      <c r="J96" s="166">
        <f>E96</f>
        <v>0</v>
      </c>
      <c r="K96" s="166">
        <f>F96*1.2</f>
        <v>0</v>
      </c>
      <c r="L96" s="166">
        <f>G96*1.3</f>
        <v>0</v>
      </c>
      <c r="M96" s="166">
        <f>H96*1.5</f>
        <v>11.321362458348723</v>
      </c>
      <c r="N96" s="166">
        <f>SUM(I96:M96)</f>
        <v>11.321362458348723</v>
      </c>
      <c r="O96" s="142"/>
      <c r="P96" s="161"/>
      <c r="Q96" s="161"/>
      <c r="R96" s="161"/>
      <c r="S96" s="161"/>
      <c r="T96" s="127"/>
      <c r="U96" s="127"/>
      <c r="V96" s="127"/>
      <c r="W96" s="127"/>
      <c r="X96" s="127"/>
      <c r="Y96" s="127"/>
      <c r="Z96" s="127"/>
    </row>
    <row r="97" spans="1:14">
      <c r="A97" s="135">
        <v>96</v>
      </c>
      <c r="B97" s="179" t="s">
        <v>41</v>
      </c>
      <c r="C97" s="179" t="s">
        <v>196</v>
      </c>
      <c r="D97" s="166"/>
      <c r="E97" s="166"/>
      <c r="F97" s="166">
        <f>VLOOKUP($C97,'106夏男OAB'!$C$2:$N$75,12,FALSE)</f>
        <v>9.0555555555555571</v>
      </c>
      <c r="G97" s="166"/>
      <c r="H97" s="166"/>
      <c r="I97" s="166">
        <f>D97*0.8</f>
        <v>0</v>
      </c>
      <c r="J97" s="166">
        <f>E97</f>
        <v>0</v>
      </c>
      <c r="K97" s="166">
        <f>F97*1.2</f>
        <v>10.866666666666669</v>
      </c>
      <c r="L97" s="166">
        <f>G97*1.3</f>
        <v>0</v>
      </c>
      <c r="M97" s="166">
        <f>H97*1.5</f>
        <v>0</v>
      </c>
      <c r="N97" s="166">
        <f>SUM(I97:M97)</f>
        <v>10.866666666666669</v>
      </c>
    </row>
    <row r="98" spans="1:14">
      <c r="A98" s="135">
        <v>97</v>
      </c>
      <c r="B98" s="178" t="s">
        <v>65</v>
      </c>
      <c r="C98" s="137" t="s">
        <v>216</v>
      </c>
      <c r="D98" s="166">
        <f>VLOOKUP($C98,'105冬男OAB'!$C$2:$M$82,11,FALSE)</f>
        <v>13.287804878048775</v>
      </c>
      <c r="E98" s="166"/>
      <c r="F98" s="166"/>
      <c r="G98" s="166"/>
      <c r="H98" s="166"/>
      <c r="I98" s="166">
        <f>D98*0.8</f>
        <v>10.63024390243902</v>
      </c>
      <c r="J98" s="166">
        <f>E98</f>
        <v>0</v>
      </c>
      <c r="K98" s="166">
        <f>F98*1.2</f>
        <v>0</v>
      </c>
      <c r="L98" s="166">
        <f>G98*1.3</f>
        <v>0</v>
      </c>
      <c r="M98" s="166">
        <f>H98*1.5</f>
        <v>0</v>
      </c>
      <c r="N98" s="166">
        <f>SUM(I98:M98)</f>
        <v>10.63024390243902</v>
      </c>
    </row>
    <row r="99" spans="1:14">
      <c r="A99" s="135">
        <v>98</v>
      </c>
      <c r="B99" s="178" t="s">
        <v>41</v>
      </c>
      <c r="C99" s="137" t="s">
        <v>211</v>
      </c>
      <c r="D99" s="166">
        <f>VLOOKUP($C99,'105冬男OAB'!$C$2:$M$82,11,FALSE)</f>
        <v>13.287804878048775</v>
      </c>
      <c r="E99" s="166"/>
      <c r="F99" s="166"/>
      <c r="G99" s="166"/>
      <c r="H99" s="166"/>
      <c r="I99" s="166">
        <f>D99*0.8</f>
        <v>10.63024390243902</v>
      </c>
      <c r="J99" s="166">
        <f>E99</f>
        <v>0</v>
      </c>
      <c r="K99" s="166">
        <f>F99*1.2</f>
        <v>0</v>
      </c>
      <c r="L99" s="166">
        <f>G99*1.3</f>
        <v>0</v>
      </c>
      <c r="M99" s="166">
        <f>H99*1.5</f>
        <v>0</v>
      </c>
      <c r="N99" s="166">
        <f>SUM(I99:M99)</f>
        <v>10.63024390243902</v>
      </c>
    </row>
    <row r="100" spans="1:14">
      <c r="A100" s="135">
        <v>99</v>
      </c>
      <c r="B100" s="178" t="s">
        <v>41</v>
      </c>
      <c r="C100" s="137" t="s">
        <v>51</v>
      </c>
      <c r="D100" s="166"/>
      <c r="E100" s="166">
        <f>VLOOKUP($C100,'106春男OAB'!$C$2:$N$71,12,FALSE)</f>
        <v>9.5999999999999943</v>
      </c>
      <c r="F100" s="166"/>
      <c r="G100" s="166"/>
      <c r="H100" s="166"/>
      <c r="I100" s="166">
        <f>D100*0.8</f>
        <v>0</v>
      </c>
      <c r="J100" s="166">
        <f>E100</f>
        <v>9.5999999999999943</v>
      </c>
      <c r="K100" s="166">
        <f>F100*1.2</f>
        <v>0</v>
      </c>
      <c r="L100" s="166">
        <f>G100*1.3</f>
        <v>0</v>
      </c>
      <c r="M100" s="166">
        <f>H100*1.5</f>
        <v>0</v>
      </c>
      <c r="N100" s="166">
        <f>SUM(I100:M100)</f>
        <v>9.5999999999999943</v>
      </c>
    </row>
    <row r="101" spans="1:14">
      <c r="A101" s="135">
        <v>100</v>
      </c>
      <c r="B101" s="178" t="s">
        <v>88</v>
      </c>
      <c r="C101" s="137" t="s">
        <v>111</v>
      </c>
      <c r="D101" s="166"/>
      <c r="E101" s="166">
        <f>VLOOKUP($C101,'106春男OAB'!$C$2:$N$71,12,FALSE)</f>
        <v>0</v>
      </c>
      <c r="F101" s="166"/>
      <c r="G101" s="166"/>
      <c r="H101" s="166">
        <f>VLOOKUP($C101,'106秋男OAB'!$C$2:$N$75,12,FALSE)</f>
        <v>5.5749722325064539</v>
      </c>
      <c r="I101" s="166">
        <f>D101*0.8</f>
        <v>0</v>
      </c>
      <c r="J101" s="166">
        <f>E101</f>
        <v>0</v>
      </c>
      <c r="K101" s="166">
        <f>F101*1.2</f>
        <v>0</v>
      </c>
      <c r="L101" s="166">
        <f>G101*1.3</f>
        <v>0</v>
      </c>
      <c r="M101" s="166">
        <f>H101*1.5</f>
        <v>8.3624583487596809</v>
      </c>
      <c r="N101" s="166">
        <f>SUM(I101:M101)</f>
        <v>8.3624583487596809</v>
      </c>
    </row>
    <row r="102" spans="1:14">
      <c r="A102" s="135">
        <v>101</v>
      </c>
      <c r="B102" s="179" t="s">
        <v>65</v>
      </c>
      <c r="C102" s="179" t="s">
        <v>319</v>
      </c>
      <c r="D102" s="166"/>
      <c r="E102" s="166"/>
      <c r="F102" s="166">
        <f>VLOOKUP($C102,'106夏男OAB'!$C$2:$N$75,12,FALSE)</f>
        <v>6.4444444444444429</v>
      </c>
      <c r="G102" s="166"/>
      <c r="H102" s="166"/>
      <c r="I102" s="166">
        <f>D102*0.8</f>
        <v>0</v>
      </c>
      <c r="J102" s="166">
        <f>E102</f>
        <v>0</v>
      </c>
      <c r="K102" s="166">
        <f>F102*1.2</f>
        <v>7.7333333333333307</v>
      </c>
      <c r="L102" s="166">
        <f>G102*1.3</f>
        <v>0</v>
      </c>
      <c r="M102" s="166">
        <f>H102*1.5</f>
        <v>0</v>
      </c>
      <c r="N102" s="166">
        <f>SUM(I102:M102)</f>
        <v>7.7333333333333307</v>
      </c>
    </row>
    <row r="103" spans="1:14">
      <c r="A103" s="135">
        <v>102</v>
      </c>
      <c r="B103" s="190" t="s">
        <v>41</v>
      </c>
      <c r="C103" s="137" t="s">
        <v>393</v>
      </c>
      <c r="D103" s="166"/>
      <c r="E103" s="166"/>
      <c r="F103" s="166"/>
      <c r="G103" s="166"/>
      <c r="H103" s="166">
        <f>VLOOKUP($C103,'106秋男OAB'!$C$2:$N$75,12,FALSE)</f>
        <v>4.5886708626434398</v>
      </c>
      <c r="I103" s="166">
        <f>D103*0.8</f>
        <v>0</v>
      </c>
      <c r="J103" s="166">
        <f>E103</f>
        <v>0</v>
      </c>
      <c r="K103" s="166">
        <f>F103*1.2</f>
        <v>0</v>
      </c>
      <c r="L103" s="166">
        <f>G103*1.3</f>
        <v>0</v>
      </c>
      <c r="M103" s="166">
        <f>H103*1.5</f>
        <v>6.8830062939651597</v>
      </c>
      <c r="N103" s="166">
        <f>SUM(I103:M103)</f>
        <v>6.8830062939651597</v>
      </c>
    </row>
    <row r="104" spans="1:14">
      <c r="A104" s="135">
        <v>103</v>
      </c>
      <c r="B104" s="178" t="s">
        <v>65</v>
      </c>
      <c r="C104" s="137" t="s">
        <v>281</v>
      </c>
      <c r="D104" s="166">
        <f>VLOOKUP($C104,'105冬男OAB'!$C$2:$M$82,11,FALSE)</f>
        <v>8.2878048780487745</v>
      </c>
      <c r="E104" s="166"/>
      <c r="F104" s="166"/>
      <c r="G104" s="166"/>
      <c r="H104" s="166"/>
      <c r="I104" s="166">
        <f>D104*0.8</f>
        <v>6.6302439024390196</v>
      </c>
      <c r="J104" s="166">
        <f>E104</f>
        <v>0</v>
      </c>
      <c r="K104" s="166">
        <f>F104*1.2</f>
        <v>0</v>
      </c>
      <c r="L104" s="166">
        <f>G104*1.3</f>
        <v>0</v>
      </c>
      <c r="M104" s="166">
        <f>H104*1.5</f>
        <v>0</v>
      </c>
      <c r="N104" s="166">
        <f>SUM(I104:M104)</f>
        <v>6.6302439024390196</v>
      </c>
    </row>
    <row r="105" spans="1:14">
      <c r="A105" s="135">
        <v>104</v>
      </c>
      <c r="B105" s="178" t="s">
        <v>88</v>
      </c>
      <c r="C105" s="137" t="s">
        <v>108</v>
      </c>
      <c r="D105" s="166">
        <f>VLOOKUP($C105,'105冬男OAB'!$C$2:$M$82,11,FALSE)</f>
        <v>0</v>
      </c>
      <c r="E105" s="166">
        <f>VLOOKUP($C105,'106春男OAB'!$C$2:$N$71,12,FALSE)</f>
        <v>0</v>
      </c>
      <c r="F105" s="166"/>
      <c r="G105" s="166"/>
      <c r="H105" s="166">
        <f>VLOOKUP($C105,'106秋男OAB'!$C$2:$N$75,12,FALSE)</f>
        <v>3.6023694927804257</v>
      </c>
      <c r="I105" s="166">
        <f>D105*0.8</f>
        <v>0</v>
      </c>
      <c r="J105" s="166">
        <f>E105</f>
        <v>0</v>
      </c>
      <c r="K105" s="166">
        <f>F105*1.2</f>
        <v>0</v>
      </c>
      <c r="L105" s="166">
        <f>G105*1.3</f>
        <v>0</v>
      </c>
      <c r="M105" s="166">
        <f>H105*1.5</f>
        <v>5.4035542391706386</v>
      </c>
      <c r="N105" s="166">
        <f>SUM(I105:M105)</f>
        <v>5.4035542391706386</v>
      </c>
    </row>
    <row r="106" spans="1:14">
      <c r="A106" s="135">
        <v>105</v>
      </c>
      <c r="B106" s="178" t="s">
        <v>88</v>
      </c>
      <c r="C106" s="137" t="s">
        <v>235</v>
      </c>
      <c r="D106" s="166">
        <f>VLOOKUP($C106,'105冬男OAB'!$C$2:$M$82,11,FALSE)</f>
        <v>6.6297872340425528</v>
      </c>
      <c r="E106" s="166"/>
      <c r="F106" s="166"/>
      <c r="G106" s="166"/>
      <c r="H106" s="166"/>
      <c r="I106" s="166">
        <f>D106*0.8</f>
        <v>5.3038297872340427</v>
      </c>
      <c r="J106" s="166">
        <f>E106</f>
        <v>0</v>
      </c>
      <c r="K106" s="166">
        <f>F106*1.2</f>
        <v>0</v>
      </c>
      <c r="L106" s="166">
        <f>G106*1.3</f>
        <v>0</v>
      </c>
      <c r="M106" s="166">
        <f>H106*1.5</f>
        <v>0</v>
      </c>
      <c r="N106" s="166">
        <f>SUM(I106:M106)</f>
        <v>5.3038297872340427</v>
      </c>
    </row>
    <row r="107" spans="1:14">
      <c r="A107" s="135">
        <v>106</v>
      </c>
      <c r="B107" s="178" t="s">
        <v>88</v>
      </c>
      <c r="C107" s="137" t="s">
        <v>110</v>
      </c>
      <c r="D107" s="166"/>
      <c r="E107" s="166">
        <f>VLOOKUP($C107,'106春男OAB'!$C$2:$N$71,12,FALSE)</f>
        <v>4.7428571428571473</v>
      </c>
      <c r="F107" s="166"/>
      <c r="G107" s="166"/>
      <c r="H107" s="166"/>
      <c r="I107" s="166">
        <f>D107*0.8</f>
        <v>0</v>
      </c>
      <c r="J107" s="166">
        <f>E107</f>
        <v>4.7428571428571473</v>
      </c>
      <c r="K107" s="166">
        <f>F107*1.2</f>
        <v>0</v>
      </c>
      <c r="L107" s="166">
        <f>G107*1.3</f>
        <v>0</v>
      </c>
      <c r="M107" s="166">
        <f>H107*1.5</f>
        <v>0</v>
      </c>
      <c r="N107" s="166">
        <f>SUM(I107:M107)</f>
        <v>4.7428571428571473</v>
      </c>
    </row>
    <row r="108" spans="1:14">
      <c r="A108" s="135">
        <v>107</v>
      </c>
      <c r="B108" s="178" t="s">
        <v>41</v>
      </c>
      <c r="C108" s="137" t="s">
        <v>61</v>
      </c>
      <c r="D108" s="166"/>
      <c r="E108" s="166">
        <f>VLOOKUP($C108,'106春男OAB'!$C$2:$N$71,12,FALSE)</f>
        <v>3.5999999999999943</v>
      </c>
      <c r="F108" s="166"/>
      <c r="G108" s="166"/>
      <c r="H108" s="166"/>
      <c r="I108" s="166">
        <f>D108*0.8</f>
        <v>0</v>
      </c>
      <c r="J108" s="166">
        <f>E108</f>
        <v>3.5999999999999943</v>
      </c>
      <c r="K108" s="166">
        <f>F108*1.2</f>
        <v>0</v>
      </c>
      <c r="L108" s="166">
        <f>G108*1.3</f>
        <v>0</v>
      </c>
      <c r="M108" s="166">
        <f>H108*1.5</f>
        <v>0</v>
      </c>
      <c r="N108" s="166">
        <f>SUM(I108:M108)</f>
        <v>3.5999999999999943</v>
      </c>
    </row>
    <row r="109" spans="1:14">
      <c r="A109" s="135">
        <v>108</v>
      </c>
      <c r="B109" s="178" t="s">
        <v>88</v>
      </c>
      <c r="C109" s="137" t="s">
        <v>282</v>
      </c>
      <c r="D109" s="166">
        <f>VLOOKUP($C109,'105冬男OAB'!$C$2:$M$82,11,FALSE)</f>
        <v>3.7999999999999972</v>
      </c>
      <c r="E109" s="166"/>
      <c r="F109" s="166"/>
      <c r="G109" s="166"/>
      <c r="H109" s="166"/>
      <c r="I109" s="166">
        <f>D109*0.8</f>
        <v>3.0399999999999978</v>
      </c>
      <c r="J109" s="166">
        <f>E109</f>
        <v>0</v>
      </c>
      <c r="K109" s="166">
        <f>F109*1.2</f>
        <v>0</v>
      </c>
      <c r="L109" s="166">
        <f>G109*1.3</f>
        <v>0</v>
      </c>
      <c r="M109" s="166">
        <f>H109*1.5</f>
        <v>0</v>
      </c>
      <c r="N109" s="166">
        <f>SUM(I109:M109)</f>
        <v>3.0399999999999978</v>
      </c>
    </row>
    <row r="110" spans="1:14">
      <c r="A110" s="135">
        <v>109</v>
      </c>
      <c r="B110" s="179" t="s">
        <v>41</v>
      </c>
      <c r="C110" s="179" t="s">
        <v>208</v>
      </c>
      <c r="D110" s="166"/>
      <c r="E110" s="166"/>
      <c r="F110" s="166">
        <f>VLOOKUP($C110,'106夏男OAB'!$C$2:$N$75,12,FALSE)</f>
        <v>2.3888888888888857</v>
      </c>
      <c r="G110" s="166"/>
      <c r="H110" s="166"/>
      <c r="I110" s="166">
        <f>D110*0.8</f>
        <v>0</v>
      </c>
      <c r="J110" s="166">
        <f>E110</f>
        <v>0</v>
      </c>
      <c r="K110" s="166">
        <f>F110*1.2</f>
        <v>2.8666666666666627</v>
      </c>
      <c r="L110" s="166">
        <f>G110*1.3</f>
        <v>0</v>
      </c>
      <c r="M110" s="166">
        <f>H110*1.5</f>
        <v>0</v>
      </c>
      <c r="N110" s="166">
        <f>SUM(I110:M110)</f>
        <v>2.8666666666666627</v>
      </c>
    </row>
    <row r="111" spans="1:14">
      <c r="A111" s="135">
        <v>110</v>
      </c>
      <c r="B111" s="179" t="s">
        <v>88</v>
      </c>
      <c r="C111" s="179" t="s">
        <v>317</v>
      </c>
      <c r="D111" s="166"/>
      <c r="E111" s="166"/>
      <c r="F111" s="166">
        <f>VLOOKUP($C111,'106夏男OAB'!$C$2:$N$75,12,FALSE)</f>
        <v>2.3888888888888857</v>
      </c>
      <c r="G111" s="166"/>
      <c r="H111" s="166"/>
      <c r="I111" s="166">
        <f>D111*0.8</f>
        <v>0</v>
      </c>
      <c r="J111" s="166">
        <f>E111</f>
        <v>0</v>
      </c>
      <c r="K111" s="166">
        <f>F111*1.2</f>
        <v>2.8666666666666627</v>
      </c>
      <c r="L111" s="166">
        <f>G111*1.3</f>
        <v>0</v>
      </c>
      <c r="M111" s="166">
        <f>H111*1.5</f>
        <v>0</v>
      </c>
      <c r="N111" s="166">
        <f>SUM(I111:M111)</f>
        <v>2.8666666666666627</v>
      </c>
    </row>
    <row r="112" spans="1:14">
      <c r="A112" s="135">
        <v>111</v>
      </c>
      <c r="B112" s="178" t="s">
        <v>88</v>
      </c>
      <c r="C112" s="137" t="s">
        <v>102</v>
      </c>
      <c r="D112" s="166"/>
      <c r="E112" s="166">
        <f>VLOOKUP($C112,'106春男OAB'!$C$2:$N$71,12,FALSE)</f>
        <v>2.5999999999999943</v>
      </c>
      <c r="F112" s="166"/>
      <c r="G112" s="166"/>
      <c r="H112" s="166"/>
      <c r="I112" s="166">
        <f>D112*0.8</f>
        <v>0</v>
      </c>
      <c r="J112" s="166">
        <f>E112</f>
        <v>2.5999999999999943</v>
      </c>
      <c r="K112" s="166">
        <f>F112*1.2</f>
        <v>0</v>
      </c>
      <c r="L112" s="166">
        <f>G112*1.3</f>
        <v>0</v>
      </c>
      <c r="M112" s="166">
        <f>H112*1.5</f>
        <v>0</v>
      </c>
      <c r="N112" s="166">
        <f>SUM(I112:M112)</f>
        <v>2.5999999999999943</v>
      </c>
    </row>
    <row r="113" spans="1:14">
      <c r="A113" s="135">
        <v>112</v>
      </c>
      <c r="B113" s="178" t="s">
        <v>88</v>
      </c>
      <c r="C113" s="137" t="s">
        <v>286</v>
      </c>
      <c r="D113" s="166">
        <f>VLOOKUP($C113,'105冬男OAB'!$C$2:$M$82,11,FALSE)</f>
        <v>0.79999999999999716</v>
      </c>
      <c r="E113" s="166"/>
      <c r="F113" s="166">
        <f>VLOOKUP($C113,'106夏男OAB'!$C$2:$N$75,12,FALSE)</f>
        <v>1.3888888888888857</v>
      </c>
      <c r="G113" s="166"/>
      <c r="H113" s="166"/>
      <c r="I113" s="166">
        <f>D113*0.8</f>
        <v>0.63999999999999779</v>
      </c>
      <c r="J113" s="166">
        <f>E113</f>
        <v>0</v>
      </c>
      <c r="K113" s="166">
        <f>F113*1.2</f>
        <v>1.6666666666666627</v>
      </c>
      <c r="L113" s="166">
        <f>G113*1.3</f>
        <v>0</v>
      </c>
      <c r="M113" s="166">
        <f>H113*1.5</f>
        <v>0</v>
      </c>
      <c r="N113" s="166">
        <f>SUM(I113:M113)</f>
        <v>2.3066666666666604</v>
      </c>
    </row>
    <row r="114" spans="1:14">
      <c r="A114" s="135">
        <v>113</v>
      </c>
      <c r="B114" s="178" t="s">
        <v>41</v>
      </c>
      <c r="C114" s="137" t="s">
        <v>283</v>
      </c>
      <c r="D114" s="166">
        <f>VLOOKUP($C114,'105冬男OAB'!$C$2:$M$82,11,FALSE)</f>
        <v>2.4878048780487774</v>
      </c>
      <c r="E114" s="166"/>
      <c r="F114" s="166"/>
      <c r="G114" s="166"/>
      <c r="H114" s="166"/>
      <c r="I114" s="166">
        <f>D114*0.8</f>
        <v>1.9902439024390219</v>
      </c>
      <c r="J114" s="166">
        <f>E114</f>
        <v>0</v>
      </c>
      <c r="K114" s="166">
        <f>F114*1.2</f>
        <v>0</v>
      </c>
      <c r="L114" s="166">
        <f>G114*1.3</f>
        <v>0</v>
      </c>
      <c r="M114" s="166">
        <f>H114*1.5</f>
        <v>0</v>
      </c>
      <c r="N114" s="166">
        <f>SUM(I114:M114)</f>
        <v>1.9902439024390219</v>
      </c>
    </row>
    <row r="115" spans="1:14">
      <c r="A115" s="135">
        <v>114</v>
      </c>
      <c r="B115" s="178" t="s">
        <v>41</v>
      </c>
      <c r="C115" s="137" t="s">
        <v>62</v>
      </c>
      <c r="D115" s="166"/>
      <c r="E115" s="166">
        <f>VLOOKUP($C115,'106春男OAB'!$C$2:$N$71,12,FALSE)</f>
        <v>1.5999999999999943</v>
      </c>
      <c r="F115" s="166"/>
      <c r="G115" s="166"/>
      <c r="H115" s="166"/>
      <c r="I115" s="166">
        <f>D115*0.8</f>
        <v>0</v>
      </c>
      <c r="J115" s="166">
        <f>E115</f>
        <v>1.5999999999999943</v>
      </c>
      <c r="K115" s="166">
        <f>F115*1.2</f>
        <v>0</v>
      </c>
      <c r="L115" s="166">
        <f>G115*1.3</f>
        <v>0</v>
      </c>
      <c r="M115" s="166">
        <f>H115*1.5</f>
        <v>0</v>
      </c>
      <c r="N115" s="166">
        <f>SUM(I115:M115)</f>
        <v>1.5999999999999943</v>
      </c>
    </row>
    <row r="116" spans="1:14">
      <c r="A116" s="135">
        <v>115</v>
      </c>
      <c r="B116" s="178" t="s">
        <v>65</v>
      </c>
      <c r="C116" s="137" t="s">
        <v>284</v>
      </c>
      <c r="D116" s="166">
        <f>VLOOKUP($C116,'105冬男OAB'!$C$2:$M$82,11,FALSE)</f>
        <v>1.4878048780487774</v>
      </c>
      <c r="E116" s="166"/>
      <c r="F116" s="166"/>
      <c r="G116" s="166"/>
      <c r="H116" s="166"/>
      <c r="I116" s="166">
        <f>D116*0.8</f>
        <v>1.1902439024390219</v>
      </c>
      <c r="J116" s="166">
        <f>E116</f>
        <v>0</v>
      </c>
      <c r="K116" s="166">
        <f>F116*1.2</f>
        <v>0</v>
      </c>
      <c r="L116" s="166">
        <f>G116*1.3</f>
        <v>0</v>
      </c>
      <c r="M116" s="166">
        <f>H116*1.5</f>
        <v>0</v>
      </c>
      <c r="N116" s="166">
        <f>SUM(I116:M116)</f>
        <v>1.1902439024390219</v>
      </c>
    </row>
    <row r="117" spans="1:14">
      <c r="A117" s="135">
        <v>116</v>
      </c>
      <c r="B117" s="178" t="s">
        <v>65</v>
      </c>
      <c r="C117" s="137" t="s">
        <v>215</v>
      </c>
      <c r="D117" s="166">
        <f>VLOOKUP($C117,'105冬男OAB'!$C$2:$M$82,11,FALSE)</f>
        <v>1.4878048780487774</v>
      </c>
      <c r="E117" s="166"/>
      <c r="F117" s="166"/>
      <c r="G117" s="166"/>
      <c r="H117" s="166"/>
      <c r="I117" s="166">
        <f>D117*0.8</f>
        <v>1.1902439024390219</v>
      </c>
      <c r="J117" s="166">
        <f>E117</f>
        <v>0</v>
      </c>
      <c r="K117" s="166">
        <f>F117*1.2</f>
        <v>0</v>
      </c>
      <c r="L117" s="166">
        <f>G117*1.3</f>
        <v>0</v>
      </c>
      <c r="M117" s="166">
        <f>H117*1.5</f>
        <v>0</v>
      </c>
      <c r="N117" s="166">
        <f>SUM(I117:M117)</f>
        <v>1.1902439024390219</v>
      </c>
    </row>
    <row r="118" spans="1:14">
      <c r="A118" s="135">
        <v>117</v>
      </c>
      <c r="B118" s="179" t="s">
        <v>88</v>
      </c>
      <c r="C118" s="179" t="s">
        <v>176</v>
      </c>
      <c r="D118" s="166"/>
      <c r="E118" s="166"/>
      <c r="F118" s="166">
        <f>VLOOKUP($C118,'106夏男OAB'!$C$2:$N$75,12,FALSE)</f>
        <v>0</v>
      </c>
      <c r="G118" s="166"/>
      <c r="H118" s="166">
        <f>VLOOKUP($C118,'106秋男OAB'!$C$2:$N$75,12,FALSE)</f>
        <v>0.77674935209182649</v>
      </c>
      <c r="I118" s="166">
        <f>D118*0.8</f>
        <v>0</v>
      </c>
      <c r="J118" s="166">
        <f>E118</f>
        <v>0</v>
      </c>
      <c r="K118" s="166">
        <f>F118*1.2</f>
        <v>0</v>
      </c>
      <c r="L118" s="166">
        <f>G118*1.3</f>
        <v>0</v>
      </c>
      <c r="M118" s="166">
        <f>H118*1.5</f>
        <v>1.1651240281377397</v>
      </c>
      <c r="N118" s="166">
        <f>SUM(I118:M118)</f>
        <v>1.1651240281377397</v>
      </c>
    </row>
    <row r="119" spans="1:14">
      <c r="A119" s="135">
        <v>118</v>
      </c>
      <c r="B119" s="190" t="s">
        <v>88</v>
      </c>
      <c r="C119" s="137" t="s">
        <v>394</v>
      </c>
      <c r="D119" s="166"/>
      <c r="E119" s="166"/>
      <c r="F119" s="166"/>
      <c r="G119" s="166"/>
      <c r="H119" s="166">
        <f>VLOOKUP($C119,'106秋男OAB'!$C$2:$N$75,12,FALSE)</f>
        <v>0.77674935209182649</v>
      </c>
      <c r="I119" s="166">
        <f>D119*0.8</f>
        <v>0</v>
      </c>
      <c r="J119" s="166">
        <f>E119</f>
        <v>0</v>
      </c>
      <c r="K119" s="166">
        <f>F119*1.2</f>
        <v>0</v>
      </c>
      <c r="L119" s="166">
        <f>G119*1.3</f>
        <v>0</v>
      </c>
      <c r="M119" s="166">
        <f>H119*1.5</f>
        <v>1.1651240281377397</v>
      </c>
      <c r="N119" s="166">
        <f>SUM(I119:M119)</f>
        <v>1.1651240281377397</v>
      </c>
    </row>
    <row r="120" spans="1:14">
      <c r="A120" s="135">
        <v>119</v>
      </c>
      <c r="B120" s="178" t="s">
        <v>65</v>
      </c>
      <c r="C120" s="137" t="s">
        <v>285</v>
      </c>
      <c r="D120" s="166">
        <f>VLOOKUP($C120,'105冬男OAB'!$C$2:$M$82,11,FALSE)</f>
        <v>0.79999999999999716</v>
      </c>
      <c r="E120" s="166"/>
      <c r="F120" s="166"/>
      <c r="G120" s="166"/>
      <c r="H120" s="166"/>
      <c r="I120" s="166">
        <f>D120*0.8</f>
        <v>0.63999999999999779</v>
      </c>
      <c r="J120" s="166">
        <f>E120</f>
        <v>0</v>
      </c>
      <c r="K120" s="166">
        <f>F120*1.2</f>
        <v>0</v>
      </c>
      <c r="L120" s="166">
        <f>G120*1.3</f>
        <v>0</v>
      </c>
      <c r="M120" s="166">
        <f>H120*1.5</f>
        <v>0</v>
      </c>
      <c r="N120" s="166">
        <f>SUM(I120:M120)</f>
        <v>0.63999999999999779</v>
      </c>
    </row>
    <row r="121" spans="1:14">
      <c r="A121" s="135">
        <v>120</v>
      </c>
      <c r="B121" s="178" t="s">
        <v>88</v>
      </c>
      <c r="C121" s="137" t="s">
        <v>233</v>
      </c>
      <c r="D121" s="166">
        <f>VLOOKUP($C121,'105冬男OAB'!$C$2:$M$82,11,FALSE)</f>
        <v>0.48780487804877737</v>
      </c>
      <c r="E121" s="166"/>
      <c r="F121" s="166"/>
      <c r="G121" s="166"/>
      <c r="H121" s="166"/>
      <c r="I121" s="166">
        <f>D121*0.8</f>
        <v>0.39024390243902191</v>
      </c>
      <c r="J121" s="166">
        <f>E121</f>
        <v>0</v>
      </c>
      <c r="K121" s="166">
        <f>F121*1.2</f>
        <v>0</v>
      </c>
      <c r="L121" s="166">
        <f>G121*1.3</f>
        <v>0</v>
      </c>
      <c r="M121" s="166">
        <f>H121*1.5</f>
        <v>0</v>
      </c>
      <c r="N121" s="166">
        <f>SUM(I121:M121)</f>
        <v>0.39024390243902191</v>
      </c>
    </row>
    <row r="122" spans="1:14">
      <c r="A122" s="135"/>
      <c r="B122" s="178" t="s">
        <v>88</v>
      </c>
      <c r="C122" s="137" t="s">
        <v>113</v>
      </c>
      <c r="D122" s="166"/>
      <c r="E122" s="166">
        <f>VLOOKUP($C122,'106春男OAB'!$C$2:$N$71,12,FALSE)</f>
        <v>0</v>
      </c>
      <c r="F122" s="166"/>
      <c r="G122" s="166"/>
      <c r="H122" s="166"/>
      <c r="I122" s="166">
        <f>D122*0.8</f>
        <v>0</v>
      </c>
      <c r="J122" s="166">
        <f>E122</f>
        <v>0</v>
      </c>
      <c r="K122" s="166">
        <f>F122*1.2</f>
        <v>0</v>
      </c>
      <c r="L122" s="166">
        <f>G122*1.3</f>
        <v>0</v>
      </c>
      <c r="M122" s="166">
        <f>H122*1.5</f>
        <v>0</v>
      </c>
      <c r="N122" s="166">
        <f>SUM(I122:M122)</f>
        <v>0</v>
      </c>
    </row>
    <row r="123" spans="1:14">
      <c r="A123" s="135"/>
      <c r="B123" s="178" t="s">
        <v>65</v>
      </c>
      <c r="C123" s="137" t="s">
        <v>240</v>
      </c>
      <c r="D123" s="166">
        <f>VLOOKUP($C123,'105冬男OAB'!$C$2:$M$82,11,FALSE)</f>
        <v>0</v>
      </c>
      <c r="E123" s="166"/>
      <c r="F123" s="166"/>
      <c r="G123" s="166"/>
      <c r="H123" s="166">
        <f>VLOOKUP($C123,'106秋男OAB'!$C$2:$N$75,12,FALSE)</f>
        <v>0</v>
      </c>
      <c r="I123" s="166">
        <f>D123*0.8</f>
        <v>0</v>
      </c>
      <c r="J123" s="166">
        <f>E123</f>
        <v>0</v>
      </c>
      <c r="K123" s="166">
        <f>F123*1.2</f>
        <v>0</v>
      </c>
      <c r="L123" s="166">
        <f>G123*1.3</f>
        <v>0</v>
      </c>
      <c r="M123" s="166">
        <f>H123*1.5</f>
        <v>0</v>
      </c>
      <c r="N123" s="166">
        <f>SUM(I123:M123)</f>
        <v>0</v>
      </c>
    </row>
    <row r="124" spans="1:14">
      <c r="A124" s="135"/>
      <c r="B124" s="178" t="s">
        <v>88</v>
      </c>
      <c r="C124" s="137" t="s">
        <v>112</v>
      </c>
      <c r="D124" s="166"/>
      <c r="E124" s="166">
        <f>VLOOKUP($C124,'106春男OAB'!$C$2:$N$71,12,FALSE)</f>
        <v>0</v>
      </c>
      <c r="F124" s="166"/>
      <c r="G124" s="166"/>
      <c r="H124" s="166"/>
      <c r="I124" s="166">
        <f>D124*0.8</f>
        <v>0</v>
      </c>
      <c r="J124" s="166">
        <f>E124</f>
        <v>0</v>
      </c>
      <c r="K124" s="166">
        <f>F124*1.2</f>
        <v>0</v>
      </c>
      <c r="L124" s="166">
        <f>G124*1.3</f>
        <v>0</v>
      </c>
      <c r="M124" s="166">
        <f>H124*1.5</f>
        <v>0</v>
      </c>
      <c r="N124" s="166">
        <f>SUM(I124:M124)</f>
        <v>0</v>
      </c>
    </row>
    <row r="125" spans="1:14">
      <c r="A125" s="135"/>
      <c r="B125" s="178" t="s">
        <v>88</v>
      </c>
      <c r="C125" s="137" t="s">
        <v>291</v>
      </c>
      <c r="D125" s="166">
        <f>VLOOKUP($C125,'105冬男OAB'!$C$2:$M$82,11,FALSE)</f>
        <v>0</v>
      </c>
      <c r="E125" s="166"/>
      <c r="F125" s="166"/>
      <c r="G125" s="166"/>
      <c r="H125" s="166"/>
      <c r="I125" s="166">
        <f>D125*0.8</f>
        <v>0</v>
      </c>
      <c r="J125" s="166">
        <f>E125</f>
        <v>0</v>
      </c>
      <c r="K125" s="166">
        <f>F125*1.2</f>
        <v>0</v>
      </c>
      <c r="L125" s="166">
        <f>G125*1.3</f>
        <v>0</v>
      </c>
      <c r="M125" s="166">
        <f>H125*1.5</f>
        <v>0</v>
      </c>
      <c r="N125" s="166">
        <f>SUM(I125:M125)</f>
        <v>0</v>
      </c>
    </row>
    <row r="126" spans="1:14">
      <c r="A126" s="135"/>
      <c r="B126" s="178" t="s">
        <v>65</v>
      </c>
      <c r="C126" s="137" t="s">
        <v>287</v>
      </c>
      <c r="D126" s="166">
        <f>VLOOKUP($C126,'105冬男OAB'!$C$2:$M$82,11,FALSE)</f>
        <v>0</v>
      </c>
      <c r="E126" s="166"/>
      <c r="F126" s="166"/>
      <c r="G126" s="166"/>
      <c r="H126" s="166"/>
      <c r="I126" s="166">
        <f>D126*0.8</f>
        <v>0</v>
      </c>
      <c r="J126" s="166">
        <f>E126</f>
        <v>0</v>
      </c>
      <c r="K126" s="166">
        <f>F126*1.2</f>
        <v>0</v>
      </c>
      <c r="L126" s="166">
        <f>G126*1.3</f>
        <v>0</v>
      </c>
      <c r="M126" s="166">
        <f>H126*1.5</f>
        <v>0</v>
      </c>
      <c r="N126" s="166">
        <f>SUM(I126:M126)</f>
        <v>0</v>
      </c>
    </row>
    <row r="127" spans="1:14">
      <c r="A127" s="135"/>
      <c r="B127" s="178" t="s">
        <v>88</v>
      </c>
      <c r="C127" s="137" t="s">
        <v>289</v>
      </c>
      <c r="D127" s="166">
        <f>VLOOKUP($C127,'105冬男OAB'!$C$2:$M$82,11,FALSE)</f>
        <v>0</v>
      </c>
      <c r="E127" s="166"/>
      <c r="F127" s="166"/>
      <c r="G127" s="166"/>
      <c r="H127" s="166"/>
      <c r="I127" s="166">
        <f>D127*0.8</f>
        <v>0</v>
      </c>
      <c r="J127" s="166">
        <f>E127</f>
        <v>0</v>
      </c>
      <c r="K127" s="166">
        <f>F127*1.2</f>
        <v>0</v>
      </c>
      <c r="L127" s="166">
        <f>G127*1.3</f>
        <v>0</v>
      </c>
      <c r="M127" s="166">
        <f>H127*1.5</f>
        <v>0</v>
      </c>
      <c r="N127" s="166">
        <f>SUM(I127:M127)</f>
        <v>0</v>
      </c>
    </row>
    <row r="128" spans="1:14">
      <c r="A128" s="135"/>
      <c r="B128" s="178" t="s">
        <v>88</v>
      </c>
      <c r="C128" s="137" t="s">
        <v>290</v>
      </c>
      <c r="D128" s="166">
        <f>VLOOKUP($C128,'105冬男OAB'!$C$2:$M$82,11,FALSE)</f>
        <v>0</v>
      </c>
      <c r="E128" s="166"/>
      <c r="F128" s="166"/>
      <c r="G128" s="166"/>
      <c r="H128" s="166"/>
      <c r="I128" s="166">
        <f>D128*0.8</f>
        <v>0</v>
      </c>
      <c r="J128" s="166">
        <f>E128</f>
        <v>0</v>
      </c>
      <c r="K128" s="166">
        <f>F128*1.2</f>
        <v>0</v>
      </c>
      <c r="L128" s="166">
        <f>G128*1.3</f>
        <v>0</v>
      </c>
      <c r="M128" s="166">
        <f>H128*1.5</f>
        <v>0</v>
      </c>
      <c r="N128" s="166">
        <f>SUM(I128:M128)</f>
        <v>0</v>
      </c>
    </row>
    <row r="129" spans="1:14">
      <c r="A129" s="135"/>
      <c r="B129" s="178" t="s">
        <v>88</v>
      </c>
      <c r="C129" s="137" t="s">
        <v>109</v>
      </c>
      <c r="D129" s="166"/>
      <c r="E129" s="166">
        <f>VLOOKUP($C129,'106春男OAB'!$C$2:$N$71,12,FALSE)</f>
        <v>0</v>
      </c>
      <c r="F129" s="166"/>
      <c r="G129" s="166"/>
      <c r="H129" s="166"/>
      <c r="I129" s="166">
        <f>D129*0.8</f>
        <v>0</v>
      </c>
      <c r="J129" s="166">
        <f>E129</f>
        <v>0</v>
      </c>
      <c r="K129" s="166">
        <f>F129*1.2</f>
        <v>0</v>
      </c>
      <c r="L129" s="166">
        <f>G129*1.3</f>
        <v>0</v>
      </c>
      <c r="M129" s="166">
        <f>H129*1.5</f>
        <v>0</v>
      </c>
      <c r="N129" s="166">
        <f>SUM(I129:M129)</f>
        <v>0</v>
      </c>
    </row>
    <row r="130" spans="1:14">
      <c r="A130" s="135"/>
      <c r="B130" s="178" t="s">
        <v>88</v>
      </c>
      <c r="C130" s="137" t="s">
        <v>236</v>
      </c>
      <c r="D130" s="166">
        <f>VLOOKUP($C130,'105冬男OAB'!$C$2:$M$82,11,FALSE)</f>
        <v>0</v>
      </c>
      <c r="E130" s="166"/>
      <c r="F130" s="166"/>
      <c r="G130" s="166"/>
      <c r="H130" s="166"/>
      <c r="I130" s="166">
        <f>D130*0.8</f>
        <v>0</v>
      </c>
      <c r="J130" s="166">
        <f>E130</f>
        <v>0</v>
      </c>
      <c r="K130" s="166">
        <f>F130*1.2</f>
        <v>0</v>
      </c>
      <c r="L130" s="166">
        <f>G130*1.3</f>
        <v>0</v>
      </c>
      <c r="M130" s="166">
        <f>H130*1.5</f>
        <v>0</v>
      </c>
      <c r="N130" s="166">
        <f>SUM(I130:M130)</f>
        <v>0</v>
      </c>
    </row>
    <row r="131" spans="1:14">
      <c r="A131" s="135"/>
      <c r="B131" s="178" t="s">
        <v>88</v>
      </c>
      <c r="C131" s="137" t="s">
        <v>234</v>
      </c>
      <c r="D131" s="166">
        <f>VLOOKUP($C131,'105冬男OAB'!$C$2:$M$82,11,FALSE)</f>
        <v>0</v>
      </c>
      <c r="E131" s="166"/>
      <c r="F131" s="166"/>
      <c r="G131" s="166"/>
      <c r="H131" s="166">
        <f>VLOOKUP($C131,'106秋男OAB'!$C$2:$N$75,12,FALSE)</f>
        <v>0</v>
      </c>
      <c r="I131" s="166">
        <f>D131*0.8</f>
        <v>0</v>
      </c>
      <c r="J131" s="166">
        <f>E131</f>
        <v>0</v>
      </c>
      <c r="K131" s="166">
        <f>F131*1.2</f>
        <v>0</v>
      </c>
      <c r="L131" s="166">
        <f>G131*1.3</f>
        <v>0</v>
      </c>
      <c r="M131" s="166">
        <f>H131*1.5</f>
        <v>0</v>
      </c>
      <c r="N131" s="166">
        <f>SUM(I131:M131)</f>
        <v>0</v>
      </c>
    </row>
    <row r="132" spans="1:14">
      <c r="A132" s="146"/>
      <c r="B132" s="179" t="s">
        <v>88</v>
      </c>
      <c r="C132" s="179" t="s">
        <v>316</v>
      </c>
      <c r="D132" s="166"/>
      <c r="E132" s="166"/>
      <c r="F132" s="166">
        <f>VLOOKUP($C132,'106夏男OAB'!$C$2:$N$75,12,FALSE)</f>
        <v>0</v>
      </c>
      <c r="G132" s="166"/>
      <c r="H132" s="166"/>
      <c r="I132" s="166">
        <f>D132*0.8</f>
        <v>0</v>
      </c>
      <c r="J132" s="166">
        <f>E132</f>
        <v>0</v>
      </c>
      <c r="K132" s="166">
        <f>F132*1.2</f>
        <v>0</v>
      </c>
      <c r="L132" s="166">
        <f>G132*1.3</f>
        <v>0</v>
      </c>
      <c r="M132" s="166">
        <f>H132*1.5</f>
        <v>0</v>
      </c>
      <c r="N132" s="166">
        <f>SUM(I132:M132)</f>
        <v>0</v>
      </c>
    </row>
    <row r="133" spans="1:14">
      <c r="A133" s="135"/>
      <c r="B133" s="178" t="s">
        <v>88</v>
      </c>
      <c r="C133" s="137" t="s">
        <v>292</v>
      </c>
      <c r="D133" s="166">
        <f>VLOOKUP($C133,'105冬男OAB'!$C$2:$M$82,11,FALSE)</f>
        <v>0</v>
      </c>
      <c r="E133" s="166"/>
      <c r="F133" s="166"/>
      <c r="G133" s="166"/>
      <c r="H133" s="166"/>
      <c r="I133" s="166">
        <f>D133*0.8</f>
        <v>0</v>
      </c>
      <c r="J133" s="166">
        <f>E133</f>
        <v>0</v>
      </c>
      <c r="K133" s="166">
        <f>F133*1.2</f>
        <v>0</v>
      </c>
      <c r="L133" s="166">
        <f>G133*1.3</f>
        <v>0</v>
      </c>
      <c r="M133" s="166">
        <f>H133*1.5</f>
        <v>0</v>
      </c>
      <c r="N133" s="166">
        <f>SUM(I133:M133)</f>
        <v>0</v>
      </c>
    </row>
    <row r="134" spans="1:14">
      <c r="A134" s="135"/>
      <c r="B134" s="178" t="s">
        <v>65</v>
      </c>
      <c r="C134" s="137" t="s">
        <v>288</v>
      </c>
      <c r="D134" s="166">
        <f>VLOOKUP($C134,'105冬男OAB'!$C$2:$M$82,11,FALSE)</f>
        <v>0</v>
      </c>
      <c r="E134" s="166"/>
      <c r="F134" s="166"/>
      <c r="G134" s="166"/>
      <c r="H134" s="166"/>
      <c r="I134" s="166">
        <f>D134*0.8</f>
        <v>0</v>
      </c>
      <c r="J134" s="166">
        <f>E134</f>
        <v>0</v>
      </c>
      <c r="K134" s="166">
        <f>F134*1.2</f>
        <v>0</v>
      </c>
      <c r="L134" s="166">
        <f>G134*1.3</f>
        <v>0</v>
      </c>
      <c r="M134" s="166">
        <f>H134*1.5</f>
        <v>0</v>
      </c>
      <c r="N134" s="166">
        <f>SUM(I134:M134)</f>
        <v>0</v>
      </c>
    </row>
    <row r="135" spans="1:14">
      <c r="A135" s="146"/>
      <c r="B135" s="190" t="s">
        <v>88</v>
      </c>
      <c r="C135" s="137" t="s">
        <v>242</v>
      </c>
      <c r="D135" s="166"/>
      <c r="E135" s="166"/>
      <c r="F135" s="166"/>
      <c r="G135" s="166"/>
      <c r="H135" s="166">
        <f>VLOOKUP($C135,'106秋男OAB'!$C$2:$N$75,12,FALSE)</f>
        <v>0</v>
      </c>
      <c r="I135" s="166">
        <f>D135*0.8</f>
        <v>0</v>
      </c>
      <c r="J135" s="166">
        <f>E135</f>
        <v>0</v>
      </c>
      <c r="K135" s="166">
        <f>F135*1.2</f>
        <v>0</v>
      </c>
      <c r="L135" s="166">
        <f>G135*1.3</f>
        <v>0</v>
      </c>
      <c r="M135" s="166">
        <f>H135*1.5</f>
        <v>0</v>
      </c>
      <c r="N135" s="166">
        <f>SUM(I135:M135)</f>
        <v>0</v>
      </c>
    </row>
    <row r="136" spans="1:14">
      <c r="A136" s="146"/>
      <c r="B136" s="190" t="s">
        <v>88</v>
      </c>
      <c r="C136" s="137" t="s">
        <v>395</v>
      </c>
      <c r="D136" s="166"/>
      <c r="E136" s="166"/>
      <c r="F136" s="166"/>
      <c r="G136" s="166"/>
      <c r="H136" s="166">
        <f>VLOOKUP($C136,'106秋男OAB'!$C$2:$N$75,12,FALSE)</f>
        <v>0</v>
      </c>
      <c r="I136" s="166">
        <f>D136*0.8</f>
        <v>0</v>
      </c>
      <c r="J136" s="166">
        <f>E136</f>
        <v>0</v>
      </c>
      <c r="K136" s="166">
        <f>F136*1.2</f>
        <v>0</v>
      </c>
      <c r="L136" s="166">
        <f>G136*1.3</f>
        <v>0</v>
      </c>
      <c r="M136" s="166">
        <f>H136*1.5</f>
        <v>0</v>
      </c>
      <c r="N136" s="166">
        <f>SUM(I136:M136)</f>
        <v>0</v>
      </c>
    </row>
    <row r="137" spans="1:14">
      <c r="A137" s="146"/>
      <c r="B137" s="190" t="s">
        <v>88</v>
      </c>
      <c r="C137" s="137" t="s">
        <v>396</v>
      </c>
      <c r="D137" s="166"/>
      <c r="E137" s="166"/>
      <c r="F137" s="166"/>
      <c r="G137" s="166"/>
      <c r="H137" s="166"/>
      <c r="I137" s="166">
        <f>D137*0.8</f>
        <v>0</v>
      </c>
      <c r="J137" s="166">
        <f>E137</f>
        <v>0</v>
      </c>
      <c r="K137" s="166">
        <f>F137*1.2</f>
        <v>0</v>
      </c>
      <c r="L137" s="166">
        <f>G137*1.3</f>
        <v>0</v>
      </c>
      <c r="M137" s="166">
        <f>H137*1.5</f>
        <v>0</v>
      </c>
      <c r="N137" s="166">
        <f>SUM(I137:M137)</f>
        <v>0</v>
      </c>
    </row>
    <row r="138" spans="1:14">
      <c r="A138" s="146"/>
      <c r="B138" s="190" t="s">
        <v>88</v>
      </c>
      <c r="C138" s="137" t="s">
        <v>293</v>
      </c>
      <c r="D138" s="166"/>
      <c r="E138" s="166"/>
      <c r="F138" s="166"/>
      <c r="G138" s="166"/>
      <c r="H138" s="166"/>
      <c r="I138" s="166">
        <f>D138*0.8</f>
        <v>0</v>
      </c>
      <c r="J138" s="166">
        <f>E138</f>
        <v>0</v>
      </c>
      <c r="K138" s="166">
        <f>F138*1.2</f>
        <v>0</v>
      </c>
      <c r="L138" s="166">
        <f>G138*1.3</f>
        <v>0</v>
      </c>
      <c r="M138" s="166">
        <f>H138*1.5</f>
        <v>0</v>
      </c>
      <c r="N138" s="166">
        <f>SUM(I138:M138)</f>
        <v>0</v>
      </c>
    </row>
  </sheetData>
  <sortState ref="A2:N138">
    <sortCondition descending="1" ref="N1"/>
  </sortState>
  <phoneticPr fontId="2" type="noConversion"/>
  <conditionalFormatting sqref="A2:A121">
    <cfRule type="expression" dxfId="262" priority="28">
      <formula>AND(XED2=0,XEE2&lt;&gt;"")</formula>
    </cfRule>
  </conditionalFormatting>
  <conditionalFormatting sqref="D2:N138">
    <cfRule type="cellIs" dxfId="4" priority="24" operator="lessThan">
      <formula>#REF!*COUNTIF(#REF!,"&gt;0")</formula>
    </cfRule>
    <cfRule type="cellIs" dxfId="3" priority="25" operator="equal">
      <formula>#REF!*COUNTIF(#REF!,"&gt;0")</formula>
    </cfRule>
  </conditionalFormatting>
  <conditionalFormatting sqref="D78:M96 G88:G138">
    <cfRule type="cellIs" dxfId="261" priority="20" operator="lessThan">
      <formula>#REF!</formula>
    </cfRule>
    <cfRule type="cellIs" dxfId="260" priority="21" operator="equal">
      <formula>#REF!</formula>
    </cfRule>
  </conditionalFormatting>
  <conditionalFormatting sqref="N78:N96">
    <cfRule type="cellIs" dxfId="259" priority="18" operator="lessThan">
      <formula>#REF!*COUNTIF(D78:J78,"&gt;0")</formula>
    </cfRule>
    <cfRule type="cellIs" dxfId="258" priority="19" operator="equal">
      <formula>#REF!*COUNTIF(D78:J78,"&gt;0")</formula>
    </cfRule>
  </conditionalFormatting>
  <conditionalFormatting sqref="C139:C1048576 C1:C128">
    <cfRule type="duplicateValues" dxfId="257" priority="12"/>
  </conditionalFormatting>
  <conditionalFormatting sqref="C129:C138">
    <cfRule type="expression" dxfId="256" priority="11">
      <formula>AND(XEH129=0,XEI129&lt;&gt;"")</formula>
    </cfRule>
  </conditionalFormatting>
  <conditionalFormatting sqref="C1:C1048576">
    <cfRule type="duplicateValues" dxfId="255" priority="10"/>
  </conditionalFormatting>
  <conditionalFormatting sqref="C129:C138">
    <cfRule type="duplicateValues" dxfId="254" priority="9"/>
  </conditionalFormatting>
  <conditionalFormatting sqref="B65">
    <cfRule type="cellIs" dxfId="253" priority="1" operator="lessThan">
      <formula>#REF!*COUNTIF(#REF!,"&gt;0")</formula>
    </cfRule>
    <cfRule type="cellIs" dxfId="252" priority="2" operator="equal">
      <formula>#REF!*COUNTIF(#REF!,"&gt;0")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4" fitToHeight="0" orientation="portrait" r:id="rId1"/>
  <headerFooter>
    <oddFooter>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6"/>
  <sheetViews>
    <sheetView workbookViewId="0">
      <pane ySplit="1" topLeftCell="A2" activePane="bottomLeft" state="frozen"/>
      <selection activeCell="C18" sqref="C18"/>
      <selection pane="bottomLeft" activeCell="B2" sqref="B2:M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172</v>
      </c>
      <c r="C2" s="12" t="s">
        <v>176</v>
      </c>
      <c r="D2" s="13">
        <v>0</v>
      </c>
      <c r="E2" s="13">
        <v>0</v>
      </c>
      <c r="F2" s="13">
        <v>83</v>
      </c>
      <c r="G2" s="13">
        <v>80</v>
      </c>
      <c r="H2" s="13">
        <v>163</v>
      </c>
      <c r="K2">
        <v>17.200000000000003</v>
      </c>
      <c r="L2">
        <v>18.200000000000003</v>
      </c>
      <c r="M2">
        <v>35.400000000000006</v>
      </c>
    </row>
    <row r="3" spans="1:13">
      <c r="A3" s="28">
        <v>2</v>
      </c>
      <c r="B3" s="29" t="s">
        <v>172</v>
      </c>
      <c r="C3" s="12" t="s">
        <v>179</v>
      </c>
      <c r="D3" s="13">
        <v>0</v>
      </c>
      <c r="E3" s="13">
        <v>0</v>
      </c>
      <c r="F3" s="13">
        <v>85</v>
      </c>
      <c r="G3" s="13">
        <v>82</v>
      </c>
      <c r="H3" s="13">
        <v>167</v>
      </c>
      <c r="K3">
        <v>15.200000000000003</v>
      </c>
      <c r="L3">
        <v>16.200000000000003</v>
      </c>
      <c r="M3">
        <v>31.400000000000006</v>
      </c>
    </row>
    <row r="4" spans="1:13">
      <c r="A4" s="28">
        <v>3</v>
      </c>
      <c r="B4" s="29" t="s">
        <v>172</v>
      </c>
      <c r="C4" s="12" t="s">
        <v>174</v>
      </c>
      <c r="D4" s="13">
        <v>0</v>
      </c>
      <c r="E4" s="13">
        <v>0</v>
      </c>
      <c r="F4" s="13">
        <v>82</v>
      </c>
      <c r="G4" s="13">
        <v>86</v>
      </c>
      <c r="H4" s="13">
        <v>168</v>
      </c>
      <c r="K4">
        <v>18.200000000000003</v>
      </c>
      <c r="L4">
        <v>12.200000000000003</v>
      </c>
      <c r="M4">
        <v>30.400000000000006</v>
      </c>
    </row>
    <row r="5" spans="1:13">
      <c r="A5" s="28">
        <v>4</v>
      </c>
      <c r="B5" s="29" t="s">
        <v>172</v>
      </c>
      <c r="C5" s="12" t="s">
        <v>111</v>
      </c>
      <c r="D5" s="13">
        <v>0</v>
      </c>
      <c r="E5" s="13">
        <v>0</v>
      </c>
      <c r="F5" s="13">
        <v>81</v>
      </c>
      <c r="G5" s="13">
        <v>88</v>
      </c>
      <c r="H5" s="13">
        <v>169</v>
      </c>
      <c r="K5">
        <v>19.200000000000003</v>
      </c>
      <c r="L5">
        <v>10.200000000000003</v>
      </c>
      <c r="M5">
        <v>29.400000000000006</v>
      </c>
    </row>
    <row r="6" spans="1:13">
      <c r="A6" s="28">
        <v>5</v>
      </c>
      <c r="B6" s="29" t="s">
        <v>172</v>
      </c>
      <c r="C6" s="12" t="s">
        <v>109</v>
      </c>
      <c r="D6" s="13">
        <v>0</v>
      </c>
      <c r="E6" s="13">
        <v>0</v>
      </c>
      <c r="F6" s="13">
        <v>89</v>
      </c>
      <c r="G6" s="13">
        <v>82</v>
      </c>
      <c r="H6" s="13">
        <v>171</v>
      </c>
      <c r="K6">
        <v>11.200000000000003</v>
      </c>
      <c r="L6">
        <v>16.200000000000003</v>
      </c>
      <c r="M6">
        <v>27.400000000000006</v>
      </c>
    </row>
    <row r="7" spans="1:13">
      <c r="A7" s="28">
        <v>6</v>
      </c>
      <c r="B7" s="29" t="s">
        <v>172</v>
      </c>
      <c r="C7" s="12" t="s">
        <v>178</v>
      </c>
      <c r="D7" s="13">
        <v>0</v>
      </c>
      <c r="E7" s="13">
        <v>0</v>
      </c>
      <c r="F7" s="13">
        <v>86</v>
      </c>
      <c r="G7" s="13">
        <v>86</v>
      </c>
      <c r="H7" s="13">
        <v>172</v>
      </c>
      <c r="J7" s="156"/>
      <c r="K7">
        <v>14.200000000000003</v>
      </c>
      <c r="L7">
        <v>12.200000000000003</v>
      </c>
      <c r="M7">
        <v>26.400000000000006</v>
      </c>
    </row>
    <row r="8" spans="1:13">
      <c r="A8" s="28">
        <v>7</v>
      </c>
      <c r="B8" s="29" t="s">
        <v>172</v>
      </c>
      <c r="C8" s="12" t="s">
        <v>173</v>
      </c>
      <c r="D8" s="13">
        <v>0</v>
      </c>
      <c r="E8" s="13">
        <v>0</v>
      </c>
      <c r="F8" s="13">
        <v>86</v>
      </c>
      <c r="G8" s="13">
        <v>86</v>
      </c>
      <c r="H8" s="13">
        <v>172</v>
      </c>
      <c r="J8" s="156"/>
      <c r="K8">
        <v>14.200000000000003</v>
      </c>
      <c r="L8">
        <v>12.200000000000003</v>
      </c>
      <c r="M8">
        <v>26.400000000000006</v>
      </c>
    </row>
    <row r="9" spans="1:13">
      <c r="A9" s="28">
        <v>8</v>
      </c>
      <c r="B9" s="29" t="s">
        <v>172</v>
      </c>
      <c r="C9" s="12" t="s">
        <v>293</v>
      </c>
      <c r="D9" s="13">
        <v>0</v>
      </c>
      <c r="E9" s="13">
        <v>0</v>
      </c>
      <c r="F9" s="13">
        <v>88</v>
      </c>
      <c r="G9" s="13">
        <v>87</v>
      </c>
      <c r="H9" s="13">
        <v>175</v>
      </c>
      <c r="K9">
        <v>12.200000000000003</v>
      </c>
      <c r="L9">
        <v>11.200000000000003</v>
      </c>
      <c r="M9">
        <v>23.400000000000006</v>
      </c>
    </row>
    <row r="10" spans="1:13">
      <c r="A10" s="28">
        <v>9</v>
      </c>
      <c r="B10" s="29" t="s">
        <v>172</v>
      </c>
      <c r="C10" s="12" t="s">
        <v>294</v>
      </c>
      <c r="D10" s="13">
        <v>0</v>
      </c>
      <c r="E10" s="13">
        <v>0</v>
      </c>
      <c r="F10" s="13">
        <v>94</v>
      </c>
      <c r="G10" s="13">
        <v>86</v>
      </c>
      <c r="H10" s="13">
        <v>180</v>
      </c>
      <c r="K10">
        <v>6.2000000000000028</v>
      </c>
      <c r="L10">
        <v>12.200000000000003</v>
      </c>
      <c r="M10">
        <v>18.400000000000006</v>
      </c>
    </row>
    <row r="11" spans="1:13">
      <c r="A11" s="28">
        <v>10</v>
      </c>
      <c r="B11" s="29" t="s">
        <v>172</v>
      </c>
      <c r="C11" s="12" t="s">
        <v>295</v>
      </c>
      <c r="D11" s="13">
        <v>0</v>
      </c>
      <c r="E11" s="13">
        <v>0</v>
      </c>
      <c r="F11" s="13">
        <v>95</v>
      </c>
      <c r="G11" s="13">
        <v>91</v>
      </c>
      <c r="H11" s="13">
        <v>186</v>
      </c>
      <c r="K11">
        <v>5.2000000000000028</v>
      </c>
      <c r="L11">
        <v>7.2000000000000028</v>
      </c>
      <c r="M11">
        <v>12.400000000000006</v>
      </c>
    </row>
    <row r="12" spans="1:13">
      <c r="A12" s="28">
        <v>11</v>
      </c>
      <c r="B12" s="29" t="s">
        <v>172</v>
      </c>
      <c r="C12" s="12" t="s">
        <v>175</v>
      </c>
      <c r="D12" s="13">
        <v>0</v>
      </c>
      <c r="E12" s="13">
        <v>0</v>
      </c>
      <c r="F12" s="13">
        <v>95</v>
      </c>
      <c r="G12" s="13">
        <v>91</v>
      </c>
      <c r="H12" s="13">
        <v>186</v>
      </c>
      <c r="K12">
        <v>5.2000000000000028</v>
      </c>
      <c r="L12">
        <v>7.2000000000000028</v>
      </c>
      <c r="M12">
        <v>12.400000000000006</v>
      </c>
    </row>
    <row r="13" spans="1:13" s="154" customFormat="1">
      <c r="A13" s="72">
        <v>14</v>
      </c>
      <c r="B13" s="157" t="s">
        <v>172</v>
      </c>
      <c r="C13" s="158" t="s">
        <v>296</v>
      </c>
      <c r="D13" s="76">
        <v>0</v>
      </c>
      <c r="E13" s="76">
        <v>0</v>
      </c>
      <c r="F13" s="76">
        <v>96</v>
      </c>
      <c r="G13" s="76">
        <v>93</v>
      </c>
      <c r="H13" s="76">
        <v>189</v>
      </c>
      <c r="K13" s="154">
        <v>4.2000000000000028</v>
      </c>
      <c r="L13" s="154">
        <v>5.2000000000000028</v>
      </c>
      <c r="M13" s="154">
        <v>9.4000000000000057</v>
      </c>
    </row>
    <row r="14" spans="1:13" s="154" customFormat="1">
      <c r="A14" s="72">
        <v>12</v>
      </c>
      <c r="B14" s="157" t="s">
        <v>172</v>
      </c>
      <c r="C14" s="158" t="s">
        <v>181</v>
      </c>
      <c r="D14" s="76">
        <v>0</v>
      </c>
      <c r="E14" s="76">
        <v>0</v>
      </c>
      <c r="F14" s="76">
        <v>92</v>
      </c>
      <c r="G14" s="76">
        <v>100</v>
      </c>
      <c r="H14" s="76">
        <v>192</v>
      </c>
      <c r="K14" s="154">
        <v>8.2000000000000028</v>
      </c>
      <c r="L14" s="154">
        <v>0</v>
      </c>
      <c r="M14" s="154">
        <v>8.2000000000000028</v>
      </c>
    </row>
    <row r="15" spans="1:13" s="154" customFormat="1">
      <c r="A15" s="72">
        <v>13</v>
      </c>
      <c r="B15" s="157" t="s">
        <v>172</v>
      </c>
      <c r="C15" s="158" t="s">
        <v>113</v>
      </c>
      <c r="D15" s="76">
        <v>0</v>
      </c>
      <c r="E15" s="76">
        <v>0</v>
      </c>
      <c r="F15" s="76">
        <v>106</v>
      </c>
      <c r="G15" s="76">
        <v>87</v>
      </c>
      <c r="H15" s="76">
        <v>193</v>
      </c>
      <c r="K15" s="154">
        <v>0</v>
      </c>
      <c r="L15" s="154">
        <v>11.200000000000003</v>
      </c>
      <c r="M15" s="154">
        <v>11.200000000000003</v>
      </c>
    </row>
    <row r="16" spans="1:13">
      <c r="A16" s="28">
        <v>15</v>
      </c>
      <c r="B16" s="29" t="s">
        <v>172</v>
      </c>
      <c r="C16" s="12" t="s">
        <v>297</v>
      </c>
      <c r="D16" s="13">
        <v>0</v>
      </c>
      <c r="E16" s="13">
        <v>0</v>
      </c>
      <c r="F16" s="13">
        <v>95</v>
      </c>
      <c r="G16" s="13">
        <v>98</v>
      </c>
      <c r="H16" s="13">
        <v>193</v>
      </c>
      <c r="K16">
        <v>5.2000000000000028</v>
      </c>
      <c r="L16">
        <v>0.20000000000000284</v>
      </c>
      <c r="M16">
        <v>5.4000000000000057</v>
      </c>
    </row>
  </sheetData>
  <phoneticPr fontId="2" type="noConversion"/>
  <conditionalFormatting sqref="B2:B16">
    <cfRule type="expression" dxfId="251" priority="6">
      <formula>AND(XEF2=0,XEG2&lt;&gt;"")</formula>
    </cfRule>
  </conditionalFormatting>
  <conditionalFormatting sqref="A2:A16">
    <cfRule type="expression" dxfId="250" priority="5">
      <formula>AND(XEF2=0,XEG2&lt;&gt;"")</formula>
    </cfRule>
  </conditionalFormatting>
  <conditionalFormatting sqref="D2:G16">
    <cfRule type="cellIs" dxfId="249" priority="3" operator="lessThan">
      <formula>#REF!</formula>
    </cfRule>
    <cfRule type="cellIs" dxfId="248" priority="4" operator="equal">
      <formula>#REF!</formula>
    </cfRule>
  </conditionalFormatting>
  <conditionalFormatting sqref="H2:H16">
    <cfRule type="cellIs" dxfId="247" priority="1" operator="lessThan">
      <formula>#REF!*COUNTIF(D2:G2,"&gt;0")</formula>
    </cfRule>
    <cfRule type="cellIs" dxfId="246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4"/>
  <sheetViews>
    <sheetView workbookViewId="0">
      <selection activeCell="A4" sqref="A4:XFD1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1" t="str">
        <f>LEFT(資格賽成績!A1,22)</f>
        <v>中華民國106年渣打全國業餘高爾夫春季排名賽</v>
      </c>
      <c r="B1" s="241"/>
      <c r="C1" s="241"/>
      <c r="D1" s="241"/>
      <c r="E1" s="241"/>
      <c r="F1" s="241"/>
      <c r="G1" s="241"/>
      <c r="H1" s="241"/>
      <c r="I1" s="241"/>
    </row>
    <row r="2" spans="1:14">
      <c r="A2" s="204" t="str">
        <f>資格賽成績!A2</f>
        <v>地點：揚昇高爾夫鄉村俱樂部</v>
      </c>
      <c r="B2" s="204"/>
      <c r="C2" s="204"/>
      <c r="D2" s="204"/>
      <c r="E2" s="204"/>
      <c r="F2" s="204"/>
      <c r="G2" s="204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 s="126" customFormat="1">
      <c r="A4" s="135">
        <v>1</v>
      </c>
      <c r="B4" s="136" t="s">
        <v>172</v>
      </c>
      <c r="C4" s="137" t="s">
        <v>175</v>
      </c>
      <c r="D4" s="138">
        <v>0</v>
      </c>
      <c r="E4" s="138">
        <v>0</v>
      </c>
      <c r="F4" s="138">
        <v>86</v>
      </c>
      <c r="G4" s="138">
        <v>78</v>
      </c>
      <c r="H4" s="138">
        <v>164</v>
      </c>
      <c r="I4" s="139">
        <v>0</v>
      </c>
      <c r="J4" s="146"/>
      <c r="K4" s="146"/>
      <c r="L4" s="145">
        <v>17.272727272727266</v>
      </c>
      <c r="M4" s="145">
        <v>22.63636363636364</v>
      </c>
      <c r="N4" s="147">
        <v>39.909090909090907</v>
      </c>
    </row>
    <row r="5" spans="1:14">
      <c r="A5" s="135">
        <v>2</v>
      </c>
      <c r="B5" s="136" t="s">
        <v>172</v>
      </c>
      <c r="C5" s="137" t="s">
        <v>173</v>
      </c>
      <c r="D5" s="138">
        <v>0</v>
      </c>
      <c r="E5" s="138">
        <v>0</v>
      </c>
      <c r="F5" s="138">
        <v>84</v>
      </c>
      <c r="G5" s="138">
        <v>81</v>
      </c>
      <c r="H5" s="138">
        <v>165</v>
      </c>
      <c r="I5" s="139">
        <v>0</v>
      </c>
      <c r="J5" s="146"/>
      <c r="K5" s="146"/>
      <c r="L5" s="145">
        <v>19.272727272727266</v>
      </c>
      <c r="M5" s="145">
        <v>19.63636363636364</v>
      </c>
      <c r="N5" s="147">
        <v>38.909090909090907</v>
      </c>
    </row>
    <row r="6" spans="1:14">
      <c r="A6" s="135">
        <v>3</v>
      </c>
      <c r="B6" s="136" t="s">
        <v>172</v>
      </c>
      <c r="C6" s="137" t="s">
        <v>174</v>
      </c>
      <c r="D6" s="138">
        <v>0</v>
      </c>
      <c r="E6" s="138">
        <v>0</v>
      </c>
      <c r="F6" s="138">
        <v>85</v>
      </c>
      <c r="G6" s="138">
        <v>83</v>
      </c>
      <c r="H6" s="138">
        <v>168</v>
      </c>
      <c r="I6" s="139">
        <v>0</v>
      </c>
      <c r="J6" s="146"/>
      <c r="K6" s="146"/>
      <c r="L6" s="145">
        <v>18.272727272727266</v>
      </c>
      <c r="M6" s="145">
        <v>17.63636363636364</v>
      </c>
      <c r="N6" s="147">
        <v>35.909090909090907</v>
      </c>
    </row>
    <row r="7" spans="1:14">
      <c r="A7" s="135">
        <v>4</v>
      </c>
      <c r="B7" s="136" t="s">
        <v>172</v>
      </c>
      <c r="C7" s="137" t="s">
        <v>176</v>
      </c>
      <c r="D7" s="138">
        <v>0</v>
      </c>
      <c r="E7" s="138">
        <v>0</v>
      </c>
      <c r="F7" s="138">
        <v>89</v>
      </c>
      <c r="G7" s="138">
        <v>86</v>
      </c>
      <c r="H7" s="138">
        <v>175</v>
      </c>
      <c r="I7" s="139">
        <v>0</v>
      </c>
      <c r="J7" s="146"/>
      <c r="K7" s="146"/>
      <c r="L7" s="145">
        <v>14.272727272727266</v>
      </c>
      <c r="M7" s="145">
        <v>14.63636363636364</v>
      </c>
      <c r="N7" s="147">
        <v>28.909090909090907</v>
      </c>
    </row>
    <row r="8" spans="1:14">
      <c r="A8" s="135">
        <v>5</v>
      </c>
      <c r="B8" s="136" t="s">
        <v>172</v>
      </c>
      <c r="C8" s="137" t="s">
        <v>181</v>
      </c>
      <c r="D8" s="138">
        <v>0</v>
      </c>
      <c r="E8" s="138">
        <v>0</v>
      </c>
      <c r="F8" s="138">
        <v>99</v>
      </c>
      <c r="G8" s="138">
        <v>81</v>
      </c>
      <c r="H8" s="138">
        <v>180</v>
      </c>
      <c r="I8" s="139">
        <v>0</v>
      </c>
      <c r="J8" s="146"/>
      <c r="K8" s="146"/>
      <c r="L8" s="145">
        <v>4.2727272727272663</v>
      </c>
      <c r="M8" s="145">
        <v>19.63636363636364</v>
      </c>
      <c r="N8" s="147">
        <v>23.909090909090907</v>
      </c>
    </row>
    <row r="9" spans="1:14">
      <c r="A9" s="135">
        <v>6</v>
      </c>
      <c r="B9" s="136" t="s">
        <v>172</v>
      </c>
      <c r="C9" s="137" t="s">
        <v>177</v>
      </c>
      <c r="D9" s="138">
        <v>0</v>
      </c>
      <c r="E9" s="138">
        <v>0</v>
      </c>
      <c r="F9" s="138">
        <v>92</v>
      </c>
      <c r="G9" s="138">
        <v>89</v>
      </c>
      <c r="H9" s="138">
        <v>181</v>
      </c>
      <c r="I9" s="139">
        <v>0</v>
      </c>
      <c r="J9" s="146"/>
      <c r="K9" s="146"/>
      <c r="L9" s="145">
        <v>11.272727272727266</v>
      </c>
      <c r="M9" s="145">
        <v>11.63636363636364</v>
      </c>
      <c r="N9" s="147">
        <v>22.909090909090907</v>
      </c>
    </row>
    <row r="10" spans="1:14">
      <c r="A10" s="135">
        <v>7</v>
      </c>
      <c r="B10" s="136" t="s">
        <v>172</v>
      </c>
      <c r="C10" s="137" t="s">
        <v>179</v>
      </c>
      <c r="D10" s="138">
        <v>0</v>
      </c>
      <c r="E10" s="138">
        <v>0</v>
      </c>
      <c r="F10" s="138">
        <v>93</v>
      </c>
      <c r="G10" s="138">
        <v>95</v>
      </c>
      <c r="H10" s="138">
        <v>188</v>
      </c>
      <c r="I10" s="139">
        <v>0</v>
      </c>
      <c r="J10" s="146"/>
      <c r="K10" s="146"/>
      <c r="L10" s="145">
        <v>10.272727272727266</v>
      </c>
      <c r="M10" s="145">
        <v>5.6363636363636402</v>
      </c>
      <c r="N10" s="147">
        <v>15.909090909090907</v>
      </c>
    </row>
    <row r="11" spans="1:14">
      <c r="A11" s="135">
        <v>8</v>
      </c>
      <c r="B11" s="136" t="s">
        <v>172</v>
      </c>
      <c r="C11" s="137" t="s">
        <v>178</v>
      </c>
      <c r="D11" s="138">
        <v>0</v>
      </c>
      <c r="E11" s="138">
        <v>0</v>
      </c>
      <c r="F11" s="138">
        <v>92</v>
      </c>
      <c r="G11" s="138">
        <v>96</v>
      </c>
      <c r="H11" s="138">
        <v>188</v>
      </c>
      <c r="I11" s="139">
        <v>0</v>
      </c>
      <c r="J11" s="146"/>
      <c r="K11" s="146"/>
      <c r="L11" s="145">
        <v>11.272727272727266</v>
      </c>
      <c r="M11" s="145">
        <v>4.6363636363636402</v>
      </c>
      <c r="N11" s="147">
        <v>15.909090909090907</v>
      </c>
    </row>
    <row r="12" spans="1:14">
      <c r="A12" s="135">
        <v>9</v>
      </c>
      <c r="B12" s="136" t="s">
        <v>172</v>
      </c>
      <c r="C12" s="137" t="s">
        <v>180</v>
      </c>
      <c r="D12" s="138">
        <v>0</v>
      </c>
      <c r="E12" s="138">
        <v>0</v>
      </c>
      <c r="F12" s="138">
        <v>97</v>
      </c>
      <c r="G12" s="138">
        <v>100</v>
      </c>
      <c r="H12" s="138">
        <v>197</v>
      </c>
      <c r="I12" s="139">
        <v>0</v>
      </c>
      <c r="J12" s="146"/>
      <c r="K12" s="146"/>
      <c r="L12" s="145">
        <v>6.2727272727272663</v>
      </c>
      <c r="M12" s="145">
        <v>0.63636363636364024</v>
      </c>
      <c r="N12" s="147">
        <v>6.9090909090909065</v>
      </c>
    </row>
    <row r="13" spans="1:14">
      <c r="A13" s="135">
        <v>10</v>
      </c>
      <c r="B13" s="136" t="s">
        <v>172</v>
      </c>
      <c r="C13" s="137" t="s">
        <v>182</v>
      </c>
      <c r="D13" s="138">
        <v>0</v>
      </c>
      <c r="E13" s="138">
        <v>0</v>
      </c>
      <c r="F13" s="138">
        <v>100</v>
      </c>
      <c r="G13" s="138">
        <v>104</v>
      </c>
      <c r="H13" s="138">
        <v>204</v>
      </c>
      <c r="I13" s="139">
        <v>0</v>
      </c>
      <c r="J13" s="146"/>
      <c r="K13" s="146"/>
      <c r="L13" s="145">
        <v>3.2727272727272663</v>
      </c>
      <c r="M13" s="145">
        <v>0</v>
      </c>
      <c r="N13" s="147">
        <v>3.2727272727272663</v>
      </c>
    </row>
    <row r="14" spans="1:14">
      <c r="A14" s="135">
        <v>11</v>
      </c>
      <c r="B14" s="136" t="s">
        <v>172</v>
      </c>
      <c r="C14" s="137" t="s">
        <v>183</v>
      </c>
      <c r="D14" s="138">
        <v>0</v>
      </c>
      <c r="E14" s="138">
        <v>0</v>
      </c>
      <c r="F14" s="138">
        <v>109</v>
      </c>
      <c r="G14" s="138">
        <v>104</v>
      </c>
      <c r="H14" s="138">
        <v>213</v>
      </c>
      <c r="I14" s="139">
        <v>0</v>
      </c>
      <c r="J14" s="146"/>
      <c r="K14" s="146"/>
      <c r="L14" s="146">
        <v>0</v>
      </c>
      <c r="M14" s="147">
        <v>0</v>
      </c>
      <c r="N14" s="147">
        <v>0</v>
      </c>
    </row>
  </sheetData>
  <mergeCells count="2">
    <mergeCell ref="A1:I1"/>
    <mergeCell ref="A2:G2"/>
  </mergeCells>
  <phoneticPr fontId="2" type="noConversion"/>
  <conditionalFormatting sqref="B4:B14">
    <cfRule type="expression" dxfId="245" priority="6">
      <formula>AND(XEG4=0,XEH4&lt;&gt;"")</formula>
    </cfRule>
  </conditionalFormatting>
  <conditionalFormatting sqref="A4:A14">
    <cfRule type="expression" dxfId="244" priority="5">
      <formula>AND(XEG4=0,XEH4&lt;&gt;"")</formula>
    </cfRule>
  </conditionalFormatting>
  <conditionalFormatting sqref="D4:G14">
    <cfRule type="cellIs" dxfId="243" priority="3" operator="lessThan">
      <formula>#REF!</formula>
    </cfRule>
    <cfRule type="cellIs" dxfId="242" priority="4" operator="equal">
      <formula>#REF!</formula>
    </cfRule>
  </conditionalFormatting>
  <conditionalFormatting sqref="H4:H14">
    <cfRule type="cellIs" dxfId="241" priority="1" operator="lessThan">
      <formula>#REF!*COUNTIF(D4:G4,"&gt;0")</formula>
    </cfRule>
    <cfRule type="cellIs" dxfId="240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02"/>
  <sheetViews>
    <sheetView workbookViewId="0">
      <selection activeCell="L1" sqref="L1:L1048576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6.12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329</v>
      </c>
      <c r="C1" s="175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>
        <v>1</v>
      </c>
      <c r="B2" s="174" t="s">
        <v>172</v>
      </c>
      <c r="C2" s="174" t="s">
        <v>173</v>
      </c>
      <c r="D2" s="174">
        <v>0</v>
      </c>
      <c r="E2" s="174">
        <v>0</v>
      </c>
      <c r="F2" s="174">
        <v>85</v>
      </c>
      <c r="G2" s="174">
        <v>77</v>
      </c>
      <c r="H2" s="174">
        <v>162</v>
      </c>
      <c r="I2" s="174"/>
      <c r="J2" s="173"/>
      <c r="K2" s="173"/>
      <c r="L2" s="173">
        <v>15.333333333333329</v>
      </c>
      <c r="M2" s="173">
        <v>22</v>
      </c>
      <c r="N2" s="173">
        <v>37.333333333333329</v>
      </c>
    </row>
    <row r="3" spans="1:14">
      <c r="A3" s="174">
        <v>2</v>
      </c>
      <c r="B3" s="174" t="s">
        <v>172</v>
      </c>
      <c r="C3" s="174" t="s">
        <v>293</v>
      </c>
      <c r="D3" s="174">
        <v>0</v>
      </c>
      <c r="E3" s="174">
        <v>0</v>
      </c>
      <c r="F3" s="174">
        <v>80</v>
      </c>
      <c r="G3" s="174">
        <v>85</v>
      </c>
      <c r="H3" s="174">
        <v>165</v>
      </c>
      <c r="I3" s="174"/>
      <c r="J3" s="173"/>
      <c r="K3" s="173"/>
      <c r="L3" s="173">
        <v>20.333333333333329</v>
      </c>
      <c r="M3" s="173">
        <v>14</v>
      </c>
      <c r="N3" s="173">
        <v>34.333333333333329</v>
      </c>
    </row>
    <row r="4" spans="1:14">
      <c r="A4" s="174">
        <v>3</v>
      </c>
      <c r="B4" s="174" t="s">
        <v>172</v>
      </c>
      <c r="C4" s="174" t="s">
        <v>177</v>
      </c>
      <c r="D4" s="174">
        <v>0</v>
      </c>
      <c r="E4" s="174">
        <v>0</v>
      </c>
      <c r="F4" s="174">
        <v>89</v>
      </c>
      <c r="G4" s="174">
        <v>80</v>
      </c>
      <c r="H4" s="174">
        <v>169</v>
      </c>
      <c r="I4" s="174"/>
      <c r="J4" s="173"/>
      <c r="K4" s="173"/>
      <c r="L4" s="173">
        <v>11.333333333333329</v>
      </c>
      <c r="M4" s="173">
        <v>19</v>
      </c>
      <c r="N4" s="173">
        <v>30.333333333333329</v>
      </c>
    </row>
    <row r="5" spans="1:14">
      <c r="A5" s="174">
        <v>4</v>
      </c>
      <c r="B5" s="174" t="s">
        <v>172</v>
      </c>
      <c r="C5" s="174" t="s">
        <v>296</v>
      </c>
      <c r="D5" s="174">
        <v>0</v>
      </c>
      <c r="E5" s="174">
        <v>0</v>
      </c>
      <c r="F5" s="174">
        <v>80</v>
      </c>
      <c r="G5" s="174">
        <v>90</v>
      </c>
      <c r="H5" s="174">
        <v>170</v>
      </c>
      <c r="I5" s="174"/>
      <c r="J5" s="173"/>
      <c r="K5" s="173"/>
      <c r="L5" s="173">
        <v>20.333333333333329</v>
      </c>
      <c r="M5" s="173">
        <v>9</v>
      </c>
      <c r="N5" s="173">
        <v>29.333333333333329</v>
      </c>
    </row>
    <row r="6" spans="1:14">
      <c r="A6" s="174">
        <v>5</v>
      </c>
      <c r="B6" s="174" t="s">
        <v>172</v>
      </c>
      <c r="C6" s="174" t="s">
        <v>181</v>
      </c>
      <c r="D6" s="174">
        <v>0</v>
      </c>
      <c r="E6" s="174">
        <v>0</v>
      </c>
      <c r="F6" s="174">
        <v>85</v>
      </c>
      <c r="G6" s="174">
        <v>89</v>
      </c>
      <c r="H6" s="174">
        <v>174</v>
      </c>
      <c r="I6" s="174"/>
      <c r="J6" s="173"/>
      <c r="K6" s="173"/>
      <c r="L6" s="173">
        <v>15.333333333333329</v>
      </c>
      <c r="M6" s="173">
        <v>10</v>
      </c>
      <c r="N6" s="173">
        <v>25.333333333333329</v>
      </c>
    </row>
    <row r="7" spans="1:14">
      <c r="A7" s="174">
        <v>6</v>
      </c>
      <c r="B7" s="174" t="s">
        <v>172</v>
      </c>
      <c r="C7" s="174" t="s">
        <v>174</v>
      </c>
      <c r="D7" s="174">
        <v>0</v>
      </c>
      <c r="E7" s="174">
        <v>0</v>
      </c>
      <c r="F7" s="174">
        <v>91</v>
      </c>
      <c r="G7" s="174">
        <v>85</v>
      </c>
      <c r="H7" s="174">
        <v>176</v>
      </c>
      <c r="I7" s="174"/>
      <c r="J7" s="173"/>
      <c r="K7" s="173"/>
      <c r="L7" s="173">
        <v>9.3333333333333286</v>
      </c>
      <c r="M7" s="173">
        <v>14</v>
      </c>
      <c r="N7" s="173">
        <v>23.333333333333329</v>
      </c>
    </row>
    <row r="8" spans="1:14">
      <c r="A8" s="174">
        <v>7</v>
      </c>
      <c r="B8" s="174" t="s">
        <v>172</v>
      </c>
      <c r="C8" s="174" t="s">
        <v>297</v>
      </c>
      <c r="D8" s="174">
        <v>0</v>
      </c>
      <c r="E8" s="174">
        <v>0</v>
      </c>
      <c r="F8" s="174">
        <v>92</v>
      </c>
      <c r="G8" s="174">
        <v>86</v>
      </c>
      <c r="H8" s="174">
        <v>178</v>
      </c>
      <c r="I8" s="174"/>
      <c r="J8" s="173"/>
      <c r="K8" s="173"/>
      <c r="L8" s="173">
        <v>8.3333333333333286</v>
      </c>
      <c r="M8" s="173">
        <v>13</v>
      </c>
      <c r="N8" s="173">
        <v>21.333333333333329</v>
      </c>
    </row>
    <row r="9" spans="1:14">
      <c r="A9" s="174">
        <v>8</v>
      </c>
      <c r="B9" s="174" t="s">
        <v>172</v>
      </c>
      <c r="C9" s="174" t="s">
        <v>175</v>
      </c>
      <c r="D9" s="174">
        <v>0</v>
      </c>
      <c r="E9" s="174">
        <v>0</v>
      </c>
      <c r="F9" s="174">
        <v>86</v>
      </c>
      <c r="G9" s="174">
        <v>92</v>
      </c>
      <c r="H9" s="174">
        <v>178</v>
      </c>
      <c r="I9" s="174"/>
      <c r="J9" s="173"/>
      <c r="K9" s="173"/>
      <c r="L9" s="173">
        <v>14.333333333333329</v>
      </c>
      <c r="M9" s="173">
        <v>7</v>
      </c>
      <c r="N9" s="173">
        <v>21.333333333333329</v>
      </c>
    </row>
    <row r="10" spans="1:14">
      <c r="A10" s="174">
        <v>9</v>
      </c>
      <c r="B10" s="174" t="s">
        <v>172</v>
      </c>
      <c r="C10" s="174" t="s">
        <v>178</v>
      </c>
      <c r="D10" s="174">
        <v>0</v>
      </c>
      <c r="E10" s="174">
        <v>0</v>
      </c>
      <c r="F10" s="174">
        <v>88</v>
      </c>
      <c r="G10" s="174">
        <v>91</v>
      </c>
      <c r="H10" s="174">
        <v>179</v>
      </c>
      <c r="I10" s="174"/>
      <c r="J10" s="173"/>
      <c r="K10" s="173"/>
      <c r="L10" s="173">
        <v>12.333333333333329</v>
      </c>
      <c r="M10" s="173">
        <v>8</v>
      </c>
      <c r="N10" s="173">
        <v>20.333333333333329</v>
      </c>
    </row>
    <row r="11" spans="1:14">
      <c r="A11" s="174">
        <v>10</v>
      </c>
      <c r="B11" s="174" t="s">
        <v>172</v>
      </c>
      <c r="C11" s="174" t="s">
        <v>341</v>
      </c>
      <c r="D11" s="174">
        <v>0</v>
      </c>
      <c r="E11" s="174">
        <v>0</v>
      </c>
      <c r="F11" s="174">
        <v>98</v>
      </c>
      <c r="G11" s="174">
        <v>85</v>
      </c>
      <c r="H11" s="174">
        <v>183</v>
      </c>
      <c r="I11" s="174"/>
      <c r="J11" s="173"/>
      <c r="K11" s="173"/>
      <c r="L11" s="173">
        <v>2.3333333333333286</v>
      </c>
      <c r="M11" s="173">
        <v>14</v>
      </c>
      <c r="N11" s="173">
        <v>16.333333333333329</v>
      </c>
    </row>
    <row r="12" spans="1:14">
      <c r="A12" s="174">
        <v>11</v>
      </c>
      <c r="B12" s="174" t="s">
        <v>172</v>
      </c>
      <c r="C12" s="174" t="s">
        <v>182</v>
      </c>
      <c r="D12" s="174">
        <v>0</v>
      </c>
      <c r="E12" s="174">
        <v>0</v>
      </c>
      <c r="F12" s="174">
        <v>89</v>
      </c>
      <c r="G12" s="174">
        <v>95</v>
      </c>
      <c r="H12" s="174">
        <v>184</v>
      </c>
      <c r="I12" s="174"/>
      <c r="J12" s="173"/>
      <c r="K12" s="173"/>
      <c r="L12" s="173">
        <v>11.333333333333329</v>
      </c>
      <c r="M12" s="173">
        <v>4</v>
      </c>
      <c r="N12" s="173">
        <v>15.333333333333329</v>
      </c>
    </row>
    <row r="13" spans="1:14">
      <c r="A13" s="174">
        <v>12</v>
      </c>
      <c r="B13" s="174" t="s">
        <v>172</v>
      </c>
      <c r="C13" s="174" t="s">
        <v>184</v>
      </c>
      <c r="D13" s="174">
        <v>0</v>
      </c>
      <c r="E13" s="174">
        <v>0</v>
      </c>
      <c r="F13" s="174">
        <v>88</v>
      </c>
      <c r="G13" s="174">
        <v>97</v>
      </c>
      <c r="H13" s="174">
        <v>185</v>
      </c>
      <c r="I13" s="174"/>
      <c r="J13" s="173"/>
      <c r="K13" s="173"/>
      <c r="L13" s="173">
        <v>12.333333333333329</v>
      </c>
      <c r="M13" s="173">
        <v>2</v>
      </c>
      <c r="N13" s="173">
        <v>14.333333333333329</v>
      </c>
    </row>
    <row r="14" spans="1:14">
      <c r="A14" s="174">
        <v>13</v>
      </c>
      <c r="B14" s="174" t="s">
        <v>172</v>
      </c>
      <c r="C14" s="174" t="s">
        <v>342</v>
      </c>
      <c r="D14" s="174">
        <v>0</v>
      </c>
      <c r="E14" s="174">
        <v>0</v>
      </c>
      <c r="F14" s="174">
        <v>93</v>
      </c>
      <c r="G14" s="174">
        <v>93</v>
      </c>
      <c r="H14" s="174">
        <v>186</v>
      </c>
      <c r="I14" s="174"/>
      <c r="J14" s="173"/>
      <c r="K14" s="173"/>
      <c r="L14" s="173">
        <v>7.3333333333333286</v>
      </c>
      <c r="M14" s="173">
        <v>6</v>
      </c>
      <c r="N14" s="173">
        <v>13.333333333333329</v>
      </c>
    </row>
    <row r="15" spans="1:14">
      <c r="A15" s="174">
        <v>14</v>
      </c>
      <c r="B15" s="174" t="s">
        <v>172</v>
      </c>
      <c r="C15" s="174" t="s">
        <v>343</v>
      </c>
      <c r="D15" s="174">
        <v>0</v>
      </c>
      <c r="E15" s="174">
        <v>0</v>
      </c>
      <c r="F15" s="174">
        <v>96</v>
      </c>
      <c r="G15" s="174">
        <v>91</v>
      </c>
      <c r="H15" s="174">
        <v>187</v>
      </c>
      <c r="I15" s="174"/>
      <c r="J15" s="173"/>
      <c r="K15" s="173"/>
      <c r="L15" s="173">
        <v>4.3333333333333286</v>
      </c>
      <c r="M15" s="173">
        <v>8</v>
      </c>
      <c r="N15" s="173">
        <v>12.333333333333329</v>
      </c>
    </row>
    <row r="16" spans="1:14">
      <c r="A16" s="174">
        <v>15</v>
      </c>
      <c r="B16" s="174" t="s">
        <v>172</v>
      </c>
      <c r="C16" s="174" t="s">
        <v>344</v>
      </c>
      <c r="D16" s="174">
        <v>0</v>
      </c>
      <c r="E16" s="174">
        <v>0</v>
      </c>
      <c r="F16" s="174">
        <v>115</v>
      </c>
      <c r="G16" s="174">
        <v>99</v>
      </c>
      <c r="H16" s="174">
        <v>214</v>
      </c>
      <c r="I16" s="174"/>
      <c r="J16" s="173"/>
      <c r="K16" s="173"/>
      <c r="L16" s="173">
        <v>0</v>
      </c>
      <c r="M16" s="173">
        <v>0</v>
      </c>
      <c r="N16" s="173">
        <v>0</v>
      </c>
    </row>
    <row r="17" spans="1:14">
      <c r="A17" s="174"/>
      <c r="B17" s="174"/>
      <c r="C17" s="174"/>
      <c r="D17" s="174"/>
      <c r="E17" s="174"/>
      <c r="F17" s="174"/>
      <c r="G17" s="174"/>
      <c r="H17" s="174"/>
      <c r="I17" s="174"/>
      <c r="J17" s="173"/>
      <c r="K17" s="173"/>
      <c r="L17" s="173"/>
      <c r="M17" s="173"/>
      <c r="N17" s="173"/>
    </row>
    <row r="18" spans="1:14">
      <c r="A18" s="174"/>
      <c r="B18" s="174"/>
      <c r="C18" s="174"/>
      <c r="D18" s="174"/>
      <c r="E18" s="174"/>
      <c r="F18" s="174"/>
      <c r="G18" s="174"/>
      <c r="H18" s="174"/>
      <c r="I18" s="174"/>
      <c r="J18" s="173"/>
      <c r="K18" s="173"/>
      <c r="L18" s="173"/>
      <c r="M18" s="173"/>
      <c r="N18" s="173"/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39" priority="6">
      <formula>AND(XEG2=0,XEH2&lt;&gt;"")</formula>
    </cfRule>
  </conditionalFormatting>
  <conditionalFormatting sqref="A2:N102">
    <cfRule type="expression" dxfId="238" priority="5">
      <formula>AND(XEG2=0,XEH2&lt;&gt;"")</formula>
    </cfRule>
  </conditionalFormatting>
  <conditionalFormatting sqref="D2:G102">
    <cfRule type="cellIs" dxfId="237" priority="3" operator="lessThan">
      <formula>#REF!</formula>
    </cfRule>
    <cfRule type="cellIs" dxfId="236" priority="4" operator="equal">
      <formula>#REF!</formula>
    </cfRule>
  </conditionalFormatting>
  <conditionalFormatting sqref="H2:H102">
    <cfRule type="cellIs" dxfId="235" priority="1" operator="lessThan">
      <formula>#REF!*COUNTIF(D2:G2,"&gt;0")</formula>
    </cfRule>
    <cfRule type="cellIs" dxfId="234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02"/>
  <sheetViews>
    <sheetView workbookViewId="0">
      <selection activeCell="C2" sqref="C2:C16"/>
    </sheetView>
  </sheetViews>
  <sheetFormatPr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410</v>
      </c>
      <c r="B1" s="175" t="s">
        <v>411</v>
      </c>
      <c r="C1" s="175" t="s">
        <v>328</v>
      </c>
      <c r="D1" s="134" t="s">
        <v>412</v>
      </c>
      <c r="E1" s="134" t="s">
        <v>413</v>
      </c>
      <c r="F1" s="134" t="s">
        <v>401</v>
      </c>
      <c r="G1" s="134" t="s">
        <v>414</v>
      </c>
      <c r="H1" s="141" t="s">
        <v>3</v>
      </c>
      <c r="I1" s="133" t="s">
        <v>415</v>
      </c>
      <c r="J1" s="134" t="s">
        <v>412</v>
      </c>
      <c r="K1" s="134" t="s">
        <v>413</v>
      </c>
      <c r="L1" s="134" t="s">
        <v>401</v>
      </c>
      <c r="M1" s="134" t="s">
        <v>414</v>
      </c>
      <c r="N1" s="141" t="s">
        <v>3</v>
      </c>
    </row>
    <row r="2" spans="1:14">
      <c r="A2" s="174">
        <v>1</v>
      </c>
      <c r="B2" s="174" t="s">
        <v>172</v>
      </c>
      <c r="C2" s="174" t="s">
        <v>174</v>
      </c>
      <c r="D2" s="174">
        <v>0</v>
      </c>
      <c r="E2" s="174">
        <v>0</v>
      </c>
      <c r="F2" s="174">
        <v>88</v>
      </c>
      <c r="G2" s="174">
        <v>76</v>
      </c>
      <c r="H2" s="174">
        <v>164</v>
      </c>
      <c r="I2" s="174"/>
      <c r="J2" s="173"/>
      <c r="K2" s="173"/>
      <c r="L2" s="173">
        <v>13.353424657534248</v>
      </c>
      <c r="M2" s="173">
        <v>21.243835616438346</v>
      </c>
      <c r="N2" s="173">
        <v>34.597260273972594</v>
      </c>
    </row>
    <row r="3" spans="1:14">
      <c r="A3" s="174">
        <v>2</v>
      </c>
      <c r="B3" s="174" t="s">
        <v>172</v>
      </c>
      <c r="C3" s="174" t="s">
        <v>416</v>
      </c>
      <c r="D3" s="174">
        <v>0</v>
      </c>
      <c r="E3" s="174">
        <v>0</v>
      </c>
      <c r="F3" s="174">
        <v>82</v>
      </c>
      <c r="G3" s="174">
        <v>82</v>
      </c>
      <c r="H3" s="174">
        <v>164</v>
      </c>
      <c r="I3" s="174"/>
      <c r="J3" s="173"/>
      <c r="K3" s="173"/>
      <c r="L3" s="173">
        <v>19.271232876712318</v>
      </c>
      <c r="M3" s="173">
        <v>15.326027397260262</v>
      </c>
      <c r="N3" s="173">
        <v>34.59726027397258</v>
      </c>
    </row>
    <row r="4" spans="1:14">
      <c r="A4" s="174">
        <v>3</v>
      </c>
      <c r="B4" s="174" t="s">
        <v>172</v>
      </c>
      <c r="C4" s="174" t="s">
        <v>296</v>
      </c>
      <c r="D4" s="174">
        <v>0</v>
      </c>
      <c r="E4" s="174">
        <v>0</v>
      </c>
      <c r="F4" s="174">
        <v>80</v>
      </c>
      <c r="G4" s="174">
        <v>86</v>
      </c>
      <c r="H4" s="174">
        <v>166</v>
      </c>
      <c r="I4" s="174"/>
      <c r="J4" s="173"/>
      <c r="K4" s="173"/>
      <c r="L4" s="173">
        <v>21.243835616438346</v>
      </c>
      <c r="M4" s="173">
        <v>11.380821917808206</v>
      </c>
      <c r="N4" s="173">
        <v>32.624657534246552</v>
      </c>
    </row>
    <row r="5" spans="1:14">
      <c r="A5" s="174">
        <v>4</v>
      </c>
      <c r="B5" s="174" t="s">
        <v>172</v>
      </c>
      <c r="C5" s="174" t="s">
        <v>178</v>
      </c>
      <c r="D5" s="174">
        <v>0</v>
      </c>
      <c r="E5" s="174">
        <v>0</v>
      </c>
      <c r="F5" s="174">
        <v>86</v>
      </c>
      <c r="G5" s="174">
        <v>81</v>
      </c>
      <c r="H5" s="174">
        <v>167</v>
      </c>
      <c r="I5" s="174"/>
      <c r="J5" s="173"/>
      <c r="K5" s="173"/>
      <c r="L5" s="173">
        <v>15.326027397260262</v>
      </c>
      <c r="M5" s="173">
        <v>16.312328767123276</v>
      </c>
      <c r="N5" s="173">
        <v>31.638356164383538</v>
      </c>
    </row>
    <row r="6" spans="1:14">
      <c r="A6" s="174">
        <v>5</v>
      </c>
      <c r="B6" s="174" t="s">
        <v>172</v>
      </c>
      <c r="C6" s="174" t="s">
        <v>173</v>
      </c>
      <c r="D6" s="174">
        <v>0</v>
      </c>
      <c r="E6" s="174">
        <v>0</v>
      </c>
      <c r="F6" s="174">
        <v>83</v>
      </c>
      <c r="G6" s="174">
        <v>84</v>
      </c>
      <c r="H6" s="174">
        <v>167</v>
      </c>
      <c r="I6" s="174"/>
      <c r="J6" s="173"/>
      <c r="K6" s="173"/>
      <c r="L6" s="173">
        <v>18.284931506849304</v>
      </c>
      <c r="M6" s="173">
        <v>13.353424657534248</v>
      </c>
      <c r="N6" s="173">
        <v>31.638356164383552</v>
      </c>
    </row>
    <row r="7" spans="1:14">
      <c r="A7" s="174">
        <v>6</v>
      </c>
      <c r="B7" s="174" t="s">
        <v>172</v>
      </c>
      <c r="C7" s="174" t="s">
        <v>181</v>
      </c>
      <c r="D7" s="174">
        <v>0</v>
      </c>
      <c r="E7" s="174">
        <v>0</v>
      </c>
      <c r="F7" s="174">
        <v>85</v>
      </c>
      <c r="G7" s="174">
        <v>85</v>
      </c>
      <c r="H7" s="174">
        <v>170</v>
      </c>
      <c r="I7" s="174"/>
      <c r="J7" s="173"/>
      <c r="K7" s="173"/>
      <c r="L7" s="173">
        <v>16.312328767123276</v>
      </c>
      <c r="M7" s="173">
        <v>12.36712328767122</v>
      </c>
      <c r="N7" s="173">
        <v>28.679452054794496</v>
      </c>
    </row>
    <row r="8" spans="1:14">
      <c r="A8" s="174">
        <v>7</v>
      </c>
      <c r="B8" s="174" t="s">
        <v>172</v>
      </c>
      <c r="C8" s="174" t="s">
        <v>177</v>
      </c>
      <c r="D8" s="174">
        <v>0</v>
      </c>
      <c r="E8" s="174">
        <v>0</v>
      </c>
      <c r="F8" s="174">
        <v>89</v>
      </c>
      <c r="G8" s="174">
        <v>86</v>
      </c>
      <c r="H8" s="174">
        <v>175</v>
      </c>
      <c r="I8" s="174"/>
      <c r="J8" s="173"/>
      <c r="K8" s="173"/>
      <c r="L8" s="173">
        <v>12.36712328767122</v>
      </c>
      <c r="M8" s="173">
        <v>11.380821917808206</v>
      </c>
      <c r="N8" s="173">
        <v>23.747945205479425</v>
      </c>
    </row>
    <row r="9" spans="1:14">
      <c r="A9" s="174">
        <v>8</v>
      </c>
      <c r="B9" s="174" t="s">
        <v>172</v>
      </c>
      <c r="C9" s="174" t="s">
        <v>297</v>
      </c>
      <c r="D9" s="174">
        <v>0</v>
      </c>
      <c r="E9" s="174">
        <v>0</v>
      </c>
      <c r="F9" s="174">
        <v>90</v>
      </c>
      <c r="G9" s="174">
        <v>88</v>
      </c>
      <c r="H9" s="174">
        <v>178</v>
      </c>
      <c r="I9" s="174"/>
      <c r="J9" s="173"/>
      <c r="K9" s="173"/>
      <c r="L9" s="173">
        <v>11.380821917808206</v>
      </c>
      <c r="M9" s="173">
        <v>9.4082191780821915</v>
      </c>
      <c r="N9" s="173">
        <v>20.789041095890397</v>
      </c>
    </row>
    <row r="10" spans="1:14">
      <c r="A10" s="174">
        <v>9</v>
      </c>
      <c r="B10" s="174" t="s">
        <v>172</v>
      </c>
      <c r="C10" s="174" t="s">
        <v>294</v>
      </c>
      <c r="D10" s="174">
        <v>0</v>
      </c>
      <c r="E10" s="174">
        <v>0</v>
      </c>
      <c r="F10" s="174">
        <v>93</v>
      </c>
      <c r="G10" s="174">
        <v>88</v>
      </c>
      <c r="H10" s="174">
        <v>181</v>
      </c>
      <c r="I10" s="174"/>
      <c r="J10" s="173"/>
      <c r="K10" s="173"/>
      <c r="L10" s="173">
        <v>8.4219178082191775</v>
      </c>
      <c r="M10" s="173">
        <v>9.4082191780821915</v>
      </c>
      <c r="N10" s="173">
        <v>17.830136986301369</v>
      </c>
    </row>
    <row r="11" spans="1:14">
      <c r="A11" s="174">
        <v>10</v>
      </c>
      <c r="B11" s="174" t="s">
        <v>172</v>
      </c>
      <c r="C11" s="174" t="s">
        <v>295</v>
      </c>
      <c r="D11" s="174">
        <v>0</v>
      </c>
      <c r="E11" s="174">
        <v>0</v>
      </c>
      <c r="F11" s="174">
        <v>95</v>
      </c>
      <c r="G11" s="174">
        <v>90</v>
      </c>
      <c r="H11" s="174">
        <v>185</v>
      </c>
      <c r="I11" s="174"/>
      <c r="J11" s="173"/>
      <c r="K11" s="173"/>
      <c r="L11" s="173">
        <v>6.4493150684931351</v>
      </c>
      <c r="M11" s="173">
        <v>7.4356164383561492</v>
      </c>
      <c r="N11" s="173">
        <v>13.884931506849284</v>
      </c>
    </row>
    <row r="12" spans="1:14">
      <c r="A12" s="174">
        <v>11</v>
      </c>
      <c r="B12" s="174" t="s">
        <v>172</v>
      </c>
      <c r="C12" s="174" t="s">
        <v>180</v>
      </c>
      <c r="D12" s="174">
        <v>0</v>
      </c>
      <c r="E12" s="174">
        <v>0</v>
      </c>
      <c r="F12" s="174">
        <v>93</v>
      </c>
      <c r="G12" s="174">
        <v>93</v>
      </c>
      <c r="H12" s="174">
        <v>186</v>
      </c>
      <c r="I12" s="174"/>
      <c r="J12" s="173"/>
      <c r="K12" s="173"/>
      <c r="L12" s="173">
        <v>8.4219178082191775</v>
      </c>
      <c r="M12" s="173">
        <v>4.4767123287671211</v>
      </c>
      <c r="N12" s="173">
        <v>12.898630136986299</v>
      </c>
    </row>
    <row r="13" spans="1:14">
      <c r="A13" s="174">
        <v>12</v>
      </c>
      <c r="B13" s="174" t="s">
        <v>172</v>
      </c>
      <c r="C13" s="174" t="s">
        <v>341</v>
      </c>
      <c r="D13" s="174">
        <v>0</v>
      </c>
      <c r="E13" s="174">
        <v>0</v>
      </c>
      <c r="F13" s="174">
        <v>97</v>
      </c>
      <c r="G13" s="174">
        <v>92</v>
      </c>
      <c r="H13" s="174">
        <v>189</v>
      </c>
      <c r="I13" s="174"/>
      <c r="J13" s="173"/>
      <c r="K13" s="173"/>
      <c r="L13" s="173">
        <v>4.4767123287671211</v>
      </c>
      <c r="M13" s="173">
        <v>5.4630136986301352</v>
      </c>
      <c r="N13" s="173">
        <v>9.9397260273972563</v>
      </c>
    </row>
    <row r="14" spans="1:14">
      <c r="A14" s="174">
        <v>13</v>
      </c>
      <c r="B14" s="174" t="s">
        <v>172</v>
      </c>
      <c r="C14" s="174" t="s">
        <v>343</v>
      </c>
      <c r="D14" s="174">
        <v>0</v>
      </c>
      <c r="E14" s="174">
        <v>0</v>
      </c>
      <c r="F14" s="174">
        <v>103</v>
      </c>
      <c r="G14" s="174">
        <v>89</v>
      </c>
      <c r="H14" s="174">
        <v>192</v>
      </c>
      <c r="I14" s="174"/>
      <c r="J14" s="173"/>
      <c r="K14" s="173"/>
      <c r="L14" s="173">
        <v>0</v>
      </c>
      <c r="M14" s="173">
        <v>8.4219178082191632</v>
      </c>
      <c r="N14" s="173">
        <v>8.4219178082191632</v>
      </c>
    </row>
    <row r="15" spans="1:14">
      <c r="A15" s="174">
        <v>14</v>
      </c>
      <c r="B15" s="174" t="s">
        <v>172</v>
      </c>
      <c r="C15" s="174" t="s">
        <v>417</v>
      </c>
      <c r="D15" s="174">
        <v>0</v>
      </c>
      <c r="E15" s="174">
        <v>0</v>
      </c>
      <c r="F15" s="174">
        <v>101</v>
      </c>
      <c r="G15" s="174">
        <v>91</v>
      </c>
      <c r="H15" s="174">
        <v>192</v>
      </c>
      <c r="I15" s="174"/>
      <c r="J15" s="173"/>
      <c r="K15" s="173"/>
      <c r="L15" s="173">
        <v>0.53150684931506476</v>
      </c>
      <c r="M15" s="173">
        <v>6.4493150684931351</v>
      </c>
      <c r="N15" s="173">
        <v>6.9808219178081998</v>
      </c>
    </row>
    <row r="16" spans="1:14">
      <c r="A16" s="174">
        <v>15</v>
      </c>
      <c r="B16" s="174" t="s">
        <v>172</v>
      </c>
      <c r="C16" s="174" t="s">
        <v>185</v>
      </c>
      <c r="D16" s="174">
        <v>0</v>
      </c>
      <c r="E16" s="174">
        <v>0</v>
      </c>
      <c r="F16" s="174">
        <v>106</v>
      </c>
      <c r="G16" s="194">
        <v>100</v>
      </c>
      <c r="H16" s="174">
        <v>206</v>
      </c>
      <c r="I16" s="174"/>
      <c r="J16" s="173"/>
      <c r="K16" s="173"/>
      <c r="L16" s="173">
        <v>0</v>
      </c>
      <c r="M16" s="173">
        <v>0</v>
      </c>
      <c r="N16" s="173">
        <v>0</v>
      </c>
    </row>
    <row r="17" spans="1:14">
      <c r="A17" s="174"/>
      <c r="B17" s="174"/>
      <c r="C17" s="174"/>
      <c r="D17" s="174"/>
      <c r="E17" s="174"/>
      <c r="F17" s="174"/>
      <c r="G17" s="174"/>
      <c r="H17" s="174"/>
      <c r="I17" s="174"/>
      <c r="J17" s="173"/>
      <c r="K17" s="173"/>
      <c r="L17" s="173"/>
      <c r="M17" s="173"/>
      <c r="N17" s="173"/>
    </row>
    <row r="18" spans="1:14">
      <c r="A18" s="174"/>
      <c r="B18" s="174"/>
      <c r="C18" s="174"/>
      <c r="D18" s="174"/>
      <c r="E18" s="174"/>
      <c r="F18" s="174"/>
      <c r="G18" s="174"/>
      <c r="H18" s="174"/>
      <c r="I18" s="174"/>
      <c r="J18" s="173"/>
      <c r="K18" s="173"/>
      <c r="L18" s="173"/>
      <c r="M18" s="173"/>
      <c r="N18" s="173"/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33" priority="6">
      <formula>AND(XEG2=0,XEH2&lt;&gt;"")</formula>
    </cfRule>
  </conditionalFormatting>
  <conditionalFormatting sqref="A2:N102">
    <cfRule type="expression" dxfId="232" priority="5">
      <formula>AND(XEG2=0,XEH2&lt;&gt;"")</formula>
    </cfRule>
  </conditionalFormatting>
  <conditionalFormatting sqref="D2:G102">
    <cfRule type="cellIs" dxfId="231" priority="3" operator="lessThan">
      <formula>#REF!</formula>
    </cfRule>
    <cfRule type="cellIs" dxfId="230" priority="4" operator="equal">
      <formula>#REF!</formula>
    </cfRule>
  </conditionalFormatting>
  <conditionalFormatting sqref="H2:H102">
    <cfRule type="cellIs" dxfId="229" priority="1" operator="lessThan">
      <formula>#REF!*COUNTIF(D2:G2,"&gt;0")</formula>
    </cfRule>
    <cfRule type="cellIs" dxfId="22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27"/>
  <sheetViews>
    <sheetView workbookViewId="0">
      <pane ySplit="1" topLeftCell="A9" activePane="bottomLeft" state="frozen"/>
      <selection activeCell="A2" sqref="A2:A109"/>
      <selection pane="bottomLeft" sqref="A1:L2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2" width="10.625" customWidth="1"/>
  </cols>
  <sheetData>
    <row r="1" spans="1:12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356</v>
      </c>
      <c r="G1" s="164" t="s">
        <v>431</v>
      </c>
      <c r="H1" s="164" t="s">
        <v>379</v>
      </c>
      <c r="I1" s="164" t="s">
        <v>380</v>
      </c>
      <c r="J1" s="164" t="s">
        <v>381</v>
      </c>
      <c r="K1" s="164" t="s">
        <v>432</v>
      </c>
      <c r="L1" s="165" t="s">
        <v>314</v>
      </c>
    </row>
    <row r="2" spans="1:12">
      <c r="A2" s="135">
        <v>1</v>
      </c>
      <c r="B2" s="136" t="s">
        <v>172</v>
      </c>
      <c r="C2" s="137" t="s">
        <v>173</v>
      </c>
      <c r="D2" s="168">
        <f>VLOOKUP($C2,'105冬男C'!$C$2:$M$16,11,FALSE)</f>
        <v>26.400000000000006</v>
      </c>
      <c r="E2" s="168">
        <f>VLOOKUP($C2,'106春男C'!$C$2:$N$14,12,FALSE)</f>
        <v>38.909090909090907</v>
      </c>
      <c r="F2" s="168">
        <f>VLOOKUP($C2,'106夏男C'!$C$2:$N$20,12,FALSE)</f>
        <v>37.333333333333329</v>
      </c>
      <c r="G2" s="168">
        <f>VLOOKUP($C2,'106秋男C'!$C$2:$N$20,12,FALSE)</f>
        <v>31.638356164383552</v>
      </c>
      <c r="H2" s="168">
        <f t="shared" ref="H2:H27" si="0">D2</f>
        <v>26.400000000000006</v>
      </c>
      <c r="I2" s="168">
        <f t="shared" ref="I2:I27" si="1">E2*1.2</f>
        <v>46.690909090909088</v>
      </c>
      <c r="J2" s="168">
        <f t="shared" ref="J2:J27" si="2">F2*1.3</f>
        <v>48.533333333333331</v>
      </c>
      <c r="K2" s="168">
        <f t="shared" ref="K2:K27" si="3">G2*1.5</f>
        <v>47.457534246575328</v>
      </c>
      <c r="L2" s="168">
        <f t="shared" ref="L2:L27" si="4">SUM(H2:K2)</f>
        <v>169.08177667081776</v>
      </c>
    </row>
    <row r="3" spans="1:12">
      <c r="A3" s="135">
        <v>2</v>
      </c>
      <c r="B3" s="136" t="s">
        <v>172</v>
      </c>
      <c r="C3" s="137" t="s">
        <v>174</v>
      </c>
      <c r="D3" s="168">
        <f>VLOOKUP($C3,'105冬男C'!$C$2:$M$16,11,FALSE)</f>
        <v>30.400000000000006</v>
      </c>
      <c r="E3" s="168">
        <f>VLOOKUP($C3,'106春男C'!$C$2:$N$14,12,FALSE)</f>
        <v>35.909090909090907</v>
      </c>
      <c r="F3" s="168">
        <f>VLOOKUP($C3,'106夏男C'!$C$2:$N$20,12,FALSE)</f>
        <v>23.333333333333329</v>
      </c>
      <c r="G3" s="168">
        <f>VLOOKUP($C3,'106秋男C'!$C$2:$N$20,12,FALSE)</f>
        <v>34.597260273972594</v>
      </c>
      <c r="H3" s="168">
        <f t="shared" si="0"/>
        <v>30.400000000000006</v>
      </c>
      <c r="I3" s="168">
        <f t="shared" si="1"/>
        <v>43.090909090909086</v>
      </c>
      <c r="J3" s="168">
        <f t="shared" si="2"/>
        <v>30.333333333333329</v>
      </c>
      <c r="K3" s="168">
        <f t="shared" si="3"/>
        <v>51.895890410958891</v>
      </c>
      <c r="L3" s="168">
        <f t="shared" si="4"/>
        <v>155.72013283520133</v>
      </c>
    </row>
    <row r="4" spans="1:12">
      <c r="A4" s="135">
        <v>3</v>
      </c>
      <c r="B4" s="136" t="s">
        <v>172</v>
      </c>
      <c r="C4" s="137" t="s">
        <v>178</v>
      </c>
      <c r="D4" s="168">
        <f>VLOOKUP($C4,'105冬男C'!$C$2:$M$16,11,FALSE)</f>
        <v>26.400000000000006</v>
      </c>
      <c r="E4" s="168">
        <f>VLOOKUP($C4,'106春男C'!$C$2:$N$14,12,FALSE)</f>
        <v>15.909090909090907</v>
      </c>
      <c r="F4" s="168">
        <f>VLOOKUP($C4,'106夏男C'!$C$2:$N$20,12,FALSE)</f>
        <v>20.333333333333329</v>
      </c>
      <c r="G4" s="168">
        <f>VLOOKUP($C4,'106秋男C'!$C$2:$N$20,12,FALSE)</f>
        <v>31.638356164383538</v>
      </c>
      <c r="H4" s="168">
        <f t="shared" si="0"/>
        <v>26.400000000000006</v>
      </c>
      <c r="I4" s="168">
        <f t="shared" si="1"/>
        <v>19.090909090909086</v>
      </c>
      <c r="J4" s="168">
        <f t="shared" si="2"/>
        <v>26.433333333333326</v>
      </c>
      <c r="K4" s="168">
        <f t="shared" si="3"/>
        <v>47.457534246575307</v>
      </c>
      <c r="L4" s="168">
        <f t="shared" si="4"/>
        <v>119.38177667081773</v>
      </c>
    </row>
    <row r="5" spans="1:12">
      <c r="A5" s="135">
        <v>4</v>
      </c>
      <c r="B5" s="169" t="s">
        <v>172</v>
      </c>
      <c r="C5" s="170" t="s">
        <v>181</v>
      </c>
      <c r="D5" s="168">
        <f>VLOOKUP($C5,'105冬男C'!$C$2:$M$16,11,FALSE)</f>
        <v>8.2000000000000028</v>
      </c>
      <c r="E5" s="168">
        <f>VLOOKUP($C5,'106春男C'!$C$2:$N$14,12,FALSE)</f>
        <v>23.909090909090907</v>
      </c>
      <c r="F5" s="168">
        <f>VLOOKUP($C5,'106夏男C'!$C$2:$N$20,12,FALSE)</f>
        <v>25.333333333333329</v>
      </c>
      <c r="G5" s="168">
        <f>VLOOKUP($C5,'106秋男C'!$C$2:$N$20,12,FALSE)</f>
        <v>28.679452054794496</v>
      </c>
      <c r="H5" s="168">
        <f t="shared" si="0"/>
        <v>8.2000000000000028</v>
      </c>
      <c r="I5" s="168">
        <f t="shared" si="1"/>
        <v>28.690909090909088</v>
      </c>
      <c r="J5" s="168">
        <f t="shared" si="2"/>
        <v>32.93333333333333</v>
      </c>
      <c r="K5" s="168">
        <f t="shared" si="3"/>
        <v>43.019178082191743</v>
      </c>
      <c r="L5" s="168">
        <f t="shared" si="4"/>
        <v>112.84342050643416</v>
      </c>
    </row>
    <row r="6" spans="1:12">
      <c r="A6" s="135">
        <v>5</v>
      </c>
      <c r="B6" s="136" t="s">
        <v>172</v>
      </c>
      <c r="C6" s="137" t="s">
        <v>177</v>
      </c>
      <c r="D6" s="168"/>
      <c r="E6" s="168">
        <f>VLOOKUP($C6,'106春男C'!$C$2:$N$14,12,FALSE)</f>
        <v>22.909090909090907</v>
      </c>
      <c r="F6" s="168">
        <f>VLOOKUP($C6,'106夏男C'!$C$2:$N$20,12,FALSE)</f>
        <v>30.333333333333329</v>
      </c>
      <c r="G6" s="168">
        <f>VLOOKUP($C6,'106秋男C'!$C$2:$N$20,12,FALSE)</f>
        <v>23.747945205479425</v>
      </c>
      <c r="H6" s="168">
        <f t="shared" si="0"/>
        <v>0</v>
      </c>
      <c r="I6" s="168">
        <f t="shared" si="1"/>
        <v>27.490909090909089</v>
      </c>
      <c r="J6" s="168">
        <f t="shared" si="2"/>
        <v>39.43333333333333</v>
      </c>
      <c r="K6" s="168">
        <f t="shared" si="3"/>
        <v>35.621917808219138</v>
      </c>
      <c r="L6" s="168">
        <f t="shared" si="4"/>
        <v>102.54616023246156</v>
      </c>
    </row>
    <row r="7" spans="1:12">
      <c r="A7" s="135">
        <v>6</v>
      </c>
      <c r="B7" s="169" t="s">
        <v>172</v>
      </c>
      <c r="C7" s="170" t="s">
        <v>296</v>
      </c>
      <c r="D7" s="168">
        <f>VLOOKUP($C7,'105冬男C'!$C$2:$M$16,11,FALSE)</f>
        <v>9.4000000000000057</v>
      </c>
      <c r="E7" s="168"/>
      <c r="F7" s="168">
        <f>VLOOKUP($C7,'106夏男C'!$C$2:$N$20,12,FALSE)</f>
        <v>29.333333333333329</v>
      </c>
      <c r="G7" s="168">
        <f>VLOOKUP($C7,'106秋男C'!$C$2:$N$20,12,FALSE)</f>
        <v>32.624657534246552</v>
      </c>
      <c r="H7" s="168">
        <f t="shared" si="0"/>
        <v>9.4000000000000057</v>
      </c>
      <c r="I7" s="168">
        <f t="shared" si="1"/>
        <v>0</v>
      </c>
      <c r="J7" s="168">
        <f t="shared" si="2"/>
        <v>38.133333333333326</v>
      </c>
      <c r="K7" s="168">
        <f t="shared" si="3"/>
        <v>48.936986301369828</v>
      </c>
      <c r="L7" s="168">
        <f t="shared" si="4"/>
        <v>96.470319634703159</v>
      </c>
    </row>
    <row r="8" spans="1:12">
      <c r="A8" s="135">
        <v>7</v>
      </c>
      <c r="B8" s="136" t="s">
        <v>172</v>
      </c>
      <c r="C8" s="137" t="s">
        <v>175</v>
      </c>
      <c r="D8" s="168">
        <f>VLOOKUP($C8,'105冬男C'!$C$2:$M$16,11,FALSE)</f>
        <v>12.400000000000006</v>
      </c>
      <c r="E8" s="168">
        <f>VLOOKUP($C8,'106春男C'!$C$2:$N$14,12,FALSE)</f>
        <v>39.909090909090907</v>
      </c>
      <c r="F8" s="168">
        <f>VLOOKUP($C8,'106夏男C'!$C$2:$N$20,12,FALSE)</f>
        <v>21.333333333333329</v>
      </c>
      <c r="G8" s="168"/>
      <c r="H8" s="168">
        <f t="shared" si="0"/>
        <v>12.400000000000006</v>
      </c>
      <c r="I8" s="168">
        <f t="shared" si="1"/>
        <v>47.890909090909084</v>
      </c>
      <c r="J8" s="168">
        <f t="shared" si="2"/>
        <v>27.733333333333327</v>
      </c>
      <c r="K8" s="168">
        <f t="shared" si="3"/>
        <v>0</v>
      </c>
      <c r="L8" s="168">
        <f t="shared" si="4"/>
        <v>88.024242424242416</v>
      </c>
    </row>
    <row r="9" spans="1:12">
      <c r="A9" s="135">
        <v>8</v>
      </c>
      <c r="B9" s="136" t="s">
        <v>172</v>
      </c>
      <c r="C9" s="137" t="s">
        <v>176</v>
      </c>
      <c r="D9" s="168">
        <f>VLOOKUP($C9,'105冬男C'!$C$2:$M$16,11,FALSE)</f>
        <v>35.400000000000006</v>
      </c>
      <c r="E9" s="168">
        <f>VLOOKUP($C9,'106春男C'!$C$2:$N$14,12,FALSE)</f>
        <v>28.909090909090907</v>
      </c>
      <c r="F9" s="168"/>
      <c r="G9" s="168"/>
      <c r="H9" s="168">
        <f t="shared" si="0"/>
        <v>35.400000000000006</v>
      </c>
      <c r="I9" s="168">
        <f t="shared" si="1"/>
        <v>34.690909090909088</v>
      </c>
      <c r="J9" s="168">
        <f t="shared" si="2"/>
        <v>0</v>
      </c>
      <c r="K9" s="168">
        <f t="shared" si="3"/>
        <v>0</v>
      </c>
      <c r="L9" s="168">
        <f t="shared" si="4"/>
        <v>70.090909090909093</v>
      </c>
    </row>
    <row r="10" spans="1:12">
      <c r="A10" s="135">
        <v>9</v>
      </c>
      <c r="B10" s="136" t="s">
        <v>172</v>
      </c>
      <c r="C10" s="137" t="s">
        <v>297</v>
      </c>
      <c r="D10" s="168">
        <f>VLOOKUP($C10,'105冬男C'!$C$2:$M$16,11,FALSE)</f>
        <v>5.4000000000000057</v>
      </c>
      <c r="E10" s="168"/>
      <c r="F10" s="168">
        <f>VLOOKUP($C10,'106夏男C'!$C$2:$N$20,12,FALSE)</f>
        <v>21.333333333333329</v>
      </c>
      <c r="G10" s="168">
        <f>VLOOKUP($C10,'106秋男C'!$C$2:$N$20,12,FALSE)</f>
        <v>20.789041095890397</v>
      </c>
      <c r="H10" s="168">
        <f t="shared" si="0"/>
        <v>5.4000000000000057</v>
      </c>
      <c r="I10" s="168">
        <f t="shared" si="1"/>
        <v>0</v>
      </c>
      <c r="J10" s="168">
        <f t="shared" si="2"/>
        <v>27.733333333333327</v>
      </c>
      <c r="K10" s="168">
        <f t="shared" si="3"/>
        <v>31.183561643835596</v>
      </c>
      <c r="L10" s="168">
        <f t="shared" si="4"/>
        <v>64.316894977168928</v>
      </c>
    </row>
    <row r="11" spans="1:12">
      <c r="A11" s="135">
        <v>10</v>
      </c>
      <c r="B11" s="136" t="s">
        <v>172</v>
      </c>
      <c r="C11" s="137" t="s">
        <v>416</v>
      </c>
      <c r="D11" s="168"/>
      <c r="E11" s="168"/>
      <c r="F11" s="168"/>
      <c r="G11" s="168">
        <f>VLOOKUP($C11,'106秋男C'!$C$2:$N$20,12,FALSE)</f>
        <v>34.59726027397258</v>
      </c>
      <c r="H11" s="168">
        <f t="shared" si="0"/>
        <v>0</v>
      </c>
      <c r="I11" s="168">
        <f t="shared" si="1"/>
        <v>0</v>
      </c>
      <c r="J11" s="168">
        <f t="shared" si="2"/>
        <v>0</v>
      </c>
      <c r="K11" s="168">
        <f t="shared" si="3"/>
        <v>51.89589041095887</v>
      </c>
      <c r="L11" s="168">
        <f t="shared" si="4"/>
        <v>51.89589041095887</v>
      </c>
    </row>
    <row r="12" spans="1:12" s="154" customFormat="1">
      <c r="A12" s="135">
        <v>11</v>
      </c>
      <c r="B12" s="136" t="s">
        <v>172</v>
      </c>
      <c r="C12" s="137" t="s">
        <v>179</v>
      </c>
      <c r="D12" s="168">
        <f>VLOOKUP($C12,'105冬男C'!$C$2:$M$16,11,FALSE)</f>
        <v>31.400000000000006</v>
      </c>
      <c r="E12" s="168">
        <f>VLOOKUP($C12,'106春男C'!$C$2:$N$14,12,FALSE)</f>
        <v>15.909090909090907</v>
      </c>
      <c r="F12" s="168"/>
      <c r="G12" s="168"/>
      <c r="H12" s="168">
        <f t="shared" si="0"/>
        <v>31.400000000000006</v>
      </c>
      <c r="I12" s="168">
        <f t="shared" si="1"/>
        <v>19.090909090909086</v>
      </c>
      <c r="J12" s="168">
        <f t="shared" si="2"/>
        <v>0</v>
      </c>
      <c r="K12" s="168">
        <f t="shared" si="3"/>
        <v>0</v>
      </c>
      <c r="L12" s="168">
        <f t="shared" si="4"/>
        <v>50.490909090909092</v>
      </c>
    </row>
    <row r="13" spans="1:12" s="154" customFormat="1">
      <c r="A13" s="135">
        <v>12</v>
      </c>
      <c r="B13" s="136" t="s">
        <v>172</v>
      </c>
      <c r="C13" s="137" t="s">
        <v>294</v>
      </c>
      <c r="D13" s="168">
        <f>VLOOKUP($C13,'105冬男C'!$C$2:$M$16,11,FALSE)</f>
        <v>18.400000000000006</v>
      </c>
      <c r="E13" s="168"/>
      <c r="F13" s="168"/>
      <c r="G13" s="168">
        <f>VLOOKUP($C13,'106秋男C'!$C$2:$N$20,12,FALSE)</f>
        <v>17.830136986301369</v>
      </c>
      <c r="H13" s="168">
        <f t="shared" si="0"/>
        <v>18.400000000000006</v>
      </c>
      <c r="I13" s="168">
        <f t="shared" si="1"/>
        <v>0</v>
      </c>
      <c r="J13" s="168">
        <f t="shared" si="2"/>
        <v>0</v>
      </c>
      <c r="K13" s="168">
        <f t="shared" si="3"/>
        <v>26.745205479452054</v>
      </c>
      <c r="L13" s="168">
        <f t="shared" si="4"/>
        <v>45.145205479452059</v>
      </c>
    </row>
    <row r="14" spans="1:12" s="154" customFormat="1">
      <c r="A14" s="135">
        <v>13</v>
      </c>
      <c r="B14" s="136" t="s">
        <v>172</v>
      </c>
      <c r="C14" s="137" t="s">
        <v>341</v>
      </c>
      <c r="D14" s="168"/>
      <c r="E14" s="168"/>
      <c r="F14" s="168">
        <f>VLOOKUP($C14,'106夏男C'!$C$2:$N$20,12,FALSE)</f>
        <v>16.333333333333329</v>
      </c>
      <c r="G14" s="168">
        <f>VLOOKUP($C14,'106秋男C'!$C$2:$N$20,12,FALSE)</f>
        <v>9.9397260273972563</v>
      </c>
      <c r="H14" s="168">
        <f t="shared" si="0"/>
        <v>0</v>
      </c>
      <c r="I14" s="168">
        <f t="shared" si="1"/>
        <v>0</v>
      </c>
      <c r="J14" s="168">
        <f t="shared" si="2"/>
        <v>21.233333333333327</v>
      </c>
      <c r="K14" s="168">
        <f t="shared" si="3"/>
        <v>14.909589041095884</v>
      </c>
      <c r="L14" s="168">
        <f t="shared" si="4"/>
        <v>36.142922374429212</v>
      </c>
    </row>
    <row r="15" spans="1:12">
      <c r="A15" s="135">
        <v>14</v>
      </c>
      <c r="B15" s="136" t="s">
        <v>172</v>
      </c>
      <c r="C15" s="137" t="s">
        <v>295</v>
      </c>
      <c r="D15" s="168">
        <f>VLOOKUP($C15,'105冬男C'!$C$2:$M$16,11,FALSE)</f>
        <v>12.400000000000006</v>
      </c>
      <c r="E15" s="168"/>
      <c r="F15" s="168"/>
      <c r="G15" s="168">
        <f>VLOOKUP($C15,'106秋男C'!$C$2:$N$20,12,FALSE)</f>
        <v>13.884931506849284</v>
      </c>
      <c r="H15" s="168">
        <f t="shared" si="0"/>
        <v>12.400000000000006</v>
      </c>
      <c r="I15" s="168">
        <f t="shared" si="1"/>
        <v>0</v>
      </c>
      <c r="J15" s="168">
        <f t="shared" si="2"/>
        <v>0</v>
      </c>
      <c r="K15" s="168">
        <f t="shared" si="3"/>
        <v>20.827397260273926</v>
      </c>
      <c r="L15" s="168">
        <f t="shared" si="4"/>
        <v>33.227397260273932</v>
      </c>
    </row>
    <row r="16" spans="1:12" s="126" customFormat="1">
      <c r="A16" s="135">
        <v>15</v>
      </c>
      <c r="B16" s="136" t="s">
        <v>172</v>
      </c>
      <c r="C16" s="137" t="s">
        <v>111</v>
      </c>
      <c r="D16" s="168">
        <f>VLOOKUP($C16,'105冬男C'!$C$2:$M$16,11,FALSE)</f>
        <v>29.400000000000006</v>
      </c>
      <c r="E16" s="168"/>
      <c r="F16" s="168"/>
      <c r="G16" s="168"/>
      <c r="H16" s="168">
        <f t="shared" si="0"/>
        <v>29.400000000000006</v>
      </c>
      <c r="I16" s="168">
        <f t="shared" si="1"/>
        <v>0</v>
      </c>
      <c r="J16" s="168">
        <f t="shared" si="2"/>
        <v>0</v>
      </c>
      <c r="K16" s="168">
        <f t="shared" si="3"/>
        <v>0</v>
      </c>
      <c r="L16" s="168">
        <f t="shared" si="4"/>
        <v>29.400000000000006</v>
      </c>
    </row>
    <row r="17" spans="1:12">
      <c r="A17" s="135">
        <v>16</v>
      </c>
      <c r="B17" s="136" t="s">
        <v>172</v>
      </c>
      <c r="C17" s="137" t="s">
        <v>343</v>
      </c>
      <c r="D17" s="168"/>
      <c r="E17" s="168"/>
      <c r="F17" s="168">
        <f>VLOOKUP($C17,'106夏男C'!$C$2:$N$20,12,FALSE)</f>
        <v>12.333333333333329</v>
      </c>
      <c r="G17" s="168">
        <f>VLOOKUP($C17,'106秋男C'!$C$2:$N$20,12,FALSE)</f>
        <v>8.4219178082191632</v>
      </c>
      <c r="H17" s="168">
        <f t="shared" si="0"/>
        <v>0</v>
      </c>
      <c r="I17" s="168">
        <f t="shared" si="1"/>
        <v>0</v>
      </c>
      <c r="J17" s="168">
        <f t="shared" si="2"/>
        <v>16.033333333333328</v>
      </c>
      <c r="K17" s="168">
        <f t="shared" si="3"/>
        <v>12.632876712328745</v>
      </c>
      <c r="L17" s="168">
        <f t="shared" si="4"/>
        <v>28.666210045662073</v>
      </c>
    </row>
    <row r="18" spans="1:12">
      <c r="A18" s="135">
        <v>17</v>
      </c>
      <c r="B18" s="136" t="s">
        <v>172</v>
      </c>
      <c r="C18" s="137" t="s">
        <v>180</v>
      </c>
      <c r="D18" s="168"/>
      <c r="E18" s="168">
        <f>VLOOKUP($C18,'106春男C'!$C$2:$N$14,12,FALSE)</f>
        <v>6.9090909090909065</v>
      </c>
      <c r="F18" s="168"/>
      <c r="G18" s="168">
        <f>VLOOKUP($C18,'106秋男C'!$C$2:$N$20,12,FALSE)</f>
        <v>12.898630136986299</v>
      </c>
      <c r="H18" s="168">
        <f t="shared" si="0"/>
        <v>0</v>
      </c>
      <c r="I18" s="168">
        <f t="shared" si="1"/>
        <v>8.2909090909090875</v>
      </c>
      <c r="J18" s="168">
        <f t="shared" si="2"/>
        <v>0</v>
      </c>
      <c r="K18" s="168">
        <f t="shared" si="3"/>
        <v>19.347945205479448</v>
      </c>
      <c r="L18" s="168">
        <f t="shared" si="4"/>
        <v>27.638854296388537</v>
      </c>
    </row>
    <row r="19" spans="1:12">
      <c r="A19" s="135">
        <v>18</v>
      </c>
      <c r="B19" s="136" t="s">
        <v>172</v>
      </c>
      <c r="C19" s="137" t="s">
        <v>109</v>
      </c>
      <c r="D19" s="168">
        <f>VLOOKUP($C19,'105冬男C'!$C$2:$M$16,11,FALSE)</f>
        <v>27.400000000000006</v>
      </c>
      <c r="E19" s="168"/>
      <c r="F19" s="168"/>
      <c r="G19" s="168"/>
      <c r="H19" s="168">
        <f t="shared" si="0"/>
        <v>27.400000000000006</v>
      </c>
      <c r="I19" s="168">
        <f t="shared" si="1"/>
        <v>0</v>
      </c>
      <c r="J19" s="168">
        <f t="shared" si="2"/>
        <v>0</v>
      </c>
      <c r="K19" s="168">
        <f t="shared" si="3"/>
        <v>0</v>
      </c>
      <c r="L19" s="168">
        <f t="shared" si="4"/>
        <v>27.400000000000006</v>
      </c>
    </row>
    <row r="20" spans="1:12">
      <c r="A20" s="135">
        <v>19</v>
      </c>
      <c r="B20" s="136" t="s">
        <v>172</v>
      </c>
      <c r="C20" s="137" t="s">
        <v>182</v>
      </c>
      <c r="D20" s="168"/>
      <c r="E20" s="168">
        <f>VLOOKUP($C20,'106春男C'!$C$2:$N$14,12,FALSE)</f>
        <v>3.2727272727272663</v>
      </c>
      <c r="F20" s="168">
        <f>VLOOKUP($C20,'106夏男C'!$C$2:$N$20,12,FALSE)</f>
        <v>15.333333333333329</v>
      </c>
      <c r="G20" s="168"/>
      <c r="H20" s="168">
        <f t="shared" si="0"/>
        <v>0</v>
      </c>
      <c r="I20" s="168">
        <f t="shared" si="1"/>
        <v>3.9272727272727193</v>
      </c>
      <c r="J20" s="168">
        <f t="shared" si="2"/>
        <v>19.933333333333326</v>
      </c>
      <c r="K20" s="168">
        <f t="shared" si="3"/>
        <v>0</v>
      </c>
      <c r="L20" s="168">
        <f t="shared" si="4"/>
        <v>23.860606060606045</v>
      </c>
    </row>
    <row r="21" spans="1:12">
      <c r="A21" s="135">
        <v>20</v>
      </c>
      <c r="B21" s="136" t="s">
        <v>172</v>
      </c>
      <c r="C21" s="137" t="s">
        <v>184</v>
      </c>
      <c r="D21" s="168"/>
      <c r="E21" s="168"/>
      <c r="F21" s="168">
        <f>VLOOKUP($C21,'106夏男C'!$C$2:$N$20,12,FALSE)</f>
        <v>14.333333333333329</v>
      </c>
      <c r="G21" s="168"/>
      <c r="H21" s="168">
        <f t="shared" si="0"/>
        <v>0</v>
      </c>
      <c r="I21" s="168">
        <f t="shared" si="1"/>
        <v>0</v>
      </c>
      <c r="J21" s="168">
        <f t="shared" si="2"/>
        <v>18.633333333333329</v>
      </c>
      <c r="K21" s="168">
        <f t="shared" si="3"/>
        <v>0</v>
      </c>
      <c r="L21" s="168">
        <f t="shared" si="4"/>
        <v>18.633333333333329</v>
      </c>
    </row>
    <row r="22" spans="1:12">
      <c r="A22" s="135">
        <v>21</v>
      </c>
      <c r="B22" s="136" t="s">
        <v>172</v>
      </c>
      <c r="C22" s="137" t="s">
        <v>342</v>
      </c>
      <c r="D22" s="168"/>
      <c r="E22" s="168"/>
      <c r="F22" s="168">
        <f>VLOOKUP($C22,'106夏男C'!$C$2:$N$20,12,FALSE)</f>
        <v>13.333333333333329</v>
      </c>
      <c r="G22" s="168"/>
      <c r="H22" s="168">
        <f t="shared" si="0"/>
        <v>0</v>
      </c>
      <c r="I22" s="168">
        <f t="shared" si="1"/>
        <v>0</v>
      </c>
      <c r="J22" s="168">
        <f t="shared" si="2"/>
        <v>17.333333333333329</v>
      </c>
      <c r="K22" s="168">
        <f t="shared" si="3"/>
        <v>0</v>
      </c>
      <c r="L22" s="168">
        <f t="shared" si="4"/>
        <v>17.333333333333329</v>
      </c>
    </row>
    <row r="23" spans="1:12">
      <c r="A23" s="135">
        <v>22</v>
      </c>
      <c r="B23" s="169" t="s">
        <v>172</v>
      </c>
      <c r="C23" s="170" t="s">
        <v>113</v>
      </c>
      <c r="D23" s="168">
        <f>VLOOKUP($C23,'105冬男C'!$C$2:$M$16,11,FALSE)</f>
        <v>11.200000000000003</v>
      </c>
      <c r="E23" s="168"/>
      <c r="F23" s="168"/>
      <c r="G23" s="168"/>
      <c r="H23" s="168">
        <f t="shared" si="0"/>
        <v>11.200000000000003</v>
      </c>
      <c r="I23" s="168">
        <f t="shared" si="1"/>
        <v>0</v>
      </c>
      <c r="J23" s="168">
        <f t="shared" si="2"/>
        <v>0</v>
      </c>
      <c r="K23" s="168">
        <f t="shared" si="3"/>
        <v>0</v>
      </c>
      <c r="L23" s="168">
        <f t="shared" si="4"/>
        <v>11.200000000000003</v>
      </c>
    </row>
    <row r="24" spans="1:12">
      <c r="A24" s="135">
        <v>23</v>
      </c>
      <c r="B24" s="136" t="s">
        <v>172</v>
      </c>
      <c r="C24" s="170" t="s">
        <v>417</v>
      </c>
      <c r="D24" s="168"/>
      <c r="E24" s="168"/>
      <c r="F24" s="168"/>
      <c r="G24" s="168">
        <f>VLOOKUP($C24,'106秋男C'!$C$2:$N$20,12,FALSE)</f>
        <v>6.9808219178081998</v>
      </c>
      <c r="H24" s="168">
        <f t="shared" si="0"/>
        <v>0</v>
      </c>
      <c r="I24" s="168">
        <f t="shared" si="1"/>
        <v>0</v>
      </c>
      <c r="J24" s="168">
        <f t="shared" si="2"/>
        <v>0</v>
      </c>
      <c r="K24" s="168">
        <f t="shared" si="3"/>
        <v>10.4712328767123</v>
      </c>
      <c r="L24" s="168">
        <f t="shared" si="4"/>
        <v>10.4712328767123</v>
      </c>
    </row>
    <row r="25" spans="1:12">
      <c r="A25" s="135"/>
      <c r="B25" s="136" t="s">
        <v>172</v>
      </c>
      <c r="C25" s="170" t="s">
        <v>183</v>
      </c>
      <c r="D25" s="168"/>
      <c r="E25" s="168">
        <f>VLOOKUP($C25,'106春男C'!$C$2:$N$14,12,FALSE)</f>
        <v>0</v>
      </c>
      <c r="F25" s="168"/>
      <c r="G25" s="168"/>
      <c r="H25" s="168">
        <f t="shared" si="0"/>
        <v>0</v>
      </c>
      <c r="I25" s="168">
        <f t="shared" si="1"/>
        <v>0</v>
      </c>
      <c r="J25" s="168">
        <f t="shared" si="2"/>
        <v>0</v>
      </c>
      <c r="K25" s="168">
        <f t="shared" si="3"/>
        <v>0</v>
      </c>
      <c r="L25" s="168">
        <f t="shared" si="4"/>
        <v>0</v>
      </c>
    </row>
    <row r="26" spans="1:12">
      <c r="A26" s="146"/>
      <c r="B26" s="136" t="s">
        <v>172</v>
      </c>
      <c r="C26" s="170" t="s">
        <v>344</v>
      </c>
      <c r="D26" s="168"/>
      <c r="E26" s="168"/>
      <c r="F26" s="168">
        <f>VLOOKUP($C26,'106夏男C'!$C$2:$N$20,12,FALSE)</f>
        <v>0</v>
      </c>
      <c r="G26" s="168"/>
      <c r="H26" s="168">
        <f t="shared" si="0"/>
        <v>0</v>
      </c>
      <c r="I26" s="168">
        <f t="shared" si="1"/>
        <v>0</v>
      </c>
      <c r="J26" s="168">
        <f t="shared" si="2"/>
        <v>0</v>
      </c>
      <c r="K26" s="168">
        <f t="shared" si="3"/>
        <v>0</v>
      </c>
      <c r="L26" s="168">
        <f t="shared" si="4"/>
        <v>0</v>
      </c>
    </row>
    <row r="27" spans="1:12">
      <c r="A27" s="146"/>
      <c r="B27" s="136" t="s">
        <v>172</v>
      </c>
      <c r="C27" s="170" t="s">
        <v>185</v>
      </c>
      <c r="D27" s="168"/>
      <c r="E27" s="168"/>
      <c r="F27" s="168"/>
      <c r="G27" s="168">
        <f>VLOOKUP($C27,'106秋男C'!$C$2:$N$20,12,FALSE)</f>
        <v>0</v>
      </c>
      <c r="H27" s="168">
        <f t="shared" si="0"/>
        <v>0</v>
      </c>
      <c r="I27" s="168">
        <f t="shared" si="1"/>
        <v>0</v>
      </c>
      <c r="J27" s="168">
        <f t="shared" si="2"/>
        <v>0</v>
      </c>
      <c r="K27" s="168">
        <f t="shared" si="3"/>
        <v>0</v>
      </c>
      <c r="L27" s="168">
        <f t="shared" si="4"/>
        <v>0</v>
      </c>
    </row>
  </sheetData>
  <sortState ref="A2:L40">
    <sortCondition descending="1" ref="L1"/>
  </sortState>
  <phoneticPr fontId="2" type="noConversion"/>
  <conditionalFormatting sqref="B2:B15">
    <cfRule type="expression" dxfId="227" priority="16">
      <formula>AND(XEC2=0,XED2&lt;&gt;"")</formula>
    </cfRule>
  </conditionalFormatting>
  <conditionalFormatting sqref="B16:B27 A2:A24">
    <cfRule type="expression" dxfId="226" priority="15">
      <formula>AND(XEC2=0,XED2&lt;&gt;"")</formula>
    </cfRule>
  </conditionalFormatting>
  <conditionalFormatting sqref="D2:K27">
    <cfRule type="cellIs" dxfId="225" priority="13" operator="lessThan">
      <formula>#REF!</formula>
    </cfRule>
    <cfRule type="cellIs" dxfId="224" priority="14" operator="equal">
      <formula>#REF!</formula>
    </cfRule>
  </conditionalFormatting>
  <conditionalFormatting sqref="L2:L27">
    <cfRule type="cellIs" dxfId="223" priority="11" operator="lessThan">
      <formula>#REF!*COUNTIF(D2:I2,"&gt;0")</formula>
    </cfRule>
    <cfRule type="cellIs" dxfId="222" priority="12" operator="equal">
      <formula>#REF!*COUNTIF(D2:I2,"&gt;0")</formula>
    </cfRule>
  </conditionalFormatting>
  <conditionalFormatting sqref="C1:C1048576">
    <cfRule type="duplicateValues" dxfId="221" priority="3"/>
  </conditionalFormatting>
  <conditionalFormatting sqref="C20:C27">
    <cfRule type="expression" dxfId="220" priority="2">
      <formula>AND(XEK20=0,XEL20&lt;&gt;"")</formula>
    </cfRule>
  </conditionalFormatting>
  <conditionalFormatting sqref="C25">
    <cfRule type="expression" dxfId="219" priority="1">
      <formula>AND(XEK25=0,XEL25&lt;&gt;"")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portrait" r:id="rId1"/>
  <headerFooter>
    <oddFooter>第 &amp;P 頁，共 &amp;N 頁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"/>
  <sheetViews>
    <sheetView workbookViewId="0">
      <pane ySplit="1" topLeftCell="A2" activePane="bottomLeft" state="frozen"/>
      <selection activeCell="C18" sqref="C18"/>
      <selection pane="bottomLeft" activeCell="L13" sqref="L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23</v>
      </c>
      <c r="C2" s="12" t="s">
        <v>24</v>
      </c>
      <c r="D2" s="13">
        <v>0</v>
      </c>
      <c r="E2" s="13">
        <v>0</v>
      </c>
      <c r="F2" s="13">
        <v>78</v>
      </c>
      <c r="G2" s="13">
        <v>81</v>
      </c>
      <c r="H2" s="13">
        <v>159</v>
      </c>
      <c r="K2">
        <v>18.200000000000003</v>
      </c>
      <c r="L2">
        <v>21.400000000000006</v>
      </c>
      <c r="M2">
        <v>39.600000000000009</v>
      </c>
    </row>
    <row r="3" spans="1:13">
      <c r="A3" s="28">
        <v>2</v>
      </c>
      <c r="B3" s="29" t="s">
        <v>23</v>
      </c>
      <c r="C3" s="12" t="s">
        <v>34</v>
      </c>
      <c r="D3" s="13">
        <v>0</v>
      </c>
      <c r="E3" s="13">
        <v>0</v>
      </c>
      <c r="F3" s="13">
        <v>84</v>
      </c>
      <c r="G3" s="13">
        <v>90</v>
      </c>
      <c r="H3" s="13">
        <v>174</v>
      </c>
      <c r="K3">
        <v>12.200000000000003</v>
      </c>
      <c r="L3">
        <v>12.400000000000006</v>
      </c>
      <c r="M3">
        <v>24.600000000000009</v>
      </c>
    </row>
    <row r="4" spans="1:13">
      <c r="A4" s="28">
        <v>3</v>
      </c>
      <c r="B4" s="29" t="s">
        <v>23</v>
      </c>
      <c r="C4" s="12" t="s">
        <v>298</v>
      </c>
      <c r="D4" s="13">
        <v>0</v>
      </c>
      <c r="E4" s="13">
        <v>0</v>
      </c>
      <c r="F4" s="13">
        <v>84</v>
      </c>
      <c r="G4" s="13">
        <v>99</v>
      </c>
      <c r="H4" s="13">
        <v>183</v>
      </c>
      <c r="K4">
        <v>12.200000000000003</v>
      </c>
      <c r="L4">
        <v>3.4000000000000057</v>
      </c>
      <c r="M4">
        <v>15.600000000000009</v>
      </c>
    </row>
    <row r="5" spans="1:13">
      <c r="A5" s="28">
        <v>4</v>
      </c>
      <c r="B5" s="29" t="s">
        <v>23</v>
      </c>
      <c r="C5" s="12" t="s">
        <v>36</v>
      </c>
      <c r="D5" s="13">
        <v>0</v>
      </c>
      <c r="E5" s="13">
        <v>0</v>
      </c>
      <c r="F5" s="13">
        <v>93</v>
      </c>
      <c r="G5" s="13">
        <v>93</v>
      </c>
      <c r="H5" s="13">
        <v>186</v>
      </c>
      <c r="K5">
        <v>3.2000000000000028</v>
      </c>
      <c r="L5">
        <v>9.4000000000000057</v>
      </c>
      <c r="M5">
        <v>12.600000000000009</v>
      </c>
    </row>
    <row r="6" spans="1:13">
      <c r="A6" s="28">
        <v>5</v>
      </c>
      <c r="B6" s="29" t="s">
        <v>23</v>
      </c>
      <c r="C6" s="12" t="s">
        <v>35</v>
      </c>
      <c r="D6" s="13">
        <v>0</v>
      </c>
      <c r="E6" s="13">
        <v>0</v>
      </c>
      <c r="F6" s="13">
        <v>92</v>
      </c>
      <c r="G6" s="13">
        <v>99</v>
      </c>
      <c r="H6" s="13">
        <v>191</v>
      </c>
      <c r="K6">
        <v>4.2000000000000028</v>
      </c>
      <c r="L6">
        <v>3.4000000000000057</v>
      </c>
      <c r="M6">
        <v>7.6000000000000085</v>
      </c>
    </row>
  </sheetData>
  <phoneticPr fontId="2" type="noConversion"/>
  <conditionalFormatting sqref="B2:B6">
    <cfRule type="expression" dxfId="218" priority="6">
      <formula>AND(XEF2=0,XEG2&lt;&gt;"")</formula>
    </cfRule>
  </conditionalFormatting>
  <conditionalFormatting sqref="A2:A6">
    <cfRule type="expression" dxfId="217" priority="5">
      <formula>AND(XEF2=0,XEG2&lt;&gt;"")</formula>
    </cfRule>
  </conditionalFormatting>
  <conditionalFormatting sqref="D2:G6">
    <cfRule type="cellIs" dxfId="216" priority="3" operator="lessThan">
      <formula>#REF!</formula>
    </cfRule>
    <cfRule type="cellIs" dxfId="215" priority="4" operator="equal">
      <formula>#REF!</formula>
    </cfRule>
  </conditionalFormatting>
  <conditionalFormatting sqref="H2:H6">
    <cfRule type="cellIs" dxfId="214" priority="1" operator="lessThan">
      <formula>#REF!*COUNTIF(D2:G2,"&gt;0")</formula>
    </cfRule>
    <cfRule type="cellIs" dxfId="213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"/>
  <sheetViews>
    <sheetView workbookViewId="0">
      <selection activeCell="B4" sqref="B4:C1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1" t="str">
        <f>LEFT(資格賽成績!A1,22)</f>
        <v>中華民國106年渣打全國業餘高爾夫春季排名賽</v>
      </c>
      <c r="B1" s="241"/>
      <c r="C1" s="241"/>
      <c r="D1" s="241"/>
      <c r="E1" s="241"/>
      <c r="F1" s="241"/>
      <c r="G1" s="241"/>
      <c r="H1" s="241"/>
      <c r="I1" s="241"/>
    </row>
    <row r="2" spans="1:14">
      <c r="A2" s="204" t="str">
        <f>資格賽成績!A2</f>
        <v>地點：揚昇高爾夫鄉村俱樂部</v>
      </c>
      <c r="B2" s="204"/>
      <c r="C2" s="204"/>
      <c r="D2" s="204"/>
      <c r="E2" s="204"/>
      <c r="F2" s="204"/>
      <c r="G2" s="204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>
        <v>1</v>
      </c>
      <c r="B4" s="136" t="s">
        <v>23</v>
      </c>
      <c r="C4" s="137" t="s">
        <v>24</v>
      </c>
      <c r="D4" s="138">
        <v>0</v>
      </c>
      <c r="E4" s="138">
        <v>0</v>
      </c>
      <c r="F4" s="138">
        <v>89</v>
      </c>
      <c r="G4" s="138">
        <v>84</v>
      </c>
      <c r="H4" s="138">
        <v>173</v>
      </c>
      <c r="I4" s="139">
        <v>0</v>
      </c>
      <c r="J4" s="146"/>
      <c r="K4" s="146"/>
      <c r="L4" s="145">
        <v>16.142857142857139</v>
      </c>
      <c r="M4" s="145">
        <v>19.714285714285708</v>
      </c>
      <c r="N4" s="145">
        <v>35.857142857142847</v>
      </c>
    </row>
    <row r="5" spans="1:14">
      <c r="A5" s="135">
        <v>2</v>
      </c>
      <c r="B5" s="136" t="s">
        <v>23</v>
      </c>
      <c r="C5" s="137" t="s">
        <v>34</v>
      </c>
      <c r="D5" s="138">
        <v>0</v>
      </c>
      <c r="E5" s="138">
        <v>0</v>
      </c>
      <c r="F5" s="138">
        <v>90</v>
      </c>
      <c r="G5" s="138">
        <v>87</v>
      </c>
      <c r="H5" s="138">
        <v>177</v>
      </c>
      <c r="I5" s="139">
        <v>0</v>
      </c>
      <c r="J5" s="146"/>
      <c r="K5" s="146"/>
      <c r="L5" s="145">
        <v>15.142857142857139</v>
      </c>
      <c r="M5" s="145">
        <v>16.714285714285708</v>
      </c>
      <c r="N5" s="145">
        <v>31.857142857142847</v>
      </c>
    </row>
    <row r="6" spans="1:14">
      <c r="A6" s="135">
        <v>3</v>
      </c>
      <c r="B6" s="136" t="s">
        <v>23</v>
      </c>
      <c r="C6" s="137" t="s">
        <v>184</v>
      </c>
      <c r="D6" s="138">
        <v>0</v>
      </c>
      <c r="E6" s="138">
        <v>0</v>
      </c>
      <c r="F6" s="138">
        <v>87</v>
      </c>
      <c r="G6" s="138">
        <v>96</v>
      </c>
      <c r="H6" s="138">
        <v>183</v>
      </c>
      <c r="I6" s="139">
        <v>0</v>
      </c>
      <c r="J6" s="146"/>
      <c r="K6" s="146"/>
      <c r="L6" s="145">
        <v>18.142857142857139</v>
      </c>
      <c r="M6" s="145">
        <v>7.7142857142857082</v>
      </c>
      <c r="N6" s="145">
        <v>25.857142857142847</v>
      </c>
    </row>
    <row r="7" spans="1:14">
      <c r="A7" s="135">
        <v>4</v>
      </c>
      <c r="B7" s="136" t="s">
        <v>23</v>
      </c>
      <c r="C7" s="137" t="s">
        <v>35</v>
      </c>
      <c r="D7" s="138">
        <v>0</v>
      </c>
      <c r="E7" s="138">
        <v>0</v>
      </c>
      <c r="F7" s="138">
        <v>98</v>
      </c>
      <c r="G7" s="138">
        <v>86</v>
      </c>
      <c r="H7" s="138">
        <v>184</v>
      </c>
      <c r="I7" s="139">
        <v>0</v>
      </c>
      <c r="J7" s="146"/>
      <c r="K7" s="146"/>
      <c r="L7" s="145">
        <v>7.1428571428571388</v>
      </c>
      <c r="M7" s="145">
        <v>17.714285714285708</v>
      </c>
      <c r="N7" s="145">
        <v>24.857142857142847</v>
      </c>
    </row>
    <row r="8" spans="1:14">
      <c r="A8" s="135">
        <v>5</v>
      </c>
      <c r="B8" s="136" t="s">
        <v>23</v>
      </c>
      <c r="C8" s="137" t="s">
        <v>36</v>
      </c>
      <c r="D8" s="138">
        <v>0</v>
      </c>
      <c r="E8" s="138">
        <v>0</v>
      </c>
      <c r="F8" s="138">
        <v>94</v>
      </c>
      <c r="G8" s="138">
        <v>94</v>
      </c>
      <c r="H8" s="138">
        <v>188</v>
      </c>
      <c r="I8" s="139">
        <v>0</v>
      </c>
      <c r="J8" s="146"/>
      <c r="K8" s="146"/>
      <c r="L8" s="145">
        <v>11.142857142857139</v>
      </c>
      <c r="M8" s="145">
        <v>9.7142857142857082</v>
      </c>
      <c r="N8" s="145">
        <v>20.857142857142847</v>
      </c>
    </row>
    <row r="9" spans="1:14">
      <c r="A9" s="135">
        <v>6</v>
      </c>
      <c r="B9" s="136" t="s">
        <v>23</v>
      </c>
      <c r="C9" s="137" t="s">
        <v>185</v>
      </c>
      <c r="D9" s="138">
        <v>0</v>
      </c>
      <c r="E9" s="138">
        <v>0</v>
      </c>
      <c r="F9" s="138">
        <v>100</v>
      </c>
      <c r="G9" s="138">
        <v>92</v>
      </c>
      <c r="H9" s="138">
        <v>192</v>
      </c>
      <c r="I9" s="139">
        <v>0</v>
      </c>
      <c r="J9" s="146"/>
      <c r="K9" s="146"/>
      <c r="L9" s="145">
        <v>5.1428571428571388</v>
      </c>
      <c r="M9" s="145">
        <v>11.714285714285708</v>
      </c>
      <c r="N9" s="145">
        <v>16.857142857142847</v>
      </c>
    </row>
    <row r="10" spans="1:14">
      <c r="A10" s="135">
        <v>7</v>
      </c>
      <c r="B10" s="136" t="s">
        <v>23</v>
      </c>
      <c r="C10" s="137" t="s">
        <v>186</v>
      </c>
      <c r="D10" s="138">
        <v>0</v>
      </c>
      <c r="E10" s="138">
        <v>0</v>
      </c>
      <c r="F10" s="138">
        <v>108</v>
      </c>
      <c r="G10" s="138">
        <v>117</v>
      </c>
      <c r="H10" s="138">
        <v>225</v>
      </c>
      <c r="I10" s="139">
        <v>0</v>
      </c>
      <c r="J10" s="146"/>
      <c r="K10" s="146"/>
      <c r="L10" s="145">
        <v>0</v>
      </c>
      <c r="M10" s="145">
        <v>0</v>
      </c>
      <c r="N10" s="145">
        <v>0</v>
      </c>
    </row>
  </sheetData>
  <mergeCells count="2">
    <mergeCell ref="A1:I1"/>
    <mergeCell ref="A2:G2"/>
  </mergeCells>
  <phoneticPr fontId="2" type="noConversion"/>
  <conditionalFormatting sqref="B4:B10">
    <cfRule type="expression" dxfId="212" priority="6">
      <formula>AND(XEG4=0,XEH4&lt;&gt;"")</formula>
    </cfRule>
  </conditionalFormatting>
  <conditionalFormatting sqref="A4:A10">
    <cfRule type="expression" dxfId="211" priority="5">
      <formula>AND(XEG4=0,XEH4&lt;&gt;"")</formula>
    </cfRule>
  </conditionalFormatting>
  <conditionalFormatting sqref="D4:G10">
    <cfRule type="cellIs" dxfId="210" priority="3" operator="lessThan">
      <formula>#REF!</formula>
    </cfRule>
    <cfRule type="cellIs" dxfId="209" priority="4" operator="equal">
      <formula>#REF!</formula>
    </cfRule>
  </conditionalFormatting>
  <conditionalFormatting sqref="H4:H10">
    <cfRule type="cellIs" dxfId="208" priority="1" operator="lessThan">
      <formula>#REF!*COUNTIF(D4:G4,"&gt;0")</formula>
    </cfRule>
    <cfRule type="cellIs" dxfId="207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02"/>
  <sheetViews>
    <sheetView workbookViewId="0">
      <selection activeCell="C2" sqref="C2:C8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7" width="5.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329</v>
      </c>
      <c r="C1" s="175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>
        <v>1</v>
      </c>
      <c r="B2" s="174" t="s">
        <v>23</v>
      </c>
      <c r="C2" s="174" t="s">
        <v>24</v>
      </c>
      <c r="D2" s="174">
        <v>0</v>
      </c>
      <c r="E2" s="174">
        <v>0</v>
      </c>
      <c r="F2" s="174">
        <v>87</v>
      </c>
      <c r="G2" s="174">
        <v>81</v>
      </c>
      <c r="H2" s="174">
        <v>168</v>
      </c>
      <c r="I2" s="174"/>
      <c r="J2" s="173"/>
      <c r="K2" s="173"/>
      <c r="L2" s="173">
        <v>18</v>
      </c>
      <c r="M2" s="173">
        <v>31.857142857142861</v>
      </c>
      <c r="N2" s="173">
        <v>49.857142857142861</v>
      </c>
    </row>
    <row r="3" spans="1:14">
      <c r="A3" s="174">
        <v>2</v>
      </c>
      <c r="B3" s="174" t="s">
        <v>23</v>
      </c>
      <c r="C3" s="174" t="s">
        <v>35</v>
      </c>
      <c r="D3" s="174">
        <v>0</v>
      </c>
      <c r="E3" s="174">
        <v>0</v>
      </c>
      <c r="F3" s="174">
        <v>91</v>
      </c>
      <c r="G3" s="174">
        <v>95</v>
      </c>
      <c r="H3" s="174">
        <v>186</v>
      </c>
      <c r="I3" s="174"/>
      <c r="J3" s="173"/>
      <c r="K3" s="173"/>
      <c r="L3" s="173">
        <v>14</v>
      </c>
      <c r="M3" s="173">
        <v>17.857142857142861</v>
      </c>
      <c r="N3" s="173">
        <v>31.857142857142861</v>
      </c>
    </row>
    <row r="4" spans="1:14">
      <c r="A4" s="174">
        <v>3</v>
      </c>
      <c r="B4" s="174" t="s">
        <v>23</v>
      </c>
      <c r="C4" s="174" t="s">
        <v>34</v>
      </c>
      <c r="D4" s="174">
        <v>0</v>
      </c>
      <c r="E4" s="174">
        <v>0</v>
      </c>
      <c r="F4" s="174">
        <v>92</v>
      </c>
      <c r="G4" s="174">
        <v>97</v>
      </c>
      <c r="H4" s="174">
        <v>189</v>
      </c>
      <c r="I4" s="174"/>
      <c r="J4" s="173"/>
      <c r="K4" s="173"/>
      <c r="L4" s="173">
        <v>13</v>
      </c>
      <c r="M4" s="173">
        <v>15.857142857142861</v>
      </c>
      <c r="N4" s="173">
        <v>28.857142857142861</v>
      </c>
    </row>
    <row r="5" spans="1:14">
      <c r="A5" s="174">
        <v>4</v>
      </c>
      <c r="B5" s="174" t="s">
        <v>23</v>
      </c>
      <c r="C5" s="174" t="s">
        <v>185</v>
      </c>
      <c r="D5" s="174">
        <v>0</v>
      </c>
      <c r="E5" s="174">
        <v>0</v>
      </c>
      <c r="F5" s="174">
        <v>98</v>
      </c>
      <c r="G5" s="174">
        <v>97</v>
      </c>
      <c r="H5" s="174">
        <v>195</v>
      </c>
      <c r="I5" s="174"/>
      <c r="J5" s="173"/>
      <c r="K5" s="173"/>
      <c r="L5" s="173">
        <v>7</v>
      </c>
      <c r="M5" s="173">
        <v>15.857142857142861</v>
      </c>
      <c r="N5" s="173">
        <v>22.857142857142861</v>
      </c>
    </row>
    <row r="6" spans="1:14">
      <c r="A6" s="174">
        <v>5</v>
      </c>
      <c r="B6" s="174" t="s">
        <v>23</v>
      </c>
      <c r="C6" s="174" t="s">
        <v>345</v>
      </c>
      <c r="D6" s="174">
        <v>0</v>
      </c>
      <c r="E6" s="174">
        <v>0</v>
      </c>
      <c r="F6" s="174">
        <v>92</v>
      </c>
      <c r="G6" s="174">
        <v>108</v>
      </c>
      <c r="H6" s="174">
        <v>200</v>
      </c>
      <c r="I6" s="174"/>
      <c r="J6" s="173"/>
      <c r="K6" s="173"/>
      <c r="L6" s="173">
        <v>13</v>
      </c>
      <c r="M6" s="173">
        <v>4.8571428571428612</v>
      </c>
      <c r="N6" s="173">
        <v>17.857142857142861</v>
      </c>
    </row>
    <row r="7" spans="1:14">
      <c r="A7" s="174">
        <v>6</v>
      </c>
      <c r="B7" s="174" t="s">
        <v>23</v>
      </c>
      <c r="C7" s="174" t="s">
        <v>346</v>
      </c>
      <c r="D7" s="174">
        <v>0</v>
      </c>
      <c r="E7" s="174">
        <v>0</v>
      </c>
      <c r="F7" s="174">
        <v>106</v>
      </c>
      <c r="G7" s="174">
        <v>117</v>
      </c>
      <c r="H7" s="174">
        <v>223</v>
      </c>
      <c r="I7" s="174"/>
      <c r="J7" s="173"/>
      <c r="K7" s="173"/>
      <c r="L7" s="173">
        <v>0</v>
      </c>
      <c r="M7" s="173">
        <v>0</v>
      </c>
      <c r="N7" s="173">
        <v>0</v>
      </c>
    </row>
    <row r="8" spans="1:14">
      <c r="A8" s="174">
        <v>7</v>
      </c>
      <c r="B8" s="174" t="s">
        <v>23</v>
      </c>
      <c r="C8" s="174" t="s">
        <v>347</v>
      </c>
      <c r="D8" s="174">
        <v>0</v>
      </c>
      <c r="E8" s="174">
        <v>0</v>
      </c>
      <c r="F8" s="174">
        <v>99</v>
      </c>
      <c r="G8" s="174">
        <v>125</v>
      </c>
      <c r="H8" s="174">
        <v>224</v>
      </c>
      <c r="I8" s="174"/>
      <c r="J8" s="173"/>
      <c r="K8" s="173"/>
      <c r="L8" s="173">
        <v>6</v>
      </c>
      <c r="M8" s="173">
        <v>0</v>
      </c>
      <c r="N8" s="173">
        <v>6</v>
      </c>
    </row>
    <row r="9" spans="1:14">
      <c r="A9" s="174"/>
      <c r="B9" s="174"/>
      <c r="C9" s="174"/>
      <c r="D9" s="174"/>
      <c r="E9" s="174"/>
      <c r="F9" s="174"/>
      <c r="G9" s="174"/>
      <c r="H9" s="174"/>
      <c r="I9" s="174"/>
      <c r="J9" s="173"/>
      <c r="K9" s="173"/>
      <c r="L9" s="173"/>
      <c r="M9" s="173"/>
      <c r="N9" s="173"/>
    </row>
    <row r="10" spans="1:14">
      <c r="A10" s="174"/>
      <c r="B10" s="174"/>
      <c r="C10" s="174"/>
      <c r="D10" s="174"/>
      <c r="E10" s="174"/>
      <c r="F10" s="174"/>
      <c r="G10" s="174"/>
      <c r="H10" s="174"/>
      <c r="I10" s="174"/>
      <c r="J10" s="173"/>
      <c r="K10" s="173"/>
      <c r="L10" s="173"/>
      <c r="M10" s="173"/>
      <c r="N10" s="173"/>
    </row>
    <row r="11" spans="1:14">
      <c r="A11" s="174"/>
      <c r="B11" s="174"/>
      <c r="C11" s="174"/>
      <c r="D11" s="174"/>
      <c r="E11" s="174"/>
      <c r="F11" s="174"/>
      <c r="G11" s="174"/>
      <c r="H11" s="174"/>
      <c r="I11" s="174"/>
      <c r="J11" s="173"/>
      <c r="K11" s="173"/>
      <c r="L11" s="173"/>
      <c r="M11" s="173"/>
      <c r="N11" s="173"/>
    </row>
    <row r="12" spans="1:14">
      <c r="A12" s="174"/>
      <c r="B12" s="174"/>
      <c r="C12" s="174"/>
      <c r="D12" s="174"/>
      <c r="E12" s="174"/>
      <c r="F12" s="174"/>
      <c r="G12" s="174"/>
      <c r="H12" s="174"/>
      <c r="I12" s="174"/>
      <c r="J12" s="173"/>
      <c r="K12" s="173"/>
      <c r="L12" s="173"/>
      <c r="M12" s="173"/>
      <c r="N12" s="173"/>
    </row>
    <row r="13" spans="1:14">
      <c r="A13" s="174"/>
      <c r="B13" s="174"/>
      <c r="C13" s="174"/>
      <c r="D13" s="174"/>
      <c r="E13" s="174"/>
      <c r="F13" s="174"/>
      <c r="G13" s="174"/>
      <c r="H13" s="174"/>
      <c r="I13" s="174"/>
      <c r="J13" s="173"/>
      <c r="K13" s="173"/>
      <c r="L13" s="173"/>
      <c r="M13" s="173"/>
      <c r="N13" s="173"/>
    </row>
    <row r="14" spans="1:14">
      <c r="A14" s="174"/>
      <c r="B14" s="174"/>
      <c r="C14" s="174"/>
      <c r="D14" s="174"/>
      <c r="E14" s="174"/>
      <c r="F14" s="174"/>
      <c r="G14" s="174"/>
      <c r="H14" s="174"/>
      <c r="I14" s="174"/>
      <c r="J14" s="173"/>
      <c r="K14" s="173"/>
      <c r="L14" s="173"/>
      <c r="M14" s="173"/>
      <c r="N14" s="173"/>
    </row>
    <row r="15" spans="1:14">
      <c r="A15" s="174"/>
      <c r="B15" s="174"/>
      <c r="C15" s="174"/>
      <c r="D15" s="174"/>
      <c r="E15" s="174"/>
      <c r="F15" s="174"/>
      <c r="G15" s="174"/>
      <c r="H15" s="174"/>
      <c r="I15" s="174"/>
      <c r="J15" s="173"/>
      <c r="K15" s="173"/>
      <c r="L15" s="173"/>
      <c r="M15" s="173"/>
      <c r="N15" s="173"/>
    </row>
    <row r="16" spans="1:14">
      <c r="A16" s="174"/>
      <c r="B16" s="174"/>
      <c r="C16" s="174"/>
      <c r="D16" s="174"/>
      <c r="E16" s="174"/>
      <c r="F16" s="174"/>
      <c r="G16" s="174"/>
      <c r="H16" s="174"/>
      <c r="I16" s="174"/>
      <c r="J16" s="173"/>
      <c r="K16" s="173"/>
      <c r="L16" s="173"/>
      <c r="M16" s="173"/>
      <c r="N16" s="173"/>
    </row>
    <row r="17" spans="1:14">
      <c r="A17" s="174"/>
      <c r="B17" s="174"/>
      <c r="C17" s="174"/>
      <c r="D17" s="174"/>
      <c r="E17" s="174"/>
      <c r="F17" s="174"/>
      <c r="G17" s="174"/>
      <c r="H17" s="174"/>
      <c r="I17" s="174"/>
      <c r="J17" s="173"/>
      <c r="K17" s="173"/>
      <c r="L17" s="173"/>
      <c r="M17" s="173"/>
      <c r="N17" s="173"/>
    </row>
    <row r="18" spans="1:14">
      <c r="A18" s="174"/>
      <c r="B18" s="174"/>
      <c r="C18" s="174"/>
      <c r="D18" s="174"/>
      <c r="E18" s="174"/>
      <c r="F18" s="174"/>
      <c r="G18" s="174"/>
      <c r="H18" s="174"/>
      <c r="I18" s="174"/>
      <c r="J18" s="173"/>
      <c r="K18" s="173"/>
      <c r="L18" s="173"/>
      <c r="M18" s="173"/>
      <c r="N18" s="173"/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06" priority="6">
      <formula>AND(XEG2=0,XEH2&lt;&gt;"")</formula>
    </cfRule>
  </conditionalFormatting>
  <conditionalFormatting sqref="A2:N102">
    <cfRule type="expression" dxfId="205" priority="5">
      <formula>AND(XEG2=0,XEH2&lt;&gt;"")</formula>
    </cfRule>
  </conditionalFormatting>
  <conditionalFormatting sqref="D2:G102">
    <cfRule type="cellIs" dxfId="204" priority="3" operator="lessThan">
      <formula>#REF!</formula>
    </cfRule>
    <cfRule type="cellIs" dxfId="203" priority="4" operator="equal">
      <formula>#REF!</formula>
    </cfRule>
  </conditionalFormatting>
  <conditionalFormatting sqref="H2:H102">
    <cfRule type="cellIs" dxfId="202" priority="1" operator="lessThan">
      <formula>#REF!*COUNTIF(D2:G2,"&gt;0")</formula>
    </cfRule>
    <cfRule type="cellIs" dxfId="201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02"/>
  <sheetViews>
    <sheetView workbookViewId="0">
      <selection activeCell="C2" sqref="C2:C8"/>
    </sheetView>
  </sheetViews>
  <sheetFormatPr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397</v>
      </c>
      <c r="B1" s="175" t="s">
        <v>398</v>
      </c>
      <c r="C1" s="175" t="s">
        <v>328</v>
      </c>
      <c r="D1" s="134" t="s">
        <v>399</v>
      </c>
      <c r="E1" s="134" t="s">
        <v>400</v>
      </c>
      <c r="F1" s="134" t="s">
        <v>402</v>
      </c>
      <c r="G1" s="134" t="s">
        <v>403</v>
      </c>
      <c r="H1" s="141" t="s">
        <v>3</v>
      </c>
      <c r="I1" s="133" t="s">
        <v>404</v>
      </c>
      <c r="J1" s="134" t="s">
        <v>399</v>
      </c>
      <c r="K1" s="134" t="s">
        <v>400</v>
      </c>
      <c r="L1" s="134" t="s">
        <v>402</v>
      </c>
      <c r="M1" s="134" t="s">
        <v>403</v>
      </c>
      <c r="N1" s="141" t="s">
        <v>3</v>
      </c>
    </row>
    <row r="2" spans="1:14">
      <c r="A2" s="174">
        <v>1</v>
      </c>
      <c r="B2" s="174" t="s">
        <v>23</v>
      </c>
      <c r="C2" s="174" t="s">
        <v>24</v>
      </c>
      <c r="D2" s="174">
        <v>0</v>
      </c>
      <c r="E2" s="174">
        <v>0</v>
      </c>
      <c r="F2" s="174">
        <v>79</v>
      </c>
      <c r="G2" s="174">
        <v>81</v>
      </c>
      <c r="H2" s="174">
        <v>160</v>
      </c>
      <c r="I2" s="174"/>
      <c r="J2" s="173"/>
      <c r="K2" s="173"/>
      <c r="L2" s="173">
        <v>28.739726027397239</v>
      </c>
      <c r="M2" s="173">
        <v>25.921722113502938</v>
      </c>
      <c r="N2" s="173">
        <v>54.661448140900177</v>
      </c>
    </row>
    <row r="3" spans="1:14">
      <c r="A3" s="174">
        <v>2</v>
      </c>
      <c r="B3" s="174" t="s">
        <v>23</v>
      </c>
      <c r="C3" s="174" t="s">
        <v>35</v>
      </c>
      <c r="D3" s="174">
        <v>0</v>
      </c>
      <c r="E3" s="174">
        <v>0</v>
      </c>
      <c r="F3" s="174">
        <v>85</v>
      </c>
      <c r="G3" s="174">
        <v>86</v>
      </c>
      <c r="H3" s="174">
        <v>171</v>
      </c>
      <c r="I3" s="174"/>
      <c r="J3" s="173"/>
      <c r="K3" s="173"/>
      <c r="L3" s="173">
        <v>22.821917808219155</v>
      </c>
      <c r="M3" s="173">
        <v>20.990215264187867</v>
      </c>
      <c r="N3" s="173">
        <v>43.812133072407022</v>
      </c>
    </row>
    <row r="4" spans="1:14">
      <c r="A4" s="174">
        <v>3</v>
      </c>
      <c r="B4" s="174" t="s">
        <v>23</v>
      </c>
      <c r="C4" s="174" t="s">
        <v>34</v>
      </c>
      <c r="D4" s="174">
        <v>0</v>
      </c>
      <c r="E4" s="174">
        <v>0</v>
      </c>
      <c r="F4" s="174">
        <v>96</v>
      </c>
      <c r="G4" s="174">
        <v>88</v>
      </c>
      <c r="H4" s="174">
        <v>184</v>
      </c>
      <c r="I4" s="174"/>
      <c r="J4" s="173"/>
      <c r="K4" s="173"/>
      <c r="L4" s="173">
        <v>11.972602739726014</v>
      </c>
      <c r="M4" s="173">
        <v>19.017612524461853</v>
      </c>
      <c r="N4" s="173">
        <v>30.990215264187867</v>
      </c>
    </row>
    <row r="5" spans="1:14">
      <c r="A5" s="174">
        <v>4</v>
      </c>
      <c r="B5" s="174" t="s">
        <v>23</v>
      </c>
      <c r="C5" s="174" t="s">
        <v>418</v>
      </c>
      <c r="D5" s="174">
        <v>0</v>
      </c>
      <c r="E5" s="174">
        <v>0</v>
      </c>
      <c r="F5" s="174">
        <v>99</v>
      </c>
      <c r="G5" s="174">
        <v>99</v>
      </c>
      <c r="H5" s="174">
        <v>198</v>
      </c>
      <c r="I5" s="174"/>
      <c r="J5" s="173"/>
      <c r="K5" s="173"/>
      <c r="L5" s="173">
        <v>9.0136986301369575</v>
      </c>
      <c r="M5" s="173">
        <v>8.1682974559686841</v>
      </c>
      <c r="N5" s="173">
        <v>17.181996086105642</v>
      </c>
    </row>
    <row r="6" spans="1:14">
      <c r="A6" s="174">
        <v>5</v>
      </c>
      <c r="B6" s="174" t="s">
        <v>23</v>
      </c>
      <c r="C6" s="174" t="s">
        <v>346</v>
      </c>
      <c r="D6" s="174">
        <v>0</v>
      </c>
      <c r="E6" s="174">
        <v>0</v>
      </c>
      <c r="F6" s="194">
        <v>102</v>
      </c>
      <c r="G6" s="194">
        <v>101</v>
      </c>
      <c r="H6" s="174">
        <v>203</v>
      </c>
      <c r="I6" s="174"/>
      <c r="J6" s="173"/>
      <c r="K6" s="173"/>
      <c r="L6" s="173">
        <v>6.0547945205479294</v>
      </c>
      <c r="M6" s="173">
        <v>6.1956947162426701</v>
      </c>
      <c r="N6" s="173">
        <v>12.2504892367906</v>
      </c>
    </row>
    <row r="7" spans="1:14">
      <c r="A7" s="174">
        <v>6</v>
      </c>
      <c r="B7" s="174" t="s">
        <v>23</v>
      </c>
      <c r="C7" s="174" t="s">
        <v>419</v>
      </c>
      <c r="D7" s="174">
        <v>0</v>
      </c>
      <c r="E7" s="174">
        <v>0</v>
      </c>
      <c r="F7" s="194">
        <v>109</v>
      </c>
      <c r="G7" s="194">
        <v>108</v>
      </c>
      <c r="H7" s="174">
        <v>217</v>
      </c>
      <c r="I7" s="174"/>
      <c r="J7" s="173"/>
      <c r="K7" s="173"/>
      <c r="L7" s="173">
        <v>0</v>
      </c>
      <c r="M7" s="173">
        <v>0</v>
      </c>
      <c r="N7" s="173">
        <v>0</v>
      </c>
    </row>
    <row r="8" spans="1:14">
      <c r="A8" s="174">
        <v>7</v>
      </c>
      <c r="B8" s="174" t="s">
        <v>23</v>
      </c>
      <c r="C8" s="174" t="s">
        <v>347</v>
      </c>
      <c r="D8" s="174">
        <v>0</v>
      </c>
      <c r="E8" s="174">
        <v>0</v>
      </c>
      <c r="F8" s="194">
        <v>116</v>
      </c>
      <c r="G8" s="194">
        <v>117</v>
      </c>
      <c r="H8" s="174">
        <v>233</v>
      </c>
      <c r="I8" s="174"/>
      <c r="J8" s="173"/>
      <c r="K8" s="173"/>
      <c r="L8" s="173">
        <v>0</v>
      </c>
      <c r="M8" s="173">
        <v>0</v>
      </c>
      <c r="N8" s="173">
        <v>0</v>
      </c>
    </row>
    <row r="9" spans="1:14">
      <c r="A9" s="174"/>
      <c r="B9" s="174"/>
      <c r="C9" s="174"/>
      <c r="D9" s="174"/>
      <c r="E9" s="174"/>
      <c r="F9" s="174"/>
      <c r="G9" s="174"/>
      <c r="H9" s="174"/>
      <c r="I9" s="174"/>
      <c r="J9" s="173"/>
      <c r="K9" s="173"/>
      <c r="L9" s="173"/>
      <c r="M9" s="173"/>
      <c r="N9" s="173"/>
    </row>
    <row r="10" spans="1:14">
      <c r="A10" s="174"/>
      <c r="B10" s="174"/>
      <c r="C10" s="174"/>
      <c r="D10" s="174"/>
      <c r="E10" s="174"/>
      <c r="F10" s="174"/>
      <c r="G10" s="174"/>
      <c r="H10" s="174"/>
      <c r="I10" s="174"/>
      <c r="J10" s="173"/>
      <c r="K10" s="173"/>
      <c r="L10" s="173"/>
      <c r="M10" s="173"/>
      <c r="N10" s="173"/>
    </row>
    <row r="11" spans="1:14">
      <c r="A11" s="174"/>
      <c r="B11" s="174"/>
      <c r="C11" s="174"/>
      <c r="D11" s="174"/>
      <c r="E11" s="174"/>
      <c r="F11" s="174"/>
      <c r="G11" s="174"/>
      <c r="H11" s="174"/>
      <c r="I11" s="174"/>
      <c r="J11" s="173"/>
      <c r="K11" s="173"/>
      <c r="L11" s="173"/>
      <c r="M11" s="173"/>
      <c r="N11" s="173"/>
    </row>
    <row r="12" spans="1:14">
      <c r="A12" s="174"/>
      <c r="B12" s="174"/>
      <c r="C12" s="174"/>
      <c r="D12" s="174"/>
      <c r="E12" s="174"/>
      <c r="F12" s="174"/>
      <c r="G12" s="174"/>
      <c r="H12" s="174"/>
      <c r="I12" s="174"/>
      <c r="J12" s="173"/>
      <c r="K12" s="173"/>
      <c r="L12" s="173"/>
      <c r="M12" s="173"/>
      <c r="N12" s="173"/>
    </row>
    <row r="13" spans="1:14">
      <c r="A13" s="174"/>
      <c r="B13" s="174"/>
      <c r="C13" s="174"/>
      <c r="D13" s="174"/>
      <c r="E13" s="174"/>
      <c r="F13" s="174"/>
      <c r="G13" s="174"/>
      <c r="H13" s="174"/>
      <c r="I13" s="174"/>
      <c r="J13" s="173"/>
      <c r="K13" s="173"/>
      <c r="L13" s="173"/>
      <c r="M13" s="173"/>
      <c r="N13" s="173"/>
    </row>
    <row r="14" spans="1:14">
      <c r="A14" s="174"/>
      <c r="B14" s="174"/>
      <c r="C14" s="174"/>
      <c r="D14" s="174"/>
      <c r="E14" s="174"/>
      <c r="F14" s="174"/>
      <c r="G14" s="174"/>
      <c r="H14" s="174"/>
      <c r="I14" s="174"/>
      <c r="J14" s="173"/>
      <c r="K14" s="173"/>
      <c r="L14" s="173"/>
      <c r="M14" s="173"/>
      <c r="N14" s="173"/>
    </row>
    <row r="15" spans="1:14">
      <c r="A15" s="174"/>
      <c r="B15" s="174"/>
      <c r="C15" s="174"/>
      <c r="D15" s="174"/>
      <c r="E15" s="174"/>
      <c r="F15" s="174"/>
      <c r="G15" s="174"/>
      <c r="H15" s="174"/>
      <c r="I15" s="174"/>
      <c r="J15" s="173"/>
      <c r="K15" s="173"/>
      <c r="L15" s="173"/>
      <c r="M15" s="173"/>
      <c r="N15" s="173"/>
    </row>
    <row r="16" spans="1:14">
      <c r="A16" s="174"/>
      <c r="B16" s="174"/>
      <c r="C16" s="174"/>
      <c r="D16" s="174"/>
      <c r="E16" s="174"/>
      <c r="F16" s="174"/>
      <c r="G16" s="174"/>
      <c r="H16" s="174"/>
      <c r="I16" s="174"/>
      <c r="J16" s="173"/>
      <c r="K16" s="173"/>
      <c r="L16" s="173"/>
      <c r="M16" s="173"/>
      <c r="N16" s="173"/>
    </row>
    <row r="17" spans="1:14">
      <c r="A17" s="174"/>
      <c r="B17" s="174"/>
      <c r="C17" s="174"/>
      <c r="D17" s="174"/>
      <c r="E17" s="174"/>
      <c r="F17" s="174"/>
      <c r="G17" s="174"/>
      <c r="H17" s="174"/>
      <c r="I17" s="174"/>
      <c r="J17" s="173"/>
      <c r="K17" s="173"/>
      <c r="L17" s="173"/>
      <c r="M17" s="173"/>
      <c r="N17" s="173"/>
    </row>
    <row r="18" spans="1:14">
      <c r="A18" s="174"/>
      <c r="B18" s="174"/>
      <c r="C18" s="174"/>
      <c r="D18" s="174"/>
      <c r="E18" s="174"/>
      <c r="F18" s="174"/>
      <c r="G18" s="174"/>
      <c r="H18" s="174"/>
      <c r="I18" s="174"/>
      <c r="J18" s="173"/>
      <c r="K18" s="173"/>
      <c r="L18" s="173"/>
      <c r="M18" s="173"/>
      <c r="N18" s="173"/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00" priority="6">
      <formula>AND(XEG2=0,XEH2&lt;&gt;"")</formula>
    </cfRule>
  </conditionalFormatting>
  <conditionalFormatting sqref="A2:N102">
    <cfRule type="expression" dxfId="199" priority="5">
      <formula>AND(XEG2=0,XEH2&lt;&gt;"")</formula>
    </cfRule>
  </conditionalFormatting>
  <conditionalFormatting sqref="D2:G102">
    <cfRule type="cellIs" dxfId="198" priority="3" operator="lessThan">
      <formula>#REF!</formula>
    </cfRule>
    <cfRule type="cellIs" dxfId="197" priority="4" operator="equal">
      <formula>#REF!</formula>
    </cfRule>
  </conditionalFormatting>
  <conditionalFormatting sqref="H2:H102">
    <cfRule type="cellIs" dxfId="196" priority="1" operator="lessThan">
      <formula>#REF!*COUNTIF(D2:G2,"&gt;0")</formula>
    </cfRule>
    <cfRule type="cellIs" dxfId="195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4"/>
  <sheetViews>
    <sheetView workbookViewId="0">
      <selection activeCell="I88" sqref="I8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3" t="str">
        <f>LEFT(資格賽成績!A1,22)</f>
        <v>中華民國106年渣打全國業餘高爾夫春季排名賽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</row>
    <row r="2" spans="1:31" ht="20.25" thickBot="1">
      <c r="A2" s="224" t="str">
        <f>資格賽成績!A2</f>
        <v>地點：揚昇高爾夫鄉村俱樂部</v>
      </c>
      <c r="B2" s="224"/>
      <c r="C2" s="224"/>
      <c r="D2" s="224"/>
      <c r="E2" s="224"/>
      <c r="F2" s="224"/>
      <c r="G2" s="224"/>
      <c r="H2" s="1"/>
      <c r="I2" s="1"/>
      <c r="J2" s="225">
        <v>1</v>
      </c>
      <c r="K2" s="225"/>
      <c r="L2" s="225"/>
      <c r="M2" s="225"/>
      <c r="N2" s="225"/>
      <c r="O2" s="225"/>
      <c r="P2" s="225"/>
      <c r="Q2" s="225"/>
      <c r="R2" s="225"/>
      <c r="S2" s="2"/>
      <c r="T2" s="3"/>
      <c r="U2" s="3"/>
      <c r="V2" s="3"/>
      <c r="W2" s="3"/>
      <c r="X2" s="3"/>
      <c r="Y2" s="3"/>
      <c r="Z2" s="226">
        <f>資格賽成績!X2+J2</f>
        <v>42822</v>
      </c>
      <c r="AA2" s="226"/>
      <c r="AB2" s="226"/>
      <c r="AC2" s="226"/>
      <c r="AD2" s="226"/>
      <c r="AE2" s="226"/>
    </row>
    <row r="3" spans="1:31" ht="17.25" thickTop="1">
      <c r="A3" s="227" t="s">
        <v>7</v>
      </c>
      <c r="B3" s="229" t="s">
        <v>8</v>
      </c>
      <c r="C3" s="229" t="s">
        <v>0</v>
      </c>
      <c r="D3" s="217" t="s">
        <v>9</v>
      </c>
      <c r="E3" s="217" t="s">
        <v>10</v>
      </c>
      <c r="F3" s="217" t="s">
        <v>1</v>
      </c>
      <c r="G3" s="217" t="s">
        <v>2</v>
      </c>
      <c r="H3" s="219" t="s">
        <v>3</v>
      </c>
      <c r="I3" s="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221" t="s">
        <v>12</v>
      </c>
    </row>
    <row r="4" spans="1:31" ht="17.25" thickBot="1">
      <c r="A4" s="228"/>
      <c r="B4" s="230"/>
      <c r="C4" s="230"/>
      <c r="D4" s="218"/>
      <c r="E4" s="218"/>
      <c r="F4" s="218"/>
      <c r="G4" s="218"/>
      <c r="H4" s="220"/>
      <c r="I4" s="7" t="s">
        <v>13</v>
      </c>
      <c r="J4" s="99">
        <f>資格賽成績!H4</f>
        <v>4</v>
      </c>
      <c r="K4" s="99">
        <f>資格賽成績!I4</f>
        <v>3</v>
      </c>
      <c r="L4" s="99">
        <f>資格賽成績!J4</f>
        <v>4</v>
      </c>
      <c r="M4" s="99">
        <f>資格賽成績!K4</f>
        <v>3</v>
      </c>
      <c r="N4" s="99">
        <f>資格賽成績!L4</f>
        <v>4</v>
      </c>
      <c r="O4" s="99">
        <f>資格賽成績!M4</f>
        <v>5</v>
      </c>
      <c r="P4" s="99">
        <f>資格賽成績!N4</f>
        <v>4</v>
      </c>
      <c r="Q4" s="99">
        <f>資格賽成績!O4</f>
        <v>4</v>
      </c>
      <c r="R4" s="99">
        <f>資格賽成績!P4</f>
        <v>5</v>
      </c>
      <c r="S4" s="99">
        <f>資格賽成績!Q4</f>
        <v>4</v>
      </c>
      <c r="T4" s="99">
        <f>資格賽成績!R4</f>
        <v>3</v>
      </c>
      <c r="U4" s="99">
        <f>資格賽成績!S4</f>
        <v>4</v>
      </c>
      <c r="V4" s="99">
        <f>資格賽成績!T4</f>
        <v>5</v>
      </c>
      <c r="W4" s="99">
        <f>資格賽成績!U4</f>
        <v>4</v>
      </c>
      <c r="X4" s="99">
        <f>資格賽成績!V4</f>
        <v>4</v>
      </c>
      <c r="Y4" s="99">
        <f>資格賽成績!W4</f>
        <v>3</v>
      </c>
      <c r="Z4" s="99">
        <f>資格賽成績!X4</f>
        <v>4</v>
      </c>
      <c r="AA4" s="99">
        <f>資格賽成績!Y4</f>
        <v>5</v>
      </c>
      <c r="AB4" s="100">
        <f>資格賽成績!Z4</f>
        <v>36</v>
      </c>
      <c r="AC4" s="100">
        <f>資格賽成績!AA4</f>
        <v>36</v>
      </c>
      <c r="AD4" s="8">
        <f>資格賽成績!AB4</f>
        <v>72</v>
      </c>
      <c r="AE4" s="222"/>
    </row>
    <row r="5" spans="1:31" ht="17.25" thickTop="1">
      <c r="A5" s="30">
        <v>1</v>
      </c>
      <c r="B5" s="27" t="s">
        <v>41</v>
      </c>
      <c r="C5" s="47" t="s">
        <v>42</v>
      </c>
      <c r="D5" s="9">
        <v>70</v>
      </c>
      <c r="E5" s="9">
        <v>0</v>
      </c>
      <c r="F5" s="9">
        <v>0</v>
      </c>
      <c r="G5" s="9">
        <v>0</v>
      </c>
      <c r="H5" s="9">
        <v>70</v>
      </c>
      <c r="I5" s="10">
        <v>-2</v>
      </c>
      <c r="J5" s="9">
        <v>3</v>
      </c>
      <c r="K5" s="9">
        <v>3</v>
      </c>
      <c r="L5" s="9">
        <v>5</v>
      </c>
      <c r="M5" s="9">
        <v>3</v>
      </c>
      <c r="N5" s="9">
        <v>3</v>
      </c>
      <c r="O5" s="9">
        <v>5</v>
      </c>
      <c r="P5" s="9">
        <v>4</v>
      </c>
      <c r="Q5" s="9">
        <v>5</v>
      </c>
      <c r="R5" s="9">
        <v>4</v>
      </c>
      <c r="S5" s="9">
        <v>3</v>
      </c>
      <c r="T5" s="9">
        <v>4</v>
      </c>
      <c r="U5" s="9">
        <v>5</v>
      </c>
      <c r="V5" s="9">
        <v>2</v>
      </c>
      <c r="W5" s="9">
        <v>4</v>
      </c>
      <c r="X5" s="9">
        <v>3</v>
      </c>
      <c r="Y5" s="9">
        <v>5</v>
      </c>
      <c r="Z5" s="9">
        <v>5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43</v>
      </c>
      <c r="D6" s="13">
        <v>71</v>
      </c>
      <c r="E6" s="13">
        <v>0</v>
      </c>
      <c r="F6" s="13">
        <v>0</v>
      </c>
      <c r="G6" s="13">
        <v>0</v>
      </c>
      <c r="H6" s="13">
        <v>71</v>
      </c>
      <c r="I6" s="14">
        <v>-1</v>
      </c>
      <c r="J6" s="13">
        <v>5</v>
      </c>
      <c r="K6" s="13">
        <v>3</v>
      </c>
      <c r="L6" s="13">
        <v>4</v>
      </c>
      <c r="M6" s="13">
        <v>3</v>
      </c>
      <c r="N6" s="13">
        <v>4</v>
      </c>
      <c r="O6" s="13">
        <v>3</v>
      </c>
      <c r="P6" s="13">
        <v>4</v>
      </c>
      <c r="Q6" s="13">
        <v>5</v>
      </c>
      <c r="R6" s="13">
        <v>5</v>
      </c>
      <c r="S6" s="13">
        <v>3</v>
      </c>
      <c r="T6" s="13">
        <v>4</v>
      </c>
      <c r="U6" s="13">
        <v>4</v>
      </c>
      <c r="V6" s="13">
        <v>5</v>
      </c>
      <c r="W6" s="13">
        <v>5</v>
      </c>
      <c r="X6" s="13">
        <v>3</v>
      </c>
      <c r="Y6" s="13">
        <v>3</v>
      </c>
      <c r="Z6" s="13">
        <v>4</v>
      </c>
      <c r="AA6" s="13">
        <v>4</v>
      </c>
      <c r="AB6" s="13">
        <v>36</v>
      </c>
      <c r="AC6" s="13">
        <v>35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44</v>
      </c>
      <c r="D7" s="13">
        <v>71</v>
      </c>
      <c r="E7" s="13">
        <v>0</v>
      </c>
      <c r="F7" s="13">
        <v>0</v>
      </c>
      <c r="G7" s="13">
        <v>0</v>
      </c>
      <c r="H7" s="13">
        <v>71</v>
      </c>
      <c r="I7" s="14">
        <v>-1</v>
      </c>
      <c r="J7" s="13">
        <v>4</v>
      </c>
      <c r="K7" s="13">
        <v>3</v>
      </c>
      <c r="L7" s="13">
        <v>3</v>
      </c>
      <c r="M7" s="13">
        <v>3</v>
      </c>
      <c r="N7" s="13">
        <v>3</v>
      </c>
      <c r="O7" s="13">
        <v>4</v>
      </c>
      <c r="P7" s="13">
        <v>5</v>
      </c>
      <c r="Q7" s="13">
        <v>5</v>
      </c>
      <c r="R7" s="13">
        <v>6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3</v>
      </c>
      <c r="Z7" s="13">
        <v>3</v>
      </c>
      <c r="AA7" s="13">
        <v>5</v>
      </c>
      <c r="AB7" s="13">
        <v>36</v>
      </c>
      <c r="AC7" s="13">
        <v>35</v>
      </c>
      <c r="AD7" s="13">
        <v>71</v>
      </c>
      <c r="AE7" s="15">
        <v>0</v>
      </c>
    </row>
    <row r="8" spans="1:31">
      <c r="A8" s="28">
        <v>4</v>
      </c>
      <c r="B8" s="29" t="s">
        <v>41</v>
      </c>
      <c r="C8" s="12" t="s">
        <v>45</v>
      </c>
      <c r="D8" s="13">
        <v>72</v>
      </c>
      <c r="E8" s="13">
        <v>0</v>
      </c>
      <c r="F8" s="13">
        <v>0</v>
      </c>
      <c r="G8" s="13">
        <v>0</v>
      </c>
      <c r="H8" s="13">
        <v>72</v>
      </c>
      <c r="I8" s="14">
        <v>0</v>
      </c>
      <c r="J8" s="13">
        <v>4</v>
      </c>
      <c r="K8" s="13">
        <v>5</v>
      </c>
      <c r="L8" s="13">
        <v>4</v>
      </c>
      <c r="M8" s="13">
        <v>3</v>
      </c>
      <c r="N8" s="13">
        <v>4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3</v>
      </c>
      <c r="U8" s="13">
        <v>4</v>
      </c>
      <c r="V8" s="13">
        <v>5</v>
      </c>
      <c r="W8" s="13">
        <v>4</v>
      </c>
      <c r="X8" s="13">
        <v>4</v>
      </c>
      <c r="Y8" s="13">
        <v>2</v>
      </c>
      <c r="Z8" s="13">
        <v>4</v>
      </c>
      <c r="AA8" s="13">
        <v>4</v>
      </c>
      <c r="AB8" s="13">
        <v>39</v>
      </c>
      <c r="AC8" s="13">
        <v>33</v>
      </c>
      <c r="AD8" s="13">
        <v>72</v>
      </c>
      <c r="AE8" s="15">
        <v>0</v>
      </c>
    </row>
    <row r="9" spans="1:31">
      <c r="A9" s="28">
        <v>5</v>
      </c>
      <c r="B9" s="29" t="s">
        <v>41</v>
      </c>
      <c r="C9" s="12" t="s">
        <v>46</v>
      </c>
      <c r="D9" s="13">
        <v>73</v>
      </c>
      <c r="E9" s="13">
        <v>0</v>
      </c>
      <c r="F9" s="13">
        <v>0</v>
      </c>
      <c r="G9" s="13">
        <v>0</v>
      </c>
      <c r="H9" s="13">
        <v>73</v>
      </c>
      <c r="I9" s="14">
        <v>1</v>
      </c>
      <c r="J9" s="13">
        <v>4</v>
      </c>
      <c r="K9" s="13">
        <v>4</v>
      </c>
      <c r="L9" s="13">
        <v>6</v>
      </c>
      <c r="M9" s="13">
        <v>3</v>
      </c>
      <c r="N9" s="13">
        <v>4</v>
      </c>
      <c r="O9" s="13">
        <v>4</v>
      </c>
      <c r="P9" s="13">
        <v>4</v>
      </c>
      <c r="Q9" s="13">
        <v>5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</v>
      </c>
      <c r="Z9" s="13">
        <v>4</v>
      </c>
      <c r="AA9" s="13">
        <v>4</v>
      </c>
      <c r="AB9" s="13">
        <v>38</v>
      </c>
      <c r="AC9" s="13">
        <v>35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53</v>
      </c>
      <c r="D10" s="13">
        <v>73</v>
      </c>
      <c r="E10" s="13">
        <v>0</v>
      </c>
      <c r="F10" s="13">
        <v>0</v>
      </c>
      <c r="G10" s="13">
        <v>0</v>
      </c>
      <c r="H10" s="13">
        <v>73</v>
      </c>
      <c r="I10" s="14">
        <v>1</v>
      </c>
      <c r="J10" s="13">
        <v>4</v>
      </c>
      <c r="K10" s="13">
        <v>4</v>
      </c>
      <c r="L10" s="13">
        <v>4</v>
      </c>
      <c r="M10" s="13">
        <v>3</v>
      </c>
      <c r="N10" s="13">
        <v>4</v>
      </c>
      <c r="O10" s="13">
        <v>5</v>
      </c>
      <c r="P10" s="13">
        <v>5</v>
      </c>
      <c r="Q10" s="13">
        <v>4</v>
      </c>
      <c r="R10" s="13">
        <v>5</v>
      </c>
      <c r="S10" s="13">
        <v>4</v>
      </c>
      <c r="T10" s="13">
        <v>3</v>
      </c>
      <c r="U10" s="13">
        <v>4</v>
      </c>
      <c r="V10" s="13">
        <v>4</v>
      </c>
      <c r="W10" s="13">
        <v>3</v>
      </c>
      <c r="X10" s="13">
        <v>4</v>
      </c>
      <c r="Y10" s="13">
        <v>4</v>
      </c>
      <c r="Z10" s="13">
        <v>4</v>
      </c>
      <c r="AA10" s="13">
        <v>5</v>
      </c>
      <c r="AB10" s="13">
        <v>38</v>
      </c>
      <c r="AC10" s="13">
        <v>35</v>
      </c>
      <c r="AD10" s="13">
        <v>73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0</v>
      </c>
      <c r="F11" s="13">
        <v>0</v>
      </c>
      <c r="G11" s="13">
        <v>0</v>
      </c>
      <c r="H11" s="13">
        <v>75</v>
      </c>
      <c r="I11" s="14">
        <v>3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5</v>
      </c>
      <c r="P11" s="13">
        <v>4</v>
      </c>
      <c r="Q11" s="13">
        <v>6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4</v>
      </c>
      <c r="AA11" s="13">
        <v>4</v>
      </c>
      <c r="AB11" s="13">
        <v>41</v>
      </c>
      <c r="AC11" s="13">
        <v>34</v>
      </c>
      <c r="AD11" s="13">
        <v>75</v>
      </c>
      <c r="AE11" s="15">
        <v>0</v>
      </c>
    </row>
    <row r="12" spans="1:31">
      <c r="A12" s="28">
        <v>8</v>
      </c>
      <c r="B12" s="29" t="s">
        <v>41</v>
      </c>
      <c r="C12" s="12" t="s">
        <v>48</v>
      </c>
      <c r="D12" s="13">
        <v>75</v>
      </c>
      <c r="E12" s="13">
        <v>0</v>
      </c>
      <c r="F12" s="13">
        <v>0</v>
      </c>
      <c r="G12" s="13">
        <v>0</v>
      </c>
      <c r="H12" s="13">
        <v>75</v>
      </c>
      <c r="I12" s="14">
        <v>3</v>
      </c>
      <c r="J12" s="13">
        <v>4</v>
      </c>
      <c r="K12" s="13">
        <v>3</v>
      </c>
      <c r="L12" s="13">
        <v>4</v>
      </c>
      <c r="M12" s="13">
        <v>3</v>
      </c>
      <c r="N12" s="13">
        <v>4</v>
      </c>
      <c r="O12" s="13">
        <v>5</v>
      </c>
      <c r="P12" s="13">
        <v>4</v>
      </c>
      <c r="Q12" s="13">
        <v>7</v>
      </c>
      <c r="R12" s="13">
        <v>5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4</v>
      </c>
      <c r="AB12" s="13">
        <v>39</v>
      </c>
      <c r="AC12" s="13">
        <v>36</v>
      </c>
      <c r="AD12" s="13">
        <v>75</v>
      </c>
      <c r="AE12" s="15">
        <v>0</v>
      </c>
    </row>
    <row r="13" spans="1:31">
      <c r="A13" s="28">
        <v>9</v>
      </c>
      <c r="B13" s="29" t="s">
        <v>41</v>
      </c>
      <c r="C13" s="12" t="s">
        <v>50</v>
      </c>
      <c r="D13" s="13">
        <v>75</v>
      </c>
      <c r="E13" s="13">
        <v>0</v>
      </c>
      <c r="F13" s="13">
        <v>0</v>
      </c>
      <c r="G13" s="13">
        <v>0</v>
      </c>
      <c r="H13" s="13">
        <v>75</v>
      </c>
      <c r="I13" s="14">
        <v>3</v>
      </c>
      <c r="J13" s="13">
        <v>4</v>
      </c>
      <c r="K13" s="13">
        <v>4</v>
      </c>
      <c r="L13" s="13">
        <v>4</v>
      </c>
      <c r="M13" s="13">
        <v>3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2</v>
      </c>
      <c r="U13" s="13">
        <v>4</v>
      </c>
      <c r="V13" s="13">
        <v>5</v>
      </c>
      <c r="W13" s="13">
        <v>4</v>
      </c>
      <c r="X13" s="13">
        <v>4</v>
      </c>
      <c r="Y13" s="13">
        <v>3</v>
      </c>
      <c r="Z13" s="13">
        <v>4</v>
      </c>
      <c r="AA13" s="13">
        <v>7</v>
      </c>
      <c r="AB13" s="13">
        <v>38</v>
      </c>
      <c r="AC13" s="13">
        <v>37</v>
      </c>
      <c r="AD13" s="13">
        <v>75</v>
      </c>
      <c r="AE13" s="15">
        <v>0</v>
      </c>
    </row>
    <row r="14" spans="1:31">
      <c r="A14" s="28">
        <v>10</v>
      </c>
      <c r="B14" s="29" t="s">
        <v>41</v>
      </c>
      <c r="C14" s="12" t="s">
        <v>51</v>
      </c>
      <c r="D14" s="13">
        <v>76</v>
      </c>
      <c r="E14" s="13">
        <v>0</v>
      </c>
      <c r="F14" s="13">
        <v>0</v>
      </c>
      <c r="G14" s="13">
        <v>0</v>
      </c>
      <c r="H14" s="13">
        <v>76</v>
      </c>
      <c r="I14" s="14">
        <v>4</v>
      </c>
      <c r="J14" s="13">
        <v>4</v>
      </c>
      <c r="K14" s="13">
        <v>3</v>
      </c>
      <c r="L14" s="13">
        <v>4</v>
      </c>
      <c r="M14" s="13">
        <v>3</v>
      </c>
      <c r="N14" s="13">
        <v>5</v>
      </c>
      <c r="O14" s="13">
        <v>6</v>
      </c>
      <c r="P14" s="13">
        <v>4</v>
      </c>
      <c r="Q14" s="13">
        <v>5</v>
      </c>
      <c r="R14" s="13">
        <v>6</v>
      </c>
      <c r="S14" s="13">
        <v>4</v>
      </c>
      <c r="T14" s="13">
        <v>3</v>
      </c>
      <c r="U14" s="13">
        <v>5</v>
      </c>
      <c r="V14" s="13">
        <v>4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40</v>
      </c>
      <c r="AC14" s="13">
        <v>36</v>
      </c>
      <c r="AD14" s="13">
        <v>76</v>
      </c>
      <c r="AE14" s="15">
        <v>0</v>
      </c>
    </row>
    <row r="15" spans="1:31">
      <c r="A15" s="28">
        <v>11</v>
      </c>
      <c r="B15" s="29" t="s">
        <v>41</v>
      </c>
      <c r="C15" s="12" t="s">
        <v>52</v>
      </c>
      <c r="D15" s="13">
        <v>76</v>
      </c>
      <c r="E15" s="13">
        <v>0</v>
      </c>
      <c r="F15" s="13">
        <v>0</v>
      </c>
      <c r="G15" s="13">
        <v>0</v>
      </c>
      <c r="H15" s="13">
        <v>76</v>
      </c>
      <c r="I15" s="14">
        <v>4</v>
      </c>
      <c r="J15" s="13">
        <v>4</v>
      </c>
      <c r="K15" s="13">
        <v>3</v>
      </c>
      <c r="L15" s="13">
        <v>4</v>
      </c>
      <c r="M15" s="13">
        <v>3</v>
      </c>
      <c r="N15" s="13">
        <v>6</v>
      </c>
      <c r="O15" s="13">
        <v>5</v>
      </c>
      <c r="P15" s="13">
        <v>4</v>
      </c>
      <c r="Q15" s="13">
        <v>5</v>
      </c>
      <c r="R15" s="13">
        <v>5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3</v>
      </c>
      <c r="Z15" s="13">
        <v>4</v>
      </c>
      <c r="AA15" s="13">
        <v>6</v>
      </c>
      <c r="AB15" s="13">
        <v>39</v>
      </c>
      <c r="AC15" s="13">
        <v>37</v>
      </c>
      <c r="AD15" s="13">
        <v>76</v>
      </c>
      <c r="AE15" s="15">
        <v>0</v>
      </c>
    </row>
    <row r="16" spans="1:31">
      <c r="A16" s="28">
        <v>12</v>
      </c>
      <c r="B16" s="29" t="s">
        <v>41</v>
      </c>
      <c r="C16" s="12" t="s">
        <v>49</v>
      </c>
      <c r="D16" s="13">
        <v>76</v>
      </c>
      <c r="E16" s="13">
        <v>0</v>
      </c>
      <c r="F16" s="13">
        <v>0</v>
      </c>
      <c r="G16" s="13">
        <v>0</v>
      </c>
      <c r="H16" s="13">
        <v>76</v>
      </c>
      <c r="I16" s="14">
        <v>4</v>
      </c>
      <c r="J16" s="13">
        <v>4</v>
      </c>
      <c r="K16" s="13">
        <v>3</v>
      </c>
      <c r="L16" s="13">
        <v>4</v>
      </c>
      <c r="M16" s="13">
        <v>3</v>
      </c>
      <c r="N16" s="13">
        <v>4</v>
      </c>
      <c r="O16" s="13">
        <v>4</v>
      </c>
      <c r="P16" s="13">
        <v>4</v>
      </c>
      <c r="Q16" s="13">
        <v>5</v>
      </c>
      <c r="R16" s="13">
        <v>7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4</v>
      </c>
      <c r="Y16" s="13">
        <v>5</v>
      </c>
      <c r="Z16" s="13">
        <v>4</v>
      </c>
      <c r="AA16" s="13">
        <v>5</v>
      </c>
      <c r="AB16" s="13">
        <v>38</v>
      </c>
      <c r="AC16" s="13">
        <v>38</v>
      </c>
      <c r="AD16" s="13">
        <v>76</v>
      </c>
      <c r="AE16" s="15">
        <v>0</v>
      </c>
    </row>
    <row r="17" spans="1:31">
      <c r="A17" s="28">
        <v>13</v>
      </c>
      <c r="B17" s="29" t="s">
        <v>41</v>
      </c>
      <c r="C17" s="12" t="s">
        <v>54</v>
      </c>
      <c r="D17" s="13">
        <v>77</v>
      </c>
      <c r="E17" s="13">
        <v>0</v>
      </c>
      <c r="F17" s="13">
        <v>0</v>
      </c>
      <c r="G17" s="13">
        <v>0</v>
      </c>
      <c r="H17" s="13">
        <v>77</v>
      </c>
      <c r="I17" s="14">
        <v>5</v>
      </c>
      <c r="J17" s="13">
        <v>6</v>
      </c>
      <c r="K17" s="13">
        <v>3</v>
      </c>
      <c r="L17" s="13">
        <v>3</v>
      </c>
      <c r="M17" s="13">
        <v>3</v>
      </c>
      <c r="N17" s="13">
        <v>5</v>
      </c>
      <c r="O17" s="13">
        <v>5</v>
      </c>
      <c r="P17" s="13">
        <v>5</v>
      </c>
      <c r="Q17" s="13">
        <v>6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36</v>
      </c>
      <c r="AD17" s="13">
        <v>77</v>
      </c>
      <c r="AE17" s="15">
        <v>0</v>
      </c>
    </row>
    <row r="18" spans="1:31">
      <c r="A18" s="28">
        <v>14</v>
      </c>
      <c r="B18" s="29" t="s">
        <v>41</v>
      </c>
      <c r="C18" s="12" t="s">
        <v>55</v>
      </c>
      <c r="D18" s="13">
        <v>77</v>
      </c>
      <c r="E18" s="13">
        <v>0</v>
      </c>
      <c r="F18" s="13">
        <v>0</v>
      </c>
      <c r="G18" s="13">
        <v>0</v>
      </c>
      <c r="H18" s="13">
        <v>77</v>
      </c>
      <c r="I18" s="14">
        <v>5</v>
      </c>
      <c r="J18" s="13">
        <v>4</v>
      </c>
      <c r="K18" s="13">
        <v>4</v>
      </c>
      <c r="L18" s="13">
        <v>5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5</v>
      </c>
      <c r="S18" s="13">
        <v>4</v>
      </c>
      <c r="T18" s="13">
        <v>4</v>
      </c>
      <c r="U18" s="13">
        <v>5</v>
      </c>
      <c r="V18" s="13">
        <v>5</v>
      </c>
      <c r="W18" s="13">
        <v>4</v>
      </c>
      <c r="X18" s="13">
        <v>4</v>
      </c>
      <c r="Y18" s="13">
        <v>3</v>
      </c>
      <c r="Z18" s="13">
        <v>6</v>
      </c>
      <c r="AA18" s="13">
        <v>5</v>
      </c>
      <c r="AB18" s="13">
        <v>37</v>
      </c>
      <c r="AC18" s="13">
        <v>40</v>
      </c>
      <c r="AD18" s="13">
        <v>77</v>
      </c>
      <c r="AE18" s="15">
        <v>0</v>
      </c>
    </row>
    <row r="19" spans="1:31">
      <c r="A19" s="28">
        <v>15</v>
      </c>
      <c r="B19" s="29" t="s">
        <v>41</v>
      </c>
      <c r="C19" s="12" t="s">
        <v>56</v>
      </c>
      <c r="D19" s="13">
        <v>80</v>
      </c>
      <c r="E19" s="13">
        <v>0</v>
      </c>
      <c r="F19" s="13">
        <v>0</v>
      </c>
      <c r="G19" s="13">
        <v>0</v>
      </c>
      <c r="H19" s="13">
        <v>80</v>
      </c>
      <c r="I19" s="14">
        <v>8</v>
      </c>
      <c r="J19" s="13">
        <v>7</v>
      </c>
      <c r="K19" s="13">
        <v>3</v>
      </c>
      <c r="L19" s="13">
        <v>5</v>
      </c>
      <c r="M19" s="13">
        <v>4</v>
      </c>
      <c r="N19" s="13">
        <v>4</v>
      </c>
      <c r="O19" s="13">
        <v>6</v>
      </c>
      <c r="P19" s="13">
        <v>5</v>
      </c>
      <c r="Q19" s="13">
        <v>5</v>
      </c>
      <c r="R19" s="13">
        <v>5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5</v>
      </c>
      <c r="AA19" s="13">
        <v>4</v>
      </c>
      <c r="AB19" s="13">
        <v>44</v>
      </c>
      <c r="AC19" s="13">
        <v>36</v>
      </c>
      <c r="AD19" s="13">
        <v>80</v>
      </c>
      <c r="AE19" s="15">
        <v>0</v>
      </c>
    </row>
    <row r="20" spans="1:31">
      <c r="A20" s="28">
        <v>16</v>
      </c>
      <c r="B20" s="29" t="s">
        <v>41</v>
      </c>
      <c r="C20" s="12" t="s">
        <v>57</v>
      </c>
      <c r="D20" s="13">
        <v>80</v>
      </c>
      <c r="E20" s="13">
        <v>0</v>
      </c>
      <c r="F20" s="13">
        <v>0</v>
      </c>
      <c r="G20" s="13">
        <v>0</v>
      </c>
      <c r="H20" s="13">
        <v>80</v>
      </c>
      <c r="I20" s="14">
        <v>8</v>
      </c>
      <c r="J20" s="13">
        <v>4</v>
      </c>
      <c r="K20" s="13">
        <v>4</v>
      </c>
      <c r="L20" s="13">
        <v>4</v>
      </c>
      <c r="M20" s="13">
        <v>3</v>
      </c>
      <c r="N20" s="13">
        <v>4</v>
      </c>
      <c r="O20" s="13">
        <v>6</v>
      </c>
      <c r="P20" s="13">
        <v>5</v>
      </c>
      <c r="Q20" s="13">
        <v>6</v>
      </c>
      <c r="R20" s="13">
        <v>6</v>
      </c>
      <c r="S20" s="13">
        <v>4</v>
      </c>
      <c r="T20" s="13">
        <v>3</v>
      </c>
      <c r="U20" s="13">
        <v>4</v>
      </c>
      <c r="V20" s="13">
        <v>4</v>
      </c>
      <c r="W20" s="13">
        <v>4</v>
      </c>
      <c r="X20" s="13">
        <v>5</v>
      </c>
      <c r="Y20" s="13">
        <v>3</v>
      </c>
      <c r="Z20" s="13">
        <v>6</v>
      </c>
      <c r="AA20" s="13">
        <v>5</v>
      </c>
      <c r="AB20" s="13">
        <v>42</v>
      </c>
      <c r="AC20" s="13">
        <v>38</v>
      </c>
      <c r="AD20" s="13">
        <v>80</v>
      </c>
      <c r="AE20" s="15">
        <v>0</v>
      </c>
    </row>
    <row r="21" spans="1:31">
      <c r="A21" s="28">
        <v>17</v>
      </c>
      <c r="B21" s="29" t="s">
        <v>41</v>
      </c>
      <c r="C21" s="12" t="s">
        <v>58</v>
      </c>
      <c r="D21" s="13">
        <v>80</v>
      </c>
      <c r="E21" s="13">
        <v>0</v>
      </c>
      <c r="F21" s="13">
        <v>0</v>
      </c>
      <c r="G21" s="13">
        <v>0</v>
      </c>
      <c r="H21" s="13">
        <v>80</v>
      </c>
      <c r="I21" s="14">
        <v>8</v>
      </c>
      <c r="J21" s="13">
        <v>4</v>
      </c>
      <c r="K21" s="13">
        <v>4</v>
      </c>
      <c r="L21" s="13">
        <v>4</v>
      </c>
      <c r="M21" s="13">
        <v>4</v>
      </c>
      <c r="N21" s="13">
        <v>3</v>
      </c>
      <c r="O21" s="13">
        <v>4</v>
      </c>
      <c r="P21" s="13">
        <v>4</v>
      </c>
      <c r="Q21" s="13">
        <v>7</v>
      </c>
      <c r="R21" s="13">
        <v>5</v>
      </c>
      <c r="S21" s="13">
        <v>4</v>
      </c>
      <c r="T21" s="13">
        <v>4</v>
      </c>
      <c r="U21" s="13">
        <v>5</v>
      </c>
      <c r="V21" s="13">
        <v>6</v>
      </c>
      <c r="W21" s="13">
        <v>3</v>
      </c>
      <c r="X21" s="13">
        <v>3</v>
      </c>
      <c r="Y21" s="13">
        <v>7</v>
      </c>
      <c r="Z21" s="13">
        <v>4</v>
      </c>
      <c r="AA21" s="13">
        <v>5</v>
      </c>
      <c r="AB21" s="13">
        <v>39</v>
      </c>
      <c r="AC21" s="13">
        <v>41</v>
      </c>
      <c r="AD21" s="13">
        <v>80</v>
      </c>
      <c r="AE21" s="15">
        <v>0</v>
      </c>
    </row>
    <row r="22" spans="1:31">
      <c r="A22" s="28">
        <v>18</v>
      </c>
      <c r="B22" s="29" t="s">
        <v>41</v>
      </c>
      <c r="C22" s="12" t="s">
        <v>59</v>
      </c>
      <c r="D22" s="13">
        <v>80</v>
      </c>
      <c r="E22" s="13">
        <v>0</v>
      </c>
      <c r="F22" s="13">
        <v>0</v>
      </c>
      <c r="G22" s="13">
        <v>0</v>
      </c>
      <c r="H22" s="13">
        <v>80</v>
      </c>
      <c r="I22" s="14">
        <v>8</v>
      </c>
      <c r="J22" s="13">
        <v>4</v>
      </c>
      <c r="K22" s="13">
        <v>3</v>
      </c>
      <c r="L22" s="13">
        <v>5</v>
      </c>
      <c r="M22" s="13">
        <v>3</v>
      </c>
      <c r="N22" s="13">
        <v>4</v>
      </c>
      <c r="O22" s="13">
        <v>5</v>
      </c>
      <c r="P22" s="13">
        <v>4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5</v>
      </c>
      <c r="X22" s="13">
        <v>5</v>
      </c>
      <c r="Y22" s="13">
        <v>5</v>
      </c>
      <c r="Z22" s="13">
        <v>5</v>
      </c>
      <c r="AA22" s="13">
        <v>6</v>
      </c>
      <c r="AB22" s="13">
        <v>37</v>
      </c>
      <c r="AC22" s="13">
        <v>43</v>
      </c>
      <c r="AD22" s="13">
        <v>80</v>
      </c>
      <c r="AE22" s="15">
        <v>0</v>
      </c>
    </row>
    <row r="23" spans="1:31">
      <c r="A23" s="28">
        <v>19</v>
      </c>
      <c r="B23" s="29" t="s">
        <v>41</v>
      </c>
      <c r="C23" s="12" t="s">
        <v>60</v>
      </c>
      <c r="D23" s="13">
        <v>81</v>
      </c>
      <c r="E23" s="13">
        <v>0</v>
      </c>
      <c r="F23" s="13">
        <v>0</v>
      </c>
      <c r="G23" s="13">
        <v>0</v>
      </c>
      <c r="H23" s="13">
        <v>81</v>
      </c>
      <c r="I23" s="14">
        <v>9</v>
      </c>
      <c r="J23" s="13">
        <v>5</v>
      </c>
      <c r="K23" s="13">
        <v>3</v>
      </c>
      <c r="L23" s="13">
        <v>5</v>
      </c>
      <c r="M23" s="13">
        <v>3</v>
      </c>
      <c r="N23" s="13">
        <v>4</v>
      </c>
      <c r="O23" s="13">
        <v>7</v>
      </c>
      <c r="P23" s="13">
        <v>4</v>
      </c>
      <c r="Q23" s="13">
        <v>5</v>
      </c>
      <c r="R23" s="13">
        <v>5</v>
      </c>
      <c r="S23" s="13">
        <v>5</v>
      </c>
      <c r="T23" s="13">
        <v>2</v>
      </c>
      <c r="U23" s="13">
        <v>5</v>
      </c>
      <c r="V23" s="13">
        <v>5</v>
      </c>
      <c r="W23" s="13">
        <v>4</v>
      </c>
      <c r="X23" s="13">
        <v>4</v>
      </c>
      <c r="Y23" s="13">
        <v>6</v>
      </c>
      <c r="Z23" s="13">
        <v>4</v>
      </c>
      <c r="AA23" s="13">
        <v>5</v>
      </c>
      <c r="AB23" s="13">
        <v>41</v>
      </c>
      <c r="AC23" s="13">
        <v>40</v>
      </c>
      <c r="AD23" s="13">
        <v>81</v>
      </c>
      <c r="AE23" s="15">
        <v>0</v>
      </c>
    </row>
    <row r="24" spans="1:31">
      <c r="A24" s="28">
        <v>20</v>
      </c>
      <c r="B24" s="29" t="s">
        <v>41</v>
      </c>
      <c r="C24" s="12" t="s">
        <v>61</v>
      </c>
      <c r="D24" s="13">
        <v>82</v>
      </c>
      <c r="E24" s="13">
        <v>0</v>
      </c>
      <c r="F24" s="13">
        <v>0</v>
      </c>
      <c r="G24" s="13">
        <v>0</v>
      </c>
      <c r="H24" s="13">
        <v>82</v>
      </c>
      <c r="I24" s="14">
        <v>10</v>
      </c>
      <c r="J24" s="13">
        <v>5</v>
      </c>
      <c r="K24" s="13">
        <v>3</v>
      </c>
      <c r="L24" s="13">
        <v>6</v>
      </c>
      <c r="M24" s="13">
        <v>4</v>
      </c>
      <c r="N24" s="13">
        <v>4</v>
      </c>
      <c r="O24" s="13">
        <v>4</v>
      </c>
      <c r="P24" s="13">
        <v>6</v>
      </c>
      <c r="Q24" s="13">
        <v>5</v>
      </c>
      <c r="R24" s="13">
        <v>7</v>
      </c>
      <c r="S24" s="13">
        <v>3</v>
      </c>
      <c r="T24" s="13">
        <v>3</v>
      </c>
      <c r="U24" s="13">
        <v>4</v>
      </c>
      <c r="V24" s="13">
        <v>5</v>
      </c>
      <c r="W24" s="13">
        <v>4</v>
      </c>
      <c r="X24" s="13">
        <v>4</v>
      </c>
      <c r="Y24" s="13">
        <v>4</v>
      </c>
      <c r="Z24" s="13">
        <v>5</v>
      </c>
      <c r="AA24" s="13">
        <v>6</v>
      </c>
      <c r="AB24" s="13">
        <v>44</v>
      </c>
      <c r="AC24" s="13">
        <v>38</v>
      </c>
      <c r="AD24" s="13">
        <v>82</v>
      </c>
      <c r="AE24" s="15">
        <v>0</v>
      </c>
    </row>
    <row r="25" spans="1:31">
      <c r="A25" s="28">
        <v>21</v>
      </c>
      <c r="B25" s="29" t="s">
        <v>41</v>
      </c>
      <c r="C25" s="12" t="s">
        <v>62</v>
      </c>
      <c r="D25" s="13">
        <v>84</v>
      </c>
      <c r="E25" s="13">
        <v>0</v>
      </c>
      <c r="F25" s="13">
        <v>0</v>
      </c>
      <c r="G25" s="13">
        <v>0</v>
      </c>
      <c r="H25" s="13">
        <v>84</v>
      </c>
      <c r="I25" s="14">
        <v>12</v>
      </c>
      <c r="J25" s="13">
        <v>5</v>
      </c>
      <c r="K25" s="13">
        <v>4</v>
      </c>
      <c r="L25" s="13">
        <v>4</v>
      </c>
      <c r="M25" s="13">
        <v>4</v>
      </c>
      <c r="N25" s="13">
        <v>4</v>
      </c>
      <c r="O25" s="13">
        <v>7</v>
      </c>
      <c r="P25" s="13">
        <v>4</v>
      </c>
      <c r="Q25" s="13">
        <v>5</v>
      </c>
      <c r="R25" s="13">
        <v>7</v>
      </c>
      <c r="S25" s="13">
        <v>4</v>
      </c>
      <c r="T25" s="13">
        <v>4</v>
      </c>
      <c r="U25" s="13">
        <v>5</v>
      </c>
      <c r="V25" s="13">
        <v>7</v>
      </c>
      <c r="W25" s="13">
        <v>3</v>
      </c>
      <c r="X25" s="13">
        <v>4</v>
      </c>
      <c r="Y25" s="13">
        <v>4</v>
      </c>
      <c r="Z25" s="13">
        <v>4</v>
      </c>
      <c r="AA25" s="13">
        <v>5</v>
      </c>
      <c r="AB25" s="13">
        <v>44</v>
      </c>
      <c r="AC25" s="13">
        <v>40</v>
      </c>
      <c r="AD25" s="13">
        <v>84</v>
      </c>
      <c r="AE25" s="15">
        <v>0</v>
      </c>
    </row>
    <row r="26" spans="1:31">
      <c r="A26" s="28">
        <v>22</v>
      </c>
      <c r="B26" s="29" t="s">
        <v>41</v>
      </c>
      <c r="C26" s="12" t="s">
        <v>63</v>
      </c>
      <c r="D26" s="13">
        <v>84</v>
      </c>
      <c r="E26" s="13">
        <v>0</v>
      </c>
      <c r="F26" s="13">
        <v>0</v>
      </c>
      <c r="G26" s="13">
        <v>0</v>
      </c>
      <c r="H26" s="13">
        <v>84</v>
      </c>
      <c r="I26" s="14">
        <v>12</v>
      </c>
      <c r="J26" s="13">
        <v>5</v>
      </c>
      <c r="K26" s="13">
        <v>4</v>
      </c>
      <c r="L26" s="13">
        <v>5</v>
      </c>
      <c r="M26" s="13">
        <v>4</v>
      </c>
      <c r="N26" s="13">
        <v>4</v>
      </c>
      <c r="O26" s="13">
        <v>4</v>
      </c>
      <c r="P26" s="13">
        <v>4</v>
      </c>
      <c r="Q26" s="13">
        <v>4</v>
      </c>
      <c r="R26" s="13">
        <v>7</v>
      </c>
      <c r="S26" s="13">
        <v>5</v>
      </c>
      <c r="T26" s="13">
        <v>4</v>
      </c>
      <c r="U26" s="13">
        <v>5</v>
      </c>
      <c r="V26" s="13">
        <v>5</v>
      </c>
      <c r="W26" s="13">
        <v>4</v>
      </c>
      <c r="X26" s="13">
        <v>5</v>
      </c>
      <c r="Y26" s="13">
        <v>4</v>
      </c>
      <c r="Z26" s="13">
        <v>4</v>
      </c>
      <c r="AA26" s="13">
        <v>7</v>
      </c>
      <c r="AB26" s="13">
        <v>41</v>
      </c>
      <c r="AC26" s="13">
        <v>43</v>
      </c>
      <c r="AD26" s="13">
        <v>84</v>
      </c>
      <c r="AE26" s="15">
        <v>0</v>
      </c>
    </row>
    <row r="27" spans="1:31">
      <c r="A27" s="28">
        <v>23</v>
      </c>
      <c r="B27" s="29" t="s">
        <v>41</v>
      </c>
      <c r="C27" s="12" t="s">
        <v>64</v>
      </c>
      <c r="D27" s="13">
        <v>84</v>
      </c>
      <c r="E27" s="13">
        <v>0</v>
      </c>
      <c r="F27" s="13">
        <v>0</v>
      </c>
      <c r="G27" s="13">
        <v>0</v>
      </c>
      <c r="H27" s="13">
        <v>84</v>
      </c>
      <c r="I27" s="14">
        <v>12</v>
      </c>
      <c r="J27" s="13">
        <v>5</v>
      </c>
      <c r="K27" s="13">
        <v>4</v>
      </c>
      <c r="L27" s="13">
        <v>4</v>
      </c>
      <c r="M27" s="13">
        <v>4</v>
      </c>
      <c r="N27" s="13">
        <v>4</v>
      </c>
      <c r="O27" s="13">
        <v>5</v>
      </c>
      <c r="P27" s="13">
        <v>4</v>
      </c>
      <c r="Q27" s="13">
        <v>5</v>
      </c>
      <c r="R27" s="13">
        <v>6</v>
      </c>
      <c r="S27" s="13">
        <v>6</v>
      </c>
      <c r="T27" s="13">
        <v>3</v>
      </c>
      <c r="U27" s="13">
        <v>4</v>
      </c>
      <c r="V27" s="13">
        <v>6</v>
      </c>
      <c r="W27" s="13">
        <v>4</v>
      </c>
      <c r="X27" s="13">
        <v>4</v>
      </c>
      <c r="Y27" s="13">
        <v>5</v>
      </c>
      <c r="Z27" s="13">
        <v>4</v>
      </c>
      <c r="AA27" s="13">
        <v>7</v>
      </c>
      <c r="AB27" s="13">
        <v>41</v>
      </c>
      <c r="AC27" s="13">
        <v>43</v>
      </c>
      <c r="AD27" s="13">
        <v>84</v>
      </c>
      <c r="AE27" s="15">
        <v>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0</v>
      </c>
      <c r="F28" s="13">
        <v>0</v>
      </c>
      <c r="G28" s="13">
        <v>0</v>
      </c>
      <c r="H28" s="13">
        <v>75</v>
      </c>
      <c r="I28" s="14">
        <v>3</v>
      </c>
      <c r="J28" s="13">
        <v>4</v>
      </c>
      <c r="K28" s="13">
        <v>3</v>
      </c>
      <c r="L28" s="13">
        <v>4</v>
      </c>
      <c r="M28" s="13">
        <v>4</v>
      </c>
      <c r="N28" s="13">
        <v>5</v>
      </c>
      <c r="O28" s="13">
        <v>4</v>
      </c>
      <c r="P28" s="13">
        <v>3</v>
      </c>
      <c r="Q28" s="13">
        <v>5</v>
      </c>
      <c r="R28" s="13">
        <v>4</v>
      </c>
      <c r="S28" s="13">
        <v>6</v>
      </c>
      <c r="T28" s="13">
        <v>3</v>
      </c>
      <c r="U28" s="13">
        <v>3</v>
      </c>
      <c r="V28" s="13">
        <v>5</v>
      </c>
      <c r="W28" s="13">
        <v>4</v>
      </c>
      <c r="X28" s="13">
        <v>5</v>
      </c>
      <c r="Y28" s="13">
        <v>3</v>
      </c>
      <c r="Z28" s="13">
        <v>5</v>
      </c>
      <c r="AA28" s="13">
        <v>5</v>
      </c>
      <c r="AB28" s="13">
        <v>36</v>
      </c>
      <c r="AC28" s="13">
        <v>39</v>
      </c>
      <c r="AD28" s="13">
        <v>75</v>
      </c>
      <c r="AE28" s="15">
        <v>0</v>
      </c>
    </row>
    <row r="29" spans="1:31">
      <c r="A29" s="28">
        <v>2</v>
      </c>
      <c r="B29" s="29" t="s">
        <v>65</v>
      </c>
      <c r="C29" s="12" t="s">
        <v>67</v>
      </c>
      <c r="D29" s="13">
        <v>76</v>
      </c>
      <c r="E29" s="13">
        <v>0</v>
      </c>
      <c r="F29" s="13">
        <v>0</v>
      </c>
      <c r="G29" s="13">
        <v>0</v>
      </c>
      <c r="H29" s="13">
        <v>76</v>
      </c>
      <c r="I29" s="14">
        <v>4</v>
      </c>
      <c r="J29" s="13">
        <v>6</v>
      </c>
      <c r="K29" s="13">
        <v>3</v>
      </c>
      <c r="L29" s="13">
        <v>5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5</v>
      </c>
      <c r="S29" s="13">
        <v>4</v>
      </c>
      <c r="T29" s="13">
        <v>3</v>
      </c>
      <c r="U29" s="13">
        <v>3</v>
      </c>
      <c r="V29" s="13">
        <v>5</v>
      </c>
      <c r="W29" s="13">
        <v>5</v>
      </c>
      <c r="X29" s="13">
        <v>5</v>
      </c>
      <c r="Y29" s="13">
        <v>3</v>
      </c>
      <c r="Z29" s="13">
        <v>4</v>
      </c>
      <c r="AA29" s="13">
        <v>4</v>
      </c>
      <c r="AB29" s="13">
        <v>40</v>
      </c>
      <c r="AC29" s="13">
        <v>36</v>
      </c>
      <c r="AD29" s="13">
        <v>76</v>
      </c>
      <c r="AE29" s="15">
        <v>0</v>
      </c>
    </row>
    <row r="30" spans="1:31">
      <c r="A30" s="28">
        <v>3</v>
      </c>
      <c r="B30" s="29" t="s">
        <v>65</v>
      </c>
      <c r="C30" s="12" t="s">
        <v>68</v>
      </c>
      <c r="D30" s="13">
        <v>76</v>
      </c>
      <c r="E30" s="13">
        <v>0</v>
      </c>
      <c r="F30" s="13">
        <v>0</v>
      </c>
      <c r="G30" s="13">
        <v>0</v>
      </c>
      <c r="H30" s="13">
        <v>76</v>
      </c>
      <c r="I30" s="14">
        <v>4</v>
      </c>
      <c r="J30" s="13">
        <v>4</v>
      </c>
      <c r="K30" s="13">
        <v>3</v>
      </c>
      <c r="L30" s="13">
        <v>5</v>
      </c>
      <c r="M30" s="13">
        <v>3</v>
      </c>
      <c r="N30" s="13">
        <v>5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4</v>
      </c>
      <c r="U30" s="13">
        <v>4</v>
      </c>
      <c r="V30" s="13">
        <v>6</v>
      </c>
      <c r="W30" s="13">
        <v>4</v>
      </c>
      <c r="X30" s="13">
        <v>4</v>
      </c>
      <c r="Y30" s="13">
        <v>3</v>
      </c>
      <c r="Z30" s="13">
        <v>4</v>
      </c>
      <c r="AA30" s="13">
        <v>4</v>
      </c>
      <c r="AB30" s="13">
        <v>38</v>
      </c>
      <c r="AC30" s="13">
        <v>38</v>
      </c>
      <c r="AD30" s="13">
        <v>76</v>
      </c>
      <c r="AE30" s="15">
        <v>0</v>
      </c>
    </row>
    <row r="31" spans="1:31">
      <c r="A31" s="28">
        <v>4</v>
      </c>
      <c r="B31" s="29" t="s">
        <v>65</v>
      </c>
      <c r="C31" s="12" t="s">
        <v>69</v>
      </c>
      <c r="D31" s="13">
        <v>76</v>
      </c>
      <c r="E31" s="13">
        <v>0</v>
      </c>
      <c r="F31" s="13">
        <v>0</v>
      </c>
      <c r="G31" s="13">
        <v>0</v>
      </c>
      <c r="H31" s="13">
        <v>76</v>
      </c>
      <c r="I31" s="14">
        <v>4</v>
      </c>
      <c r="J31" s="13">
        <v>5</v>
      </c>
      <c r="K31" s="13">
        <v>3</v>
      </c>
      <c r="L31" s="13">
        <v>4</v>
      </c>
      <c r="M31" s="13">
        <v>2</v>
      </c>
      <c r="N31" s="13">
        <v>4</v>
      </c>
      <c r="O31" s="13">
        <v>5</v>
      </c>
      <c r="P31" s="13">
        <v>4</v>
      </c>
      <c r="Q31" s="13">
        <v>5</v>
      </c>
      <c r="R31" s="13">
        <v>6</v>
      </c>
      <c r="S31" s="13">
        <v>5</v>
      </c>
      <c r="T31" s="13">
        <v>3</v>
      </c>
      <c r="U31" s="13">
        <v>5</v>
      </c>
      <c r="V31" s="13">
        <v>5</v>
      </c>
      <c r="W31" s="13">
        <v>4</v>
      </c>
      <c r="X31" s="13">
        <v>4</v>
      </c>
      <c r="Y31" s="13">
        <v>2</v>
      </c>
      <c r="Z31" s="13">
        <v>5</v>
      </c>
      <c r="AA31" s="13">
        <v>5</v>
      </c>
      <c r="AB31" s="13">
        <v>38</v>
      </c>
      <c r="AC31" s="13">
        <v>38</v>
      </c>
      <c r="AD31" s="13">
        <v>76</v>
      </c>
      <c r="AE31" s="15">
        <v>0</v>
      </c>
    </row>
    <row r="32" spans="1:31">
      <c r="A32" s="28">
        <v>5</v>
      </c>
      <c r="B32" s="29" t="s">
        <v>65</v>
      </c>
      <c r="C32" s="12" t="s">
        <v>70</v>
      </c>
      <c r="D32" s="13">
        <v>76</v>
      </c>
      <c r="E32" s="13">
        <v>0</v>
      </c>
      <c r="F32" s="13">
        <v>0</v>
      </c>
      <c r="G32" s="13">
        <v>0</v>
      </c>
      <c r="H32" s="13">
        <v>76</v>
      </c>
      <c r="I32" s="14">
        <v>4</v>
      </c>
      <c r="J32" s="13">
        <v>4</v>
      </c>
      <c r="K32" s="13">
        <v>3</v>
      </c>
      <c r="L32" s="13">
        <v>6</v>
      </c>
      <c r="M32" s="13">
        <v>4</v>
      </c>
      <c r="N32" s="13">
        <v>3</v>
      </c>
      <c r="O32" s="13">
        <v>5</v>
      </c>
      <c r="P32" s="13">
        <v>3</v>
      </c>
      <c r="Q32" s="13">
        <v>5</v>
      </c>
      <c r="R32" s="13">
        <v>4</v>
      </c>
      <c r="S32" s="13">
        <v>6</v>
      </c>
      <c r="T32" s="13">
        <v>4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3</v>
      </c>
      <c r="AA32" s="13">
        <v>5</v>
      </c>
      <c r="AB32" s="13">
        <v>37</v>
      </c>
      <c r="AC32" s="13">
        <v>39</v>
      </c>
      <c r="AD32" s="13">
        <v>76</v>
      </c>
      <c r="AE32" s="15">
        <v>0</v>
      </c>
    </row>
    <row r="33" spans="1:31">
      <c r="A33" s="28">
        <v>6</v>
      </c>
      <c r="B33" s="29" t="s">
        <v>65</v>
      </c>
      <c r="C33" s="12" t="s">
        <v>71</v>
      </c>
      <c r="D33" s="13">
        <v>76</v>
      </c>
      <c r="E33" s="13">
        <v>0</v>
      </c>
      <c r="F33" s="13">
        <v>0</v>
      </c>
      <c r="G33" s="13">
        <v>0</v>
      </c>
      <c r="H33" s="13">
        <v>76</v>
      </c>
      <c r="I33" s="14">
        <v>4</v>
      </c>
      <c r="J33" s="13">
        <v>5</v>
      </c>
      <c r="K33" s="13">
        <v>3</v>
      </c>
      <c r="L33" s="13">
        <v>5</v>
      </c>
      <c r="M33" s="13">
        <v>4</v>
      </c>
      <c r="N33" s="13">
        <v>4</v>
      </c>
      <c r="O33" s="13">
        <v>4</v>
      </c>
      <c r="P33" s="13">
        <v>3</v>
      </c>
      <c r="Q33" s="13">
        <v>4</v>
      </c>
      <c r="R33" s="13">
        <v>5</v>
      </c>
      <c r="S33" s="13">
        <v>4</v>
      </c>
      <c r="T33" s="13">
        <v>3</v>
      </c>
      <c r="U33" s="13">
        <v>4</v>
      </c>
      <c r="V33" s="13">
        <v>4</v>
      </c>
      <c r="W33" s="13">
        <v>5</v>
      </c>
      <c r="X33" s="13">
        <v>6</v>
      </c>
      <c r="Y33" s="13">
        <v>3</v>
      </c>
      <c r="Z33" s="13">
        <v>5</v>
      </c>
      <c r="AA33" s="13">
        <v>5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7</v>
      </c>
      <c r="B34" s="29" t="s">
        <v>65</v>
      </c>
      <c r="C34" s="12" t="s">
        <v>72</v>
      </c>
      <c r="D34" s="13">
        <v>76</v>
      </c>
      <c r="E34" s="13">
        <v>0</v>
      </c>
      <c r="F34" s="13">
        <v>0</v>
      </c>
      <c r="G34" s="13">
        <v>0</v>
      </c>
      <c r="H34" s="13">
        <v>76</v>
      </c>
      <c r="I34" s="14">
        <v>4</v>
      </c>
      <c r="J34" s="13">
        <v>4</v>
      </c>
      <c r="K34" s="13">
        <v>4</v>
      </c>
      <c r="L34" s="13">
        <v>3</v>
      </c>
      <c r="M34" s="13">
        <v>3</v>
      </c>
      <c r="N34" s="13">
        <v>4</v>
      </c>
      <c r="O34" s="13">
        <v>5</v>
      </c>
      <c r="P34" s="13">
        <v>5</v>
      </c>
      <c r="Q34" s="13">
        <v>3</v>
      </c>
      <c r="R34" s="13">
        <v>5</v>
      </c>
      <c r="S34" s="13">
        <v>4</v>
      </c>
      <c r="T34" s="13">
        <v>3</v>
      </c>
      <c r="U34" s="13">
        <v>5</v>
      </c>
      <c r="V34" s="13">
        <v>5</v>
      </c>
      <c r="W34" s="13">
        <v>4</v>
      </c>
      <c r="X34" s="13">
        <v>6</v>
      </c>
      <c r="Y34" s="13">
        <v>4</v>
      </c>
      <c r="Z34" s="13">
        <v>4</v>
      </c>
      <c r="AA34" s="13">
        <v>5</v>
      </c>
      <c r="AB34" s="13">
        <v>36</v>
      </c>
      <c r="AC34" s="13">
        <v>40</v>
      </c>
      <c r="AD34" s="13">
        <v>76</v>
      </c>
      <c r="AE34" s="15">
        <v>0</v>
      </c>
    </row>
    <row r="35" spans="1:31">
      <c r="A35" s="28">
        <v>8</v>
      </c>
      <c r="B35" s="29" t="s">
        <v>65</v>
      </c>
      <c r="C35" s="12" t="s">
        <v>73</v>
      </c>
      <c r="D35" s="13">
        <v>76</v>
      </c>
      <c r="E35" s="13">
        <v>0</v>
      </c>
      <c r="F35" s="13">
        <v>0</v>
      </c>
      <c r="G35" s="13">
        <v>0</v>
      </c>
      <c r="H35" s="13">
        <v>76</v>
      </c>
      <c r="I35" s="14">
        <v>4</v>
      </c>
      <c r="J35" s="13">
        <v>4</v>
      </c>
      <c r="K35" s="13">
        <v>2</v>
      </c>
      <c r="L35" s="13">
        <v>5</v>
      </c>
      <c r="M35" s="13">
        <v>2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3</v>
      </c>
      <c r="T35" s="13">
        <v>4</v>
      </c>
      <c r="U35" s="13">
        <v>4</v>
      </c>
      <c r="V35" s="13">
        <v>4</v>
      </c>
      <c r="W35" s="13">
        <v>5</v>
      </c>
      <c r="X35" s="13">
        <v>6</v>
      </c>
      <c r="Y35" s="13">
        <v>3</v>
      </c>
      <c r="Z35" s="13">
        <v>6</v>
      </c>
      <c r="AA35" s="13">
        <v>5</v>
      </c>
      <c r="AB35" s="13">
        <v>36</v>
      </c>
      <c r="AC35" s="13">
        <v>40</v>
      </c>
      <c r="AD35" s="13">
        <v>76</v>
      </c>
      <c r="AE35" s="15">
        <v>0</v>
      </c>
    </row>
    <row r="36" spans="1:31">
      <c r="A36" s="28">
        <v>9</v>
      </c>
      <c r="B36" s="29" t="s">
        <v>65</v>
      </c>
      <c r="C36" s="12" t="s">
        <v>74</v>
      </c>
      <c r="D36" s="13">
        <v>76</v>
      </c>
      <c r="E36" s="13">
        <v>0</v>
      </c>
      <c r="F36" s="13">
        <v>0</v>
      </c>
      <c r="G36" s="13">
        <v>0</v>
      </c>
      <c r="H36" s="13">
        <v>76</v>
      </c>
      <c r="I36" s="14">
        <v>4</v>
      </c>
      <c r="J36" s="13">
        <v>4</v>
      </c>
      <c r="K36" s="13">
        <v>3</v>
      </c>
      <c r="L36" s="13">
        <v>4</v>
      </c>
      <c r="M36" s="13">
        <v>3</v>
      </c>
      <c r="N36" s="13">
        <v>3</v>
      </c>
      <c r="O36" s="13">
        <v>4</v>
      </c>
      <c r="P36" s="13">
        <v>4</v>
      </c>
      <c r="Q36" s="13">
        <v>4</v>
      </c>
      <c r="R36" s="13">
        <v>5</v>
      </c>
      <c r="S36" s="13">
        <v>6</v>
      </c>
      <c r="T36" s="13">
        <v>3</v>
      </c>
      <c r="U36" s="13">
        <v>6</v>
      </c>
      <c r="V36" s="13">
        <v>5</v>
      </c>
      <c r="W36" s="13">
        <v>4</v>
      </c>
      <c r="X36" s="13">
        <v>4</v>
      </c>
      <c r="Y36" s="13">
        <v>4</v>
      </c>
      <c r="Z36" s="13">
        <v>5</v>
      </c>
      <c r="AA36" s="13">
        <v>5</v>
      </c>
      <c r="AB36" s="13">
        <v>34</v>
      </c>
      <c r="AC36" s="13">
        <v>42</v>
      </c>
      <c r="AD36" s="13">
        <v>76</v>
      </c>
      <c r="AE36" s="15">
        <v>0</v>
      </c>
    </row>
    <row r="37" spans="1:31">
      <c r="A37" s="28">
        <v>10</v>
      </c>
      <c r="B37" s="29" t="s">
        <v>65</v>
      </c>
      <c r="C37" s="12" t="s">
        <v>75</v>
      </c>
      <c r="D37" s="13">
        <v>77</v>
      </c>
      <c r="E37" s="13">
        <v>0</v>
      </c>
      <c r="F37" s="13">
        <v>0</v>
      </c>
      <c r="G37" s="13">
        <v>0</v>
      </c>
      <c r="H37" s="13">
        <v>77</v>
      </c>
      <c r="I37" s="14">
        <v>5</v>
      </c>
      <c r="J37" s="13">
        <v>4</v>
      </c>
      <c r="K37" s="13">
        <v>3</v>
      </c>
      <c r="L37" s="13">
        <v>3</v>
      </c>
      <c r="M37" s="13">
        <v>4</v>
      </c>
      <c r="N37" s="13">
        <v>4</v>
      </c>
      <c r="O37" s="13">
        <v>5</v>
      </c>
      <c r="P37" s="13">
        <v>4</v>
      </c>
      <c r="Q37" s="13">
        <v>5</v>
      </c>
      <c r="R37" s="13">
        <v>7</v>
      </c>
      <c r="S37" s="13">
        <v>5</v>
      </c>
      <c r="T37" s="13">
        <v>3</v>
      </c>
      <c r="U37" s="13">
        <v>5</v>
      </c>
      <c r="V37" s="13">
        <v>5</v>
      </c>
      <c r="W37" s="13">
        <v>4</v>
      </c>
      <c r="X37" s="13">
        <v>4</v>
      </c>
      <c r="Y37" s="13">
        <v>4</v>
      </c>
      <c r="Z37" s="13">
        <v>4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76</v>
      </c>
      <c r="D38" s="13">
        <v>77</v>
      </c>
      <c r="E38" s="13">
        <v>0</v>
      </c>
      <c r="F38" s="13">
        <v>0</v>
      </c>
      <c r="G38" s="13">
        <v>0</v>
      </c>
      <c r="H38" s="13">
        <v>77</v>
      </c>
      <c r="I38" s="14">
        <v>5</v>
      </c>
      <c r="J38" s="13">
        <v>5</v>
      </c>
      <c r="K38" s="13">
        <v>3</v>
      </c>
      <c r="L38" s="13">
        <v>3</v>
      </c>
      <c r="M38" s="13">
        <v>3</v>
      </c>
      <c r="N38" s="13">
        <v>4</v>
      </c>
      <c r="O38" s="13">
        <v>5</v>
      </c>
      <c r="P38" s="13">
        <v>4</v>
      </c>
      <c r="Q38" s="13">
        <v>4</v>
      </c>
      <c r="R38" s="13">
        <v>6</v>
      </c>
      <c r="S38" s="13">
        <v>4</v>
      </c>
      <c r="T38" s="13">
        <v>3</v>
      </c>
      <c r="U38" s="13">
        <v>5</v>
      </c>
      <c r="V38" s="13">
        <v>5</v>
      </c>
      <c r="W38" s="13">
        <v>4</v>
      </c>
      <c r="X38" s="13">
        <v>5</v>
      </c>
      <c r="Y38" s="13">
        <v>5</v>
      </c>
      <c r="Z38" s="13">
        <v>4</v>
      </c>
      <c r="AA38" s="13">
        <v>5</v>
      </c>
      <c r="AB38" s="13">
        <v>37</v>
      </c>
      <c r="AC38" s="13">
        <v>40</v>
      </c>
      <c r="AD38" s="13">
        <v>77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0</v>
      </c>
      <c r="F39" s="13">
        <v>0</v>
      </c>
      <c r="G39" s="13">
        <v>0</v>
      </c>
      <c r="H39" s="13">
        <v>78</v>
      </c>
      <c r="I39" s="14">
        <v>6</v>
      </c>
      <c r="J39" s="13">
        <v>5</v>
      </c>
      <c r="K39" s="13">
        <v>4</v>
      </c>
      <c r="L39" s="13">
        <v>4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4</v>
      </c>
      <c r="S39" s="13">
        <v>4</v>
      </c>
      <c r="T39" s="13">
        <v>4</v>
      </c>
      <c r="U39" s="13">
        <v>4</v>
      </c>
      <c r="V39" s="13">
        <v>5</v>
      </c>
      <c r="W39" s="13">
        <v>5</v>
      </c>
      <c r="X39" s="13">
        <v>6</v>
      </c>
      <c r="Y39" s="13">
        <v>4</v>
      </c>
      <c r="Z39" s="13">
        <v>5</v>
      </c>
      <c r="AA39" s="13">
        <v>5</v>
      </c>
      <c r="AB39" s="13">
        <v>36</v>
      </c>
      <c r="AC39" s="13">
        <v>42</v>
      </c>
      <c r="AD39" s="13">
        <v>78</v>
      </c>
      <c r="AE39" s="15">
        <v>0</v>
      </c>
    </row>
    <row r="40" spans="1:31">
      <c r="A40" s="28">
        <v>13</v>
      </c>
      <c r="B40" s="29" t="s">
        <v>65</v>
      </c>
      <c r="C40" s="12" t="s">
        <v>78</v>
      </c>
      <c r="D40" s="13">
        <v>79</v>
      </c>
      <c r="E40" s="13">
        <v>0</v>
      </c>
      <c r="F40" s="13">
        <v>0</v>
      </c>
      <c r="G40" s="13">
        <v>0</v>
      </c>
      <c r="H40" s="13">
        <v>79</v>
      </c>
      <c r="I40" s="14">
        <v>7</v>
      </c>
      <c r="J40" s="13">
        <v>5</v>
      </c>
      <c r="K40" s="13">
        <v>3</v>
      </c>
      <c r="L40" s="13">
        <v>5</v>
      </c>
      <c r="M40" s="13">
        <v>4</v>
      </c>
      <c r="N40" s="13">
        <v>5</v>
      </c>
      <c r="O40" s="13">
        <v>4</v>
      </c>
      <c r="P40" s="13">
        <v>4</v>
      </c>
      <c r="Q40" s="13">
        <v>5</v>
      </c>
      <c r="R40" s="13">
        <v>6</v>
      </c>
      <c r="S40" s="13">
        <v>4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4</v>
      </c>
      <c r="AA40" s="13">
        <v>5</v>
      </c>
      <c r="AB40" s="13">
        <v>41</v>
      </c>
      <c r="AC40" s="13">
        <v>38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79</v>
      </c>
      <c r="D41" s="13">
        <v>79</v>
      </c>
      <c r="E41" s="13">
        <v>0</v>
      </c>
      <c r="F41" s="13">
        <v>0</v>
      </c>
      <c r="G41" s="13">
        <v>0</v>
      </c>
      <c r="H41" s="13">
        <v>79</v>
      </c>
      <c r="I41" s="14">
        <v>7</v>
      </c>
      <c r="J41" s="13">
        <v>6</v>
      </c>
      <c r="K41" s="13">
        <v>3</v>
      </c>
      <c r="L41" s="13">
        <v>4</v>
      </c>
      <c r="M41" s="13">
        <v>3</v>
      </c>
      <c r="N41" s="13">
        <v>5</v>
      </c>
      <c r="O41" s="13">
        <v>4</v>
      </c>
      <c r="P41" s="13">
        <v>3</v>
      </c>
      <c r="Q41" s="13">
        <v>5</v>
      </c>
      <c r="R41" s="13">
        <v>4</v>
      </c>
      <c r="S41" s="13">
        <v>6</v>
      </c>
      <c r="T41" s="13">
        <v>4</v>
      </c>
      <c r="U41" s="13">
        <v>4</v>
      </c>
      <c r="V41" s="13">
        <v>6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37</v>
      </c>
      <c r="AC41" s="13">
        <v>42</v>
      </c>
      <c r="AD41" s="13">
        <v>79</v>
      </c>
      <c r="AE41" s="15">
        <v>0</v>
      </c>
    </row>
    <row r="42" spans="1:31">
      <c r="A42" s="28">
        <v>15</v>
      </c>
      <c r="B42" s="29" t="s">
        <v>65</v>
      </c>
      <c r="C42" s="12" t="s">
        <v>80</v>
      </c>
      <c r="D42" s="13">
        <v>80</v>
      </c>
      <c r="E42" s="13">
        <v>0</v>
      </c>
      <c r="F42" s="13">
        <v>0</v>
      </c>
      <c r="G42" s="13">
        <v>0</v>
      </c>
      <c r="H42" s="13">
        <v>80</v>
      </c>
      <c r="I42" s="14">
        <v>8</v>
      </c>
      <c r="J42" s="13">
        <v>5</v>
      </c>
      <c r="K42" s="13">
        <v>4</v>
      </c>
      <c r="L42" s="13">
        <v>6</v>
      </c>
      <c r="M42" s="13">
        <v>3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3</v>
      </c>
      <c r="T42" s="13">
        <v>3</v>
      </c>
      <c r="U42" s="13">
        <v>4</v>
      </c>
      <c r="V42" s="13">
        <v>5</v>
      </c>
      <c r="W42" s="13">
        <v>4</v>
      </c>
      <c r="X42" s="13">
        <v>6</v>
      </c>
      <c r="Y42" s="13">
        <v>4</v>
      </c>
      <c r="Z42" s="13">
        <v>5</v>
      </c>
      <c r="AA42" s="13">
        <v>6</v>
      </c>
      <c r="AB42" s="13">
        <v>40</v>
      </c>
      <c r="AC42" s="13">
        <v>40</v>
      </c>
      <c r="AD42" s="13">
        <v>80</v>
      </c>
      <c r="AE42" s="15">
        <v>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0</v>
      </c>
      <c r="F43" s="13">
        <v>0</v>
      </c>
      <c r="G43" s="13">
        <v>0</v>
      </c>
      <c r="H43" s="13">
        <v>80</v>
      </c>
      <c r="I43" s="14">
        <v>8</v>
      </c>
      <c r="J43" s="13">
        <v>4</v>
      </c>
      <c r="K43" s="13">
        <v>4</v>
      </c>
      <c r="L43" s="13">
        <v>5</v>
      </c>
      <c r="M43" s="13">
        <v>3</v>
      </c>
      <c r="N43" s="13">
        <v>4</v>
      </c>
      <c r="O43" s="13">
        <v>6</v>
      </c>
      <c r="P43" s="13">
        <v>4</v>
      </c>
      <c r="Q43" s="13">
        <v>4</v>
      </c>
      <c r="R43" s="13">
        <v>5</v>
      </c>
      <c r="S43" s="13">
        <v>5</v>
      </c>
      <c r="T43" s="13">
        <v>4</v>
      </c>
      <c r="U43" s="13">
        <v>4</v>
      </c>
      <c r="V43" s="13">
        <v>6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39</v>
      </c>
      <c r="AC43" s="13">
        <v>41</v>
      </c>
      <c r="AD43" s="13">
        <v>80</v>
      </c>
      <c r="AE43" s="15">
        <v>0</v>
      </c>
    </row>
    <row r="44" spans="1:31">
      <c r="A44" s="28">
        <v>17</v>
      </c>
      <c r="B44" s="29" t="s">
        <v>65</v>
      </c>
      <c r="C44" s="12" t="s">
        <v>82</v>
      </c>
      <c r="D44" s="13">
        <v>80</v>
      </c>
      <c r="E44" s="13">
        <v>0</v>
      </c>
      <c r="F44" s="13">
        <v>0</v>
      </c>
      <c r="G44" s="13">
        <v>0</v>
      </c>
      <c r="H44" s="13">
        <v>80</v>
      </c>
      <c r="I44" s="14">
        <v>8</v>
      </c>
      <c r="J44" s="13">
        <v>5</v>
      </c>
      <c r="K44" s="13">
        <v>2</v>
      </c>
      <c r="L44" s="13">
        <v>4</v>
      </c>
      <c r="M44" s="13">
        <v>3</v>
      </c>
      <c r="N44" s="13">
        <v>4</v>
      </c>
      <c r="O44" s="13">
        <v>5</v>
      </c>
      <c r="P44" s="13">
        <v>4</v>
      </c>
      <c r="Q44" s="13">
        <v>7</v>
      </c>
      <c r="R44" s="13">
        <v>4</v>
      </c>
      <c r="S44" s="13">
        <v>4</v>
      </c>
      <c r="T44" s="13">
        <v>4</v>
      </c>
      <c r="U44" s="13">
        <v>4</v>
      </c>
      <c r="V44" s="13">
        <v>6</v>
      </c>
      <c r="W44" s="13">
        <v>4</v>
      </c>
      <c r="X44" s="13">
        <v>6</v>
      </c>
      <c r="Y44" s="13">
        <v>3</v>
      </c>
      <c r="Z44" s="13">
        <v>5</v>
      </c>
      <c r="AA44" s="13">
        <v>6</v>
      </c>
      <c r="AB44" s="13">
        <v>38</v>
      </c>
      <c r="AC44" s="13">
        <v>42</v>
      </c>
      <c r="AD44" s="13">
        <v>80</v>
      </c>
      <c r="AE44" s="15">
        <v>0</v>
      </c>
    </row>
    <row r="45" spans="1:31">
      <c r="A45" s="28">
        <v>18</v>
      </c>
      <c r="B45" s="29" t="s">
        <v>65</v>
      </c>
      <c r="C45" s="12" t="s">
        <v>83</v>
      </c>
      <c r="D45" s="13">
        <v>80</v>
      </c>
      <c r="E45" s="13">
        <v>0</v>
      </c>
      <c r="F45" s="13">
        <v>0</v>
      </c>
      <c r="G45" s="13">
        <v>0</v>
      </c>
      <c r="H45" s="13">
        <v>80</v>
      </c>
      <c r="I45" s="14">
        <v>8</v>
      </c>
      <c r="J45" s="13">
        <v>5</v>
      </c>
      <c r="K45" s="13">
        <v>3</v>
      </c>
      <c r="L45" s="13">
        <v>4</v>
      </c>
      <c r="M45" s="13">
        <v>3</v>
      </c>
      <c r="N45" s="13">
        <v>4</v>
      </c>
      <c r="O45" s="13">
        <v>4</v>
      </c>
      <c r="P45" s="13">
        <v>5</v>
      </c>
      <c r="Q45" s="13">
        <v>4</v>
      </c>
      <c r="R45" s="13">
        <v>6</v>
      </c>
      <c r="S45" s="13">
        <v>5</v>
      </c>
      <c r="T45" s="13">
        <v>3</v>
      </c>
      <c r="U45" s="13">
        <v>4</v>
      </c>
      <c r="V45" s="13">
        <v>5</v>
      </c>
      <c r="W45" s="13">
        <v>4</v>
      </c>
      <c r="X45" s="13">
        <v>6</v>
      </c>
      <c r="Y45" s="13">
        <v>3</v>
      </c>
      <c r="Z45" s="13">
        <v>6</v>
      </c>
      <c r="AA45" s="13">
        <v>6</v>
      </c>
      <c r="AB45" s="13">
        <v>38</v>
      </c>
      <c r="AC45" s="13">
        <v>42</v>
      </c>
      <c r="AD45" s="13">
        <v>80</v>
      </c>
      <c r="AE45" s="15">
        <v>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0</v>
      </c>
      <c r="F46" s="13">
        <v>0</v>
      </c>
      <c r="G46" s="13">
        <v>0</v>
      </c>
      <c r="H46" s="13">
        <v>80</v>
      </c>
      <c r="I46" s="14">
        <v>8</v>
      </c>
      <c r="J46" s="13">
        <v>4</v>
      </c>
      <c r="K46" s="13">
        <v>3</v>
      </c>
      <c r="L46" s="13">
        <v>4</v>
      </c>
      <c r="M46" s="13">
        <v>3</v>
      </c>
      <c r="N46" s="13">
        <v>4</v>
      </c>
      <c r="O46" s="13">
        <v>4</v>
      </c>
      <c r="P46" s="13">
        <v>4</v>
      </c>
      <c r="Q46" s="13">
        <v>5</v>
      </c>
      <c r="R46" s="13">
        <v>6</v>
      </c>
      <c r="S46" s="13">
        <v>4</v>
      </c>
      <c r="T46" s="13">
        <v>4</v>
      </c>
      <c r="U46" s="13">
        <v>5</v>
      </c>
      <c r="V46" s="13">
        <v>6</v>
      </c>
      <c r="W46" s="13">
        <v>4</v>
      </c>
      <c r="X46" s="13">
        <v>4</v>
      </c>
      <c r="Y46" s="13">
        <v>6</v>
      </c>
      <c r="Z46" s="13">
        <v>4</v>
      </c>
      <c r="AA46" s="13">
        <v>6</v>
      </c>
      <c r="AB46" s="13">
        <v>37</v>
      </c>
      <c r="AC46" s="13">
        <v>43</v>
      </c>
      <c r="AD46" s="13">
        <v>80</v>
      </c>
      <c r="AE46" s="15">
        <v>0</v>
      </c>
    </row>
    <row r="47" spans="1:31">
      <c r="A47" s="28">
        <v>20</v>
      </c>
      <c r="B47" s="29" t="s">
        <v>65</v>
      </c>
      <c r="C47" s="12" t="s">
        <v>85</v>
      </c>
      <c r="D47" s="13">
        <v>82</v>
      </c>
      <c r="E47" s="13">
        <v>0</v>
      </c>
      <c r="F47" s="13">
        <v>0</v>
      </c>
      <c r="G47" s="13">
        <v>0</v>
      </c>
      <c r="H47" s="13">
        <v>82</v>
      </c>
      <c r="I47" s="14">
        <v>10</v>
      </c>
      <c r="J47" s="13">
        <v>5</v>
      </c>
      <c r="K47" s="13">
        <v>4</v>
      </c>
      <c r="L47" s="13">
        <v>4</v>
      </c>
      <c r="M47" s="13">
        <v>4</v>
      </c>
      <c r="N47" s="13">
        <v>5</v>
      </c>
      <c r="O47" s="13">
        <v>4</v>
      </c>
      <c r="P47" s="13">
        <v>5</v>
      </c>
      <c r="Q47" s="13">
        <v>4</v>
      </c>
      <c r="R47" s="13">
        <v>5</v>
      </c>
      <c r="S47" s="13">
        <v>7</v>
      </c>
      <c r="T47" s="13">
        <v>3</v>
      </c>
      <c r="U47" s="13">
        <v>4</v>
      </c>
      <c r="V47" s="13">
        <v>5</v>
      </c>
      <c r="W47" s="13">
        <v>3</v>
      </c>
      <c r="X47" s="13">
        <v>4</v>
      </c>
      <c r="Y47" s="13">
        <v>4</v>
      </c>
      <c r="Z47" s="13">
        <v>5</v>
      </c>
      <c r="AA47" s="13">
        <v>7</v>
      </c>
      <c r="AB47" s="13">
        <v>40</v>
      </c>
      <c r="AC47" s="13">
        <v>42</v>
      </c>
      <c r="AD47" s="13">
        <v>82</v>
      </c>
      <c r="AE47" s="15">
        <v>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0</v>
      </c>
      <c r="F48" s="13">
        <v>0</v>
      </c>
      <c r="G48" s="13">
        <v>0</v>
      </c>
      <c r="H48" s="13">
        <v>85</v>
      </c>
      <c r="I48" s="14">
        <v>13</v>
      </c>
      <c r="J48" s="13">
        <v>5</v>
      </c>
      <c r="K48" s="13">
        <v>5</v>
      </c>
      <c r="L48" s="13">
        <v>6</v>
      </c>
      <c r="M48" s="13">
        <v>4</v>
      </c>
      <c r="N48" s="13">
        <v>4</v>
      </c>
      <c r="O48" s="13">
        <v>4</v>
      </c>
      <c r="P48" s="13">
        <v>4</v>
      </c>
      <c r="Q48" s="13">
        <v>6</v>
      </c>
      <c r="R48" s="13">
        <v>5</v>
      </c>
      <c r="S48" s="13">
        <v>5</v>
      </c>
      <c r="T48" s="13">
        <v>3</v>
      </c>
      <c r="U48" s="13">
        <v>4</v>
      </c>
      <c r="V48" s="13">
        <v>7</v>
      </c>
      <c r="W48" s="13">
        <v>5</v>
      </c>
      <c r="X48" s="13">
        <v>4</v>
      </c>
      <c r="Y48" s="13">
        <v>4</v>
      </c>
      <c r="Z48" s="13">
        <v>4</v>
      </c>
      <c r="AA48" s="13">
        <v>6</v>
      </c>
      <c r="AB48" s="13">
        <v>43</v>
      </c>
      <c r="AC48" s="13">
        <v>42</v>
      </c>
      <c r="AD48" s="13">
        <v>85</v>
      </c>
      <c r="AE48" s="15">
        <v>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0</v>
      </c>
      <c r="F49" s="13">
        <v>0</v>
      </c>
      <c r="G49" s="13">
        <v>0</v>
      </c>
      <c r="H49" s="13">
        <v>85</v>
      </c>
      <c r="I49" s="14">
        <v>13</v>
      </c>
      <c r="J49" s="13">
        <v>4</v>
      </c>
      <c r="K49" s="13">
        <v>3</v>
      </c>
      <c r="L49" s="13">
        <v>4</v>
      </c>
      <c r="M49" s="13">
        <v>3</v>
      </c>
      <c r="N49" s="13">
        <v>4</v>
      </c>
      <c r="O49" s="13">
        <v>4</v>
      </c>
      <c r="P49" s="13">
        <v>5</v>
      </c>
      <c r="Q49" s="13">
        <v>6</v>
      </c>
      <c r="R49" s="13">
        <v>6</v>
      </c>
      <c r="S49" s="13">
        <v>4</v>
      </c>
      <c r="T49" s="13">
        <v>5</v>
      </c>
      <c r="U49" s="13">
        <v>5</v>
      </c>
      <c r="V49" s="13">
        <v>5</v>
      </c>
      <c r="W49" s="13">
        <v>4</v>
      </c>
      <c r="X49" s="13">
        <v>4</v>
      </c>
      <c r="Y49" s="13">
        <v>3</v>
      </c>
      <c r="Z49" s="13">
        <v>7</v>
      </c>
      <c r="AA49" s="13">
        <v>9</v>
      </c>
      <c r="AB49" s="13">
        <v>39</v>
      </c>
      <c r="AC49" s="13">
        <v>46</v>
      </c>
      <c r="AD49" s="13">
        <v>85</v>
      </c>
      <c r="AE49" s="15">
        <v>0</v>
      </c>
    </row>
    <row r="50" spans="1:31">
      <c r="A50" s="28">
        <v>1</v>
      </c>
      <c r="B50" s="29" t="s">
        <v>88</v>
      </c>
      <c r="C50" s="12" t="s">
        <v>89</v>
      </c>
      <c r="D50" s="13">
        <v>71</v>
      </c>
      <c r="E50" s="13">
        <v>0</v>
      </c>
      <c r="F50" s="13">
        <v>0</v>
      </c>
      <c r="G50" s="13">
        <v>0</v>
      </c>
      <c r="H50" s="13">
        <v>71</v>
      </c>
      <c r="I50" s="14">
        <v>-1</v>
      </c>
      <c r="J50" s="13">
        <v>3</v>
      </c>
      <c r="K50" s="13">
        <v>3</v>
      </c>
      <c r="L50" s="13">
        <v>4</v>
      </c>
      <c r="M50" s="13">
        <v>3</v>
      </c>
      <c r="N50" s="13">
        <v>5</v>
      </c>
      <c r="O50" s="13">
        <v>4</v>
      </c>
      <c r="P50" s="13">
        <v>4</v>
      </c>
      <c r="Q50" s="13">
        <v>5</v>
      </c>
      <c r="R50" s="13">
        <v>5</v>
      </c>
      <c r="S50" s="13">
        <v>3</v>
      </c>
      <c r="T50" s="13">
        <v>4</v>
      </c>
      <c r="U50" s="13">
        <v>4</v>
      </c>
      <c r="V50" s="13">
        <v>6</v>
      </c>
      <c r="W50" s="13">
        <v>4</v>
      </c>
      <c r="X50" s="13">
        <v>3</v>
      </c>
      <c r="Y50" s="13">
        <v>3</v>
      </c>
      <c r="Z50" s="13">
        <v>4</v>
      </c>
      <c r="AA50" s="13">
        <v>4</v>
      </c>
      <c r="AB50" s="13">
        <v>36</v>
      </c>
      <c r="AC50" s="13">
        <v>35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90</v>
      </c>
      <c r="D51" s="13">
        <v>76</v>
      </c>
      <c r="E51" s="13">
        <v>0</v>
      </c>
      <c r="F51" s="13">
        <v>0</v>
      </c>
      <c r="G51" s="13">
        <v>0</v>
      </c>
      <c r="H51" s="13">
        <v>76</v>
      </c>
      <c r="I51" s="14">
        <v>4</v>
      </c>
      <c r="J51" s="13">
        <v>5</v>
      </c>
      <c r="K51" s="13">
        <v>3</v>
      </c>
      <c r="L51" s="13">
        <v>4</v>
      </c>
      <c r="M51" s="13">
        <v>4</v>
      </c>
      <c r="N51" s="13">
        <v>4</v>
      </c>
      <c r="O51" s="13">
        <v>4</v>
      </c>
      <c r="P51" s="13">
        <v>7</v>
      </c>
      <c r="Q51" s="13">
        <v>5</v>
      </c>
      <c r="R51" s="13">
        <v>4</v>
      </c>
      <c r="S51" s="13">
        <v>3</v>
      </c>
      <c r="T51" s="13">
        <v>3</v>
      </c>
      <c r="U51" s="13">
        <v>4</v>
      </c>
      <c r="V51" s="13">
        <v>5</v>
      </c>
      <c r="W51" s="13">
        <v>5</v>
      </c>
      <c r="X51" s="13">
        <v>4</v>
      </c>
      <c r="Y51" s="13">
        <v>3</v>
      </c>
      <c r="Z51" s="13">
        <v>4</v>
      </c>
      <c r="AA51" s="13">
        <v>5</v>
      </c>
      <c r="AB51" s="13">
        <v>40</v>
      </c>
      <c r="AC51" s="13">
        <v>36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91</v>
      </c>
      <c r="D52" s="13">
        <v>77</v>
      </c>
      <c r="E52" s="13">
        <v>0</v>
      </c>
      <c r="F52" s="13">
        <v>0</v>
      </c>
      <c r="G52" s="13">
        <v>0</v>
      </c>
      <c r="H52" s="13">
        <v>77</v>
      </c>
      <c r="I52" s="14">
        <v>5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4</v>
      </c>
      <c r="P52" s="13">
        <v>4</v>
      </c>
      <c r="Q52" s="13">
        <v>4</v>
      </c>
      <c r="R52" s="13">
        <v>5</v>
      </c>
      <c r="S52" s="13">
        <v>5</v>
      </c>
      <c r="T52" s="13">
        <v>3</v>
      </c>
      <c r="U52" s="13">
        <v>5</v>
      </c>
      <c r="V52" s="13">
        <v>7</v>
      </c>
      <c r="W52" s="13">
        <v>4</v>
      </c>
      <c r="X52" s="13">
        <v>4</v>
      </c>
      <c r="Y52" s="13">
        <v>4</v>
      </c>
      <c r="Z52" s="13">
        <v>6</v>
      </c>
      <c r="AA52" s="13">
        <v>4</v>
      </c>
      <c r="AB52" s="13">
        <v>35</v>
      </c>
      <c r="AC52" s="13">
        <v>42</v>
      </c>
      <c r="AD52" s="13">
        <v>77</v>
      </c>
      <c r="AE52" s="15">
        <v>0</v>
      </c>
    </row>
    <row r="53" spans="1:31">
      <c r="A53" s="28">
        <v>4</v>
      </c>
      <c r="B53" s="29" t="s">
        <v>88</v>
      </c>
      <c r="C53" s="12" t="s">
        <v>92</v>
      </c>
      <c r="D53" s="13">
        <v>78</v>
      </c>
      <c r="E53" s="13">
        <v>0</v>
      </c>
      <c r="F53" s="13">
        <v>0</v>
      </c>
      <c r="G53" s="13">
        <v>0</v>
      </c>
      <c r="H53" s="13">
        <v>78</v>
      </c>
      <c r="I53" s="14">
        <v>6</v>
      </c>
      <c r="J53" s="13">
        <v>4</v>
      </c>
      <c r="K53" s="13">
        <v>3</v>
      </c>
      <c r="L53" s="13">
        <v>4</v>
      </c>
      <c r="M53" s="13">
        <v>4</v>
      </c>
      <c r="N53" s="13">
        <v>5</v>
      </c>
      <c r="O53" s="13">
        <v>6</v>
      </c>
      <c r="P53" s="13">
        <v>4</v>
      </c>
      <c r="Q53" s="13">
        <v>5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5</v>
      </c>
      <c r="AA53" s="13">
        <v>5</v>
      </c>
      <c r="AB53" s="13">
        <v>40</v>
      </c>
      <c r="AC53" s="13">
        <v>38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0</v>
      </c>
      <c r="F54" s="13">
        <v>0</v>
      </c>
      <c r="G54" s="13">
        <v>0</v>
      </c>
      <c r="H54" s="13">
        <v>78</v>
      </c>
      <c r="I54" s="14">
        <v>6</v>
      </c>
      <c r="J54" s="13">
        <v>5</v>
      </c>
      <c r="K54" s="13">
        <v>3</v>
      </c>
      <c r="L54" s="13">
        <v>5</v>
      </c>
      <c r="M54" s="13">
        <v>2</v>
      </c>
      <c r="N54" s="13">
        <v>5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4</v>
      </c>
      <c r="U54" s="13">
        <v>4</v>
      </c>
      <c r="V54" s="13">
        <v>4</v>
      </c>
      <c r="W54" s="13">
        <v>4</v>
      </c>
      <c r="X54" s="13">
        <v>5</v>
      </c>
      <c r="Y54" s="13">
        <v>5</v>
      </c>
      <c r="Z54" s="13">
        <v>5</v>
      </c>
      <c r="AA54" s="13">
        <v>4</v>
      </c>
      <c r="AB54" s="13">
        <v>39</v>
      </c>
      <c r="AC54" s="13">
        <v>39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94</v>
      </c>
      <c r="D55" s="13">
        <v>78</v>
      </c>
      <c r="E55" s="13">
        <v>0</v>
      </c>
      <c r="F55" s="13">
        <v>0</v>
      </c>
      <c r="G55" s="13">
        <v>0</v>
      </c>
      <c r="H55" s="13">
        <v>78</v>
      </c>
      <c r="I55" s="14">
        <v>6</v>
      </c>
      <c r="J55" s="13">
        <v>4</v>
      </c>
      <c r="K55" s="13">
        <v>3</v>
      </c>
      <c r="L55" s="13">
        <v>5</v>
      </c>
      <c r="M55" s="13">
        <v>3</v>
      </c>
      <c r="N55" s="13">
        <v>4</v>
      </c>
      <c r="O55" s="13">
        <v>5</v>
      </c>
      <c r="P55" s="13">
        <v>4</v>
      </c>
      <c r="Q55" s="13">
        <v>4</v>
      </c>
      <c r="R55" s="13">
        <v>5</v>
      </c>
      <c r="S55" s="13">
        <v>6</v>
      </c>
      <c r="T55" s="13">
        <v>3</v>
      </c>
      <c r="U55" s="13">
        <v>6</v>
      </c>
      <c r="V55" s="13">
        <v>5</v>
      </c>
      <c r="W55" s="13">
        <v>4</v>
      </c>
      <c r="X55" s="13">
        <v>6</v>
      </c>
      <c r="Y55" s="13">
        <v>3</v>
      </c>
      <c r="Z55" s="13">
        <v>3</v>
      </c>
      <c r="AA55" s="13">
        <v>5</v>
      </c>
      <c r="AB55" s="13">
        <v>37</v>
      </c>
      <c r="AC55" s="13">
        <v>41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95</v>
      </c>
      <c r="D56" s="13">
        <v>78</v>
      </c>
      <c r="E56" s="13">
        <v>0</v>
      </c>
      <c r="F56" s="13">
        <v>0</v>
      </c>
      <c r="G56" s="13">
        <v>0</v>
      </c>
      <c r="H56" s="13">
        <v>78</v>
      </c>
      <c r="I56" s="14">
        <v>6</v>
      </c>
      <c r="J56" s="13">
        <v>5</v>
      </c>
      <c r="K56" s="13">
        <v>2</v>
      </c>
      <c r="L56" s="13">
        <v>3</v>
      </c>
      <c r="M56" s="13">
        <v>4</v>
      </c>
      <c r="N56" s="13">
        <v>4</v>
      </c>
      <c r="O56" s="13">
        <v>5</v>
      </c>
      <c r="P56" s="13">
        <v>4</v>
      </c>
      <c r="Q56" s="13">
        <v>3</v>
      </c>
      <c r="R56" s="13">
        <v>5</v>
      </c>
      <c r="S56" s="13">
        <v>5</v>
      </c>
      <c r="T56" s="13">
        <v>5</v>
      </c>
      <c r="U56" s="13">
        <v>4</v>
      </c>
      <c r="V56" s="13">
        <v>4</v>
      </c>
      <c r="W56" s="13">
        <v>5</v>
      </c>
      <c r="X56" s="13">
        <v>5</v>
      </c>
      <c r="Y56" s="13">
        <v>7</v>
      </c>
      <c r="Z56" s="13">
        <v>4</v>
      </c>
      <c r="AA56" s="13">
        <v>4</v>
      </c>
      <c r="AB56" s="13">
        <v>35</v>
      </c>
      <c r="AC56" s="13">
        <v>43</v>
      </c>
      <c r="AD56" s="13">
        <v>78</v>
      </c>
      <c r="AE56" s="15">
        <v>0</v>
      </c>
    </row>
    <row r="57" spans="1:31">
      <c r="A57" s="28">
        <v>8</v>
      </c>
      <c r="B57" s="29" t="s">
        <v>88</v>
      </c>
      <c r="C57" s="12" t="s">
        <v>96</v>
      </c>
      <c r="D57" s="13">
        <v>79</v>
      </c>
      <c r="E57" s="13">
        <v>0</v>
      </c>
      <c r="F57" s="13">
        <v>0</v>
      </c>
      <c r="G57" s="13">
        <v>0</v>
      </c>
      <c r="H57" s="13">
        <v>79</v>
      </c>
      <c r="I57" s="14">
        <v>7</v>
      </c>
      <c r="J57" s="13">
        <v>4</v>
      </c>
      <c r="K57" s="13">
        <v>4</v>
      </c>
      <c r="L57" s="13">
        <v>5</v>
      </c>
      <c r="M57" s="13">
        <v>3</v>
      </c>
      <c r="N57" s="13">
        <v>5</v>
      </c>
      <c r="O57" s="13">
        <v>5</v>
      </c>
      <c r="P57" s="13">
        <v>4</v>
      </c>
      <c r="Q57" s="13">
        <v>3</v>
      </c>
      <c r="R57" s="13">
        <v>8</v>
      </c>
      <c r="S57" s="13">
        <v>4</v>
      </c>
      <c r="T57" s="13">
        <v>4</v>
      </c>
      <c r="U57" s="13">
        <v>3</v>
      </c>
      <c r="V57" s="13">
        <v>5</v>
      </c>
      <c r="W57" s="13">
        <v>4</v>
      </c>
      <c r="X57" s="13">
        <v>4</v>
      </c>
      <c r="Y57" s="13">
        <v>4</v>
      </c>
      <c r="Z57" s="13">
        <v>5</v>
      </c>
      <c r="AA57" s="13">
        <v>5</v>
      </c>
      <c r="AB57" s="13">
        <v>41</v>
      </c>
      <c r="AC57" s="13">
        <v>38</v>
      </c>
      <c r="AD57" s="13">
        <v>79</v>
      </c>
      <c r="AE57" s="15">
        <v>0</v>
      </c>
    </row>
    <row r="58" spans="1:31">
      <c r="A58" s="28">
        <v>9</v>
      </c>
      <c r="B58" s="29" t="s">
        <v>88</v>
      </c>
      <c r="C58" s="12" t="s">
        <v>97</v>
      </c>
      <c r="D58" s="13">
        <v>80</v>
      </c>
      <c r="E58" s="13">
        <v>0</v>
      </c>
      <c r="F58" s="13">
        <v>0</v>
      </c>
      <c r="G58" s="13">
        <v>0</v>
      </c>
      <c r="H58" s="13">
        <v>80</v>
      </c>
      <c r="I58" s="14">
        <v>8</v>
      </c>
      <c r="J58" s="13">
        <v>4</v>
      </c>
      <c r="K58" s="13">
        <v>3</v>
      </c>
      <c r="L58" s="13">
        <v>3</v>
      </c>
      <c r="M58" s="13">
        <v>3</v>
      </c>
      <c r="N58" s="13">
        <v>5</v>
      </c>
      <c r="O58" s="13">
        <v>5</v>
      </c>
      <c r="P58" s="13">
        <v>4</v>
      </c>
      <c r="Q58" s="13">
        <v>5</v>
      </c>
      <c r="R58" s="13">
        <v>5</v>
      </c>
      <c r="S58" s="13">
        <v>5</v>
      </c>
      <c r="T58" s="13">
        <v>6</v>
      </c>
      <c r="U58" s="13">
        <v>5</v>
      </c>
      <c r="V58" s="13">
        <v>5</v>
      </c>
      <c r="W58" s="13">
        <v>3</v>
      </c>
      <c r="X58" s="13">
        <v>5</v>
      </c>
      <c r="Y58" s="13">
        <v>3</v>
      </c>
      <c r="Z58" s="13">
        <v>4</v>
      </c>
      <c r="AA58" s="13">
        <v>7</v>
      </c>
      <c r="AB58" s="13">
        <v>37</v>
      </c>
      <c r="AC58" s="13">
        <v>43</v>
      </c>
      <c r="AD58" s="13">
        <v>80</v>
      </c>
      <c r="AE58" s="15">
        <v>0</v>
      </c>
    </row>
    <row r="59" spans="1:31">
      <c r="A59" s="28">
        <v>10</v>
      </c>
      <c r="B59" s="29" t="s">
        <v>88</v>
      </c>
      <c r="C59" s="12" t="s">
        <v>98</v>
      </c>
      <c r="D59" s="13">
        <v>81</v>
      </c>
      <c r="E59" s="13">
        <v>0</v>
      </c>
      <c r="F59" s="13">
        <v>0</v>
      </c>
      <c r="G59" s="13">
        <v>0</v>
      </c>
      <c r="H59" s="13">
        <v>81</v>
      </c>
      <c r="I59" s="14">
        <v>9</v>
      </c>
      <c r="J59" s="13">
        <v>5</v>
      </c>
      <c r="K59" s="13">
        <v>4</v>
      </c>
      <c r="L59" s="13">
        <v>7</v>
      </c>
      <c r="M59" s="13">
        <v>3</v>
      </c>
      <c r="N59" s="13">
        <v>5</v>
      </c>
      <c r="O59" s="13">
        <v>4</v>
      </c>
      <c r="P59" s="13">
        <v>4</v>
      </c>
      <c r="Q59" s="13">
        <v>5</v>
      </c>
      <c r="R59" s="13">
        <v>5</v>
      </c>
      <c r="S59" s="13">
        <v>5</v>
      </c>
      <c r="T59" s="13">
        <v>2</v>
      </c>
      <c r="U59" s="13">
        <v>5</v>
      </c>
      <c r="V59" s="13">
        <v>5</v>
      </c>
      <c r="W59" s="13">
        <v>4</v>
      </c>
      <c r="X59" s="13">
        <v>5</v>
      </c>
      <c r="Y59" s="13">
        <v>4</v>
      </c>
      <c r="Z59" s="13">
        <v>4</v>
      </c>
      <c r="AA59" s="13">
        <v>5</v>
      </c>
      <c r="AB59" s="13">
        <v>42</v>
      </c>
      <c r="AC59" s="13">
        <v>39</v>
      </c>
      <c r="AD59" s="13">
        <v>81</v>
      </c>
      <c r="AE59" s="15">
        <v>0</v>
      </c>
    </row>
    <row r="60" spans="1:31">
      <c r="A60" s="28">
        <v>11</v>
      </c>
      <c r="B60" s="29" t="s">
        <v>88</v>
      </c>
      <c r="C60" s="12" t="s">
        <v>99</v>
      </c>
      <c r="D60" s="13">
        <v>81</v>
      </c>
      <c r="E60" s="13">
        <v>0</v>
      </c>
      <c r="F60" s="13">
        <v>0</v>
      </c>
      <c r="G60" s="13">
        <v>0</v>
      </c>
      <c r="H60" s="13">
        <v>81</v>
      </c>
      <c r="I60" s="14">
        <v>9</v>
      </c>
      <c r="J60" s="13">
        <v>5</v>
      </c>
      <c r="K60" s="13">
        <v>3</v>
      </c>
      <c r="L60" s="13">
        <v>4</v>
      </c>
      <c r="M60" s="13">
        <v>3</v>
      </c>
      <c r="N60" s="13">
        <v>4</v>
      </c>
      <c r="O60" s="13">
        <v>6</v>
      </c>
      <c r="P60" s="13">
        <v>4</v>
      </c>
      <c r="Q60" s="13">
        <v>4</v>
      </c>
      <c r="R60" s="13">
        <v>7</v>
      </c>
      <c r="S60" s="13">
        <v>4</v>
      </c>
      <c r="T60" s="13">
        <v>2</v>
      </c>
      <c r="U60" s="13">
        <v>5</v>
      </c>
      <c r="V60" s="13">
        <v>6</v>
      </c>
      <c r="W60" s="13">
        <v>4</v>
      </c>
      <c r="X60" s="13">
        <v>6</v>
      </c>
      <c r="Y60" s="13">
        <v>3</v>
      </c>
      <c r="Z60" s="13">
        <v>5</v>
      </c>
      <c r="AA60" s="13">
        <v>6</v>
      </c>
      <c r="AB60" s="13">
        <v>40</v>
      </c>
      <c r="AC60" s="13">
        <v>41</v>
      </c>
      <c r="AD60" s="13">
        <v>81</v>
      </c>
      <c r="AE60" s="15">
        <v>0</v>
      </c>
    </row>
    <row r="61" spans="1:31">
      <c r="A61" s="28">
        <v>12</v>
      </c>
      <c r="B61" s="29" t="s">
        <v>88</v>
      </c>
      <c r="C61" s="12" t="s">
        <v>100</v>
      </c>
      <c r="D61" s="13">
        <v>81</v>
      </c>
      <c r="E61" s="13">
        <v>0</v>
      </c>
      <c r="F61" s="13">
        <v>0</v>
      </c>
      <c r="G61" s="13">
        <v>0</v>
      </c>
      <c r="H61" s="13">
        <v>81</v>
      </c>
      <c r="I61" s="14">
        <v>9</v>
      </c>
      <c r="J61" s="13">
        <v>4</v>
      </c>
      <c r="K61" s="13">
        <v>3</v>
      </c>
      <c r="L61" s="13">
        <v>4</v>
      </c>
      <c r="M61" s="13">
        <v>3</v>
      </c>
      <c r="N61" s="13">
        <v>4</v>
      </c>
      <c r="O61" s="13">
        <v>5</v>
      </c>
      <c r="P61" s="13">
        <v>5</v>
      </c>
      <c r="Q61" s="13">
        <v>5</v>
      </c>
      <c r="R61" s="13">
        <v>5</v>
      </c>
      <c r="S61" s="13">
        <v>7</v>
      </c>
      <c r="T61" s="13">
        <v>4</v>
      </c>
      <c r="U61" s="13">
        <v>4</v>
      </c>
      <c r="V61" s="13">
        <v>6</v>
      </c>
      <c r="W61" s="13">
        <v>4</v>
      </c>
      <c r="X61" s="13">
        <v>5</v>
      </c>
      <c r="Y61" s="13">
        <v>3</v>
      </c>
      <c r="Z61" s="13">
        <v>4</v>
      </c>
      <c r="AA61" s="13">
        <v>6</v>
      </c>
      <c r="AB61" s="13">
        <v>38</v>
      </c>
      <c r="AC61" s="13">
        <v>43</v>
      </c>
      <c r="AD61" s="13">
        <v>81</v>
      </c>
      <c r="AE61" s="15">
        <v>0</v>
      </c>
    </row>
    <row r="62" spans="1:31">
      <c r="A62" s="28">
        <v>13</v>
      </c>
      <c r="B62" s="29" t="s">
        <v>88</v>
      </c>
      <c r="C62" s="12" t="s">
        <v>101</v>
      </c>
      <c r="D62" s="13">
        <v>82</v>
      </c>
      <c r="E62" s="13">
        <v>0</v>
      </c>
      <c r="F62" s="13">
        <v>0</v>
      </c>
      <c r="G62" s="13">
        <v>0</v>
      </c>
      <c r="H62" s="13">
        <v>82</v>
      </c>
      <c r="I62" s="14">
        <v>10</v>
      </c>
      <c r="J62" s="13">
        <v>4</v>
      </c>
      <c r="K62" s="13">
        <v>5</v>
      </c>
      <c r="L62" s="13">
        <v>4</v>
      </c>
      <c r="M62" s="13">
        <v>5</v>
      </c>
      <c r="N62" s="13">
        <v>5</v>
      </c>
      <c r="O62" s="13">
        <v>4</v>
      </c>
      <c r="P62" s="13">
        <v>5</v>
      </c>
      <c r="Q62" s="13">
        <v>4</v>
      </c>
      <c r="R62" s="13">
        <v>5</v>
      </c>
      <c r="S62" s="13">
        <v>5</v>
      </c>
      <c r="T62" s="13">
        <v>3</v>
      </c>
      <c r="U62" s="13">
        <v>4</v>
      </c>
      <c r="V62" s="13">
        <v>6</v>
      </c>
      <c r="W62" s="13">
        <v>6</v>
      </c>
      <c r="X62" s="13">
        <v>5</v>
      </c>
      <c r="Y62" s="13">
        <v>3</v>
      </c>
      <c r="Z62" s="13">
        <v>4</v>
      </c>
      <c r="AA62" s="13">
        <v>5</v>
      </c>
      <c r="AB62" s="13">
        <v>41</v>
      </c>
      <c r="AC62" s="13">
        <v>41</v>
      </c>
      <c r="AD62" s="13">
        <v>82</v>
      </c>
      <c r="AE62" s="15">
        <v>0</v>
      </c>
    </row>
    <row r="63" spans="1:31">
      <c r="A63" s="28">
        <v>14</v>
      </c>
      <c r="B63" s="29" t="s">
        <v>88</v>
      </c>
      <c r="C63" s="12" t="s">
        <v>102</v>
      </c>
      <c r="D63" s="13">
        <v>83</v>
      </c>
      <c r="E63" s="13">
        <v>0</v>
      </c>
      <c r="F63" s="13">
        <v>0</v>
      </c>
      <c r="G63" s="13">
        <v>0</v>
      </c>
      <c r="H63" s="13">
        <v>83</v>
      </c>
      <c r="I63" s="14">
        <v>11</v>
      </c>
      <c r="J63" s="13">
        <v>4</v>
      </c>
      <c r="K63" s="13">
        <v>3</v>
      </c>
      <c r="L63" s="13">
        <v>6</v>
      </c>
      <c r="M63" s="13">
        <v>3</v>
      </c>
      <c r="N63" s="13">
        <v>4</v>
      </c>
      <c r="O63" s="13">
        <v>5</v>
      </c>
      <c r="P63" s="13">
        <v>5</v>
      </c>
      <c r="Q63" s="13">
        <v>6</v>
      </c>
      <c r="R63" s="13">
        <v>5</v>
      </c>
      <c r="S63" s="13">
        <v>4</v>
      </c>
      <c r="T63" s="13">
        <v>4</v>
      </c>
      <c r="U63" s="13">
        <v>4</v>
      </c>
      <c r="V63" s="13">
        <v>6</v>
      </c>
      <c r="W63" s="13">
        <v>4</v>
      </c>
      <c r="X63" s="13">
        <v>5</v>
      </c>
      <c r="Y63" s="13">
        <v>5</v>
      </c>
      <c r="Z63" s="13">
        <v>5</v>
      </c>
      <c r="AA63" s="13">
        <v>5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15</v>
      </c>
      <c r="B64" s="29" t="s">
        <v>88</v>
      </c>
      <c r="C64" s="12" t="s">
        <v>103</v>
      </c>
      <c r="D64" s="13">
        <v>84</v>
      </c>
      <c r="E64" s="13">
        <v>0</v>
      </c>
      <c r="F64" s="13">
        <v>0</v>
      </c>
      <c r="G64" s="13">
        <v>0</v>
      </c>
      <c r="H64" s="13">
        <v>84</v>
      </c>
      <c r="I64" s="14">
        <v>12</v>
      </c>
      <c r="J64" s="13">
        <v>6</v>
      </c>
      <c r="K64" s="13">
        <v>4</v>
      </c>
      <c r="L64" s="13">
        <v>4</v>
      </c>
      <c r="M64" s="13">
        <v>3</v>
      </c>
      <c r="N64" s="13">
        <v>4</v>
      </c>
      <c r="O64" s="13">
        <v>6</v>
      </c>
      <c r="P64" s="13">
        <v>6</v>
      </c>
      <c r="Q64" s="13">
        <v>4</v>
      </c>
      <c r="R64" s="13">
        <v>6</v>
      </c>
      <c r="S64" s="13">
        <v>6</v>
      </c>
      <c r="T64" s="13">
        <v>3</v>
      </c>
      <c r="U64" s="13">
        <v>4</v>
      </c>
      <c r="V64" s="13">
        <v>5</v>
      </c>
      <c r="W64" s="13">
        <v>4</v>
      </c>
      <c r="X64" s="13">
        <v>5</v>
      </c>
      <c r="Y64" s="13">
        <v>3</v>
      </c>
      <c r="Z64" s="13">
        <v>6</v>
      </c>
      <c r="AA64" s="13">
        <v>5</v>
      </c>
      <c r="AB64" s="13">
        <v>43</v>
      </c>
      <c r="AC64" s="13">
        <v>41</v>
      </c>
      <c r="AD64" s="13">
        <v>84</v>
      </c>
      <c r="AE64" s="15">
        <v>0</v>
      </c>
    </row>
    <row r="65" spans="1:31">
      <c r="A65" s="28">
        <v>16</v>
      </c>
      <c r="B65" s="29" t="s">
        <v>88</v>
      </c>
      <c r="C65" s="12" t="s">
        <v>104</v>
      </c>
      <c r="D65" s="13">
        <v>85</v>
      </c>
      <c r="E65" s="13">
        <v>0</v>
      </c>
      <c r="F65" s="13">
        <v>0</v>
      </c>
      <c r="G65" s="13">
        <v>0</v>
      </c>
      <c r="H65" s="13">
        <v>85</v>
      </c>
      <c r="I65" s="14">
        <v>13</v>
      </c>
      <c r="J65" s="13">
        <v>4</v>
      </c>
      <c r="K65" s="13">
        <v>4</v>
      </c>
      <c r="L65" s="13">
        <v>4</v>
      </c>
      <c r="M65" s="13">
        <v>3</v>
      </c>
      <c r="N65" s="13">
        <v>5</v>
      </c>
      <c r="O65" s="13">
        <v>7</v>
      </c>
      <c r="P65" s="13">
        <v>5</v>
      </c>
      <c r="Q65" s="13">
        <v>4</v>
      </c>
      <c r="R65" s="13">
        <v>6</v>
      </c>
      <c r="S65" s="13">
        <v>5</v>
      </c>
      <c r="T65" s="13">
        <v>4</v>
      </c>
      <c r="U65" s="13">
        <v>3</v>
      </c>
      <c r="V65" s="13">
        <v>7</v>
      </c>
      <c r="W65" s="13">
        <v>4</v>
      </c>
      <c r="X65" s="13">
        <v>5</v>
      </c>
      <c r="Y65" s="13">
        <v>3</v>
      </c>
      <c r="Z65" s="13">
        <v>6</v>
      </c>
      <c r="AA65" s="13">
        <v>6</v>
      </c>
      <c r="AB65" s="13">
        <v>42</v>
      </c>
      <c r="AC65" s="13">
        <v>43</v>
      </c>
      <c r="AD65" s="13">
        <v>85</v>
      </c>
      <c r="AE65" s="15">
        <v>0</v>
      </c>
    </row>
    <row r="66" spans="1:31">
      <c r="A66" s="28">
        <v>17</v>
      </c>
      <c r="B66" s="29" t="s">
        <v>88</v>
      </c>
      <c r="C66" s="12" t="s">
        <v>105</v>
      </c>
      <c r="D66" s="13">
        <v>86</v>
      </c>
      <c r="E66" s="13">
        <v>0</v>
      </c>
      <c r="F66" s="13">
        <v>0</v>
      </c>
      <c r="G66" s="13">
        <v>0</v>
      </c>
      <c r="H66" s="13">
        <v>86</v>
      </c>
      <c r="I66" s="14">
        <v>14</v>
      </c>
      <c r="J66" s="13">
        <v>4</v>
      </c>
      <c r="K66" s="13">
        <v>3</v>
      </c>
      <c r="L66" s="13">
        <v>4</v>
      </c>
      <c r="M66" s="13">
        <v>3</v>
      </c>
      <c r="N66" s="13">
        <v>4</v>
      </c>
      <c r="O66" s="13">
        <v>5</v>
      </c>
      <c r="P66" s="13">
        <v>4</v>
      </c>
      <c r="Q66" s="13">
        <v>5</v>
      </c>
      <c r="R66" s="13">
        <v>7</v>
      </c>
      <c r="S66" s="13">
        <v>6</v>
      </c>
      <c r="T66" s="13">
        <v>4</v>
      </c>
      <c r="U66" s="13">
        <v>5</v>
      </c>
      <c r="V66" s="13">
        <v>6</v>
      </c>
      <c r="W66" s="13">
        <v>4</v>
      </c>
      <c r="X66" s="13">
        <v>5</v>
      </c>
      <c r="Y66" s="13">
        <v>6</v>
      </c>
      <c r="Z66" s="13">
        <v>4</v>
      </c>
      <c r="AA66" s="13">
        <v>7</v>
      </c>
      <c r="AB66" s="13">
        <v>39</v>
      </c>
      <c r="AC66" s="13">
        <v>47</v>
      </c>
      <c r="AD66" s="13">
        <v>86</v>
      </c>
      <c r="AE66" s="15">
        <v>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0</v>
      </c>
      <c r="F67" s="13">
        <v>0</v>
      </c>
      <c r="G67" s="13">
        <v>0</v>
      </c>
      <c r="H67" s="13">
        <v>87</v>
      </c>
      <c r="I67" s="14">
        <v>15</v>
      </c>
      <c r="J67" s="13">
        <v>5</v>
      </c>
      <c r="K67" s="13">
        <v>3</v>
      </c>
      <c r="L67" s="13">
        <v>5</v>
      </c>
      <c r="M67" s="13">
        <v>3</v>
      </c>
      <c r="N67" s="13">
        <v>5</v>
      </c>
      <c r="O67" s="13">
        <v>5</v>
      </c>
      <c r="P67" s="13">
        <v>4</v>
      </c>
      <c r="Q67" s="13">
        <v>4</v>
      </c>
      <c r="R67" s="13">
        <v>6</v>
      </c>
      <c r="S67" s="13">
        <v>4</v>
      </c>
      <c r="T67" s="13">
        <v>5</v>
      </c>
      <c r="U67" s="13">
        <v>6</v>
      </c>
      <c r="V67" s="13">
        <v>7</v>
      </c>
      <c r="W67" s="13">
        <v>5</v>
      </c>
      <c r="X67" s="13">
        <v>4</v>
      </c>
      <c r="Y67" s="13">
        <v>5</v>
      </c>
      <c r="Z67" s="13">
        <v>6</v>
      </c>
      <c r="AA67" s="13">
        <v>5</v>
      </c>
      <c r="AB67" s="13">
        <v>40</v>
      </c>
      <c r="AC67" s="13">
        <v>47</v>
      </c>
      <c r="AD67" s="13">
        <v>87</v>
      </c>
      <c r="AE67" s="15">
        <v>0</v>
      </c>
    </row>
    <row r="68" spans="1:31">
      <c r="A68" s="28">
        <v>19</v>
      </c>
      <c r="B68" s="29" t="s">
        <v>88</v>
      </c>
      <c r="C68" s="12" t="s">
        <v>107</v>
      </c>
      <c r="D68" s="13">
        <v>88</v>
      </c>
      <c r="E68" s="13">
        <v>0</v>
      </c>
      <c r="F68" s="13">
        <v>0</v>
      </c>
      <c r="G68" s="13">
        <v>0</v>
      </c>
      <c r="H68" s="13">
        <v>88</v>
      </c>
      <c r="I68" s="14">
        <v>16</v>
      </c>
      <c r="J68" s="13">
        <v>4</v>
      </c>
      <c r="K68" s="13">
        <v>4</v>
      </c>
      <c r="L68" s="13">
        <v>5</v>
      </c>
      <c r="M68" s="13">
        <v>4</v>
      </c>
      <c r="N68" s="13">
        <v>7</v>
      </c>
      <c r="O68" s="13">
        <v>4</v>
      </c>
      <c r="P68" s="13">
        <v>4</v>
      </c>
      <c r="Q68" s="13">
        <v>6</v>
      </c>
      <c r="R68" s="13">
        <v>5</v>
      </c>
      <c r="S68" s="13">
        <v>7</v>
      </c>
      <c r="T68" s="13">
        <v>5</v>
      </c>
      <c r="U68" s="13">
        <v>3</v>
      </c>
      <c r="V68" s="13">
        <v>6</v>
      </c>
      <c r="W68" s="13">
        <v>4</v>
      </c>
      <c r="X68" s="13">
        <v>5</v>
      </c>
      <c r="Y68" s="13">
        <v>4</v>
      </c>
      <c r="Z68" s="13">
        <v>6</v>
      </c>
      <c r="AA68" s="13">
        <v>5</v>
      </c>
      <c r="AB68" s="13">
        <v>43</v>
      </c>
      <c r="AC68" s="13">
        <v>45</v>
      </c>
      <c r="AD68" s="13">
        <v>88</v>
      </c>
      <c r="AE68" s="15">
        <v>0</v>
      </c>
    </row>
    <row r="69" spans="1:31">
      <c r="A69" s="28">
        <v>20</v>
      </c>
      <c r="B69" s="29" t="s">
        <v>88</v>
      </c>
      <c r="C69" s="12" t="s">
        <v>108</v>
      </c>
      <c r="D69" s="13">
        <v>90</v>
      </c>
      <c r="E69" s="13">
        <v>0</v>
      </c>
      <c r="F69" s="13">
        <v>0</v>
      </c>
      <c r="G69" s="13">
        <v>0</v>
      </c>
      <c r="H69" s="13">
        <v>90</v>
      </c>
      <c r="I69" s="14">
        <v>18</v>
      </c>
      <c r="J69" s="13">
        <v>5</v>
      </c>
      <c r="K69" s="13">
        <v>3</v>
      </c>
      <c r="L69" s="13">
        <v>6</v>
      </c>
      <c r="M69" s="13">
        <v>4</v>
      </c>
      <c r="N69" s="13">
        <v>4</v>
      </c>
      <c r="O69" s="13">
        <v>5</v>
      </c>
      <c r="P69" s="13">
        <v>5</v>
      </c>
      <c r="Q69" s="13">
        <v>5</v>
      </c>
      <c r="R69" s="13">
        <v>5</v>
      </c>
      <c r="S69" s="13">
        <v>9</v>
      </c>
      <c r="T69" s="13">
        <v>4</v>
      </c>
      <c r="U69" s="13">
        <v>4</v>
      </c>
      <c r="V69" s="13">
        <v>6</v>
      </c>
      <c r="W69" s="13">
        <v>3</v>
      </c>
      <c r="X69" s="13">
        <v>7</v>
      </c>
      <c r="Y69" s="13">
        <v>4</v>
      </c>
      <c r="Z69" s="13">
        <v>6</v>
      </c>
      <c r="AA69" s="13">
        <v>5</v>
      </c>
      <c r="AB69" s="13">
        <v>42</v>
      </c>
      <c r="AC69" s="13">
        <v>48</v>
      </c>
      <c r="AD69" s="13">
        <v>90</v>
      </c>
      <c r="AE69" s="15">
        <v>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0</v>
      </c>
      <c r="F70" s="13">
        <v>0</v>
      </c>
      <c r="G70" s="13">
        <v>0</v>
      </c>
      <c r="H70" s="13">
        <v>95</v>
      </c>
      <c r="I70" s="14">
        <v>23</v>
      </c>
      <c r="J70" s="13">
        <v>5</v>
      </c>
      <c r="K70" s="13">
        <v>4</v>
      </c>
      <c r="L70" s="13">
        <v>5</v>
      </c>
      <c r="M70" s="13">
        <v>5</v>
      </c>
      <c r="N70" s="13">
        <v>5</v>
      </c>
      <c r="O70" s="13">
        <v>7</v>
      </c>
      <c r="P70" s="13">
        <v>4</v>
      </c>
      <c r="Q70" s="13">
        <v>4</v>
      </c>
      <c r="R70" s="13">
        <v>5</v>
      </c>
      <c r="S70" s="13">
        <v>9</v>
      </c>
      <c r="T70" s="13">
        <v>2</v>
      </c>
      <c r="U70" s="13">
        <v>6</v>
      </c>
      <c r="V70" s="13">
        <v>6</v>
      </c>
      <c r="W70" s="13">
        <v>7</v>
      </c>
      <c r="X70" s="13">
        <v>6</v>
      </c>
      <c r="Y70" s="13">
        <v>3</v>
      </c>
      <c r="Z70" s="13">
        <v>6</v>
      </c>
      <c r="AA70" s="13">
        <v>6</v>
      </c>
      <c r="AB70" s="13">
        <v>44</v>
      </c>
      <c r="AC70" s="13">
        <v>51</v>
      </c>
      <c r="AD70" s="13">
        <v>95</v>
      </c>
      <c r="AE70" s="15">
        <v>0</v>
      </c>
    </row>
    <row r="71" spans="1:31">
      <c r="A71" s="28">
        <v>22</v>
      </c>
      <c r="B71" s="29" t="s">
        <v>88</v>
      </c>
      <c r="C71" s="12" t="s">
        <v>110</v>
      </c>
      <c r="D71" s="13">
        <v>98</v>
      </c>
      <c r="E71" s="13">
        <v>0</v>
      </c>
      <c r="F71" s="13">
        <v>0</v>
      </c>
      <c r="G71" s="13">
        <v>0</v>
      </c>
      <c r="H71" s="13">
        <v>98</v>
      </c>
      <c r="I71" s="14">
        <v>26</v>
      </c>
      <c r="J71" s="13">
        <v>6</v>
      </c>
      <c r="K71" s="13">
        <v>4</v>
      </c>
      <c r="L71" s="13">
        <v>4</v>
      </c>
      <c r="M71" s="13">
        <v>6</v>
      </c>
      <c r="N71" s="13">
        <v>4</v>
      </c>
      <c r="O71" s="13">
        <v>5</v>
      </c>
      <c r="P71" s="13">
        <v>4</v>
      </c>
      <c r="Q71" s="13">
        <v>8</v>
      </c>
      <c r="R71" s="13">
        <v>5</v>
      </c>
      <c r="S71" s="13">
        <v>9</v>
      </c>
      <c r="T71" s="13">
        <v>3</v>
      </c>
      <c r="U71" s="13">
        <v>6</v>
      </c>
      <c r="V71" s="13">
        <v>6</v>
      </c>
      <c r="W71" s="13">
        <v>5</v>
      </c>
      <c r="X71" s="13">
        <v>5</v>
      </c>
      <c r="Y71" s="13">
        <v>7</v>
      </c>
      <c r="Z71" s="13">
        <v>5</v>
      </c>
      <c r="AA71" s="13">
        <v>6</v>
      </c>
      <c r="AB71" s="13">
        <v>46</v>
      </c>
      <c r="AC71" s="13">
        <v>52</v>
      </c>
      <c r="AD71" s="13">
        <v>98</v>
      </c>
      <c r="AE71" s="15">
        <v>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0</v>
      </c>
      <c r="F72" s="13">
        <v>0</v>
      </c>
      <c r="G72" s="13">
        <v>0</v>
      </c>
      <c r="H72" s="13">
        <v>100</v>
      </c>
      <c r="I72" s="14">
        <v>28</v>
      </c>
      <c r="J72" s="13">
        <v>6</v>
      </c>
      <c r="K72" s="13">
        <v>4</v>
      </c>
      <c r="L72" s="13">
        <v>4</v>
      </c>
      <c r="M72" s="13">
        <v>7</v>
      </c>
      <c r="N72" s="13">
        <v>5</v>
      </c>
      <c r="O72" s="13">
        <v>5</v>
      </c>
      <c r="P72" s="13">
        <v>6</v>
      </c>
      <c r="Q72" s="13">
        <v>5</v>
      </c>
      <c r="R72" s="13">
        <v>7</v>
      </c>
      <c r="S72" s="13">
        <v>6</v>
      </c>
      <c r="T72" s="13">
        <v>4</v>
      </c>
      <c r="U72" s="13">
        <v>5</v>
      </c>
      <c r="V72" s="13">
        <v>7</v>
      </c>
      <c r="W72" s="13">
        <v>5</v>
      </c>
      <c r="X72" s="13">
        <v>5</v>
      </c>
      <c r="Y72" s="13">
        <v>6</v>
      </c>
      <c r="Z72" s="13">
        <v>6</v>
      </c>
      <c r="AA72" s="13">
        <v>7</v>
      </c>
      <c r="AB72" s="13">
        <v>49</v>
      </c>
      <c r="AC72" s="13">
        <v>51</v>
      </c>
      <c r="AD72" s="13">
        <v>100</v>
      </c>
      <c r="AE72" s="15">
        <v>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0</v>
      </c>
      <c r="F73" s="13">
        <v>0</v>
      </c>
      <c r="G73" s="13">
        <v>0</v>
      </c>
      <c r="H73" s="13">
        <v>104</v>
      </c>
      <c r="I73" s="14">
        <v>32</v>
      </c>
      <c r="J73" s="13">
        <v>5</v>
      </c>
      <c r="K73" s="13">
        <v>3</v>
      </c>
      <c r="L73" s="13">
        <v>6</v>
      </c>
      <c r="M73" s="13">
        <v>3</v>
      </c>
      <c r="N73" s="13">
        <v>5</v>
      </c>
      <c r="O73" s="13">
        <v>5</v>
      </c>
      <c r="P73" s="13">
        <v>5</v>
      </c>
      <c r="Q73" s="13">
        <v>7</v>
      </c>
      <c r="R73" s="13">
        <v>9</v>
      </c>
      <c r="S73" s="13">
        <v>7</v>
      </c>
      <c r="T73" s="13">
        <v>4</v>
      </c>
      <c r="U73" s="13">
        <v>10</v>
      </c>
      <c r="V73" s="13">
        <v>5</v>
      </c>
      <c r="W73" s="13">
        <v>6</v>
      </c>
      <c r="X73" s="13">
        <v>6</v>
      </c>
      <c r="Y73" s="13">
        <v>5</v>
      </c>
      <c r="Z73" s="13">
        <v>4</v>
      </c>
      <c r="AA73" s="13">
        <v>9</v>
      </c>
      <c r="AB73" s="13">
        <v>48</v>
      </c>
      <c r="AC73" s="13">
        <v>56</v>
      </c>
      <c r="AD73" s="13">
        <v>104</v>
      </c>
      <c r="AE73" s="15">
        <v>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0</v>
      </c>
      <c r="F74" s="13">
        <v>0</v>
      </c>
      <c r="G74" s="13">
        <v>0</v>
      </c>
      <c r="H74" s="13">
        <v>107</v>
      </c>
      <c r="I74" s="14">
        <v>35</v>
      </c>
      <c r="J74" s="13">
        <v>7</v>
      </c>
      <c r="K74" s="13">
        <v>4</v>
      </c>
      <c r="L74" s="13">
        <v>5</v>
      </c>
      <c r="M74" s="13">
        <v>6</v>
      </c>
      <c r="N74" s="13">
        <v>5</v>
      </c>
      <c r="O74" s="13">
        <v>8</v>
      </c>
      <c r="P74" s="13">
        <v>6</v>
      </c>
      <c r="Q74" s="13">
        <v>6</v>
      </c>
      <c r="R74" s="13">
        <v>6</v>
      </c>
      <c r="S74" s="13">
        <v>5</v>
      </c>
      <c r="T74" s="13">
        <v>6</v>
      </c>
      <c r="U74" s="13">
        <v>7</v>
      </c>
      <c r="V74" s="13">
        <v>6</v>
      </c>
      <c r="W74" s="13">
        <v>6</v>
      </c>
      <c r="X74" s="13">
        <v>7</v>
      </c>
      <c r="Y74" s="13">
        <v>4</v>
      </c>
      <c r="Z74" s="13">
        <v>4</v>
      </c>
      <c r="AA74" s="13">
        <v>9</v>
      </c>
      <c r="AB74" s="13">
        <v>53</v>
      </c>
      <c r="AC74" s="13">
        <v>54</v>
      </c>
      <c r="AD74" s="13">
        <v>107</v>
      </c>
      <c r="AE74" s="15">
        <v>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0</v>
      </c>
      <c r="F75" s="13">
        <v>0</v>
      </c>
      <c r="G75" s="13">
        <v>0</v>
      </c>
      <c r="H75" s="13">
        <v>75</v>
      </c>
      <c r="I75" s="14">
        <v>3</v>
      </c>
      <c r="J75" s="13">
        <v>4</v>
      </c>
      <c r="K75" s="13">
        <v>3</v>
      </c>
      <c r="L75" s="13">
        <v>4</v>
      </c>
      <c r="M75" s="13">
        <v>3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4</v>
      </c>
      <c r="T75" s="13">
        <v>3</v>
      </c>
      <c r="U75" s="13">
        <v>4</v>
      </c>
      <c r="V75" s="13">
        <v>6</v>
      </c>
      <c r="W75" s="13">
        <v>4</v>
      </c>
      <c r="X75" s="13">
        <v>3</v>
      </c>
      <c r="Y75" s="13">
        <v>3</v>
      </c>
      <c r="Z75" s="13">
        <v>4</v>
      </c>
      <c r="AA75" s="13">
        <v>5</v>
      </c>
      <c r="AB75" s="13">
        <v>39</v>
      </c>
      <c r="AC75" s="13">
        <v>36</v>
      </c>
      <c r="AD75" s="13">
        <v>75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0</v>
      </c>
      <c r="F76" s="13">
        <v>0</v>
      </c>
      <c r="G76" s="13">
        <v>0</v>
      </c>
      <c r="H76" s="13">
        <v>76</v>
      </c>
      <c r="I76" s="14">
        <v>4</v>
      </c>
      <c r="J76" s="13">
        <v>4</v>
      </c>
      <c r="K76" s="13">
        <v>4</v>
      </c>
      <c r="L76" s="13">
        <v>3</v>
      </c>
      <c r="M76" s="13">
        <v>4</v>
      </c>
      <c r="N76" s="13">
        <v>4</v>
      </c>
      <c r="O76" s="13">
        <v>5</v>
      </c>
      <c r="P76" s="13">
        <v>5</v>
      </c>
      <c r="Q76" s="13">
        <v>4</v>
      </c>
      <c r="R76" s="13">
        <v>5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3</v>
      </c>
      <c r="Z76" s="13">
        <v>4</v>
      </c>
      <c r="AA76" s="13">
        <v>5</v>
      </c>
      <c r="AB76" s="13">
        <v>38</v>
      </c>
      <c r="AC76" s="13">
        <v>38</v>
      </c>
      <c r="AD76" s="13">
        <v>76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0</v>
      </c>
      <c r="F77" s="13">
        <v>0</v>
      </c>
      <c r="G77" s="13">
        <v>0</v>
      </c>
      <c r="H77" s="13">
        <v>77</v>
      </c>
      <c r="I77" s="14">
        <v>5</v>
      </c>
      <c r="J77" s="13">
        <v>4</v>
      </c>
      <c r="K77" s="13">
        <v>3</v>
      </c>
      <c r="L77" s="13">
        <v>5</v>
      </c>
      <c r="M77" s="13">
        <v>3</v>
      </c>
      <c r="N77" s="13">
        <v>4</v>
      </c>
      <c r="O77" s="13">
        <v>5</v>
      </c>
      <c r="P77" s="13">
        <v>4</v>
      </c>
      <c r="Q77" s="13">
        <v>5</v>
      </c>
      <c r="R77" s="13">
        <v>6</v>
      </c>
      <c r="S77" s="13">
        <v>3</v>
      </c>
      <c r="T77" s="13">
        <v>4</v>
      </c>
      <c r="U77" s="13">
        <v>4</v>
      </c>
      <c r="V77" s="13">
        <v>5</v>
      </c>
      <c r="W77" s="13">
        <v>4</v>
      </c>
      <c r="X77" s="13">
        <v>5</v>
      </c>
      <c r="Y77" s="13">
        <v>3</v>
      </c>
      <c r="Z77" s="13">
        <v>5</v>
      </c>
      <c r="AA77" s="13">
        <v>5</v>
      </c>
      <c r="AB77" s="13">
        <v>39</v>
      </c>
      <c r="AC77" s="13">
        <v>38</v>
      </c>
      <c r="AD77" s="13">
        <v>77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0</v>
      </c>
      <c r="F78" s="13">
        <v>0</v>
      </c>
      <c r="G78" s="13">
        <v>0</v>
      </c>
      <c r="H78" s="13">
        <v>79</v>
      </c>
      <c r="I78" s="14">
        <v>7</v>
      </c>
      <c r="J78" s="13">
        <v>4</v>
      </c>
      <c r="K78" s="13">
        <v>4</v>
      </c>
      <c r="L78" s="13">
        <v>6</v>
      </c>
      <c r="M78" s="13">
        <v>3</v>
      </c>
      <c r="N78" s="13">
        <v>6</v>
      </c>
      <c r="O78" s="13">
        <v>4</v>
      </c>
      <c r="P78" s="13">
        <v>4</v>
      </c>
      <c r="Q78" s="13">
        <v>4</v>
      </c>
      <c r="R78" s="13">
        <v>5</v>
      </c>
      <c r="S78" s="13">
        <v>4</v>
      </c>
      <c r="T78" s="13">
        <v>4</v>
      </c>
      <c r="U78" s="13">
        <v>4</v>
      </c>
      <c r="V78" s="13">
        <v>5</v>
      </c>
      <c r="W78" s="13">
        <v>4</v>
      </c>
      <c r="X78" s="13">
        <v>6</v>
      </c>
      <c r="Y78" s="13">
        <v>3</v>
      </c>
      <c r="Z78" s="13">
        <v>4</v>
      </c>
      <c r="AA78" s="13">
        <v>5</v>
      </c>
      <c r="AB78" s="13">
        <v>40</v>
      </c>
      <c r="AC78" s="13">
        <v>39</v>
      </c>
      <c r="AD78" s="13">
        <v>79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0</v>
      </c>
      <c r="F79" s="13">
        <v>0</v>
      </c>
      <c r="G79" s="13">
        <v>0</v>
      </c>
      <c r="H79" s="13">
        <v>79</v>
      </c>
      <c r="I79" s="14">
        <v>7</v>
      </c>
      <c r="J79" s="13">
        <v>3</v>
      </c>
      <c r="K79" s="13">
        <v>3</v>
      </c>
      <c r="L79" s="13">
        <v>5</v>
      </c>
      <c r="M79" s="13">
        <v>5</v>
      </c>
      <c r="N79" s="13">
        <v>5</v>
      </c>
      <c r="O79" s="13">
        <v>4</v>
      </c>
      <c r="P79" s="13">
        <v>4</v>
      </c>
      <c r="Q79" s="13">
        <v>5</v>
      </c>
      <c r="R79" s="13">
        <v>4</v>
      </c>
      <c r="S79" s="13">
        <v>5</v>
      </c>
      <c r="T79" s="13">
        <v>3</v>
      </c>
      <c r="U79" s="13">
        <v>5</v>
      </c>
      <c r="V79" s="13">
        <v>6</v>
      </c>
      <c r="W79" s="13">
        <v>4</v>
      </c>
      <c r="X79" s="13">
        <v>5</v>
      </c>
      <c r="Y79" s="13">
        <v>4</v>
      </c>
      <c r="Z79" s="13">
        <v>4</v>
      </c>
      <c r="AA79" s="13">
        <v>5</v>
      </c>
      <c r="AB79" s="13">
        <v>38</v>
      </c>
      <c r="AC79" s="13">
        <v>41</v>
      </c>
      <c r="AD79" s="13">
        <v>79</v>
      </c>
      <c r="AE79" s="15">
        <v>0</v>
      </c>
    </row>
    <row r="80" spans="1:31">
      <c r="A80" s="28">
        <v>6</v>
      </c>
      <c r="B80" s="29" t="s">
        <v>114</v>
      </c>
      <c r="C80" s="12" t="s">
        <v>120</v>
      </c>
      <c r="D80" s="13">
        <v>80</v>
      </c>
      <c r="E80" s="13">
        <v>0</v>
      </c>
      <c r="F80" s="13">
        <v>0</v>
      </c>
      <c r="G80" s="13">
        <v>0</v>
      </c>
      <c r="H80" s="13">
        <v>80</v>
      </c>
      <c r="I80" s="14">
        <v>8</v>
      </c>
      <c r="J80" s="13">
        <v>7</v>
      </c>
      <c r="K80" s="13">
        <v>3</v>
      </c>
      <c r="L80" s="13">
        <v>4</v>
      </c>
      <c r="M80" s="13">
        <v>4</v>
      </c>
      <c r="N80" s="13">
        <v>4</v>
      </c>
      <c r="O80" s="13">
        <v>5</v>
      </c>
      <c r="P80" s="13">
        <v>4</v>
      </c>
      <c r="Q80" s="13">
        <v>5</v>
      </c>
      <c r="R80" s="13">
        <v>7</v>
      </c>
      <c r="S80" s="13">
        <v>3</v>
      </c>
      <c r="T80" s="13">
        <v>3</v>
      </c>
      <c r="U80" s="13">
        <v>5</v>
      </c>
      <c r="V80" s="13">
        <v>5</v>
      </c>
      <c r="W80" s="13">
        <v>4</v>
      </c>
      <c r="X80" s="13">
        <v>4</v>
      </c>
      <c r="Y80" s="13">
        <v>3</v>
      </c>
      <c r="Z80" s="13">
        <v>4</v>
      </c>
      <c r="AA80" s="13">
        <v>6</v>
      </c>
      <c r="AB80" s="13">
        <v>43</v>
      </c>
      <c r="AC80" s="13">
        <v>37</v>
      </c>
      <c r="AD80" s="13">
        <v>80</v>
      </c>
      <c r="AE80" s="15">
        <v>0</v>
      </c>
    </row>
    <row r="81" spans="1:31">
      <c r="A81" s="28">
        <v>7</v>
      </c>
      <c r="B81" s="29" t="s">
        <v>114</v>
      </c>
      <c r="C81" s="12" t="s">
        <v>121</v>
      </c>
      <c r="D81" s="13">
        <v>80</v>
      </c>
      <c r="E81" s="13">
        <v>0</v>
      </c>
      <c r="F81" s="13">
        <v>0</v>
      </c>
      <c r="G81" s="13">
        <v>0</v>
      </c>
      <c r="H81" s="13">
        <v>80</v>
      </c>
      <c r="I81" s="14">
        <v>8</v>
      </c>
      <c r="J81" s="13">
        <v>4</v>
      </c>
      <c r="K81" s="13">
        <v>3</v>
      </c>
      <c r="L81" s="13">
        <v>5</v>
      </c>
      <c r="M81" s="13">
        <v>3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7</v>
      </c>
      <c r="W81" s="13">
        <v>5</v>
      </c>
      <c r="X81" s="13">
        <v>5</v>
      </c>
      <c r="Y81" s="13">
        <v>4</v>
      </c>
      <c r="Z81" s="13">
        <v>5</v>
      </c>
      <c r="AA81" s="13">
        <v>4</v>
      </c>
      <c r="AB81" s="13">
        <v>39</v>
      </c>
      <c r="AC81" s="13">
        <v>41</v>
      </c>
      <c r="AD81" s="13">
        <v>80</v>
      </c>
      <c r="AE81" s="15">
        <v>0</v>
      </c>
    </row>
    <row r="82" spans="1:31">
      <c r="A82" s="28">
        <v>8</v>
      </c>
      <c r="B82" s="29" t="s">
        <v>114</v>
      </c>
      <c r="C82" s="12" t="s">
        <v>122</v>
      </c>
      <c r="D82" s="13">
        <v>81</v>
      </c>
      <c r="E82" s="13">
        <v>0</v>
      </c>
      <c r="F82" s="13">
        <v>0</v>
      </c>
      <c r="G82" s="13">
        <v>0</v>
      </c>
      <c r="H82" s="13">
        <v>81</v>
      </c>
      <c r="I82" s="14">
        <v>9</v>
      </c>
      <c r="J82" s="13">
        <v>4</v>
      </c>
      <c r="K82" s="13">
        <v>3</v>
      </c>
      <c r="L82" s="13">
        <v>6</v>
      </c>
      <c r="M82" s="13">
        <v>4</v>
      </c>
      <c r="N82" s="13">
        <v>3</v>
      </c>
      <c r="O82" s="13">
        <v>6</v>
      </c>
      <c r="P82" s="13">
        <v>4</v>
      </c>
      <c r="Q82" s="13">
        <v>5</v>
      </c>
      <c r="R82" s="13">
        <v>5</v>
      </c>
      <c r="S82" s="13">
        <v>4</v>
      </c>
      <c r="T82" s="13">
        <v>3</v>
      </c>
      <c r="U82" s="13">
        <v>5</v>
      </c>
      <c r="V82" s="13">
        <v>6</v>
      </c>
      <c r="W82" s="13">
        <v>4</v>
      </c>
      <c r="X82" s="13">
        <v>4</v>
      </c>
      <c r="Y82" s="13">
        <v>5</v>
      </c>
      <c r="Z82" s="13">
        <v>4</v>
      </c>
      <c r="AA82" s="13">
        <v>6</v>
      </c>
      <c r="AB82" s="13">
        <v>40</v>
      </c>
      <c r="AC82" s="13">
        <v>41</v>
      </c>
      <c r="AD82" s="13">
        <v>81</v>
      </c>
      <c r="AE82" s="15">
        <v>0</v>
      </c>
    </row>
    <row r="83" spans="1:31">
      <c r="A83" s="28">
        <v>9</v>
      </c>
      <c r="B83" s="29" t="s">
        <v>114</v>
      </c>
      <c r="C83" s="12" t="s">
        <v>123</v>
      </c>
      <c r="D83" s="13">
        <v>81</v>
      </c>
      <c r="E83" s="13">
        <v>0</v>
      </c>
      <c r="F83" s="13">
        <v>0</v>
      </c>
      <c r="G83" s="13">
        <v>0</v>
      </c>
      <c r="H83" s="13">
        <v>81</v>
      </c>
      <c r="I83" s="14">
        <v>9</v>
      </c>
      <c r="J83" s="13">
        <v>4</v>
      </c>
      <c r="K83" s="13">
        <v>3</v>
      </c>
      <c r="L83" s="13">
        <v>4</v>
      </c>
      <c r="M83" s="13">
        <v>3</v>
      </c>
      <c r="N83" s="13">
        <v>4</v>
      </c>
      <c r="O83" s="13">
        <v>5</v>
      </c>
      <c r="P83" s="13">
        <v>4</v>
      </c>
      <c r="Q83" s="13">
        <v>5</v>
      </c>
      <c r="R83" s="13">
        <v>6</v>
      </c>
      <c r="S83" s="13">
        <v>6</v>
      </c>
      <c r="T83" s="13">
        <v>3</v>
      </c>
      <c r="U83" s="13">
        <v>6</v>
      </c>
      <c r="V83" s="13">
        <v>6</v>
      </c>
      <c r="W83" s="13">
        <v>4</v>
      </c>
      <c r="X83" s="13">
        <v>5</v>
      </c>
      <c r="Y83" s="13">
        <v>3</v>
      </c>
      <c r="Z83" s="13">
        <v>5</v>
      </c>
      <c r="AA83" s="13">
        <v>5</v>
      </c>
      <c r="AB83" s="13">
        <v>38</v>
      </c>
      <c r="AC83" s="13">
        <v>43</v>
      </c>
      <c r="AD83" s="13">
        <v>81</v>
      </c>
      <c r="AE83" s="15">
        <v>0</v>
      </c>
    </row>
    <row r="84" spans="1:31">
      <c r="A84" s="28">
        <v>10</v>
      </c>
      <c r="B84" s="29" t="s">
        <v>114</v>
      </c>
      <c r="C84" s="12" t="s">
        <v>124</v>
      </c>
      <c r="D84" s="13" t="s">
        <v>125</v>
      </c>
      <c r="E84" s="13">
        <v>0</v>
      </c>
      <c r="F84" s="13">
        <v>0</v>
      </c>
      <c r="G84" s="13">
        <v>0</v>
      </c>
      <c r="H84" s="13">
        <v>0</v>
      </c>
      <c r="I84" s="14" t="s">
        <v>126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125</v>
      </c>
    </row>
    <row r="85" spans="1:31">
      <c r="A85" s="28">
        <v>1</v>
      </c>
      <c r="B85" s="29" t="s">
        <v>127</v>
      </c>
      <c r="C85" s="12" t="s">
        <v>128</v>
      </c>
      <c r="D85" s="13">
        <v>71</v>
      </c>
      <c r="E85" s="13">
        <v>0</v>
      </c>
      <c r="F85" s="13">
        <v>0</v>
      </c>
      <c r="G85" s="13">
        <v>0</v>
      </c>
      <c r="H85" s="13">
        <v>71</v>
      </c>
      <c r="I85" s="14">
        <v>-1</v>
      </c>
      <c r="J85" s="13">
        <v>4</v>
      </c>
      <c r="K85" s="13">
        <v>3</v>
      </c>
      <c r="L85" s="13">
        <v>5</v>
      </c>
      <c r="M85" s="13">
        <v>3</v>
      </c>
      <c r="N85" s="13">
        <v>3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2</v>
      </c>
      <c r="U85" s="13">
        <v>4</v>
      </c>
      <c r="V85" s="13">
        <v>5</v>
      </c>
      <c r="W85" s="13">
        <v>4</v>
      </c>
      <c r="X85" s="13">
        <v>5</v>
      </c>
      <c r="Y85" s="13">
        <v>3</v>
      </c>
      <c r="Z85" s="13">
        <v>4</v>
      </c>
      <c r="AA85" s="13">
        <v>5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2</v>
      </c>
      <c r="B86" s="29" t="s">
        <v>127</v>
      </c>
      <c r="C86" s="12" t="s">
        <v>129</v>
      </c>
      <c r="D86" s="13">
        <v>73</v>
      </c>
      <c r="E86" s="13">
        <v>0</v>
      </c>
      <c r="F86" s="13">
        <v>0</v>
      </c>
      <c r="G86" s="13">
        <v>0</v>
      </c>
      <c r="H86" s="13">
        <v>73</v>
      </c>
      <c r="I86" s="14">
        <v>1</v>
      </c>
      <c r="J86" s="13">
        <v>5</v>
      </c>
      <c r="K86" s="13">
        <v>3</v>
      </c>
      <c r="L86" s="13">
        <v>3</v>
      </c>
      <c r="M86" s="13">
        <v>3</v>
      </c>
      <c r="N86" s="13">
        <v>4</v>
      </c>
      <c r="O86" s="13">
        <v>5</v>
      </c>
      <c r="P86" s="13">
        <v>3</v>
      </c>
      <c r="Q86" s="13">
        <v>5</v>
      </c>
      <c r="R86" s="13">
        <v>5</v>
      </c>
      <c r="S86" s="13">
        <v>4</v>
      </c>
      <c r="T86" s="13">
        <v>4</v>
      </c>
      <c r="U86" s="13">
        <v>4</v>
      </c>
      <c r="V86" s="13">
        <v>5</v>
      </c>
      <c r="W86" s="13">
        <v>3</v>
      </c>
      <c r="X86" s="13">
        <v>4</v>
      </c>
      <c r="Y86" s="13">
        <v>5</v>
      </c>
      <c r="Z86" s="13">
        <v>4</v>
      </c>
      <c r="AA86" s="13">
        <v>4</v>
      </c>
      <c r="AB86" s="13">
        <v>36</v>
      </c>
      <c r="AC86" s="13">
        <v>37</v>
      </c>
      <c r="AD86" s="13">
        <v>73</v>
      </c>
      <c r="AE86" s="15">
        <v>0</v>
      </c>
    </row>
    <row r="87" spans="1:31">
      <c r="A87" s="28">
        <v>3</v>
      </c>
      <c r="B87" s="29" t="s">
        <v>127</v>
      </c>
      <c r="C87" s="12" t="s">
        <v>130</v>
      </c>
      <c r="D87" s="13">
        <v>73</v>
      </c>
      <c r="E87" s="13">
        <v>0</v>
      </c>
      <c r="F87" s="13">
        <v>0</v>
      </c>
      <c r="G87" s="13">
        <v>0</v>
      </c>
      <c r="H87" s="13">
        <v>73</v>
      </c>
      <c r="I87" s="14">
        <v>1</v>
      </c>
      <c r="J87" s="13">
        <v>5</v>
      </c>
      <c r="K87" s="13">
        <v>4</v>
      </c>
      <c r="L87" s="13">
        <v>4</v>
      </c>
      <c r="M87" s="13">
        <v>2</v>
      </c>
      <c r="N87" s="13">
        <v>3</v>
      </c>
      <c r="O87" s="13">
        <v>4</v>
      </c>
      <c r="P87" s="13">
        <v>4</v>
      </c>
      <c r="Q87" s="13">
        <v>4</v>
      </c>
      <c r="R87" s="13">
        <v>5</v>
      </c>
      <c r="S87" s="13">
        <v>5</v>
      </c>
      <c r="T87" s="13">
        <v>3</v>
      </c>
      <c r="U87" s="13">
        <v>4</v>
      </c>
      <c r="V87" s="13">
        <v>5</v>
      </c>
      <c r="W87" s="13">
        <v>5</v>
      </c>
      <c r="X87" s="13">
        <v>5</v>
      </c>
      <c r="Y87" s="13">
        <v>3</v>
      </c>
      <c r="Z87" s="13">
        <v>4</v>
      </c>
      <c r="AA87" s="13">
        <v>4</v>
      </c>
      <c r="AB87" s="13">
        <v>35</v>
      </c>
      <c r="AC87" s="13">
        <v>38</v>
      </c>
      <c r="AD87" s="13">
        <v>73</v>
      </c>
      <c r="AE87" s="15">
        <v>0</v>
      </c>
    </row>
    <row r="88" spans="1:31">
      <c r="A88" s="28">
        <v>4</v>
      </c>
      <c r="B88" s="29" t="s">
        <v>127</v>
      </c>
      <c r="C88" s="12" t="s">
        <v>131</v>
      </c>
      <c r="D88" s="13">
        <v>74</v>
      </c>
      <c r="E88" s="13">
        <v>0</v>
      </c>
      <c r="F88" s="13">
        <v>0</v>
      </c>
      <c r="G88" s="13">
        <v>0</v>
      </c>
      <c r="H88" s="13">
        <v>74</v>
      </c>
      <c r="I88" s="14">
        <v>2</v>
      </c>
      <c r="J88" s="13">
        <v>5</v>
      </c>
      <c r="K88" s="13">
        <v>3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5</v>
      </c>
      <c r="S88" s="13">
        <v>4</v>
      </c>
      <c r="T88" s="13">
        <v>3</v>
      </c>
      <c r="U88" s="13">
        <v>4</v>
      </c>
      <c r="V88" s="13">
        <v>4</v>
      </c>
      <c r="W88" s="13">
        <v>4</v>
      </c>
      <c r="X88" s="13">
        <v>4</v>
      </c>
      <c r="Y88" s="13">
        <v>3</v>
      </c>
      <c r="Z88" s="13">
        <v>5</v>
      </c>
      <c r="AA88" s="13">
        <v>4</v>
      </c>
      <c r="AB88" s="13">
        <v>39</v>
      </c>
      <c r="AC88" s="13">
        <v>35</v>
      </c>
      <c r="AD88" s="13">
        <v>74</v>
      </c>
      <c r="AE88" s="15">
        <v>0</v>
      </c>
    </row>
    <row r="89" spans="1:31">
      <c r="A89" s="28">
        <v>5</v>
      </c>
      <c r="B89" s="29" t="s">
        <v>127</v>
      </c>
      <c r="C89" s="12" t="s">
        <v>132</v>
      </c>
      <c r="D89" s="13">
        <v>74</v>
      </c>
      <c r="E89" s="13">
        <v>0</v>
      </c>
      <c r="F89" s="13">
        <v>0</v>
      </c>
      <c r="G89" s="13">
        <v>0</v>
      </c>
      <c r="H89" s="13">
        <v>74</v>
      </c>
      <c r="I89" s="14">
        <v>2</v>
      </c>
      <c r="J89" s="13">
        <v>5</v>
      </c>
      <c r="K89" s="13">
        <v>4</v>
      </c>
      <c r="L89" s="13">
        <v>4</v>
      </c>
      <c r="M89" s="13">
        <v>3</v>
      </c>
      <c r="N89" s="13">
        <v>4</v>
      </c>
      <c r="O89" s="13">
        <v>5</v>
      </c>
      <c r="P89" s="13">
        <v>3</v>
      </c>
      <c r="Q89" s="13">
        <v>5</v>
      </c>
      <c r="R89" s="13">
        <v>4</v>
      </c>
      <c r="S89" s="13">
        <v>4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3</v>
      </c>
      <c r="Z89" s="13">
        <v>4</v>
      </c>
      <c r="AA89" s="13">
        <v>5</v>
      </c>
      <c r="AB89" s="13">
        <v>37</v>
      </c>
      <c r="AC89" s="13">
        <v>37</v>
      </c>
      <c r="AD89" s="13">
        <v>74</v>
      </c>
      <c r="AE89" s="15">
        <v>0</v>
      </c>
    </row>
    <row r="90" spans="1:31">
      <c r="A90" s="28">
        <v>6</v>
      </c>
      <c r="B90" s="29" t="s">
        <v>127</v>
      </c>
      <c r="C90" s="12" t="s">
        <v>133</v>
      </c>
      <c r="D90" s="13">
        <v>75</v>
      </c>
      <c r="E90" s="13">
        <v>0</v>
      </c>
      <c r="F90" s="13">
        <v>0</v>
      </c>
      <c r="G90" s="13">
        <v>0</v>
      </c>
      <c r="H90" s="13">
        <v>75</v>
      </c>
      <c r="I90" s="14">
        <v>3</v>
      </c>
      <c r="J90" s="13">
        <v>5</v>
      </c>
      <c r="K90" s="13">
        <v>2</v>
      </c>
      <c r="L90" s="13">
        <v>5</v>
      </c>
      <c r="M90" s="13">
        <v>3</v>
      </c>
      <c r="N90" s="13">
        <v>4</v>
      </c>
      <c r="O90" s="13">
        <v>5</v>
      </c>
      <c r="P90" s="13">
        <v>3</v>
      </c>
      <c r="Q90" s="13">
        <v>5</v>
      </c>
      <c r="R90" s="13">
        <v>5</v>
      </c>
      <c r="S90" s="13">
        <v>4</v>
      </c>
      <c r="T90" s="13">
        <v>3</v>
      </c>
      <c r="U90" s="13">
        <v>4</v>
      </c>
      <c r="V90" s="13">
        <v>5</v>
      </c>
      <c r="W90" s="13">
        <v>5</v>
      </c>
      <c r="X90" s="13">
        <v>4</v>
      </c>
      <c r="Y90" s="13">
        <v>4</v>
      </c>
      <c r="Z90" s="13">
        <v>4</v>
      </c>
      <c r="AA90" s="13">
        <v>5</v>
      </c>
      <c r="AB90" s="13">
        <v>37</v>
      </c>
      <c r="AC90" s="13">
        <v>38</v>
      </c>
      <c r="AD90" s="13">
        <v>75</v>
      </c>
      <c r="AE90" s="15">
        <v>0</v>
      </c>
    </row>
    <row r="91" spans="1:31">
      <c r="A91" s="28">
        <v>7</v>
      </c>
      <c r="B91" s="29" t="s">
        <v>127</v>
      </c>
      <c r="C91" s="12" t="s">
        <v>134</v>
      </c>
      <c r="D91" s="13">
        <v>75</v>
      </c>
      <c r="E91" s="13">
        <v>0</v>
      </c>
      <c r="F91" s="13">
        <v>0</v>
      </c>
      <c r="G91" s="13">
        <v>0</v>
      </c>
      <c r="H91" s="13">
        <v>75</v>
      </c>
      <c r="I91" s="14">
        <v>3</v>
      </c>
      <c r="J91" s="13">
        <v>4</v>
      </c>
      <c r="K91" s="13">
        <v>3</v>
      </c>
      <c r="L91" s="13">
        <v>4</v>
      </c>
      <c r="M91" s="13">
        <v>3</v>
      </c>
      <c r="N91" s="13">
        <v>4</v>
      </c>
      <c r="O91" s="13">
        <v>5</v>
      </c>
      <c r="P91" s="13">
        <v>4</v>
      </c>
      <c r="Q91" s="13">
        <v>3</v>
      </c>
      <c r="R91" s="13">
        <v>6</v>
      </c>
      <c r="S91" s="13">
        <v>4</v>
      </c>
      <c r="T91" s="13">
        <v>4</v>
      </c>
      <c r="U91" s="13">
        <v>4</v>
      </c>
      <c r="V91" s="13">
        <v>5</v>
      </c>
      <c r="W91" s="13">
        <v>4</v>
      </c>
      <c r="X91" s="13">
        <v>4</v>
      </c>
      <c r="Y91" s="13">
        <v>3</v>
      </c>
      <c r="Z91" s="13">
        <v>4</v>
      </c>
      <c r="AA91" s="13">
        <v>7</v>
      </c>
      <c r="AB91" s="13">
        <v>36</v>
      </c>
      <c r="AC91" s="13">
        <v>39</v>
      </c>
      <c r="AD91" s="13">
        <v>75</v>
      </c>
      <c r="AE91" s="15">
        <v>0</v>
      </c>
    </row>
    <row r="92" spans="1:31">
      <c r="A92" s="28">
        <v>8</v>
      </c>
      <c r="B92" s="29" t="s">
        <v>127</v>
      </c>
      <c r="C92" s="12" t="s">
        <v>135</v>
      </c>
      <c r="D92" s="13">
        <v>77</v>
      </c>
      <c r="E92" s="13">
        <v>0</v>
      </c>
      <c r="F92" s="13">
        <v>0</v>
      </c>
      <c r="G92" s="13">
        <v>0</v>
      </c>
      <c r="H92" s="13">
        <v>77</v>
      </c>
      <c r="I92" s="14">
        <v>5</v>
      </c>
      <c r="J92" s="13">
        <v>4</v>
      </c>
      <c r="K92" s="13">
        <v>3</v>
      </c>
      <c r="L92" s="13">
        <v>4</v>
      </c>
      <c r="M92" s="13">
        <v>4</v>
      </c>
      <c r="N92" s="13">
        <v>4</v>
      </c>
      <c r="O92" s="13">
        <v>6</v>
      </c>
      <c r="P92" s="13">
        <v>4</v>
      </c>
      <c r="Q92" s="13">
        <v>4</v>
      </c>
      <c r="R92" s="13">
        <v>6</v>
      </c>
      <c r="S92" s="13">
        <v>3</v>
      </c>
      <c r="T92" s="13">
        <v>3</v>
      </c>
      <c r="U92" s="13">
        <v>4</v>
      </c>
      <c r="V92" s="13">
        <v>7</v>
      </c>
      <c r="W92" s="13">
        <v>4</v>
      </c>
      <c r="X92" s="13">
        <v>4</v>
      </c>
      <c r="Y92" s="13">
        <v>4</v>
      </c>
      <c r="Z92" s="13">
        <v>4</v>
      </c>
      <c r="AA92" s="13">
        <v>5</v>
      </c>
      <c r="AB92" s="13">
        <v>39</v>
      </c>
      <c r="AC92" s="13">
        <v>38</v>
      </c>
      <c r="AD92" s="13">
        <v>77</v>
      </c>
      <c r="AE92" s="15">
        <v>0</v>
      </c>
    </row>
    <row r="93" spans="1:31">
      <c r="A93" s="28">
        <v>9</v>
      </c>
      <c r="B93" s="29" t="s">
        <v>127</v>
      </c>
      <c r="C93" s="12" t="s">
        <v>136</v>
      </c>
      <c r="D93" s="13">
        <v>78</v>
      </c>
      <c r="E93" s="13">
        <v>0</v>
      </c>
      <c r="F93" s="13">
        <v>0</v>
      </c>
      <c r="G93" s="13">
        <v>0</v>
      </c>
      <c r="H93" s="13">
        <v>78</v>
      </c>
      <c r="I93" s="14">
        <v>6</v>
      </c>
      <c r="J93" s="13">
        <v>5</v>
      </c>
      <c r="K93" s="13">
        <v>3</v>
      </c>
      <c r="L93" s="13">
        <v>5</v>
      </c>
      <c r="M93" s="13">
        <v>3</v>
      </c>
      <c r="N93" s="13">
        <v>4</v>
      </c>
      <c r="O93" s="13">
        <v>5</v>
      </c>
      <c r="P93" s="13">
        <v>5</v>
      </c>
      <c r="Q93" s="13">
        <v>4</v>
      </c>
      <c r="R93" s="13">
        <v>7</v>
      </c>
      <c r="S93" s="13">
        <v>4</v>
      </c>
      <c r="T93" s="13">
        <v>3</v>
      </c>
      <c r="U93" s="13">
        <v>4</v>
      </c>
      <c r="V93" s="13">
        <v>5</v>
      </c>
      <c r="W93" s="13">
        <v>5</v>
      </c>
      <c r="X93" s="13">
        <v>4</v>
      </c>
      <c r="Y93" s="13">
        <v>3</v>
      </c>
      <c r="Z93" s="13">
        <v>4</v>
      </c>
      <c r="AA93" s="13">
        <v>5</v>
      </c>
      <c r="AB93" s="13">
        <v>41</v>
      </c>
      <c r="AC93" s="13">
        <v>37</v>
      </c>
      <c r="AD93" s="13">
        <v>78</v>
      </c>
      <c r="AE93" s="15">
        <v>0</v>
      </c>
    </row>
    <row r="94" spans="1:31">
      <c r="A94" s="28">
        <v>10</v>
      </c>
      <c r="B94" s="29" t="s">
        <v>127</v>
      </c>
      <c r="C94" s="12" t="s">
        <v>137</v>
      </c>
      <c r="D94" s="13">
        <v>78</v>
      </c>
      <c r="E94" s="13">
        <v>0</v>
      </c>
      <c r="F94" s="13">
        <v>0</v>
      </c>
      <c r="G94" s="13">
        <v>0</v>
      </c>
      <c r="H94" s="13">
        <v>78</v>
      </c>
      <c r="I94" s="14">
        <v>6</v>
      </c>
      <c r="J94" s="13">
        <v>5</v>
      </c>
      <c r="K94" s="13">
        <v>4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5</v>
      </c>
      <c r="X94" s="13">
        <v>4</v>
      </c>
      <c r="Y94" s="13">
        <v>4</v>
      </c>
      <c r="Z94" s="13">
        <v>4</v>
      </c>
      <c r="AA94" s="13">
        <v>5</v>
      </c>
      <c r="AB94" s="13">
        <v>39</v>
      </c>
      <c r="AC94" s="13">
        <v>39</v>
      </c>
      <c r="AD94" s="13">
        <v>78</v>
      </c>
      <c r="AE94" s="15">
        <v>0</v>
      </c>
    </row>
    <row r="95" spans="1:31">
      <c r="A95" s="28">
        <v>11</v>
      </c>
      <c r="B95" s="29" t="s">
        <v>127</v>
      </c>
      <c r="C95" s="12" t="s">
        <v>138</v>
      </c>
      <c r="D95" s="13">
        <v>78</v>
      </c>
      <c r="E95" s="13">
        <v>0</v>
      </c>
      <c r="F95" s="13">
        <v>0</v>
      </c>
      <c r="G95" s="13">
        <v>0</v>
      </c>
      <c r="H95" s="13">
        <v>78</v>
      </c>
      <c r="I95" s="14">
        <v>6</v>
      </c>
      <c r="J95" s="13">
        <v>4</v>
      </c>
      <c r="K95" s="13">
        <v>4</v>
      </c>
      <c r="L95" s="13">
        <v>3</v>
      </c>
      <c r="M95" s="13">
        <v>3</v>
      </c>
      <c r="N95" s="13">
        <v>4</v>
      </c>
      <c r="O95" s="13">
        <v>6</v>
      </c>
      <c r="P95" s="13">
        <v>3</v>
      </c>
      <c r="Q95" s="13">
        <v>3</v>
      </c>
      <c r="R95" s="13">
        <v>5</v>
      </c>
      <c r="S95" s="13">
        <v>4</v>
      </c>
      <c r="T95" s="13">
        <v>3</v>
      </c>
      <c r="U95" s="13">
        <v>6</v>
      </c>
      <c r="V95" s="13">
        <v>7</v>
      </c>
      <c r="W95" s="13">
        <v>5</v>
      </c>
      <c r="X95" s="13">
        <v>5</v>
      </c>
      <c r="Y95" s="13">
        <v>3</v>
      </c>
      <c r="Z95" s="13">
        <v>4</v>
      </c>
      <c r="AA95" s="13">
        <v>6</v>
      </c>
      <c r="AB95" s="13">
        <v>35</v>
      </c>
      <c r="AC95" s="13">
        <v>43</v>
      </c>
      <c r="AD95" s="13">
        <v>78</v>
      </c>
      <c r="AE95" s="15">
        <v>0</v>
      </c>
    </row>
    <row r="96" spans="1:31">
      <c r="A96" s="28">
        <v>12</v>
      </c>
      <c r="B96" s="29" t="s">
        <v>127</v>
      </c>
      <c r="C96" s="12" t="s">
        <v>139</v>
      </c>
      <c r="D96" s="13">
        <v>79</v>
      </c>
      <c r="E96" s="13">
        <v>0</v>
      </c>
      <c r="F96" s="13">
        <v>0</v>
      </c>
      <c r="G96" s="13">
        <v>0</v>
      </c>
      <c r="H96" s="13">
        <v>79</v>
      </c>
      <c r="I96" s="14">
        <v>7</v>
      </c>
      <c r="J96" s="13">
        <v>6</v>
      </c>
      <c r="K96" s="13">
        <v>3</v>
      </c>
      <c r="L96" s="13">
        <v>7</v>
      </c>
      <c r="M96" s="13">
        <v>3</v>
      </c>
      <c r="N96" s="13">
        <v>5</v>
      </c>
      <c r="O96" s="13">
        <v>5</v>
      </c>
      <c r="P96" s="13">
        <v>4</v>
      </c>
      <c r="Q96" s="13">
        <v>4</v>
      </c>
      <c r="R96" s="13">
        <v>5</v>
      </c>
      <c r="S96" s="13">
        <v>4</v>
      </c>
      <c r="T96" s="13">
        <v>3</v>
      </c>
      <c r="U96" s="13">
        <v>5</v>
      </c>
      <c r="V96" s="13">
        <v>5</v>
      </c>
      <c r="W96" s="13">
        <v>4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37</v>
      </c>
      <c r="AD96" s="13">
        <v>79</v>
      </c>
      <c r="AE96" s="15">
        <v>0</v>
      </c>
    </row>
    <row r="97" spans="1:31">
      <c r="A97" s="28">
        <v>13</v>
      </c>
      <c r="B97" s="29" t="s">
        <v>127</v>
      </c>
      <c r="C97" s="12" t="s">
        <v>140</v>
      </c>
      <c r="D97" s="13">
        <v>79</v>
      </c>
      <c r="E97" s="13">
        <v>0</v>
      </c>
      <c r="F97" s="13">
        <v>0</v>
      </c>
      <c r="G97" s="13">
        <v>0</v>
      </c>
      <c r="H97" s="13">
        <v>79</v>
      </c>
      <c r="I97" s="14">
        <v>7</v>
      </c>
      <c r="J97" s="13">
        <v>4</v>
      </c>
      <c r="K97" s="13">
        <v>4</v>
      </c>
      <c r="L97" s="13">
        <v>4</v>
      </c>
      <c r="M97" s="13">
        <v>3</v>
      </c>
      <c r="N97" s="13">
        <v>4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5</v>
      </c>
      <c r="U97" s="13">
        <v>4</v>
      </c>
      <c r="V97" s="13">
        <v>5</v>
      </c>
      <c r="W97" s="13">
        <v>4</v>
      </c>
      <c r="X97" s="13">
        <v>4</v>
      </c>
      <c r="Y97" s="13">
        <v>4</v>
      </c>
      <c r="Z97" s="13">
        <v>5</v>
      </c>
      <c r="AA97" s="13">
        <v>5</v>
      </c>
      <c r="AB97" s="13">
        <v>39</v>
      </c>
      <c r="AC97" s="13">
        <v>40</v>
      </c>
      <c r="AD97" s="13">
        <v>79</v>
      </c>
      <c r="AE97" s="15">
        <v>0</v>
      </c>
    </row>
    <row r="98" spans="1:31">
      <c r="A98" s="28">
        <v>14</v>
      </c>
      <c r="B98" s="29" t="s">
        <v>127</v>
      </c>
      <c r="C98" s="12" t="s">
        <v>141</v>
      </c>
      <c r="D98" s="13">
        <v>79</v>
      </c>
      <c r="E98" s="13">
        <v>0</v>
      </c>
      <c r="F98" s="13">
        <v>0</v>
      </c>
      <c r="G98" s="13">
        <v>0</v>
      </c>
      <c r="H98" s="13">
        <v>79</v>
      </c>
      <c r="I98" s="14">
        <v>7</v>
      </c>
      <c r="J98" s="13">
        <v>6</v>
      </c>
      <c r="K98" s="13">
        <v>3</v>
      </c>
      <c r="L98" s="13">
        <v>3</v>
      </c>
      <c r="M98" s="13">
        <v>3</v>
      </c>
      <c r="N98" s="13">
        <v>5</v>
      </c>
      <c r="O98" s="13">
        <v>4</v>
      </c>
      <c r="P98" s="13">
        <v>5</v>
      </c>
      <c r="Q98" s="13">
        <v>5</v>
      </c>
      <c r="R98" s="13">
        <v>4</v>
      </c>
      <c r="S98" s="13">
        <v>5</v>
      </c>
      <c r="T98" s="13">
        <v>3</v>
      </c>
      <c r="U98" s="13">
        <v>5</v>
      </c>
      <c r="V98" s="13">
        <v>6</v>
      </c>
      <c r="W98" s="13">
        <v>4</v>
      </c>
      <c r="X98" s="13">
        <v>4</v>
      </c>
      <c r="Y98" s="13">
        <v>3</v>
      </c>
      <c r="Z98" s="13">
        <v>6</v>
      </c>
      <c r="AA98" s="13">
        <v>5</v>
      </c>
      <c r="AB98" s="13">
        <v>38</v>
      </c>
      <c r="AC98" s="13">
        <v>41</v>
      </c>
      <c r="AD98" s="13">
        <v>79</v>
      </c>
      <c r="AE98" s="15">
        <v>0</v>
      </c>
    </row>
    <row r="99" spans="1:31">
      <c r="A99" s="28">
        <v>15</v>
      </c>
      <c r="B99" s="29" t="s">
        <v>127</v>
      </c>
      <c r="C99" s="12" t="s">
        <v>142</v>
      </c>
      <c r="D99" s="13">
        <v>80</v>
      </c>
      <c r="E99" s="13">
        <v>0</v>
      </c>
      <c r="F99" s="13">
        <v>0</v>
      </c>
      <c r="G99" s="13">
        <v>0</v>
      </c>
      <c r="H99" s="13">
        <v>80</v>
      </c>
      <c r="I99" s="14">
        <v>8</v>
      </c>
      <c r="J99" s="13">
        <v>5</v>
      </c>
      <c r="K99" s="13">
        <v>5</v>
      </c>
      <c r="L99" s="13">
        <v>4</v>
      </c>
      <c r="M99" s="13">
        <v>3</v>
      </c>
      <c r="N99" s="13">
        <v>4</v>
      </c>
      <c r="O99" s="13">
        <v>4</v>
      </c>
      <c r="P99" s="13">
        <v>4</v>
      </c>
      <c r="Q99" s="13">
        <v>5</v>
      </c>
      <c r="R99" s="13">
        <v>6</v>
      </c>
      <c r="S99" s="13">
        <v>5</v>
      </c>
      <c r="T99" s="13">
        <v>4</v>
      </c>
      <c r="U99" s="13">
        <v>4</v>
      </c>
      <c r="V99" s="13">
        <v>5</v>
      </c>
      <c r="W99" s="13">
        <v>4</v>
      </c>
      <c r="X99" s="13">
        <v>5</v>
      </c>
      <c r="Y99" s="13">
        <v>4</v>
      </c>
      <c r="Z99" s="13">
        <v>4</v>
      </c>
      <c r="AA99" s="13">
        <v>5</v>
      </c>
      <c r="AB99" s="13">
        <v>40</v>
      </c>
      <c r="AC99" s="13">
        <v>40</v>
      </c>
      <c r="AD99" s="13">
        <v>80</v>
      </c>
      <c r="AE99" s="15">
        <v>0</v>
      </c>
    </row>
    <row r="100" spans="1:31">
      <c r="A100" s="28">
        <v>16</v>
      </c>
      <c r="B100" s="29" t="s">
        <v>127</v>
      </c>
      <c r="C100" s="12" t="s">
        <v>143</v>
      </c>
      <c r="D100" s="13">
        <v>80</v>
      </c>
      <c r="E100" s="13">
        <v>0</v>
      </c>
      <c r="F100" s="13">
        <v>0</v>
      </c>
      <c r="G100" s="13">
        <v>0</v>
      </c>
      <c r="H100" s="13">
        <v>80</v>
      </c>
      <c r="I100" s="14">
        <v>8</v>
      </c>
      <c r="J100" s="13">
        <v>4</v>
      </c>
      <c r="K100" s="13">
        <v>3</v>
      </c>
      <c r="L100" s="13">
        <v>5</v>
      </c>
      <c r="M100" s="13">
        <v>2</v>
      </c>
      <c r="N100" s="13">
        <v>4</v>
      </c>
      <c r="O100" s="13">
        <v>6</v>
      </c>
      <c r="P100" s="13">
        <v>4</v>
      </c>
      <c r="Q100" s="13">
        <v>6</v>
      </c>
      <c r="R100" s="13">
        <v>5</v>
      </c>
      <c r="S100" s="13">
        <v>4</v>
      </c>
      <c r="T100" s="13">
        <v>4</v>
      </c>
      <c r="U100" s="13">
        <v>5</v>
      </c>
      <c r="V100" s="13">
        <v>5</v>
      </c>
      <c r="W100" s="13">
        <v>4</v>
      </c>
      <c r="X100" s="13">
        <v>4</v>
      </c>
      <c r="Y100" s="13">
        <v>4</v>
      </c>
      <c r="Z100" s="13">
        <v>5</v>
      </c>
      <c r="AA100" s="13">
        <v>6</v>
      </c>
      <c r="AB100" s="13">
        <v>39</v>
      </c>
      <c r="AC100" s="13">
        <v>41</v>
      </c>
      <c r="AD100" s="13">
        <v>80</v>
      </c>
      <c r="AE100" s="15">
        <v>0</v>
      </c>
    </row>
    <row r="101" spans="1:31">
      <c r="A101" s="28">
        <v>17</v>
      </c>
      <c r="B101" s="29" t="s">
        <v>127</v>
      </c>
      <c r="C101" s="12" t="s">
        <v>144</v>
      </c>
      <c r="D101" s="13">
        <v>83</v>
      </c>
      <c r="E101" s="13">
        <v>0</v>
      </c>
      <c r="F101" s="13">
        <v>0</v>
      </c>
      <c r="G101" s="13">
        <v>0</v>
      </c>
      <c r="H101" s="13">
        <v>83</v>
      </c>
      <c r="I101" s="14">
        <v>11</v>
      </c>
      <c r="J101" s="13">
        <v>4</v>
      </c>
      <c r="K101" s="13">
        <v>3</v>
      </c>
      <c r="L101" s="13">
        <v>8</v>
      </c>
      <c r="M101" s="13">
        <v>3</v>
      </c>
      <c r="N101" s="13">
        <v>4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3</v>
      </c>
      <c r="U101" s="13">
        <v>5</v>
      </c>
      <c r="V101" s="13">
        <v>6</v>
      </c>
      <c r="W101" s="13">
        <v>4</v>
      </c>
      <c r="X101" s="13">
        <v>4</v>
      </c>
      <c r="Y101" s="13">
        <v>6</v>
      </c>
      <c r="Z101" s="13">
        <v>4</v>
      </c>
      <c r="AA101" s="13">
        <v>5</v>
      </c>
      <c r="AB101" s="13">
        <v>42</v>
      </c>
      <c r="AC101" s="13">
        <v>41</v>
      </c>
      <c r="AD101" s="13">
        <v>83</v>
      </c>
      <c r="AE101" s="15">
        <v>0</v>
      </c>
    </row>
    <row r="102" spans="1:31">
      <c r="A102" s="28">
        <v>18</v>
      </c>
      <c r="B102" s="29" t="s">
        <v>127</v>
      </c>
      <c r="C102" s="12" t="s">
        <v>145</v>
      </c>
      <c r="D102" s="13">
        <v>85</v>
      </c>
      <c r="E102" s="13">
        <v>0</v>
      </c>
      <c r="F102" s="13">
        <v>0</v>
      </c>
      <c r="G102" s="13">
        <v>0</v>
      </c>
      <c r="H102" s="13">
        <v>85</v>
      </c>
      <c r="I102" s="14">
        <v>13</v>
      </c>
      <c r="J102" s="13">
        <v>5</v>
      </c>
      <c r="K102" s="13">
        <v>3</v>
      </c>
      <c r="L102" s="13">
        <v>7</v>
      </c>
      <c r="M102" s="13">
        <v>4</v>
      </c>
      <c r="N102" s="13">
        <v>5</v>
      </c>
      <c r="O102" s="13">
        <v>7</v>
      </c>
      <c r="P102" s="13">
        <v>4</v>
      </c>
      <c r="Q102" s="13">
        <v>6</v>
      </c>
      <c r="R102" s="13">
        <v>4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4</v>
      </c>
      <c r="Y102" s="13">
        <v>4</v>
      </c>
      <c r="Z102" s="13">
        <v>5</v>
      </c>
      <c r="AA102" s="13">
        <v>5</v>
      </c>
      <c r="AB102" s="13">
        <v>45</v>
      </c>
      <c r="AC102" s="13">
        <v>40</v>
      </c>
      <c r="AD102" s="13">
        <v>85</v>
      </c>
      <c r="AE102" s="15">
        <v>0</v>
      </c>
    </row>
    <row r="103" spans="1:31">
      <c r="A103" s="28">
        <v>19</v>
      </c>
      <c r="B103" s="29" t="s">
        <v>127</v>
      </c>
      <c r="C103" s="12" t="s">
        <v>146</v>
      </c>
      <c r="D103" s="13">
        <v>89</v>
      </c>
      <c r="E103" s="13">
        <v>0</v>
      </c>
      <c r="F103" s="13">
        <v>0</v>
      </c>
      <c r="G103" s="13">
        <v>0</v>
      </c>
      <c r="H103" s="13">
        <v>89</v>
      </c>
      <c r="I103" s="14">
        <v>17</v>
      </c>
      <c r="J103" s="13">
        <v>4</v>
      </c>
      <c r="K103" s="13">
        <v>5</v>
      </c>
      <c r="L103" s="13">
        <v>6</v>
      </c>
      <c r="M103" s="13">
        <v>3</v>
      </c>
      <c r="N103" s="13">
        <v>6</v>
      </c>
      <c r="O103" s="13">
        <v>5</v>
      </c>
      <c r="P103" s="13">
        <v>4</v>
      </c>
      <c r="Q103" s="13">
        <v>5</v>
      </c>
      <c r="R103" s="13">
        <v>6</v>
      </c>
      <c r="S103" s="13">
        <v>5</v>
      </c>
      <c r="T103" s="13">
        <v>4</v>
      </c>
      <c r="U103" s="13">
        <v>4</v>
      </c>
      <c r="V103" s="13">
        <v>5</v>
      </c>
      <c r="W103" s="13">
        <v>5</v>
      </c>
      <c r="X103" s="13">
        <v>6</v>
      </c>
      <c r="Y103" s="13">
        <v>4</v>
      </c>
      <c r="Z103" s="13">
        <v>6</v>
      </c>
      <c r="AA103" s="13">
        <v>6</v>
      </c>
      <c r="AB103" s="13">
        <v>44</v>
      </c>
      <c r="AC103" s="13">
        <v>45</v>
      </c>
      <c r="AD103" s="13">
        <v>89</v>
      </c>
      <c r="AE103" s="15">
        <v>0</v>
      </c>
    </row>
    <row r="104" spans="1:31">
      <c r="A104" s="28">
        <v>20</v>
      </c>
      <c r="B104" s="29" t="s">
        <v>127</v>
      </c>
      <c r="C104" s="12" t="s">
        <v>147</v>
      </c>
      <c r="D104" s="13">
        <v>91</v>
      </c>
      <c r="E104" s="13">
        <v>0</v>
      </c>
      <c r="F104" s="13">
        <v>0</v>
      </c>
      <c r="G104" s="13">
        <v>0</v>
      </c>
      <c r="H104" s="13">
        <v>91</v>
      </c>
      <c r="I104" s="14">
        <v>19</v>
      </c>
      <c r="J104" s="13">
        <v>7</v>
      </c>
      <c r="K104" s="13">
        <v>3</v>
      </c>
      <c r="L104" s="13">
        <v>5</v>
      </c>
      <c r="M104" s="13">
        <v>4</v>
      </c>
      <c r="N104" s="13">
        <v>5</v>
      </c>
      <c r="O104" s="13">
        <v>5</v>
      </c>
      <c r="P104" s="13">
        <v>7</v>
      </c>
      <c r="Q104" s="13">
        <v>6</v>
      </c>
      <c r="R104" s="13">
        <v>5</v>
      </c>
      <c r="S104" s="13">
        <v>4</v>
      </c>
      <c r="T104" s="13">
        <v>3</v>
      </c>
      <c r="U104" s="13">
        <v>4</v>
      </c>
      <c r="V104" s="13">
        <v>6</v>
      </c>
      <c r="W104" s="13">
        <v>4</v>
      </c>
      <c r="X104" s="13">
        <v>5</v>
      </c>
      <c r="Y104" s="13">
        <v>6</v>
      </c>
      <c r="Z104" s="13">
        <v>7</v>
      </c>
      <c r="AA104" s="13">
        <v>5</v>
      </c>
      <c r="AB104" s="13">
        <v>47</v>
      </c>
      <c r="AC104" s="13">
        <v>44</v>
      </c>
      <c r="AD104" s="13">
        <v>91</v>
      </c>
      <c r="AE104" s="15">
        <v>0</v>
      </c>
    </row>
    <row r="105" spans="1:31">
      <c r="A105" s="28">
        <v>1</v>
      </c>
      <c r="B105" s="29" t="s">
        <v>148</v>
      </c>
      <c r="C105" s="12" t="s">
        <v>149</v>
      </c>
      <c r="D105" s="13">
        <v>69</v>
      </c>
      <c r="E105" s="13">
        <v>0</v>
      </c>
      <c r="F105" s="13">
        <v>0</v>
      </c>
      <c r="G105" s="13">
        <v>0</v>
      </c>
      <c r="H105" s="13">
        <v>69</v>
      </c>
      <c r="I105" s="14">
        <v>-3</v>
      </c>
      <c r="J105" s="13">
        <v>4</v>
      </c>
      <c r="K105" s="13">
        <v>2</v>
      </c>
      <c r="L105" s="13">
        <v>4</v>
      </c>
      <c r="M105" s="13">
        <v>3</v>
      </c>
      <c r="N105" s="13">
        <v>4</v>
      </c>
      <c r="O105" s="13">
        <v>5</v>
      </c>
      <c r="P105" s="13">
        <v>4</v>
      </c>
      <c r="Q105" s="13">
        <v>3</v>
      </c>
      <c r="R105" s="13">
        <v>4</v>
      </c>
      <c r="S105" s="13">
        <v>4</v>
      </c>
      <c r="T105" s="13">
        <v>2</v>
      </c>
      <c r="U105" s="13">
        <v>4</v>
      </c>
      <c r="V105" s="13">
        <v>5</v>
      </c>
      <c r="W105" s="13">
        <v>5</v>
      </c>
      <c r="X105" s="13">
        <v>4</v>
      </c>
      <c r="Y105" s="13">
        <v>3</v>
      </c>
      <c r="Z105" s="13">
        <v>4</v>
      </c>
      <c r="AA105" s="13">
        <v>5</v>
      </c>
      <c r="AB105" s="13">
        <v>33</v>
      </c>
      <c r="AC105" s="13">
        <v>36</v>
      </c>
      <c r="AD105" s="13">
        <v>69</v>
      </c>
      <c r="AE105" s="15">
        <v>0</v>
      </c>
    </row>
    <row r="106" spans="1:31">
      <c r="A106" s="28">
        <v>2</v>
      </c>
      <c r="B106" s="29" t="s">
        <v>148</v>
      </c>
      <c r="C106" s="12" t="s">
        <v>150</v>
      </c>
      <c r="D106" s="13">
        <v>74</v>
      </c>
      <c r="E106" s="13">
        <v>0</v>
      </c>
      <c r="F106" s="13">
        <v>0</v>
      </c>
      <c r="G106" s="13">
        <v>0</v>
      </c>
      <c r="H106" s="13">
        <v>74</v>
      </c>
      <c r="I106" s="14">
        <v>2</v>
      </c>
      <c r="J106" s="13">
        <v>4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5</v>
      </c>
      <c r="R106" s="13">
        <v>5</v>
      </c>
      <c r="S106" s="13">
        <v>4</v>
      </c>
      <c r="T106" s="13">
        <v>3</v>
      </c>
      <c r="U106" s="13">
        <v>4</v>
      </c>
      <c r="V106" s="13">
        <v>4</v>
      </c>
      <c r="W106" s="13">
        <v>5</v>
      </c>
      <c r="X106" s="13">
        <v>4</v>
      </c>
      <c r="Y106" s="13">
        <v>4</v>
      </c>
      <c r="Z106" s="13">
        <v>5</v>
      </c>
      <c r="AA106" s="13">
        <v>4</v>
      </c>
      <c r="AB106" s="13">
        <v>37</v>
      </c>
      <c r="AC106" s="13">
        <v>37</v>
      </c>
      <c r="AD106" s="13">
        <v>74</v>
      </c>
      <c r="AE106" s="15">
        <v>0</v>
      </c>
    </row>
    <row r="107" spans="1:31">
      <c r="A107" s="28">
        <v>3</v>
      </c>
      <c r="B107" s="29" t="s">
        <v>148</v>
      </c>
      <c r="C107" s="12" t="s">
        <v>151</v>
      </c>
      <c r="D107" s="13">
        <v>77</v>
      </c>
      <c r="E107" s="13">
        <v>0</v>
      </c>
      <c r="F107" s="13">
        <v>0</v>
      </c>
      <c r="G107" s="13">
        <v>0</v>
      </c>
      <c r="H107" s="13">
        <v>77</v>
      </c>
      <c r="I107" s="14">
        <v>5</v>
      </c>
      <c r="J107" s="13">
        <v>4</v>
      </c>
      <c r="K107" s="13">
        <v>3</v>
      </c>
      <c r="L107" s="13">
        <v>4</v>
      </c>
      <c r="M107" s="13">
        <v>3</v>
      </c>
      <c r="N107" s="13">
        <v>5</v>
      </c>
      <c r="O107" s="13">
        <v>5</v>
      </c>
      <c r="P107" s="13">
        <v>6</v>
      </c>
      <c r="Q107" s="13">
        <v>6</v>
      </c>
      <c r="R107" s="13">
        <v>5</v>
      </c>
      <c r="S107" s="13">
        <v>4</v>
      </c>
      <c r="T107" s="13">
        <v>3</v>
      </c>
      <c r="U107" s="13">
        <v>4</v>
      </c>
      <c r="V107" s="13">
        <v>6</v>
      </c>
      <c r="W107" s="13">
        <v>4</v>
      </c>
      <c r="X107" s="13">
        <v>4</v>
      </c>
      <c r="Y107" s="13">
        <v>3</v>
      </c>
      <c r="Z107" s="13">
        <v>4</v>
      </c>
      <c r="AA107" s="13">
        <v>4</v>
      </c>
      <c r="AB107" s="13">
        <v>41</v>
      </c>
      <c r="AC107" s="13">
        <v>36</v>
      </c>
      <c r="AD107" s="13">
        <v>77</v>
      </c>
      <c r="AE107" s="15">
        <v>0</v>
      </c>
    </row>
    <row r="108" spans="1:31">
      <c r="A108" s="28">
        <v>4</v>
      </c>
      <c r="B108" s="29" t="s">
        <v>148</v>
      </c>
      <c r="C108" s="12" t="s">
        <v>152</v>
      </c>
      <c r="D108" s="13">
        <v>79</v>
      </c>
      <c r="E108" s="13">
        <v>0</v>
      </c>
      <c r="F108" s="13">
        <v>0</v>
      </c>
      <c r="G108" s="13">
        <v>0</v>
      </c>
      <c r="H108" s="13">
        <v>79</v>
      </c>
      <c r="I108" s="14">
        <v>7</v>
      </c>
      <c r="J108" s="13">
        <v>4</v>
      </c>
      <c r="K108" s="13">
        <v>3</v>
      </c>
      <c r="L108" s="13">
        <v>4</v>
      </c>
      <c r="M108" s="13">
        <v>4</v>
      </c>
      <c r="N108" s="13">
        <v>5</v>
      </c>
      <c r="O108" s="13">
        <v>5</v>
      </c>
      <c r="P108" s="13">
        <v>4</v>
      </c>
      <c r="Q108" s="13">
        <v>4</v>
      </c>
      <c r="R108" s="13">
        <v>7</v>
      </c>
      <c r="S108" s="13">
        <v>4</v>
      </c>
      <c r="T108" s="13">
        <v>3</v>
      </c>
      <c r="U108" s="13">
        <v>4</v>
      </c>
      <c r="V108" s="13">
        <v>5</v>
      </c>
      <c r="W108" s="13">
        <v>5</v>
      </c>
      <c r="X108" s="13">
        <v>5</v>
      </c>
      <c r="Y108" s="13">
        <v>3</v>
      </c>
      <c r="Z108" s="13">
        <v>6</v>
      </c>
      <c r="AA108" s="13">
        <v>4</v>
      </c>
      <c r="AB108" s="13">
        <v>40</v>
      </c>
      <c r="AC108" s="13">
        <v>39</v>
      </c>
      <c r="AD108" s="13">
        <v>79</v>
      </c>
      <c r="AE108" s="15">
        <v>0</v>
      </c>
    </row>
    <row r="109" spans="1:31">
      <c r="A109" s="28">
        <v>5</v>
      </c>
      <c r="B109" s="29" t="s">
        <v>148</v>
      </c>
      <c r="C109" s="12" t="s">
        <v>153</v>
      </c>
      <c r="D109" s="13">
        <v>80</v>
      </c>
      <c r="E109" s="13">
        <v>0</v>
      </c>
      <c r="F109" s="13">
        <v>0</v>
      </c>
      <c r="G109" s="13">
        <v>0</v>
      </c>
      <c r="H109" s="13">
        <v>80</v>
      </c>
      <c r="I109" s="14">
        <v>8</v>
      </c>
      <c r="J109" s="13">
        <v>5</v>
      </c>
      <c r="K109" s="13">
        <v>3</v>
      </c>
      <c r="L109" s="13">
        <v>5</v>
      </c>
      <c r="M109" s="13">
        <v>3</v>
      </c>
      <c r="N109" s="13">
        <v>4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4</v>
      </c>
      <c r="U109" s="13">
        <v>4</v>
      </c>
      <c r="V109" s="13">
        <v>5</v>
      </c>
      <c r="W109" s="13">
        <v>4</v>
      </c>
      <c r="X109" s="13">
        <v>6</v>
      </c>
      <c r="Y109" s="13">
        <v>4</v>
      </c>
      <c r="Z109" s="13">
        <v>3</v>
      </c>
      <c r="AA109" s="13">
        <v>5</v>
      </c>
      <c r="AB109" s="13">
        <v>40</v>
      </c>
      <c r="AC109" s="13">
        <v>40</v>
      </c>
      <c r="AD109" s="13">
        <v>80</v>
      </c>
      <c r="AE109" s="15">
        <v>0</v>
      </c>
    </row>
    <row r="110" spans="1:31">
      <c r="A110" s="28">
        <v>6</v>
      </c>
      <c r="B110" s="29" t="s">
        <v>148</v>
      </c>
      <c r="C110" s="12" t="s">
        <v>154</v>
      </c>
      <c r="D110" s="13">
        <v>80</v>
      </c>
      <c r="E110" s="13">
        <v>0</v>
      </c>
      <c r="F110" s="13">
        <v>0</v>
      </c>
      <c r="G110" s="13">
        <v>0</v>
      </c>
      <c r="H110" s="13">
        <v>80</v>
      </c>
      <c r="I110" s="14">
        <v>8</v>
      </c>
      <c r="J110" s="13">
        <v>5</v>
      </c>
      <c r="K110" s="13">
        <v>4</v>
      </c>
      <c r="L110" s="13">
        <v>4</v>
      </c>
      <c r="M110" s="13">
        <v>4</v>
      </c>
      <c r="N110" s="13">
        <v>4</v>
      </c>
      <c r="O110" s="13">
        <v>5</v>
      </c>
      <c r="P110" s="13">
        <v>4</v>
      </c>
      <c r="Q110" s="13">
        <v>4</v>
      </c>
      <c r="R110" s="13">
        <v>6</v>
      </c>
      <c r="S110" s="13">
        <v>4</v>
      </c>
      <c r="T110" s="13">
        <v>4</v>
      </c>
      <c r="U110" s="13">
        <v>5</v>
      </c>
      <c r="V110" s="13">
        <v>5</v>
      </c>
      <c r="W110" s="13">
        <v>4</v>
      </c>
      <c r="X110" s="13">
        <v>4</v>
      </c>
      <c r="Y110" s="13">
        <v>4</v>
      </c>
      <c r="Z110" s="13">
        <v>5</v>
      </c>
      <c r="AA110" s="13">
        <v>5</v>
      </c>
      <c r="AB110" s="13">
        <v>40</v>
      </c>
      <c r="AC110" s="13">
        <v>40</v>
      </c>
      <c r="AD110" s="13">
        <v>80</v>
      </c>
      <c r="AE110" s="15">
        <v>0</v>
      </c>
    </row>
    <row r="111" spans="1:31">
      <c r="A111" s="28">
        <v>7</v>
      </c>
      <c r="B111" s="29" t="s">
        <v>148</v>
      </c>
      <c r="C111" s="12" t="s">
        <v>155</v>
      </c>
      <c r="D111" s="13">
        <v>81</v>
      </c>
      <c r="E111" s="13">
        <v>0</v>
      </c>
      <c r="F111" s="13">
        <v>0</v>
      </c>
      <c r="G111" s="13">
        <v>0</v>
      </c>
      <c r="H111" s="13">
        <v>81</v>
      </c>
      <c r="I111" s="14">
        <v>9</v>
      </c>
      <c r="J111" s="13">
        <v>5</v>
      </c>
      <c r="K111" s="13">
        <v>3</v>
      </c>
      <c r="L111" s="13">
        <v>4</v>
      </c>
      <c r="M111" s="13">
        <v>3</v>
      </c>
      <c r="N111" s="13">
        <v>4</v>
      </c>
      <c r="O111" s="13">
        <v>6</v>
      </c>
      <c r="P111" s="13">
        <v>4</v>
      </c>
      <c r="Q111" s="13">
        <v>5</v>
      </c>
      <c r="R111" s="13">
        <v>7</v>
      </c>
      <c r="S111" s="13">
        <v>4</v>
      </c>
      <c r="T111" s="13">
        <v>4</v>
      </c>
      <c r="U111" s="13">
        <v>4</v>
      </c>
      <c r="V111" s="13">
        <v>4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40</v>
      </c>
      <c r="AD111" s="13">
        <v>81</v>
      </c>
      <c r="AE111" s="15">
        <v>0</v>
      </c>
    </row>
    <row r="112" spans="1:31">
      <c r="A112" s="28">
        <v>8</v>
      </c>
      <c r="B112" s="29" t="s">
        <v>148</v>
      </c>
      <c r="C112" s="12" t="s">
        <v>156</v>
      </c>
      <c r="D112" s="13">
        <v>83</v>
      </c>
      <c r="E112" s="13">
        <v>0</v>
      </c>
      <c r="F112" s="13">
        <v>0</v>
      </c>
      <c r="G112" s="13">
        <v>0</v>
      </c>
      <c r="H112" s="13">
        <v>83</v>
      </c>
      <c r="I112" s="14">
        <v>11</v>
      </c>
      <c r="J112" s="13">
        <v>6</v>
      </c>
      <c r="K112" s="13">
        <v>3</v>
      </c>
      <c r="L112" s="13">
        <v>4</v>
      </c>
      <c r="M112" s="13">
        <v>4</v>
      </c>
      <c r="N112" s="13">
        <v>3</v>
      </c>
      <c r="O112" s="13">
        <v>6</v>
      </c>
      <c r="P112" s="13">
        <v>4</v>
      </c>
      <c r="Q112" s="13">
        <v>5</v>
      </c>
      <c r="R112" s="13">
        <v>6</v>
      </c>
      <c r="S112" s="13">
        <v>3</v>
      </c>
      <c r="T112" s="13">
        <v>4</v>
      </c>
      <c r="U112" s="13">
        <v>5</v>
      </c>
      <c r="V112" s="13">
        <v>6</v>
      </c>
      <c r="W112" s="13">
        <v>4</v>
      </c>
      <c r="X112" s="13">
        <v>5</v>
      </c>
      <c r="Y112" s="13">
        <v>4</v>
      </c>
      <c r="Z112" s="13">
        <v>5</v>
      </c>
      <c r="AA112" s="13">
        <v>6</v>
      </c>
      <c r="AB112" s="13">
        <v>41</v>
      </c>
      <c r="AC112" s="13">
        <v>42</v>
      </c>
      <c r="AD112" s="13">
        <v>83</v>
      </c>
      <c r="AE112" s="15">
        <v>0</v>
      </c>
    </row>
    <row r="113" spans="1:31">
      <c r="A113" s="28">
        <v>9</v>
      </c>
      <c r="B113" s="29" t="s">
        <v>148</v>
      </c>
      <c r="C113" s="12" t="s">
        <v>157</v>
      </c>
      <c r="D113" s="13">
        <v>84</v>
      </c>
      <c r="E113" s="13">
        <v>0</v>
      </c>
      <c r="F113" s="13">
        <v>0</v>
      </c>
      <c r="G113" s="13">
        <v>0</v>
      </c>
      <c r="H113" s="13">
        <v>84</v>
      </c>
      <c r="I113" s="14">
        <v>12</v>
      </c>
      <c r="J113" s="13">
        <v>4</v>
      </c>
      <c r="K113" s="13">
        <v>3</v>
      </c>
      <c r="L113" s="13">
        <v>4</v>
      </c>
      <c r="M113" s="13">
        <v>3</v>
      </c>
      <c r="N113" s="13">
        <v>5</v>
      </c>
      <c r="O113" s="13">
        <v>6</v>
      </c>
      <c r="P113" s="13">
        <v>4</v>
      </c>
      <c r="Q113" s="13">
        <v>6</v>
      </c>
      <c r="R113" s="13">
        <v>6</v>
      </c>
      <c r="S113" s="13">
        <v>5</v>
      </c>
      <c r="T113" s="13">
        <v>4</v>
      </c>
      <c r="U113" s="13">
        <v>5</v>
      </c>
      <c r="V113" s="13">
        <v>6</v>
      </c>
      <c r="W113" s="13">
        <v>5</v>
      </c>
      <c r="X113" s="13">
        <v>5</v>
      </c>
      <c r="Y113" s="13">
        <v>3</v>
      </c>
      <c r="Z113" s="13">
        <v>5</v>
      </c>
      <c r="AA113" s="13">
        <v>5</v>
      </c>
      <c r="AB113" s="13">
        <v>41</v>
      </c>
      <c r="AC113" s="13">
        <v>43</v>
      </c>
      <c r="AD113" s="13">
        <v>84</v>
      </c>
      <c r="AE113" s="15">
        <v>0</v>
      </c>
    </row>
    <row r="114" spans="1:31">
      <c r="A114" s="28">
        <v>10</v>
      </c>
      <c r="B114" s="29" t="s">
        <v>148</v>
      </c>
      <c r="C114" s="12" t="s">
        <v>158</v>
      </c>
      <c r="D114" s="13">
        <v>86</v>
      </c>
      <c r="E114" s="13">
        <v>0</v>
      </c>
      <c r="F114" s="13">
        <v>0</v>
      </c>
      <c r="G114" s="13">
        <v>0</v>
      </c>
      <c r="H114" s="13">
        <v>86</v>
      </c>
      <c r="I114" s="14">
        <v>14</v>
      </c>
      <c r="J114" s="13">
        <v>5</v>
      </c>
      <c r="K114" s="13">
        <v>3</v>
      </c>
      <c r="L114" s="13">
        <v>3</v>
      </c>
      <c r="M114" s="13">
        <v>4</v>
      </c>
      <c r="N114" s="13">
        <v>5</v>
      </c>
      <c r="O114" s="13">
        <v>6</v>
      </c>
      <c r="P114" s="13">
        <v>5</v>
      </c>
      <c r="Q114" s="13">
        <v>5</v>
      </c>
      <c r="R114" s="13">
        <v>5</v>
      </c>
      <c r="S114" s="13">
        <v>7</v>
      </c>
      <c r="T114" s="13">
        <v>2</v>
      </c>
      <c r="U114" s="13">
        <v>4</v>
      </c>
      <c r="V114" s="13">
        <v>6</v>
      </c>
      <c r="W114" s="13">
        <v>6</v>
      </c>
      <c r="X114" s="13">
        <v>6</v>
      </c>
      <c r="Y114" s="13">
        <v>4</v>
      </c>
      <c r="Z114" s="13">
        <v>5</v>
      </c>
      <c r="AA114" s="13">
        <v>5</v>
      </c>
      <c r="AB114" s="13">
        <v>41</v>
      </c>
      <c r="AC114" s="13">
        <v>45</v>
      </c>
      <c r="AD114" s="13">
        <v>86</v>
      </c>
      <c r="AE114" s="15">
        <v>0</v>
      </c>
    </row>
    <row r="115" spans="1:31">
      <c r="A115" s="28">
        <v>11</v>
      </c>
      <c r="B115" s="29" t="s">
        <v>148</v>
      </c>
      <c r="C115" s="12" t="s">
        <v>159</v>
      </c>
      <c r="D115" s="13">
        <v>86</v>
      </c>
      <c r="E115" s="13">
        <v>0</v>
      </c>
      <c r="F115" s="13">
        <v>0</v>
      </c>
      <c r="G115" s="13">
        <v>0</v>
      </c>
      <c r="H115" s="13">
        <v>86</v>
      </c>
      <c r="I115" s="14">
        <v>14</v>
      </c>
      <c r="J115" s="13">
        <v>4</v>
      </c>
      <c r="K115" s="13">
        <v>4</v>
      </c>
      <c r="L115" s="13">
        <v>3</v>
      </c>
      <c r="M115" s="13">
        <v>4</v>
      </c>
      <c r="N115" s="13">
        <v>5</v>
      </c>
      <c r="O115" s="13">
        <v>6</v>
      </c>
      <c r="P115" s="13">
        <v>5</v>
      </c>
      <c r="Q115" s="13">
        <v>5</v>
      </c>
      <c r="R115" s="13">
        <v>5</v>
      </c>
      <c r="S115" s="13">
        <v>6</v>
      </c>
      <c r="T115" s="13">
        <v>3</v>
      </c>
      <c r="U115" s="13">
        <v>4</v>
      </c>
      <c r="V115" s="13">
        <v>5</v>
      </c>
      <c r="W115" s="13">
        <v>6</v>
      </c>
      <c r="X115" s="13">
        <v>6</v>
      </c>
      <c r="Y115" s="13">
        <v>5</v>
      </c>
      <c r="Z115" s="13">
        <v>5</v>
      </c>
      <c r="AA115" s="13">
        <v>5</v>
      </c>
      <c r="AB115" s="13">
        <v>41</v>
      </c>
      <c r="AC115" s="13">
        <v>45</v>
      </c>
      <c r="AD115" s="13">
        <v>86</v>
      </c>
      <c r="AE115" s="15">
        <v>0</v>
      </c>
    </row>
    <row r="116" spans="1:31">
      <c r="A116" s="28">
        <v>12</v>
      </c>
      <c r="B116" s="29" t="s">
        <v>148</v>
      </c>
      <c r="C116" s="12" t="s">
        <v>160</v>
      </c>
      <c r="D116" s="13">
        <v>87</v>
      </c>
      <c r="E116" s="13">
        <v>0</v>
      </c>
      <c r="F116" s="13">
        <v>0</v>
      </c>
      <c r="G116" s="13">
        <v>0</v>
      </c>
      <c r="H116" s="13">
        <v>87</v>
      </c>
      <c r="I116" s="14">
        <v>15</v>
      </c>
      <c r="J116" s="13">
        <v>6</v>
      </c>
      <c r="K116" s="13">
        <v>5</v>
      </c>
      <c r="L116" s="13">
        <v>5</v>
      </c>
      <c r="M116" s="13">
        <v>3</v>
      </c>
      <c r="N116" s="13">
        <v>6</v>
      </c>
      <c r="O116" s="13">
        <v>5</v>
      </c>
      <c r="P116" s="13">
        <v>4</v>
      </c>
      <c r="Q116" s="13">
        <v>4</v>
      </c>
      <c r="R116" s="13">
        <v>7</v>
      </c>
      <c r="S116" s="13">
        <v>5</v>
      </c>
      <c r="T116" s="13">
        <v>3</v>
      </c>
      <c r="U116" s="13">
        <v>5</v>
      </c>
      <c r="V116" s="13">
        <v>6</v>
      </c>
      <c r="W116" s="13">
        <v>5</v>
      </c>
      <c r="X116" s="13">
        <v>4</v>
      </c>
      <c r="Y116" s="13">
        <v>5</v>
      </c>
      <c r="Z116" s="13">
        <v>4</v>
      </c>
      <c r="AA116" s="13">
        <v>5</v>
      </c>
      <c r="AB116" s="13">
        <v>45</v>
      </c>
      <c r="AC116" s="13">
        <v>42</v>
      </c>
      <c r="AD116" s="13">
        <v>87</v>
      </c>
      <c r="AE116" s="15">
        <v>0</v>
      </c>
    </row>
    <row r="117" spans="1:31">
      <c r="A117" s="28">
        <v>13</v>
      </c>
      <c r="B117" s="29" t="s">
        <v>148</v>
      </c>
      <c r="C117" s="12" t="s">
        <v>161</v>
      </c>
      <c r="D117" s="13">
        <v>87</v>
      </c>
      <c r="E117" s="13">
        <v>0</v>
      </c>
      <c r="F117" s="13">
        <v>0</v>
      </c>
      <c r="G117" s="13">
        <v>0</v>
      </c>
      <c r="H117" s="13">
        <v>87</v>
      </c>
      <c r="I117" s="14">
        <v>15</v>
      </c>
      <c r="J117" s="13">
        <v>6</v>
      </c>
      <c r="K117" s="13">
        <v>2</v>
      </c>
      <c r="L117" s="13">
        <v>5</v>
      </c>
      <c r="M117" s="13">
        <v>3</v>
      </c>
      <c r="N117" s="13">
        <v>4</v>
      </c>
      <c r="O117" s="13">
        <v>7</v>
      </c>
      <c r="P117" s="13">
        <v>4</v>
      </c>
      <c r="Q117" s="13">
        <v>5</v>
      </c>
      <c r="R117" s="13">
        <v>5</v>
      </c>
      <c r="S117" s="13">
        <v>7</v>
      </c>
      <c r="T117" s="13">
        <v>3</v>
      </c>
      <c r="U117" s="13">
        <v>6</v>
      </c>
      <c r="V117" s="13">
        <v>5</v>
      </c>
      <c r="W117" s="13">
        <v>6</v>
      </c>
      <c r="X117" s="13">
        <v>5</v>
      </c>
      <c r="Y117" s="13">
        <v>3</v>
      </c>
      <c r="Z117" s="13">
        <v>5</v>
      </c>
      <c r="AA117" s="13">
        <v>6</v>
      </c>
      <c r="AB117" s="13">
        <v>41</v>
      </c>
      <c r="AC117" s="13">
        <v>46</v>
      </c>
      <c r="AD117" s="13">
        <v>87</v>
      </c>
      <c r="AE117" s="15">
        <v>0</v>
      </c>
    </row>
    <row r="118" spans="1:31">
      <c r="A118" s="28">
        <v>14</v>
      </c>
      <c r="B118" s="29" t="s">
        <v>148</v>
      </c>
      <c r="C118" s="12" t="s">
        <v>162</v>
      </c>
      <c r="D118" s="13">
        <v>88</v>
      </c>
      <c r="E118" s="13">
        <v>0</v>
      </c>
      <c r="F118" s="13">
        <v>0</v>
      </c>
      <c r="G118" s="13">
        <v>0</v>
      </c>
      <c r="H118" s="13">
        <v>88</v>
      </c>
      <c r="I118" s="14">
        <v>16</v>
      </c>
      <c r="J118" s="13">
        <v>5</v>
      </c>
      <c r="K118" s="13">
        <v>4</v>
      </c>
      <c r="L118" s="13">
        <v>5</v>
      </c>
      <c r="M118" s="13">
        <v>4</v>
      </c>
      <c r="N118" s="13">
        <v>6</v>
      </c>
      <c r="O118" s="13">
        <v>5</v>
      </c>
      <c r="P118" s="13">
        <v>4</v>
      </c>
      <c r="Q118" s="13">
        <v>5</v>
      </c>
      <c r="R118" s="13">
        <v>6</v>
      </c>
      <c r="S118" s="13">
        <v>4</v>
      </c>
      <c r="T118" s="13">
        <v>4</v>
      </c>
      <c r="U118" s="13">
        <v>5</v>
      </c>
      <c r="V118" s="13">
        <v>5</v>
      </c>
      <c r="W118" s="13">
        <v>7</v>
      </c>
      <c r="X118" s="13">
        <v>5</v>
      </c>
      <c r="Y118" s="13">
        <v>4</v>
      </c>
      <c r="Z118" s="13">
        <v>5</v>
      </c>
      <c r="AA118" s="13">
        <v>5</v>
      </c>
      <c r="AB118" s="13">
        <v>44</v>
      </c>
      <c r="AC118" s="13">
        <v>44</v>
      </c>
      <c r="AD118" s="13">
        <v>88</v>
      </c>
      <c r="AE118" s="15">
        <v>0</v>
      </c>
    </row>
    <row r="119" spans="1:31">
      <c r="A119" s="28">
        <v>15</v>
      </c>
      <c r="B119" s="29" t="s">
        <v>148</v>
      </c>
      <c r="C119" s="12" t="s">
        <v>163</v>
      </c>
      <c r="D119" s="13">
        <v>95</v>
      </c>
      <c r="E119" s="13">
        <v>0</v>
      </c>
      <c r="F119" s="13">
        <v>0</v>
      </c>
      <c r="G119" s="13">
        <v>0</v>
      </c>
      <c r="H119" s="13">
        <v>95</v>
      </c>
      <c r="I119" s="14">
        <v>23</v>
      </c>
      <c r="J119" s="13">
        <v>5</v>
      </c>
      <c r="K119" s="13">
        <v>3</v>
      </c>
      <c r="L119" s="13">
        <v>6</v>
      </c>
      <c r="M119" s="13">
        <v>4</v>
      </c>
      <c r="N119" s="13">
        <v>5</v>
      </c>
      <c r="O119" s="13">
        <v>6</v>
      </c>
      <c r="P119" s="13">
        <v>4</v>
      </c>
      <c r="Q119" s="13">
        <v>10</v>
      </c>
      <c r="R119" s="13">
        <v>7</v>
      </c>
      <c r="S119" s="13">
        <v>5</v>
      </c>
      <c r="T119" s="13">
        <v>3</v>
      </c>
      <c r="U119" s="13">
        <v>5</v>
      </c>
      <c r="V119" s="13">
        <v>6</v>
      </c>
      <c r="W119" s="13">
        <v>5</v>
      </c>
      <c r="X119" s="13">
        <v>6</v>
      </c>
      <c r="Y119" s="13">
        <v>4</v>
      </c>
      <c r="Z119" s="13">
        <v>5</v>
      </c>
      <c r="AA119" s="13">
        <v>6</v>
      </c>
      <c r="AB119" s="13">
        <v>50</v>
      </c>
      <c r="AC119" s="13">
        <v>45</v>
      </c>
      <c r="AD119" s="13">
        <v>95</v>
      </c>
      <c r="AE119" s="15">
        <v>0</v>
      </c>
    </row>
    <row r="120" spans="1:31">
      <c r="A120" s="28">
        <v>16</v>
      </c>
      <c r="B120" s="29" t="s">
        <v>148</v>
      </c>
      <c r="C120" s="12" t="s">
        <v>164</v>
      </c>
      <c r="D120" s="13">
        <v>112</v>
      </c>
      <c r="E120" s="13">
        <v>0</v>
      </c>
      <c r="F120" s="13">
        <v>0</v>
      </c>
      <c r="G120" s="13">
        <v>0</v>
      </c>
      <c r="H120" s="13">
        <v>112</v>
      </c>
      <c r="I120" s="14">
        <v>40</v>
      </c>
      <c r="J120" s="13">
        <v>7</v>
      </c>
      <c r="K120" s="13">
        <v>4</v>
      </c>
      <c r="L120" s="13">
        <v>6</v>
      </c>
      <c r="M120" s="13">
        <v>6</v>
      </c>
      <c r="N120" s="13">
        <v>6</v>
      </c>
      <c r="O120" s="13">
        <v>6</v>
      </c>
      <c r="P120" s="13">
        <v>6</v>
      </c>
      <c r="Q120" s="13">
        <v>7</v>
      </c>
      <c r="R120" s="13">
        <v>7</v>
      </c>
      <c r="S120" s="13">
        <v>6</v>
      </c>
      <c r="T120" s="13">
        <v>4</v>
      </c>
      <c r="U120" s="13">
        <v>6</v>
      </c>
      <c r="V120" s="13">
        <v>9</v>
      </c>
      <c r="W120" s="13">
        <v>7</v>
      </c>
      <c r="X120" s="13">
        <v>8</v>
      </c>
      <c r="Y120" s="13">
        <v>6</v>
      </c>
      <c r="Z120" s="13">
        <v>5</v>
      </c>
      <c r="AA120" s="13">
        <v>6</v>
      </c>
      <c r="AB120" s="13">
        <v>55</v>
      </c>
      <c r="AC120" s="13">
        <v>57</v>
      </c>
      <c r="AD120" s="13">
        <v>112</v>
      </c>
      <c r="AE120" s="15">
        <v>0</v>
      </c>
    </row>
    <row r="121" spans="1:31">
      <c r="A121" s="28">
        <v>17</v>
      </c>
      <c r="B121" s="29" t="s">
        <v>148</v>
      </c>
      <c r="C121" s="12" t="s">
        <v>165</v>
      </c>
      <c r="D121" s="13">
        <v>114</v>
      </c>
      <c r="E121" s="13">
        <v>0</v>
      </c>
      <c r="F121" s="13">
        <v>0</v>
      </c>
      <c r="G121" s="13">
        <v>0</v>
      </c>
      <c r="H121" s="13">
        <v>114</v>
      </c>
      <c r="I121" s="14">
        <v>42</v>
      </c>
      <c r="J121" s="13">
        <v>6</v>
      </c>
      <c r="K121" s="13">
        <v>4</v>
      </c>
      <c r="L121" s="13">
        <v>7</v>
      </c>
      <c r="M121" s="13">
        <v>5</v>
      </c>
      <c r="N121" s="13">
        <v>6</v>
      </c>
      <c r="O121" s="13">
        <v>8</v>
      </c>
      <c r="P121" s="13">
        <v>8</v>
      </c>
      <c r="Q121" s="13">
        <v>6</v>
      </c>
      <c r="R121" s="13">
        <v>10</v>
      </c>
      <c r="S121" s="13">
        <v>6</v>
      </c>
      <c r="T121" s="13">
        <v>4</v>
      </c>
      <c r="U121" s="13">
        <v>5</v>
      </c>
      <c r="V121" s="13">
        <v>8</v>
      </c>
      <c r="W121" s="13">
        <v>6</v>
      </c>
      <c r="X121" s="13">
        <v>7</v>
      </c>
      <c r="Y121" s="13">
        <v>5</v>
      </c>
      <c r="Z121" s="13">
        <v>5</v>
      </c>
      <c r="AA121" s="13">
        <v>8</v>
      </c>
      <c r="AB121" s="13">
        <v>60</v>
      </c>
      <c r="AC121" s="13">
        <v>54</v>
      </c>
      <c r="AD121" s="13">
        <v>114</v>
      </c>
      <c r="AE121" s="15">
        <v>0</v>
      </c>
    </row>
    <row r="122" spans="1:31">
      <c r="A122" s="28">
        <v>18</v>
      </c>
      <c r="B122" s="29" t="s">
        <v>148</v>
      </c>
      <c r="C122" s="12" t="s">
        <v>166</v>
      </c>
      <c r="D122" s="13" t="s">
        <v>125</v>
      </c>
      <c r="E122" s="13">
        <v>0</v>
      </c>
      <c r="F122" s="13">
        <v>0</v>
      </c>
      <c r="G122" s="13">
        <v>0</v>
      </c>
      <c r="H122" s="13">
        <v>0</v>
      </c>
      <c r="I122" s="14" t="s">
        <v>126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5" t="s">
        <v>125</v>
      </c>
    </row>
    <row r="123" spans="1:31" ht="17.25" thickBot="1">
      <c r="A123" s="107">
        <v>19</v>
      </c>
      <c r="B123" s="106" t="s">
        <v>148</v>
      </c>
      <c r="C123" s="16" t="s">
        <v>167</v>
      </c>
      <c r="D123" s="17" t="s">
        <v>125</v>
      </c>
      <c r="E123" s="17">
        <v>0</v>
      </c>
      <c r="F123" s="17">
        <v>0</v>
      </c>
      <c r="G123" s="17">
        <v>0</v>
      </c>
      <c r="H123" s="17">
        <v>0</v>
      </c>
      <c r="I123" s="18" t="s">
        <v>126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9" t="s">
        <v>125</v>
      </c>
    </row>
    <row r="124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23">
    <cfRule type="cellIs" dxfId="355" priority="64" operator="lessThan">
      <formula>0</formula>
    </cfRule>
    <cfRule type="cellIs" dxfId="354" priority="65" operator="equal">
      <formula>0</formula>
    </cfRule>
  </conditionalFormatting>
  <conditionalFormatting sqref="B5:B123">
    <cfRule type="expression" dxfId="353" priority="51">
      <formula>AND(XFC5=0,XFD5&lt;&gt;"")</formula>
    </cfRule>
  </conditionalFormatting>
  <conditionalFormatting sqref="A5:A123">
    <cfRule type="expression" dxfId="352" priority="50">
      <formula>AND(XFC5=0,XFD5&lt;&gt;"")</formula>
    </cfRule>
  </conditionalFormatting>
  <conditionalFormatting sqref="H5:H123">
    <cfRule type="cellIs" dxfId="351" priority="24" operator="lessThan">
      <formula>$AD$4*COUNTIF(D5:G5,"&gt;0")</formula>
    </cfRule>
    <cfRule type="cellIs" dxfId="350" priority="25" operator="equal">
      <formula>$AD$4*COUNTIF(D5:G5,"&gt;0")</formula>
    </cfRule>
  </conditionalFormatting>
  <conditionalFormatting sqref="J5:AA123">
    <cfRule type="cellIs" dxfId="349" priority="21" operator="equal">
      <formula>J$4-2</formula>
    </cfRule>
    <cfRule type="cellIs" dxfId="348" priority="22" operator="equal">
      <formula>J$4-1</formula>
    </cfRule>
    <cfRule type="cellIs" dxfId="347" priority="23" operator="equal">
      <formula>J$4</formula>
    </cfRule>
  </conditionalFormatting>
  <conditionalFormatting sqref="AB5:AD123">
    <cfRule type="cellIs" dxfId="346" priority="17" operator="lessThan">
      <formula>AB$4</formula>
    </cfRule>
    <cfRule type="cellIs" dxfId="345" priority="18" operator="equal">
      <formula>AB$4</formula>
    </cfRule>
  </conditionalFormatting>
  <conditionalFormatting sqref="J5:AD117">
    <cfRule type="cellIs" dxfId="344" priority="13" operator="equal">
      <formula>J$4</formula>
    </cfRule>
    <cfRule type="cellIs" dxfId="343" priority="14" operator="lessThan">
      <formula>J$4</formula>
    </cfRule>
  </conditionalFormatting>
  <conditionalFormatting sqref="J111:AD112">
    <cfRule type="cellIs" dxfId="342" priority="9" operator="equal">
      <formula>J$4</formula>
    </cfRule>
    <cfRule type="cellIs" dxfId="341" priority="10" operator="lessThan">
      <formula>J$4</formula>
    </cfRule>
  </conditionalFormatting>
  <conditionalFormatting sqref="B5:B117">
    <cfRule type="expression" dxfId="340" priority="8">
      <formula>AND(XFC5=0,XFD5&lt;&gt;"")</formula>
    </cfRule>
  </conditionalFormatting>
  <conditionalFormatting sqref="A5:A117">
    <cfRule type="expression" dxfId="339" priority="7">
      <formula>AND(XFC5=0,XFD5&lt;&gt;"")</formula>
    </cfRule>
  </conditionalFormatting>
  <conditionalFormatting sqref="H5:H117">
    <cfRule type="cellIs" dxfId="338" priority="3" operator="lessThan">
      <formula>COUNTIF(D5:G5,"&gt;0")*$AG$4</formula>
    </cfRule>
    <cfRule type="cellIs" dxfId="337" priority="4" operator="equal">
      <formula>COUNTIF(D5:G5,"&gt;0")*$AG$4</formula>
    </cfRule>
  </conditionalFormatting>
  <conditionalFormatting sqref="D5:G123">
    <cfRule type="cellIs" dxfId="336" priority="1" operator="equal">
      <formula>$AD$4</formula>
    </cfRule>
    <cfRule type="cellIs" dxfId="335" priority="2" operator="lessThan">
      <formula>$AD$4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3"/>
  <sheetViews>
    <sheetView workbookViewId="0">
      <pane ySplit="1" topLeftCell="A2" activePane="bottomLeft" state="frozen"/>
      <selection activeCell="A2" sqref="A2:A109"/>
      <selection pane="bottomLeft" sqref="A1:L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2" width="10.625" customWidth="1"/>
  </cols>
  <sheetData>
    <row r="1" spans="1:12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356</v>
      </c>
      <c r="G1" s="164" t="s">
        <v>425</v>
      </c>
      <c r="H1" s="164" t="s">
        <v>379</v>
      </c>
      <c r="I1" s="164" t="s">
        <v>380</v>
      </c>
      <c r="J1" s="164" t="s">
        <v>381</v>
      </c>
      <c r="K1" s="164" t="s">
        <v>433</v>
      </c>
      <c r="L1" s="165" t="s">
        <v>314</v>
      </c>
    </row>
    <row r="2" spans="1:12">
      <c r="A2" s="135">
        <v>1</v>
      </c>
      <c r="B2" s="136" t="s">
        <v>23</v>
      </c>
      <c r="C2" s="137" t="s">
        <v>24</v>
      </c>
      <c r="D2" s="168">
        <f>VLOOKUP($C2,'105冬男D'!$C$2:$M$6,11,FALSE)</f>
        <v>39.600000000000009</v>
      </c>
      <c r="E2" s="168">
        <f>VLOOKUP($C2,'106春男D'!$C$2:$N$10,12,FALSE)</f>
        <v>35.857142857142847</v>
      </c>
      <c r="F2" s="168">
        <f>VLOOKUP($C2,'106夏男D'!$C$2:$N$10,12,FALSE)</f>
        <v>49.857142857142861</v>
      </c>
      <c r="G2" s="168">
        <f>VLOOKUP($C2,'106秋男D'!$C$2:$N$10,12,FALSE)</f>
        <v>54.661448140900177</v>
      </c>
      <c r="H2" s="168">
        <f t="shared" ref="H2:H13" si="0">D2</f>
        <v>39.600000000000009</v>
      </c>
      <c r="I2" s="168">
        <f t="shared" ref="I2:I13" si="1">E2*1.2</f>
        <v>43.028571428571418</v>
      </c>
      <c r="J2" s="168">
        <f t="shared" ref="J2:J13" si="2">F2*1.3</f>
        <v>64.814285714285717</v>
      </c>
      <c r="K2" s="168">
        <f t="shared" ref="K2:K13" si="3">G2*1.5</f>
        <v>81.992172211350265</v>
      </c>
      <c r="L2" s="168">
        <f t="shared" ref="L2:L13" si="4">SUM(H2:K2)</f>
        <v>229.43502935420742</v>
      </c>
    </row>
    <row r="3" spans="1:12">
      <c r="A3" s="135">
        <v>2</v>
      </c>
      <c r="B3" s="136" t="s">
        <v>23</v>
      </c>
      <c r="C3" s="137" t="s">
        <v>34</v>
      </c>
      <c r="D3" s="168">
        <f>VLOOKUP($C3,'105冬男D'!$C$2:$M$6,11,FALSE)</f>
        <v>24.600000000000009</v>
      </c>
      <c r="E3" s="168">
        <f>VLOOKUP($C3,'106春男D'!$C$2:$N$10,12,FALSE)</f>
        <v>31.857142857142847</v>
      </c>
      <c r="F3" s="168">
        <f>VLOOKUP($C3,'106夏男D'!$C$2:$N$10,12,FALSE)</f>
        <v>28.857142857142861</v>
      </c>
      <c r="G3" s="168">
        <f>VLOOKUP($C3,'106秋男D'!$C$2:$N$10,12,FALSE)</f>
        <v>30.990215264187867</v>
      </c>
      <c r="H3" s="168">
        <f t="shared" si="0"/>
        <v>24.600000000000009</v>
      </c>
      <c r="I3" s="168">
        <f t="shared" si="1"/>
        <v>38.228571428571414</v>
      </c>
      <c r="J3" s="168">
        <f t="shared" si="2"/>
        <v>37.51428571428572</v>
      </c>
      <c r="K3" s="168">
        <f t="shared" si="3"/>
        <v>46.485322896281801</v>
      </c>
      <c r="L3" s="168">
        <f t="shared" si="4"/>
        <v>146.82818003913894</v>
      </c>
    </row>
    <row r="4" spans="1:12">
      <c r="A4" s="135">
        <v>3</v>
      </c>
      <c r="B4" s="136" t="s">
        <v>23</v>
      </c>
      <c r="C4" s="137" t="s">
        <v>35</v>
      </c>
      <c r="D4" s="168">
        <f>VLOOKUP($C4,'105冬男D'!$C$2:$M$6,11,FALSE)</f>
        <v>7.6000000000000085</v>
      </c>
      <c r="E4" s="168">
        <f>VLOOKUP($C4,'106春男D'!$C$2:$N$10,12,FALSE)</f>
        <v>24.857142857142847</v>
      </c>
      <c r="F4" s="168">
        <f>VLOOKUP($C4,'106夏男D'!$C$2:$N$10,12,FALSE)</f>
        <v>31.857142857142861</v>
      </c>
      <c r="G4" s="168">
        <f>VLOOKUP($C4,'106秋男D'!$C$2:$N$10,12,FALSE)</f>
        <v>43.812133072407022</v>
      </c>
      <c r="H4" s="168">
        <f t="shared" si="0"/>
        <v>7.6000000000000085</v>
      </c>
      <c r="I4" s="168">
        <f t="shared" si="1"/>
        <v>29.828571428571415</v>
      </c>
      <c r="J4" s="168">
        <f t="shared" si="2"/>
        <v>41.414285714285718</v>
      </c>
      <c r="K4" s="168">
        <f t="shared" si="3"/>
        <v>65.718199608610533</v>
      </c>
      <c r="L4" s="168">
        <f t="shared" si="4"/>
        <v>144.56105675146767</v>
      </c>
    </row>
    <row r="5" spans="1:12">
      <c r="A5" s="135">
        <v>4</v>
      </c>
      <c r="B5" s="136" t="s">
        <v>23</v>
      </c>
      <c r="C5" s="137" t="s">
        <v>36</v>
      </c>
      <c r="D5" s="168">
        <f>VLOOKUP($C5,'105冬男D'!$C$2:$M$6,11,FALSE)</f>
        <v>12.600000000000009</v>
      </c>
      <c r="E5" s="168">
        <f>VLOOKUP($C5,'106春男D'!$C$2:$N$10,12,FALSE)</f>
        <v>20.857142857142847</v>
      </c>
      <c r="F5" s="168"/>
      <c r="G5" s="168"/>
      <c r="H5" s="168">
        <f t="shared" si="0"/>
        <v>12.600000000000009</v>
      </c>
      <c r="I5" s="168">
        <f t="shared" si="1"/>
        <v>25.028571428571414</v>
      </c>
      <c r="J5" s="168">
        <f t="shared" si="2"/>
        <v>0</v>
      </c>
      <c r="K5" s="168">
        <f t="shared" si="3"/>
        <v>0</v>
      </c>
      <c r="L5" s="168">
        <f t="shared" si="4"/>
        <v>37.628571428571419</v>
      </c>
    </row>
    <row r="6" spans="1:12">
      <c r="A6" s="135">
        <v>5</v>
      </c>
      <c r="B6" s="136" t="s">
        <v>23</v>
      </c>
      <c r="C6" s="137" t="s">
        <v>184</v>
      </c>
      <c r="D6" s="168"/>
      <c r="E6" s="168">
        <f>VLOOKUP($C6,'106春男D'!$C$2:$N$10,12,FALSE)</f>
        <v>25.857142857142847</v>
      </c>
      <c r="F6" s="168"/>
      <c r="G6" s="168"/>
      <c r="H6" s="168">
        <f t="shared" si="0"/>
        <v>0</v>
      </c>
      <c r="I6" s="168">
        <f t="shared" si="1"/>
        <v>31.028571428571414</v>
      </c>
      <c r="J6" s="168">
        <f t="shared" si="2"/>
        <v>0</v>
      </c>
      <c r="K6" s="168">
        <f t="shared" si="3"/>
        <v>0</v>
      </c>
      <c r="L6" s="168">
        <f t="shared" si="4"/>
        <v>31.028571428571414</v>
      </c>
    </row>
    <row r="7" spans="1:12">
      <c r="A7" s="135">
        <v>6</v>
      </c>
      <c r="B7" s="136" t="s">
        <v>23</v>
      </c>
      <c r="C7" s="137" t="s">
        <v>418</v>
      </c>
      <c r="D7" s="168"/>
      <c r="E7" s="168"/>
      <c r="F7" s="168"/>
      <c r="G7" s="168">
        <f>VLOOKUP($C7,'106秋男D'!$C$2:$N$10,12,FALSE)</f>
        <v>17.181996086105642</v>
      </c>
      <c r="H7" s="168">
        <f t="shared" si="0"/>
        <v>0</v>
      </c>
      <c r="I7" s="168">
        <f t="shared" si="1"/>
        <v>0</v>
      </c>
      <c r="J7" s="168">
        <f t="shared" si="2"/>
        <v>0</v>
      </c>
      <c r="K7" s="168">
        <f t="shared" si="3"/>
        <v>25.772994129158462</v>
      </c>
      <c r="L7" s="168">
        <f t="shared" si="4"/>
        <v>25.772994129158462</v>
      </c>
    </row>
    <row r="8" spans="1:12">
      <c r="A8" s="135">
        <v>7</v>
      </c>
      <c r="B8" s="136" t="s">
        <v>23</v>
      </c>
      <c r="C8" s="137" t="s">
        <v>345</v>
      </c>
      <c r="D8" s="168"/>
      <c r="E8" s="168"/>
      <c r="F8" s="168">
        <f>VLOOKUP($C8,'106夏男D'!$C$2:$N$10,12,FALSE)</f>
        <v>17.857142857142861</v>
      </c>
      <c r="G8" s="168"/>
      <c r="H8" s="168">
        <f t="shared" si="0"/>
        <v>0</v>
      </c>
      <c r="I8" s="168">
        <f t="shared" si="1"/>
        <v>0</v>
      </c>
      <c r="J8" s="168">
        <f t="shared" si="2"/>
        <v>23.214285714285719</v>
      </c>
      <c r="K8" s="168">
        <f t="shared" si="3"/>
        <v>0</v>
      </c>
      <c r="L8" s="168">
        <f t="shared" si="4"/>
        <v>23.214285714285719</v>
      </c>
    </row>
    <row r="9" spans="1:12">
      <c r="A9" s="135">
        <v>8</v>
      </c>
      <c r="B9" s="136" t="s">
        <v>23</v>
      </c>
      <c r="C9" s="137" t="s">
        <v>346</v>
      </c>
      <c r="D9" s="168"/>
      <c r="E9" s="168"/>
      <c r="F9" s="168">
        <f>VLOOKUP($C9,'106夏男D'!$C$2:$N$10,12,FALSE)</f>
        <v>0</v>
      </c>
      <c r="G9" s="168">
        <f>VLOOKUP($C9,'106秋男D'!$C$2:$N$10,12,FALSE)</f>
        <v>12.2504892367906</v>
      </c>
      <c r="H9" s="168">
        <f t="shared" si="0"/>
        <v>0</v>
      </c>
      <c r="I9" s="168">
        <f t="shared" si="1"/>
        <v>0</v>
      </c>
      <c r="J9" s="168">
        <f t="shared" si="2"/>
        <v>0</v>
      </c>
      <c r="K9" s="168">
        <f t="shared" si="3"/>
        <v>18.375733855185899</v>
      </c>
      <c r="L9" s="168">
        <f t="shared" si="4"/>
        <v>18.375733855185899</v>
      </c>
    </row>
    <row r="10" spans="1:12">
      <c r="A10" s="135">
        <v>9</v>
      </c>
      <c r="B10" s="136" t="s">
        <v>23</v>
      </c>
      <c r="C10" s="137" t="s">
        <v>298</v>
      </c>
      <c r="D10" s="168">
        <f>VLOOKUP($C10,'105冬男D'!$C$2:$M$6,11,FALSE)</f>
        <v>15.600000000000009</v>
      </c>
      <c r="E10" s="168"/>
      <c r="F10" s="168"/>
      <c r="G10" s="168"/>
      <c r="H10" s="168">
        <f t="shared" si="0"/>
        <v>15.600000000000009</v>
      </c>
      <c r="I10" s="168">
        <f t="shared" si="1"/>
        <v>0</v>
      </c>
      <c r="J10" s="168">
        <f t="shared" si="2"/>
        <v>0</v>
      </c>
      <c r="K10" s="168">
        <f t="shared" si="3"/>
        <v>0</v>
      </c>
      <c r="L10" s="168">
        <f t="shared" si="4"/>
        <v>15.600000000000009</v>
      </c>
    </row>
    <row r="11" spans="1:12">
      <c r="A11" s="135">
        <v>10</v>
      </c>
      <c r="B11" s="136" t="s">
        <v>23</v>
      </c>
      <c r="C11" s="137" t="s">
        <v>347</v>
      </c>
      <c r="D11" s="168"/>
      <c r="E11" s="168"/>
      <c r="F11" s="168">
        <f>VLOOKUP($C11,'106夏男D'!$C$2:$N$10,12,FALSE)</f>
        <v>6</v>
      </c>
      <c r="G11" s="168">
        <f>VLOOKUP($C11,'106秋男D'!$C$2:$N$10,12,FALSE)</f>
        <v>0</v>
      </c>
      <c r="H11" s="168">
        <f t="shared" si="0"/>
        <v>0</v>
      </c>
      <c r="I11" s="168">
        <f t="shared" si="1"/>
        <v>0</v>
      </c>
      <c r="J11" s="168">
        <f t="shared" si="2"/>
        <v>7.8000000000000007</v>
      </c>
      <c r="K11" s="168">
        <f t="shared" si="3"/>
        <v>0</v>
      </c>
      <c r="L11" s="168">
        <f t="shared" si="4"/>
        <v>7.8000000000000007</v>
      </c>
    </row>
    <row r="12" spans="1:12">
      <c r="A12" s="135"/>
      <c r="B12" s="136" t="s">
        <v>23</v>
      </c>
      <c r="C12" s="137" t="s">
        <v>186</v>
      </c>
      <c r="D12" s="168"/>
      <c r="E12" s="168">
        <f>VLOOKUP($C12,'106春男D'!$C$2:$N$10,12,FALSE)</f>
        <v>0</v>
      </c>
      <c r="F12" s="168"/>
      <c r="G12" s="168"/>
      <c r="H12" s="168">
        <f t="shared" si="0"/>
        <v>0</v>
      </c>
      <c r="I12" s="168">
        <f t="shared" si="1"/>
        <v>0</v>
      </c>
      <c r="J12" s="168">
        <f t="shared" si="2"/>
        <v>0</v>
      </c>
      <c r="K12" s="168">
        <f t="shared" si="3"/>
        <v>0</v>
      </c>
      <c r="L12" s="168">
        <f t="shared" si="4"/>
        <v>0</v>
      </c>
    </row>
    <row r="13" spans="1:12">
      <c r="A13" s="146"/>
      <c r="B13" s="136" t="s">
        <v>23</v>
      </c>
      <c r="C13" s="137" t="s">
        <v>419</v>
      </c>
      <c r="D13" s="168"/>
      <c r="E13" s="168"/>
      <c r="F13" s="168"/>
      <c r="G13" s="168">
        <f>VLOOKUP($C13,'106秋男D'!$C$2:$N$10,12,FALSE)</f>
        <v>0</v>
      </c>
      <c r="H13" s="168">
        <f t="shared" si="0"/>
        <v>0</v>
      </c>
      <c r="I13" s="168">
        <f t="shared" si="1"/>
        <v>0</v>
      </c>
      <c r="J13" s="168">
        <f t="shared" si="2"/>
        <v>0</v>
      </c>
      <c r="K13" s="168">
        <f t="shared" si="3"/>
        <v>0</v>
      </c>
      <c r="L13" s="168">
        <f t="shared" si="4"/>
        <v>0</v>
      </c>
    </row>
  </sheetData>
  <sortState ref="A2:L18">
    <sortCondition descending="1" ref="L1"/>
  </sortState>
  <phoneticPr fontId="2" type="noConversion"/>
  <conditionalFormatting sqref="B2:B13">
    <cfRule type="expression" dxfId="194" priority="16">
      <formula>AND(XEC2=0,XED2&lt;&gt;"")</formula>
    </cfRule>
  </conditionalFormatting>
  <conditionalFormatting sqref="A2:A11">
    <cfRule type="expression" dxfId="193" priority="15">
      <formula>AND(XEC2=0,XED2&lt;&gt;"")</formula>
    </cfRule>
  </conditionalFormatting>
  <conditionalFormatting sqref="D2:K13">
    <cfRule type="cellIs" dxfId="192" priority="13" operator="lessThan">
      <formula>#REF!</formula>
    </cfRule>
    <cfRule type="cellIs" dxfId="191" priority="14" operator="equal">
      <formula>#REF!</formula>
    </cfRule>
  </conditionalFormatting>
  <conditionalFormatting sqref="L2:L13">
    <cfRule type="cellIs" dxfId="190" priority="11" operator="lessThan">
      <formula>#REF!*COUNTIF(D2:I2,"&gt;0")</formula>
    </cfRule>
    <cfRule type="cellIs" dxfId="189" priority="12" operator="equal">
      <formula>#REF!*COUNTIF(D2:I2,"&gt;0")</formula>
    </cfRule>
  </conditionalFormatting>
  <conditionalFormatting sqref="C1:C1048576">
    <cfRule type="duplicateValues" dxfId="188" priority="5"/>
  </conditionalFormatting>
  <conditionalFormatting sqref="C9:C11 B2:B5">
    <cfRule type="expression" dxfId="187" priority="4">
      <formula>AND(XEJ2=0,XEK2&lt;&gt;"")</formula>
    </cfRule>
  </conditionalFormatting>
  <conditionalFormatting sqref="B6:B13">
    <cfRule type="expression" dxfId="186" priority="3">
      <formula>AND(XEK6=0,XEL6&lt;&gt;"")</formula>
    </cfRule>
  </conditionalFormatting>
  <conditionalFormatting sqref="C12:C13">
    <cfRule type="expression" dxfId="185" priority="1">
      <formula>AND(XEK12=0,XEL12&lt;&gt;"")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portrait" r:id="rId1"/>
  <headerFooter>
    <oddFooter>第 &amp;P 頁，共 &amp;N 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8"/>
  <sheetViews>
    <sheetView workbookViewId="0">
      <pane ySplit="1" topLeftCell="A2" activePane="bottomLeft" state="frozen"/>
      <selection activeCell="C18" sqref="C18"/>
      <selection pane="bottomLeft" activeCell="Q7" sqref="Q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128" t="s">
        <v>127</v>
      </c>
      <c r="C2" s="159" t="s">
        <v>299</v>
      </c>
      <c r="D2" s="130">
        <v>72</v>
      </c>
      <c r="E2" s="130">
        <v>73</v>
      </c>
      <c r="F2" s="130">
        <v>71</v>
      </c>
      <c r="G2" s="130">
        <v>70</v>
      </c>
      <c r="H2" s="130">
        <v>286</v>
      </c>
      <c r="I2" s="131">
        <v>13.608695652173907</v>
      </c>
      <c r="J2" s="131">
        <v>12.434782608695656</v>
      </c>
      <c r="K2" s="131">
        <v>17.074074074074076</v>
      </c>
      <c r="L2" s="131">
        <v>17.740740740740748</v>
      </c>
      <c r="M2" s="131">
        <v>60.858293075684387</v>
      </c>
    </row>
    <row r="3" spans="1:13">
      <c r="A3" s="28">
        <v>2</v>
      </c>
      <c r="B3" s="29" t="s">
        <v>127</v>
      </c>
      <c r="C3" s="12" t="s">
        <v>134</v>
      </c>
      <c r="D3" s="13">
        <v>70</v>
      </c>
      <c r="E3" s="13">
        <v>72</v>
      </c>
      <c r="F3" s="13">
        <v>77</v>
      </c>
      <c r="G3" s="13">
        <v>73</v>
      </c>
      <c r="H3" s="13">
        <v>292</v>
      </c>
      <c r="I3" s="131">
        <v>15.608695652173907</v>
      </c>
      <c r="J3" s="131">
        <v>13.434782608695656</v>
      </c>
      <c r="K3" s="131">
        <v>11.074074074074076</v>
      </c>
      <c r="L3" s="131">
        <v>14.740740740740748</v>
      </c>
      <c r="M3" s="131">
        <v>54.858293075684387</v>
      </c>
    </row>
    <row r="4" spans="1:13">
      <c r="A4" s="28">
        <v>3</v>
      </c>
      <c r="B4" s="29" t="s">
        <v>127</v>
      </c>
      <c r="C4" s="12" t="s">
        <v>143</v>
      </c>
      <c r="D4" s="13">
        <v>69</v>
      </c>
      <c r="E4" s="13">
        <v>76</v>
      </c>
      <c r="F4" s="13">
        <v>73</v>
      </c>
      <c r="G4" s="13">
        <v>77</v>
      </c>
      <c r="H4" s="13">
        <v>295</v>
      </c>
      <c r="I4" s="131">
        <v>16.608695652173907</v>
      </c>
      <c r="J4" s="131">
        <v>9.4347826086956559</v>
      </c>
      <c r="K4" s="131">
        <v>15.074074074074076</v>
      </c>
      <c r="L4" s="131">
        <v>10.740740740740748</v>
      </c>
      <c r="M4" s="131">
        <v>51.858293075684387</v>
      </c>
    </row>
    <row r="5" spans="1:13">
      <c r="A5" s="28">
        <v>4</v>
      </c>
      <c r="B5" s="29" t="s">
        <v>114</v>
      </c>
      <c r="C5" s="12" t="s">
        <v>300</v>
      </c>
      <c r="D5" s="13">
        <v>77</v>
      </c>
      <c r="E5" s="13">
        <v>75</v>
      </c>
      <c r="F5" s="13">
        <v>73</v>
      </c>
      <c r="G5" s="13">
        <v>73</v>
      </c>
      <c r="H5" s="13">
        <v>298</v>
      </c>
      <c r="I5" s="131">
        <v>8.6086956521739069</v>
      </c>
      <c r="J5" s="131">
        <v>10.434782608695656</v>
      </c>
      <c r="K5" s="131">
        <v>15.074074074074076</v>
      </c>
      <c r="L5" s="131">
        <v>14.740740740740748</v>
      </c>
      <c r="M5" s="131">
        <v>48.858293075684387</v>
      </c>
    </row>
    <row r="6" spans="1:13">
      <c r="A6" s="28">
        <v>5</v>
      </c>
      <c r="B6" s="29" t="s">
        <v>127</v>
      </c>
      <c r="C6" s="12" t="s">
        <v>131</v>
      </c>
      <c r="D6" s="13">
        <v>70</v>
      </c>
      <c r="E6" s="13">
        <v>77</v>
      </c>
      <c r="F6" s="13">
        <v>78</v>
      </c>
      <c r="G6" s="13">
        <v>73</v>
      </c>
      <c r="H6" s="13">
        <v>298</v>
      </c>
      <c r="I6" s="131">
        <v>15.608695652173907</v>
      </c>
      <c r="J6" s="131">
        <v>8.4347826086956559</v>
      </c>
      <c r="K6" s="131">
        <v>10.074074074074076</v>
      </c>
      <c r="L6" s="131">
        <v>14.740740740740748</v>
      </c>
      <c r="M6" s="131">
        <v>48.858293075684387</v>
      </c>
    </row>
    <row r="7" spans="1:13">
      <c r="A7" s="28">
        <v>6</v>
      </c>
      <c r="B7" s="29" t="s">
        <v>114</v>
      </c>
      <c r="C7" s="12" t="s">
        <v>121</v>
      </c>
      <c r="D7" s="13">
        <v>79</v>
      </c>
      <c r="E7" s="13">
        <v>73</v>
      </c>
      <c r="F7" s="13">
        <v>76</v>
      </c>
      <c r="G7" s="13">
        <v>72</v>
      </c>
      <c r="H7" s="13">
        <v>300</v>
      </c>
      <c r="I7" s="131">
        <v>6.6086956521739069</v>
      </c>
      <c r="J7" s="131">
        <v>12.434782608695656</v>
      </c>
      <c r="K7" s="131">
        <v>12.074074074074076</v>
      </c>
      <c r="L7" s="131">
        <v>15.740740740740748</v>
      </c>
      <c r="M7" s="131">
        <v>46.858293075684387</v>
      </c>
    </row>
    <row r="8" spans="1:13">
      <c r="A8" s="28">
        <v>7</v>
      </c>
      <c r="B8" s="29" t="s">
        <v>127</v>
      </c>
      <c r="C8" s="12" t="s">
        <v>135</v>
      </c>
      <c r="D8" s="13">
        <v>79</v>
      </c>
      <c r="E8" s="13">
        <v>71</v>
      </c>
      <c r="F8" s="13">
        <v>76</v>
      </c>
      <c r="G8" s="13">
        <v>75</v>
      </c>
      <c r="H8" s="13">
        <v>301</v>
      </c>
      <c r="I8" s="131">
        <v>6.6086956521739069</v>
      </c>
      <c r="J8" s="131">
        <v>14.434782608695656</v>
      </c>
      <c r="K8" s="131">
        <v>12.074074074074076</v>
      </c>
      <c r="L8" s="131">
        <v>12.740740740740748</v>
      </c>
      <c r="M8" s="131">
        <v>45.858293075684387</v>
      </c>
    </row>
    <row r="9" spans="1:13">
      <c r="A9" s="28">
        <v>8</v>
      </c>
      <c r="B9" s="29" t="s">
        <v>127</v>
      </c>
      <c r="C9" s="12" t="s">
        <v>130</v>
      </c>
      <c r="D9" s="13">
        <v>75</v>
      </c>
      <c r="E9" s="13">
        <v>79</v>
      </c>
      <c r="F9" s="13">
        <v>72</v>
      </c>
      <c r="G9" s="13">
        <v>75</v>
      </c>
      <c r="H9" s="13">
        <v>301</v>
      </c>
      <c r="I9" s="131">
        <v>10.608695652173907</v>
      </c>
      <c r="J9" s="131">
        <v>6.4347826086956559</v>
      </c>
      <c r="K9" s="131">
        <v>16.074074074074076</v>
      </c>
      <c r="L9" s="131">
        <v>12.740740740740748</v>
      </c>
      <c r="M9" s="131">
        <v>45.858293075684387</v>
      </c>
    </row>
    <row r="10" spans="1:13">
      <c r="A10" s="28">
        <v>9</v>
      </c>
      <c r="B10" s="29" t="s">
        <v>127</v>
      </c>
      <c r="C10" s="12" t="s">
        <v>144</v>
      </c>
      <c r="D10" s="13">
        <v>75</v>
      </c>
      <c r="E10" s="13">
        <v>75</v>
      </c>
      <c r="F10" s="13">
        <v>74</v>
      </c>
      <c r="G10" s="13">
        <v>77</v>
      </c>
      <c r="H10" s="13">
        <v>301</v>
      </c>
      <c r="I10" s="131">
        <v>10.608695652173907</v>
      </c>
      <c r="J10" s="131">
        <v>10.434782608695656</v>
      </c>
      <c r="K10" s="131">
        <v>14.074074074074076</v>
      </c>
      <c r="L10" s="131">
        <v>10.740740740740748</v>
      </c>
      <c r="M10" s="131">
        <v>45.858293075684387</v>
      </c>
    </row>
    <row r="11" spans="1:13">
      <c r="A11" s="28">
        <v>10</v>
      </c>
      <c r="B11" s="29" t="s">
        <v>127</v>
      </c>
      <c r="C11" s="12" t="s">
        <v>138</v>
      </c>
      <c r="D11" s="13">
        <v>74</v>
      </c>
      <c r="E11" s="13">
        <v>78</v>
      </c>
      <c r="F11" s="13">
        <v>75</v>
      </c>
      <c r="G11" s="13">
        <v>79</v>
      </c>
      <c r="H11" s="13">
        <v>306</v>
      </c>
      <c r="I11" s="131">
        <v>11.608695652173907</v>
      </c>
      <c r="J11" s="131">
        <v>7.4347826086956559</v>
      </c>
      <c r="K11" s="131">
        <v>13.074074074074076</v>
      </c>
      <c r="L11" s="131">
        <v>8.7407407407407476</v>
      </c>
      <c r="M11" s="131">
        <v>40.858293075684387</v>
      </c>
    </row>
    <row r="12" spans="1:13">
      <c r="A12" s="28">
        <v>11</v>
      </c>
      <c r="B12" s="29" t="s">
        <v>114</v>
      </c>
      <c r="C12" s="12" t="s">
        <v>117</v>
      </c>
      <c r="D12" s="13">
        <v>79</v>
      </c>
      <c r="E12" s="13">
        <v>74</v>
      </c>
      <c r="F12" s="13">
        <v>80</v>
      </c>
      <c r="G12" s="13">
        <v>74</v>
      </c>
      <c r="H12" s="13">
        <v>307</v>
      </c>
      <c r="I12" s="131">
        <v>6.6086956521739069</v>
      </c>
      <c r="J12" s="131">
        <v>11.434782608695656</v>
      </c>
      <c r="K12" s="131">
        <v>8.0740740740740762</v>
      </c>
      <c r="L12" s="131">
        <v>13.740740740740748</v>
      </c>
      <c r="M12" s="131">
        <v>39.858293075684387</v>
      </c>
    </row>
    <row r="13" spans="1:13">
      <c r="A13" s="28">
        <v>12</v>
      </c>
      <c r="B13" s="29" t="s">
        <v>148</v>
      </c>
      <c r="C13" s="12" t="s">
        <v>156</v>
      </c>
      <c r="D13" s="13">
        <v>73</v>
      </c>
      <c r="E13" s="13">
        <v>76</v>
      </c>
      <c r="F13" s="13">
        <v>78</v>
      </c>
      <c r="G13" s="13">
        <v>80</v>
      </c>
      <c r="H13" s="13">
        <v>307</v>
      </c>
      <c r="I13" s="131">
        <v>12.608695652173907</v>
      </c>
      <c r="J13" s="131">
        <v>9.4347826086956559</v>
      </c>
      <c r="K13" s="131">
        <v>10.074074074074076</v>
      </c>
      <c r="L13" s="131">
        <v>7.7407407407407476</v>
      </c>
      <c r="M13" s="131">
        <v>39.858293075684387</v>
      </c>
    </row>
    <row r="14" spans="1:13">
      <c r="A14" s="28">
        <v>13</v>
      </c>
      <c r="B14" s="29" t="s">
        <v>114</v>
      </c>
      <c r="C14" s="12" t="s">
        <v>301</v>
      </c>
      <c r="D14" s="13">
        <v>78</v>
      </c>
      <c r="E14" s="13">
        <v>75</v>
      </c>
      <c r="F14" s="13">
        <v>77</v>
      </c>
      <c r="G14" s="13">
        <v>78</v>
      </c>
      <c r="H14" s="13">
        <v>308</v>
      </c>
      <c r="I14" s="131">
        <v>7.6086956521739069</v>
      </c>
      <c r="J14" s="131">
        <v>10.434782608695656</v>
      </c>
      <c r="K14" s="131">
        <v>11.074074074074076</v>
      </c>
      <c r="L14" s="131">
        <v>9.7407407407407476</v>
      </c>
      <c r="M14" s="131">
        <v>38.858293075684387</v>
      </c>
    </row>
    <row r="15" spans="1:13">
      <c r="A15" s="28">
        <v>14</v>
      </c>
      <c r="B15" s="29" t="s">
        <v>127</v>
      </c>
      <c r="C15" s="12" t="s">
        <v>302</v>
      </c>
      <c r="D15" s="13">
        <v>76</v>
      </c>
      <c r="E15" s="13">
        <v>76</v>
      </c>
      <c r="F15" s="13">
        <v>76</v>
      </c>
      <c r="G15" s="13">
        <v>80</v>
      </c>
      <c r="H15" s="13">
        <v>308</v>
      </c>
      <c r="I15" s="131">
        <v>9.6086956521739069</v>
      </c>
      <c r="J15" s="131">
        <v>9.4347826086956559</v>
      </c>
      <c r="K15" s="131">
        <v>12.074074074074076</v>
      </c>
      <c r="L15" s="131">
        <v>7.7407407407407476</v>
      </c>
      <c r="M15" s="131">
        <v>38.858293075684387</v>
      </c>
    </row>
    <row r="16" spans="1:13">
      <c r="A16" s="28">
        <v>15</v>
      </c>
      <c r="B16" s="29" t="s">
        <v>127</v>
      </c>
      <c r="C16" s="12" t="s">
        <v>303</v>
      </c>
      <c r="D16" s="13">
        <v>78</v>
      </c>
      <c r="E16" s="13">
        <v>77</v>
      </c>
      <c r="F16" s="13">
        <v>83</v>
      </c>
      <c r="G16" s="13">
        <v>73</v>
      </c>
      <c r="H16" s="13">
        <v>311</v>
      </c>
      <c r="I16" s="131">
        <v>7.6086956521739069</v>
      </c>
      <c r="J16" s="131">
        <v>8.4347826086956559</v>
      </c>
      <c r="K16" s="131">
        <v>5.0740740740740762</v>
      </c>
      <c r="L16" s="131">
        <v>14.740740740740748</v>
      </c>
      <c r="M16" s="131">
        <v>35.858293075684387</v>
      </c>
    </row>
    <row r="17" spans="1:13">
      <c r="A17" s="28">
        <v>16</v>
      </c>
      <c r="B17" s="29" t="s">
        <v>127</v>
      </c>
      <c r="C17" s="12" t="s">
        <v>141</v>
      </c>
      <c r="D17" s="13">
        <v>77</v>
      </c>
      <c r="E17" s="13">
        <v>75</v>
      </c>
      <c r="F17" s="13">
        <v>81</v>
      </c>
      <c r="G17" s="13">
        <v>79</v>
      </c>
      <c r="H17" s="13">
        <v>312</v>
      </c>
      <c r="I17" s="131">
        <v>8.6086956521739069</v>
      </c>
      <c r="J17" s="131">
        <v>10.434782608695656</v>
      </c>
      <c r="K17" s="131">
        <v>7.0740740740740762</v>
      </c>
      <c r="L17" s="131">
        <v>8.7407407407407476</v>
      </c>
      <c r="M17" s="131">
        <v>34.858293075684387</v>
      </c>
    </row>
    <row r="18" spans="1:13">
      <c r="A18" s="28">
        <v>17</v>
      </c>
      <c r="B18" s="29" t="s">
        <v>114</v>
      </c>
      <c r="C18" s="12" t="s">
        <v>122</v>
      </c>
      <c r="D18" s="13">
        <v>84</v>
      </c>
      <c r="E18" s="13">
        <v>71</v>
      </c>
      <c r="F18" s="13">
        <v>79</v>
      </c>
      <c r="G18" s="13">
        <v>80</v>
      </c>
      <c r="H18" s="13">
        <v>314</v>
      </c>
      <c r="I18" s="131">
        <v>1.6086956521739069</v>
      </c>
      <c r="J18" s="131">
        <v>14.434782608695656</v>
      </c>
      <c r="K18" s="131">
        <v>9.0740740740740762</v>
      </c>
      <c r="L18" s="131">
        <v>7.7407407407407476</v>
      </c>
      <c r="M18" s="131">
        <v>32.858293075684387</v>
      </c>
    </row>
    <row r="19" spans="1:13">
      <c r="A19" s="28">
        <v>18</v>
      </c>
      <c r="B19" s="29" t="s">
        <v>114</v>
      </c>
      <c r="C19" s="12" t="s">
        <v>118</v>
      </c>
      <c r="D19" s="13">
        <v>73</v>
      </c>
      <c r="E19" s="13">
        <v>80</v>
      </c>
      <c r="F19" s="13">
        <v>78</v>
      </c>
      <c r="G19" s="13">
        <v>83</v>
      </c>
      <c r="H19" s="13">
        <v>314</v>
      </c>
      <c r="I19" s="131">
        <v>12.608695652173907</v>
      </c>
      <c r="J19" s="131">
        <v>5.4347826086956559</v>
      </c>
      <c r="K19" s="131">
        <v>10.074074074074076</v>
      </c>
      <c r="L19" s="131">
        <v>4.7407407407407476</v>
      </c>
      <c r="M19" s="131">
        <v>32.858293075684387</v>
      </c>
    </row>
    <row r="20" spans="1:13">
      <c r="A20" s="28">
        <v>19</v>
      </c>
      <c r="B20" s="29" t="s">
        <v>114</v>
      </c>
      <c r="C20" s="12" t="s">
        <v>123</v>
      </c>
      <c r="D20" s="13">
        <v>79</v>
      </c>
      <c r="E20" s="13">
        <v>80</v>
      </c>
      <c r="F20" s="13">
        <v>77</v>
      </c>
      <c r="G20" s="13">
        <v>80</v>
      </c>
      <c r="H20" s="13">
        <v>316</v>
      </c>
      <c r="I20" s="131">
        <v>6.6086956521739069</v>
      </c>
      <c r="J20" s="131">
        <v>5.4347826086956559</v>
      </c>
      <c r="K20" s="131">
        <v>11.074074074074076</v>
      </c>
      <c r="L20" s="131">
        <v>7.7407407407407476</v>
      </c>
      <c r="M20" s="131">
        <v>30.858293075684387</v>
      </c>
    </row>
    <row r="21" spans="1:13">
      <c r="A21" s="28">
        <v>20</v>
      </c>
      <c r="B21" s="29" t="s">
        <v>148</v>
      </c>
      <c r="C21" s="12" t="s">
        <v>150</v>
      </c>
      <c r="D21" s="13">
        <v>72</v>
      </c>
      <c r="E21" s="13">
        <v>82</v>
      </c>
      <c r="F21" s="13">
        <v>87</v>
      </c>
      <c r="G21" s="13">
        <v>76</v>
      </c>
      <c r="H21" s="13">
        <v>317</v>
      </c>
      <c r="I21" s="131">
        <v>13.608695652173907</v>
      </c>
      <c r="J21" s="131">
        <v>3.4347826086956559</v>
      </c>
      <c r="K21" s="131">
        <v>1.0740740740740762</v>
      </c>
      <c r="L21" s="131">
        <v>11.740740740740748</v>
      </c>
      <c r="M21" s="131">
        <v>29.858293075684387</v>
      </c>
    </row>
    <row r="22" spans="1:13">
      <c r="A22" s="28">
        <v>21</v>
      </c>
      <c r="B22" s="29" t="s">
        <v>148</v>
      </c>
      <c r="C22" s="12" t="s">
        <v>153</v>
      </c>
      <c r="D22" s="13">
        <v>80</v>
      </c>
      <c r="E22" s="13">
        <v>78</v>
      </c>
      <c r="F22" s="13">
        <v>78</v>
      </c>
      <c r="G22" s="13">
        <v>82</v>
      </c>
      <c r="H22" s="13">
        <v>318</v>
      </c>
      <c r="I22" s="131">
        <v>5.6086956521739069</v>
      </c>
      <c r="J22" s="131">
        <v>7.4347826086956559</v>
      </c>
      <c r="K22" s="131">
        <v>10.074074074074076</v>
      </c>
      <c r="L22" s="131">
        <v>5.7407407407407476</v>
      </c>
      <c r="M22" s="131">
        <v>28.858293075684387</v>
      </c>
    </row>
    <row r="23" spans="1:13">
      <c r="A23" s="28">
        <v>22</v>
      </c>
      <c r="B23" s="29" t="s">
        <v>148</v>
      </c>
      <c r="C23" s="12" t="s">
        <v>159</v>
      </c>
      <c r="D23" s="13">
        <v>83</v>
      </c>
      <c r="E23" s="13">
        <v>79</v>
      </c>
      <c r="F23" s="13">
        <v>80</v>
      </c>
      <c r="G23" s="13">
        <v>79</v>
      </c>
      <c r="H23" s="13">
        <v>321</v>
      </c>
      <c r="I23" s="131">
        <v>2.6086956521739069</v>
      </c>
      <c r="J23" s="131">
        <v>6.4347826086956559</v>
      </c>
      <c r="K23" s="131">
        <v>8.0740740740740762</v>
      </c>
      <c r="L23" s="131">
        <v>8.7407407407407476</v>
      </c>
      <c r="M23" s="131">
        <v>25.858293075684387</v>
      </c>
    </row>
    <row r="24" spans="1:13">
      <c r="A24" s="28">
        <v>23</v>
      </c>
      <c r="B24" s="29" t="s">
        <v>148</v>
      </c>
      <c r="C24" s="12" t="s">
        <v>152</v>
      </c>
      <c r="D24" s="13">
        <v>86</v>
      </c>
      <c r="E24" s="13">
        <v>80</v>
      </c>
      <c r="F24" s="13">
        <v>80</v>
      </c>
      <c r="G24" s="13">
        <v>78</v>
      </c>
      <c r="H24" s="13">
        <v>324</v>
      </c>
      <c r="I24" s="131">
        <v>0</v>
      </c>
      <c r="J24" s="131">
        <v>5.4347826086956559</v>
      </c>
      <c r="K24" s="131">
        <v>8.0740740740740762</v>
      </c>
      <c r="L24" s="131">
        <v>9.7407407407407476</v>
      </c>
      <c r="M24" s="131">
        <v>23.24959742351048</v>
      </c>
    </row>
    <row r="25" spans="1:13">
      <c r="A25" s="28">
        <v>24</v>
      </c>
      <c r="B25" s="29" t="s">
        <v>148</v>
      </c>
      <c r="C25" s="12" t="s">
        <v>163</v>
      </c>
      <c r="D25" s="13">
        <v>82</v>
      </c>
      <c r="E25" s="13">
        <v>79</v>
      </c>
      <c r="F25" s="13">
        <v>84</v>
      </c>
      <c r="G25" s="13">
        <v>81</v>
      </c>
      <c r="H25" s="13">
        <v>326</v>
      </c>
      <c r="I25" s="131">
        <v>3.6086956521739069</v>
      </c>
      <c r="J25" s="131">
        <v>6.4347826086956559</v>
      </c>
      <c r="K25" s="131">
        <v>4.0740740740740762</v>
      </c>
      <c r="L25" s="131">
        <v>6.7407407407407476</v>
      </c>
      <c r="M25" s="131">
        <v>20.858293075684387</v>
      </c>
    </row>
    <row r="26" spans="1:13">
      <c r="A26" s="28">
        <v>25</v>
      </c>
      <c r="B26" s="29" t="s">
        <v>148</v>
      </c>
      <c r="C26" s="12" t="s">
        <v>151</v>
      </c>
      <c r="D26" s="13">
        <v>82</v>
      </c>
      <c r="E26" s="13">
        <v>83</v>
      </c>
      <c r="F26" s="13">
        <v>76</v>
      </c>
      <c r="G26" s="13">
        <v>87</v>
      </c>
      <c r="H26" s="13">
        <v>328</v>
      </c>
      <c r="I26" s="131">
        <v>3.6086956521739069</v>
      </c>
      <c r="J26" s="131">
        <v>2.4347826086956559</v>
      </c>
      <c r="K26" s="131">
        <v>12.074074074074076</v>
      </c>
      <c r="L26" s="131">
        <v>0.74074074074074758</v>
      </c>
      <c r="M26" s="131">
        <v>18.858293075684387</v>
      </c>
    </row>
    <row r="27" spans="1:13">
      <c r="A27" s="28">
        <v>26</v>
      </c>
      <c r="B27" s="29" t="s">
        <v>148</v>
      </c>
      <c r="C27" s="12" t="s">
        <v>304</v>
      </c>
      <c r="D27" s="13">
        <v>82</v>
      </c>
      <c r="E27" s="13">
        <v>83</v>
      </c>
      <c r="F27" s="13">
        <v>83</v>
      </c>
      <c r="G27" s="13">
        <v>81</v>
      </c>
      <c r="H27" s="13">
        <v>329</v>
      </c>
      <c r="I27" s="131">
        <v>3.6086956521739069</v>
      </c>
      <c r="J27" s="131">
        <v>2.4347826086956559</v>
      </c>
      <c r="K27" s="131">
        <v>5.0740740740740762</v>
      </c>
      <c r="L27" s="131">
        <v>6.7407407407407476</v>
      </c>
      <c r="M27" s="131">
        <v>17.858293075684387</v>
      </c>
    </row>
    <row r="28" spans="1:13">
      <c r="A28" s="28">
        <v>27</v>
      </c>
      <c r="B28" s="29" t="s">
        <v>148</v>
      </c>
      <c r="C28" s="12" t="s">
        <v>147</v>
      </c>
      <c r="D28" s="13">
        <v>89</v>
      </c>
      <c r="E28" s="13">
        <v>76</v>
      </c>
      <c r="F28" s="13">
        <v>86</v>
      </c>
      <c r="G28" s="13">
        <v>84</v>
      </c>
      <c r="H28" s="13">
        <v>335</v>
      </c>
      <c r="I28" s="131">
        <v>0</v>
      </c>
      <c r="J28" s="131">
        <v>9.4347826086956559</v>
      </c>
      <c r="K28" s="131">
        <v>2.0740740740740762</v>
      </c>
      <c r="L28" s="131">
        <v>3.7407407407407476</v>
      </c>
      <c r="M28" s="131">
        <v>15.24959742351048</v>
      </c>
    </row>
    <row r="29" spans="1:13">
      <c r="A29" s="28">
        <v>28</v>
      </c>
      <c r="B29" s="29" t="s">
        <v>127</v>
      </c>
      <c r="C29" s="12" t="s">
        <v>305</v>
      </c>
      <c r="D29" s="13">
        <v>81</v>
      </c>
      <c r="E29" s="13">
        <v>75</v>
      </c>
      <c r="F29" s="13">
        <v>0</v>
      </c>
      <c r="G29" s="13">
        <v>0</v>
      </c>
      <c r="H29" s="13">
        <v>156</v>
      </c>
      <c r="I29" s="131">
        <v>4.6086956521739069</v>
      </c>
      <c r="J29" s="131">
        <v>10.434782608695656</v>
      </c>
      <c r="M29" s="131">
        <v>15.043478260869563</v>
      </c>
    </row>
    <row r="30" spans="1:13">
      <c r="A30" s="28">
        <v>29</v>
      </c>
      <c r="B30" s="29" t="s">
        <v>127</v>
      </c>
      <c r="C30" s="12" t="s">
        <v>140</v>
      </c>
      <c r="D30" s="13">
        <v>81</v>
      </c>
      <c r="E30" s="13">
        <v>76</v>
      </c>
      <c r="F30" s="13">
        <v>0</v>
      </c>
      <c r="G30" s="13">
        <v>0</v>
      </c>
      <c r="H30" s="13">
        <v>157</v>
      </c>
      <c r="I30" s="131">
        <v>4.6086956521739069</v>
      </c>
      <c r="J30" s="131">
        <v>9.4347826086956559</v>
      </c>
      <c r="M30" s="131">
        <v>14.043478260869563</v>
      </c>
    </row>
    <row r="31" spans="1:13">
      <c r="A31" s="28">
        <v>30</v>
      </c>
      <c r="B31" s="29" t="s">
        <v>127</v>
      </c>
      <c r="C31" s="12" t="s">
        <v>139</v>
      </c>
      <c r="D31" s="13">
        <v>79</v>
      </c>
      <c r="E31" s="13">
        <v>79</v>
      </c>
      <c r="F31" s="13">
        <v>0</v>
      </c>
      <c r="G31" s="13">
        <v>0</v>
      </c>
      <c r="H31" s="13">
        <v>158</v>
      </c>
      <c r="I31" s="131">
        <v>6.6086956521739069</v>
      </c>
      <c r="J31" s="131">
        <v>6.4347826086956559</v>
      </c>
      <c r="M31" s="131">
        <v>13.043478260869563</v>
      </c>
    </row>
    <row r="32" spans="1:13">
      <c r="A32" s="28">
        <v>31</v>
      </c>
      <c r="B32" s="29" t="s">
        <v>127</v>
      </c>
      <c r="C32" s="12" t="s">
        <v>256</v>
      </c>
      <c r="D32" s="13">
        <v>78</v>
      </c>
      <c r="E32" s="13">
        <v>80</v>
      </c>
      <c r="F32" s="13">
        <v>0</v>
      </c>
      <c r="G32" s="13">
        <v>0</v>
      </c>
      <c r="H32" s="13">
        <v>158</v>
      </c>
      <c r="I32" s="131">
        <v>7.6086956521739069</v>
      </c>
      <c r="J32" s="131">
        <v>5.4347826086956559</v>
      </c>
      <c r="M32" s="131">
        <v>13.043478260869563</v>
      </c>
    </row>
    <row r="33" spans="1:13">
      <c r="A33" s="28">
        <v>32</v>
      </c>
      <c r="B33" s="29" t="s">
        <v>127</v>
      </c>
      <c r="C33" s="12" t="s">
        <v>137</v>
      </c>
      <c r="D33" s="13">
        <v>77</v>
      </c>
      <c r="E33" s="13">
        <v>82</v>
      </c>
      <c r="F33" s="13">
        <v>0</v>
      </c>
      <c r="G33" s="13">
        <v>0</v>
      </c>
      <c r="H33" s="13">
        <v>159</v>
      </c>
      <c r="I33" s="131">
        <v>8.6086956521739069</v>
      </c>
      <c r="J33" s="131">
        <v>3.4347826086956559</v>
      </c>
      <c r="M33" s="131">
        <v>12.043478260869563</v>
      </c>
    </row>
    <row r="34" spans="1:13">
      <c r="A34" s="28">
        <v>33</v>
      </c>
      <c r="B34" s="29" t="s">
        <v>127</v>
      </c>
      <c r="C34" s="12" t="s">
        <v>136</v>
      </c>
      <c r="D34" s="13">
        <v>83</v>
      </c>
      <c r="E34" s="13">
        <v>78</v>
      </c>
      <c r="F34" s="13">
        <v>0</v>
      </c>
      <c r="G34" s="13">
        <v>0</v>
      </c>
      <c r="H34" s="13">
        <v>161</v>
      </c>
      <c r="I34" s="131">
        <v>2.6086956521739069</v>
      </c>
      <c r="J34" s="131">
        <v>7.4347826086956559</v>
      </c>
      <c r="M34" s="131">
        <v>10.043478260869563</v>
      </c>
    </row>
    <row r="35" spans="1:13">
      <c r="A35" s="28">
        <v>34</v>
      </c>
      <c r="B35" s="29" t="s">
        <v>127</v>
      </c>
      <c r="C35" s="12" t="s">
        <v>142</v>
      </c>
      <c r="D35" s="13">
        <v>81</v>
      </c>
      <c r="E35" s="13">
        <v>80</v>
      </c>
      <c r="F35" s="13">
        <v>0</v>
      </c>
      <c r="G35" s="13">
        <v>0</v>
      </c>
      <c r="H35" s="13">
        <v>161</v>
      </c>
      <c r="I35" s="131">
        <v>4.6086956521739069</v>
      </c>
      <c r="J35" s="131">
        <v>5.4347826086956559</v>
      </c>
      <c r="M35" s="131">
        <v>10.043478260869563</v>
      </c>
    </row>
    <row r="36" spans="1:13">
      <c r="A36" s="28">
        <v>35</v>
      </c>
      <c r="B36" s="29" t="s">
        <v>127</v>
      </c>
      <c r="C36" s="12" t="s">
        <v>253</v>
      </c>
      <c r="D36" s="13">
        <v>80</v>
      </c>
      <c r="E36" s="13">
        <v>83</v>
      </c>
      <c r="F36" s="13">
        <v>0</v>
      </c>
      <c r="G36" s="13">
        <v>0</v>
      </c>
      <c r="H36" s="13">
        <v>163</v>
      </c>
      <c r="I36" s="131">
        <v>5.6086956521739069</v>
      </c>
      <c r="J36" s="131">
        <v>2.4347826086956559</v>
      </c>
      <c r="M36" s="131">
        <v>8.0434782608695627</v>
      </c>
    </row>
    <row r="37" spans="1:13">
      <c r="A37" s="28">
        <v>36</v>
      </c>
      <c r="B37" s="29" t="s">
        <v>148</v>
      </c>
      <c r="C37" s="12" t="s">
        <v>162</v>
      </c>
      <c r="D37" s="13">
        <v>88</v>
      </c>
      <c r="E37" s="13">
        <v>81</v>
      </c>
      <c r="F37" s="13">
        <v>0</v>
      </c>
      <c r="G37" s="13">
        <v>0</v>
      </c>
      <c r="H37" s="13">
        <v>169</v>
      </c>
      <c r="I37" s="131">
        <v>0</v>
      </c>
      <c r="J37" s="131">
        <v>4.4347826086956559</v>
      </c>
      <c r="M37" s="131">
        <v>4.4347826086956559</v>
      </c>
    </row>
    <row r="38" spans="1:13">
      <c r="A38" s="28">
        <v>37</v>
      </c>
      <c r="B38" s="29" t="s">
        <v>148</v>
      </c>
      <c r="C38" s="12" t="s">
        <v>155</v>
      </c>
      <c r="D38" s="13">
        <v>85</v>
      </c>
      <c r="E38" s="13">
        <v>82</v>
      </c>
      <c r="F38" s="13">
        <v>0</v>
      </c>
      <c r="G38" s="13">
        <v>0</v>
      </c>
      <c r="H38" s="13">
        <v>167</v>
      </c>
      <c r="I38" s="131">
        <v>0.60869565217390686</v>
      </c>
      <c r="J38" s="131">
        <v>3.4347826086956559</v>
      </c>
      <c r="M38" s="131">
        <v>4.0434782608695627</v>
      </c>
    </row>
    <row r="39" spans="1:13">
      <c r="A39" s="28">
        <v>38</v>
      </c>
      <c r="B39" s="29" t="s">
        <v>148</v>
      </c>
      <c r="C39" s="12" t="s">
        <v>306</v>
      </c>
      <c r="D39" s="13">
        <v>86</v>
      </c>
      <c r="E39" s="13">
        <v>83</v>
      </c>
      <c r="F39" s="13">
        <v>0</v>
      </c>
      <c r="G39" s="13">
        <v>0</v>
      </c>
      <c r="H39" s="13">
        <v>169</v>
      </c>
      <c r="I39" s="131">
        <v>0</v>
      </c>
      <c r="J39" s="131">
        <v>2.4347826086956559</v>
      </c>
      <c r="M39" s="131">
        <v>2.4347826086956559</v>
      </c>
    </row>
    <row r="40" spans="1:13">
      <c r="A40" s="28">
        <v>39</v>
      </c>
      <c r="B40" s="29" t="s">
        <v>148</v>
      </c>
      <c r="C40" s="12" t="s">
        <v>307</v>
      </c>
      <c r="D40" s="13">
        <v>87</v>
      </c>
      <c r="E40" s="13">
        <v>84</v>
      </c>
      <c r="F40" s="13">
        <v>0</v>
      </c>
      <c r="G40" s="13">
        <v>0</v>
      </c>
      <c r="H40" s="13">
        <v>171</v>
      </c>
      <c r="I40" s="131">
        <v>0</v>
      </c>
      <c r="J40" s="131">
        <v>1.4347826086956559</v>
      </c>
      <c r="M40" s="131">
        <v>1.4347826086956559</v>
      </c>
    </row>
    <row r="41" spans="1:13">
      <c r="A41" s="28">
        <v>40</v>
      </c>
      <c r="B41" s="29" t="s">
        <v>148</v>
      </c>
      <c r="C41" s="12" t="s">
        <v>260</v>
      </c>
      <c r="D41" s="13">
        <v>85</v>
      </c>
      <c r="E41" s="13">
        <v>89</v>
      </c>
      <c r="F41" s="13">
        <v>0</v>
      </c>
      <c r="G41" s="13">
        <v>0</v>
      </c>
      <c r="H41" s="13">
        <v>174</v>
      </c>
      <c r="I41" s="131">
        <v>0.60869565217390686</v>
      </c>
      <c r="J41" s="131">
        <v>0</v>
      </c>
      <c r="M41" s="131">
        <v>0.60869565217390686</v>
      </c>
    </row>
    <row r="42" spans="1:13">
      <c r="A42" s="28"/>
      <c r="B42" s="29" t="s">
        <v>114</v>
      </c>
      <c r="C42" s="12" t="s">
        <v>308</v>
      </c>
      <c r="D42" s="13">
        <v>87</v>
      </c>
      <c r="E42" s="13">
        <v>88</v>
      </c>
      <c r="F42" s="13">
        <v>0</v>
      </c>
      <c r="G42" s="13">
        <v>0</v>
      </c>
      <c r="H42" s="13">
        <v>175</v>
      </c>
      <c r="I42" s="131">
        <v>0</v>
      </c>
      <c r="J42" s="131">
        <v>0</v>
      </c>
      <c r="M42" s="131">
        <v>0</v>
      </c>
    </row>
    <row r="43" spans="1:13">
      <c r="A43" s="28"/>
      <c r="B43" s="29" t="s">
        <v>127</v>
      </c>
      <c r="C43" s="12" t="s">
        <v>309</v>
      </c>
      <c r="D43" s="13">
        <v>99</v>
      </c>
      <c r="E43" s="13">
        <v>89</v>
      </c>
      <c r="F43" s="13">
        <v>0</v>
      </c>
      <c r="G43" s="13">
        <v>0</v>
      </c>
      <c r="H43" s="13">
        <v>188</v>
      </c>
      <c r="I43" s="131">
        <v>0</v>
      </c>
      <c r="J43" s="131">
        <v>0</v>
      </c>
      <c r="M43" s="131">
        <v>0</v>
      </c>
    </row>
    <row r="44" spans="1:13">
      <c r="A44" s="28"/>
      <c r="B44" s="29" t="s">
        <v>127</v>
      </c>
      <c r="C44" s="12" t="s">
        <v>310</v>
      </c>
      <c r="D44" s="13"/>
      <c r="E44" s="13"/>
      <c r="F44" s="13"/>
      <c r="G44" s="13"/>
      <c r="H44" s="13"/>
      <c r="M44" s="131">
        <v>0</v>
      </c>
    </row>
    <row r="45" spans="1:13">
      <c r="A45" s="28"/>
      <c r="B45" s="29" t="s">
        <v>148</v>
      </c>
      <c r="C45" s="12" t="s">
        <v>158</v>
      </c>
      <c r="D45" s="13">
        <v>88</v>
      </c>
      <c r="E45" s="13">
        <v>86</v>
      </c>
      <c r="F45" s="13">
        <v>0</v>
      </c>
      <c r="G45" s="13">
        <v>0</v>
      </c>
      <c r="H45" s="13">
        <v>174</v>
      </c>
      <c r="I45" s="131">
        <v>0</v>
      </c>
      <c r="J45" s="131">
        <v>0</v>
      </c>
      <c r="M45" s="131">
        <v>0</v>
      </c>
    </row>
    <row r="46" spans="1:13">
      <c r="A46" s="28"/>
      <c r="B46" s="160" t="s">
        <v>148</v>
      </c>
      <c r="C46" s="12" t="s">
        <v>261</v>
      </c>
      <c r="D46" s="13">
        <v>90</v>
      </c>
      <c r="E46" s="13">
        <v>93</v>
      </c>
      <c r="F46" s="13">
        <v>0</v>
      </c>
      <c r="G46" s="13">
        <v>0</v>
      </c>
      <c r="H46" s="13">
        <v>183</v>
      </c>
      <c r="I46" s="131">
        <v>0</v>
      </c>
      <c r="J46" s="131">
        <v>0</v>
      </c>
      <c r="M46" s="131">
        <v>0</v>
      </c>
    </row>
    <row r="47" spans="1:13">
      <c r="A47" s="28"/>
      <c r="B47" s="160" t="s">
        <v>148</v>
      </c>
      <c r="C47" s="12" t="s">
        <v>311</v>
      </c>
      <c r="D47" s="13">
        <v>93</v>
      </c>
      <c r="E47" s="13">
        <v>94</v>
      </c>
      <c r="F47" s="13">
        <v>0</v>
      </c>
      <c r="G47" s="13">
        <v>0</v>
      </c>
      <c r="H47" s="13">
        <v>187</v>
      </c>
      <c r="I47" s="131">
        <v>0</v>
      </c>
      <c r="J47" s="131">
        <v>0</v>
      </c>
      <c r="M47" s="131">
        <v>0</v>
      </c>
    </row>
    <row r="48" spans="1:13">
      <c r="A48" s="28"/>
      <c r="B48" s="160" t="s">
        <v>148</v>
      </c>
      <c r="C48" s="12" t="s">
        <v>157</v>
      </c>
      <c r="D48" s="13">
        <v>89</v>
      </c>
      <c r="E48" s="13">
        <v>98</v>
      </c>
      <c r="F48" s="13">
        <v>0</v>
      </c>
      <c r="G48" s="13">
        <v>0</v>
      </c>
      <c r="H48" s="13">
        <v>187</v>
      </c>
      <c r="I48" s="131">
        <v>0</v>
      </c>
      <c r="J48" s="131">
        <v>0</v>
      </c>
      <c r="M48" s="131">
        <v>0</v>
      </c>
    </row>
  </sheetData>
  <phoneticPr fontId="2" type="noConversion"/>
  <conditionalFormatting sqref="B2:B48">
    <cfRule type="expression" dxfId="184" priority="7">
      <formula>AND(XEF2=0,XEG2&lt;&gt;"")</formula>
    </cfRule>
  </conditionalFormatting>
  <conditionalFormatting sqref="A2:A48">
    <cfRule type="expression" dxfId="183" priority="6">
      <formula>AND(XEF2=0,XEG2&lt;&gt;"")</formula>
    </cfRule>
  </conditionalFormatting>
  <conditionalFormatting sqref="D2:G48">
    <cfRule type="cellIs" dxfId="182" priority="4" operator="lessThan">
      <formula>#REF!</formula>
    </cfRule>
    <cfRule type="cellIs" dxfId="181" priority="5" operator="equal">
      <formula>#REF!</formula>
    </cfRule>
  </conditionalFormatting>
  <conditionalFormatting sqref="H2:H48">
    <cfRule type="cellIs" dxfId="180" priority="2" operator="lessThan">
      <formula>#REF!*COUNTIF(D2:G2,"&gt;0")</formula>
    </cfRule>
    <cfRule type="cellIs" dxfId="179" priority="3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49"/>
  <sheetViews>
    <sheetView topLeftCell="A40" workbookViewId="0">
      <selection activeCell="C47" sqref="C4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1" t="str">
        <f>LEFT(資格賽成績!A1,22)</f>
        <v>中華民國106年渣打全國業餘高爾夫春季排名賽</v>
      </c>
      <c r="B1" s="241"/>
      <c r="C1" s="241"/>
      <c r="D1" s="241"/>
      <c r="E1" s="241"/>
      <c r="F1" s="241"/>
      <c r="G1" s="241"/>
      <c r="H1" s="241"/>
      <c r="I1" s="241"/>
    </row>
    <row r="2" spans="1:14">
      <c r="A2" s="204" t="str">
        <f>資格賽成績!A2</f>
        <v>地點：揚昇高爾夫鄉村俱樂部</v>
      </c>
      <c r="B2" s="204"/>
      <c r="C2" s="204"/>
      <c r="D2" s="204"/>
      <c r="E2" s="204"/>
      <c r="F2" s="204"/>
      <c r="G2" s="204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 t="s">
        <v>267</v>
      </c>
      <c r="B4" s="136" t="s">
        <v>127</v>
      </c>
      <c r="C4" s="137" t="s">
        <v>129</v>
      </c>
      <c r="D4" s="138">
        <v>73</v>
      </c>
      <c r="E4" s="138">
        <v>71</v>
      </c>
      <c r="F4" s="138">
        <v>69</v>
      </c>
      <c r="G4" s="138">
        <v>71</v>
      </c>
      <c r="H4" s="138">
        <v>284</v>
      </c>
      <c r="I4" s="139">
        <v>0</v>
      </c>
      <c r="J4" s="147">
        <v>13</v>
      </c>
      <c r="K4" s="147">
        <v>13.913043478260875</v>
      </c>
      <c r="L4" s="147">
        <v>17.111111111111114</v>
      </c>
      <c r="M4" s="147">
        <v>15.65384615384616</v>
      </c>
      <c r="N4" s="147">
        <v>59.678000743218149</v>
      </c>
    </row>
    <row r="5" spans="1:14">
      <c r="A5" s="135">
        <v>1</v>
      </c>
      <c r="B5" s="136" t="s">
        <v>114</v>
      </c>
      <c r="C5" s="137" t="s">
        <v>115</v>
      </c>
      <c r="D5" s="138">
        <v>75</v>
      </c>
      <c r="E5" s="138">
        <v>74</v>
      </c>
      <c r="F5" s="138">
        <v>70</v>
      </c>
      <c r="G5" s="138">
        <v>70</v>
      </c>
      <c r="H5" s="138">
        <v>289</v>
      </c>
      <c r="I5" s="139">
        <v>0</v>
      </c>
      <c r="J5" s="147">
        <v>11</v>
      </c>
      <c r="K5" s="147">
        <v>10.913043478260875</v>
      </c>
      <c r="L5" s="147">
        <v>16.111111111111114</v>
      </c>
      <c r="M5" s="147">
        <v>16.65384615384616</v>
      </c>
      <c r="N5" s="147">
        <v>54.678000743218149</v>
      </c>
    </row>
    <row r="6" spans="1:14">
      <c r="A6" s="135">
        <v>2</v>
      </c>
      <c r="B6" s="136" t="s">
        <v>114</v>
      </c>
      <c r="C6" s="137" t="s">
        <v>116</v>
      </c>
      <c r="D6" s="138">
        <v>76</v>
      </c>
      <c r="E6" s="138">
        <v>75</v>
      </c>
      <c r="F6" s="138">
        <v>75</v>
      </c>
      <c r="G6" s="138">
        <v>73</v>
      </c>
      <c r="H6" s="138">
        <v>299</v>
      </c>
      <c r="I6" s="139">
        <v>0</v>
      </c>
      <c r="J6" s="147">
        <v>10</v>
      </c>
      <c r="K6" s="147">
        <v>9.9130434782608745</v>
      </c>
      <c r="L6" s="147">
        <v>11.111111111111114</v>
      </c>
      <c r="M6" s="147">
        <v>13.65384615384616</v>
      </c>
      <c r="N6" s="147">
        <v>44.678000743218149</v>
      </c>
    </row>
    <row r="7" spans="1:14">
      <c r="A7" s="135">
        <v>3</v>
      </c>
      <c r="B7" s="136" t="s">
        <v>114</v>
      </c>
      <c r="C7" s="137" t="s">
        <v>118</v>
      </c>
      <c r="D7" s="138">
        <v>79</v>
      </c>
      <c r="E7" s="138">
        <v>74</v>
      </c>
      <c r="F7" s="138">
        <v>76</v>
      </c>
      <c r="G7" s="138">
        <v>73</v>
      </c>
      <c r="H7" s="138">
        <v>302</v>
      </c>
      <c r="I7" s="139">
        <v>0</v>
      </c>
      <c r="J7" s="147">
        <v>7</v>
      </c>
      <c r="K7" s="147">
        <v>10.913043478260875</v>
      </c>
      <c r="L7" s="147">
        <v>10.111111111111114</v>
      </c>
      <c r="M7" s="147">
        <v>13.65384615384616</v>
      </c>
      <c r="N7" s="147">
        <v>41.678000743218149</v>
      </c>
    </row>
    <row r="8" spans="1:14">
      <c r="A8" s="135">
        <v>4</v>
      </c>
      <c r="B8" s="136" t="s">
        <v>114</v>
      </c>
      <c r="C8" s="137" t="s">
        <v>119</v>
      </c>
      <c r="D8" s="138">
        <v>79</v>
      </c>
      <c r="E8" s="138">
        <v>78</v>
      </c>
      <c r="F8" s="138">
        <v>73</v>
      </c>
      <c r="G8" s="138">
        <v>75</v>
      </c>
      <c r="H8" s="138">
        <v>305</v>
      </c>
      <c r="I8" s="139">
        <v>0</v>
      </c>
      <c r="J8" s="147">
        <v>7</v>
      </c>
      <c r="K8" s="147">
        <v>6.9130434782608745</v>
      </c>
      <c r="L8" s="147">
        <v>13.111111111111114</v>
      </c>
      <c r="M8" s="147">
        <v>11.65384615384616</v>
      </c>
      <c r="N8" s="147">
        <v>38.678000743218149</v>
      </c>
    </row>
    <row r="9" spans="1:14">
      <c r="A9" s="135">
        <v>5</v>
      </c>
      <c r="B9" s="136" t="s">
        <v>114</v>
      </c>
      <c r="C9" s="137" t="s">
        <v>117</v>
      </c>
      <c r="D9" s="138">
        <v>77</v>
      </c>
      <c r="E9" s="138">
        <v>75</v>
      </c>
      <c r="F9" s="138">
        <v>77</v>
      </c>
      <c r="G9" s="138">
        <v>78</v>
      </c>
      <c r="H9" s="138">
        <v>307</v>
      </c>
      <c r="I9" s="139">
        <v>0</v>
      </c>
      <c r="J9" s="147">
        <v>9</v>
      </c>
      <c r="K9" s="147">
        <v>9.9130434782608745</v>
      </c>
      <c r="L9" s="147">
        <v>9.1111111111111143</v>
      </c>
      <c r="M9" s="147">
        <v>8.6538461538461604</v>
      </c>
      <c r="N9" s="147">
        <v>36.678000743218149</v>
      </c>
    </row>
    <row r="10" spans="1:14">
      <c r="A10" s="135">
        <v>6</v>
      </c>
      <c r="B10" s="136" t="s">
        <v>114</v>
      </c>
      <c r="C10" s="137" t="s">
        <v>121</v>
      </c>
      <c r="D10" s="138">
        <v>80</v>
      </c>
      <c r="E10" s="138">
        <v>78</v>
      </c>
      <c r="F10" s="138">
        <v>0</v>
      </c>
      <c r="G10" s="138">
        <v>0</v>
      </c>
      <c r="H10" s="138">
        <v>158</v>
      </c>
      <c r="I10" s="139" t="s">
        <v>190</v>
      </c>
      <c r="J10" s="147">
        <v>6</v>
      </c>
      <c r="K10" s="147">
        <v>6.9130434782608745</v>
      </c>
      <c r="L10" s="147"/>
      <c r="M10" s="147"/>
      <c r="N10" s="147">
        <v>12.913043478260875</v>
      </c>
    </row>
    <row r="11" spans="1:14">
      <c r="A11" s="135">
        <v>7</v>
      </c>
      <c r="B11" s="136" t="s">
        <v>114</v>
      </c>
      <c r="C11" s="137" t="s">
        <v>123</v>
      </c>
      <c r="D11" s="138">
        <v>81</v>
      </c>
      <c r="E11" s="138">
        <v>80</v>
      </c>
      <c r="F11" s="138">
        <v>0</v>
      </c>
      <c r="G11" s="138">
        <v>0</v>
      </c>
      <c r="H11" s="138">
        <v>161</v>
      </c>
      <c r="I11" s="139" t="s">
        <v>190</v>
      </c>
      <c r="J11" s="147">
        <v>5</v>
      </c>
      <c r="K11" s="147">
        <v>4.9130434782608745</v>
      </c>
      <c r="L11" s="147"/>
      <c r="M11" s="147"/>
      <c r="N11" s="147">
        <v>9.9130434782608745</v>
      </c>
    </row>
    <row r="12" spans="1:14">
      <c r="A12" s="135">
        <v>8</v>
      </c>
      <c r="B12" s="136" t="s">
        <v>114</v>
      </c>
      <c r="C12" s="137" t="s">
        <v>120</v>
      </c>
      <c r="D12" s="138">
        <v>80</v>
      </c>
      <c r="E12" s="138">
        <v>81</v>
      </c>
      <c r="F12" s="138">
        <v>0</v>
      </c>
      <c r="G12" s="138">
        <v>0</v>
      </c>
      <c r="H12" s="138">
        <v>161</v>
      </c>
      <c r="I12" s="139" t="s">
        <v>190</v>
      </c>
      <c r="J12" s="147">
        <v>6</v>
      </c>
      <c r="K12" s="147">
        <v>3.9130434782608745</v>
      </c>
      <c r="L12" s="147"/>
      <c r="M12" s="147"/>
      <c r="N12" s="147">
        <v>9.9130434782608745</v>
      </c>
    </row>
    <row r="13" spans="1:14">
      <c r="A13" s="135">
        <v>9</v>
      </c>
      <c r="B13" s="136" t="s">
        <v>114</v>
      </c>
      <c r="C13" s="137" t="s">
        <v>122</v>
      </c>
      <c r="D13" s="138">
        <v>81</v>
      </c>
      <c r="E13" s="138">
        <v>83</v>
      </c>
      <c r="F13" s="138">
        <v>0</v>
      </c>
      <c r="G13" s="138">
        <v>0</v>
      </c>
      <c r="H13" s="138">
        <v>164</v>
      </c>
      <c r="I13" s="139" t="s">
        <v>190</v>
      </c>
      <c r="J13" s="147">
        <v>5</v>
      </c>
      <c r="K13" s="147">
        <v>1.9130434782608745</v>
      </c>
      <c r="L13" s="147"/>
      <c r="M13" s="147"/>
      <c r="N13" s="147">
        <v>6.9130434782608745</v>
      </c>
    </row>
    <row r="14" spans="1:14">
      <c r="A14" s="135">
        <v>1</v>
      </c>
      <c r="B14" s="136" t="s">
        <v>127</v>
      </c>
      <c r="C14" s="137" t="s">
        <v>130</v>
      </c>
      <c r="D14" s="138">
        <v>73</v>
      </c>
      <c r="E14" s="138">
        <v>72</v>
      </c>
      <c r="F14" s="138">
        <v>73</v>
      </c>
      <c r="G14" s="138">
        <v>70</v>
      </c>
      <c r="H14" s="138">
        <v>288</v>
      </c>
      <c r="I14" s="139">
        <v>0</v>
      </c>
      <c r="J14" s="147">
        <v>13</v>
      </c>
      <c r="K14" s="147">
        <v>12.913043478260875</v>
      </c>
      <c r="L14" s="147">
        <v>13.111111111111114</v>
      </c>
      <c r="M14" s="147">
        <v>16.65384615384616</v>
      </c>
      <c r="N14" s="147">
        <v>55.678000743218149</v>
      </c>
    </row>
    <row r="15" spans="1:14">
      <c r="A15" s="135">
        <v>2</v>
      </c>
      <c r="B15" s="136" t="s">
        <v>127</v>
      </c>
      <c r="C15" s="137" t="s">
        <v>134</v>
      </c>
      <c r="D15" s="138">
        <v>75</v>
      </c>
      <c r="E15" s="138">
        <v>71</v>
      </c>
      <c r="F15" s="138">
        <v>73</v>
      </c>
      <c r="G15" s="138">
        <v>71</v>
      </c>
      <c r="H15" s="138">
        <v>290</v>
      </c>
      <c r="I15" s="139">
        <v>0</v>
      </c>
      <c r="J15" s="147">
        <v>11</v>
      </c>
      <c r="K15" s="147">
        <v>13.913043478260875</v>
      </c>
      <c r="L15" s="147">
        <v>13.111111111111114</v>
      </c>
      <c r="M15" s="147">
        <v>15.65384615384616</v>
      </c>
      <c r="N15" s="147">
        <v>53.678000743218149</v>
      </c>
    </row>
    <row r="16" spans="1:14">
      <c r="A16" s="135">
        <v>3</v>
      </c>
      <c r="B16" s="136" t="s">
        <v>127</v>
      </c>
      <c r="C16" s="137" t="s">
        <v>131</v>
      </c>
      <c r="D16" s="138">
        <v>74</v>
      </c>
      <c r="E16" s="138">
        <v>71</v>
      </c>
      <c r="F16" s="138">
        <v>74</v>
      </c>
      <c r="G16" s="138">
        <v>76</v>
      </c>
      <c r="H16" s="138">
        <v>295</v>
      </c>
      <c r="I16" s="139">
        <v>0</v>
      </c>
      <c r="J16" s="147">
        <v>12</v>
      </c>
      <c r="K16" s="147">
        <v>13.913043478260875</v>
      </c>
      <c r="L16" s="147">
        <v>12.111111111111114</v>
      </c>
      <c r="M16" s="147">
        <v>10.65384615384616</v>
      </c>
      <c r="N16" s="147">
        <v>48.678000743218149</v>
      </c>
    </row>
    <row r="17" spans="1:14">
      <c r="A17" s="135">
        <v>4</v>
      </c>
      <c r="B17" s="136" t="s">
        <v>127</v>
      </c>
      <c r="C17" s="137" t="s">
        <v>135</v>
      </c>
      <c r="D17" s="138">
        <v>77</v>
      </c>
      <c r="E17" s="138">
        <v>67</v>
      </c>
      <c r="F17" s="138">
        <v>76</v>
      </c>
      <c r="G17" s="138">
        <v>76</v>
      </c>
      <c r="H17" s="138">
        <v>296</v>
      </c>
      <c r="I17" s="139">
        <v>0</v>
      </c>
      <c r="J17" s="147">
        <v>9</v>
      </c>
      <c r="K17" s="147">
        <v>17.913043478260875</v>
      </c>
      <c r="L17" s="147">
        <v>10.111111111111114</v>
      </c>
      <c r="M17" s="147">
        <v>10.65384615384616</v>
      </c>
      <c r="N17" s="147">
        <v>47.678000743218149</v>
      </c>
    </row>
    <row r="18" spans="1:14">
      <c r="A18" s="135">
        <v>5</v>
      </c>
      <c r="B18" s="136" t="s">
        <v>127</v>
      </c>
      <c r="C18" s="137" t="s">
        <v>128</v>
      </c>
      <c r="D18" s="138">
        <v>71</v>
      </c>
      <c r="E18" s="138">
        <v>76</v>
      </c>
      <c r="F18" s="138">
        <v>78</v>
      </c>
      <c r="G18" s="138">
        <v>72</v>
      </c>
      <c r="H18" s="138">
        <v>297</v>
      </c>
      <c r="I18" s="139">
        <v>0</v>
      </c>
      <c r="J18" s="147">
        <v>15</v>
      </c>
      <c r="K18" s="147">
        <v>8.9130434782608745</v>
      </c>
      <c r="L18" s="147">
        <v>8.1111111111111143</v>
      </c>
      <c r="M18" s="147">
        <v>14.65384615384616</v>
      </c>
      <c r="N18" s="147">
        <v>46.678000743218149</v>
      </c>
    </row>
    <row r="19" spans="1:14">
      <c r="A19" s="135">
        <v>6</v>
      </c>
      <c r="B19" s="136" t="s">
        <v>127</v>
      </c>
      <c r="C19" s="137" t="s">
        <v>144</v>
      </c>
      <c r="D19" s="138">
        <v>83</v>
      </c>
      <c r="E19" s="138">
        <v>71</v>
      </c>
      <c r="F19" s="138">
        <v>72</v>
      </c>
      <c r="G19" s="138">
        <v>78</v>
      </c>
      <c r="H19" s="138">
        <v>304</v>
      </c>
      <c r="I19" s="139">
        <v>0</v>
      </c>
      <c r="J19" s="147">
        <v>3</v>
      </c>
      <c r="K19" s="147">
        <v>13.913043478260875</v>
      </c>
      <c r="L19" s="147">
        <v>14.111111111111114</v>
      </c>
      <c r="M19" s="147">
        <v>8.6538461538461604</v>
      </c>
      <c r="N19" s="147">
        <v>39.678000743218149</v>
      </c>
    </row>
    <row r="20" spans="1:14">
      <c r="A20" s="135">
        <v>7</v>
      </c>
      <c r="B20" s="136" t="s">
        <v>127</v>
      </c>
      <c r="C20" s="137" t="s">
        <v>136</v>
      </c>
      <c r="D20" s="138">
        <v>78</v>
      </c>
      <c r="E20" s="138">
        <v>76</v>
      </c>
      <c r="F20" s="138">
        <v>77</v>
      </c>
      <c r="G20" s="138">
        <v>74</v>
      </c>
      <c r="H20" s="138">
        <v>305</v>
      </c>
      <c r="I20" s="139">
        <v>0</v>
      </c>
      <c r="J20" s="147">
        <v>8</v>
      </c>
      <c r="K20" s="147">
        <v>8.9130434782608745</v>
      </c>
      <c r="L20" s="147">
        <v>9.1111111111111143</v>
      </c>
      <c r="M20" s="147">
        <v>12.65384615384616</v>
      </c>
      <c r="N20" s="147">
        <v>38.678000743218149</v>
      </c>
    </row>
    <row r="21" spans="1:14">
      <c r="A21" s="135">
        <v>8</v>
      </c>
      <c r="B21" s="136" t="s">
        <v>127</v>
      </c>
      <c r="C21" s="137" t="s">
        <v>132</v>
      </c>
      <c r="D21" s="138">
        <v>74</v>
      </c>
      <c r="E21" s="138">
        <v>76</v>
      </c>
      <c r="F21" s="138">
        <v>76</v>
      </c>
      <c r="G21" s="138">
        <v>82</v>
      </c>
      <c r="H21" s="138">
        <v>308</v>
      </c>
      <c r="I21" s="139">
        <v>0</v>
      </c>
      <c r="J21" s="147">
        <v>12</v>
      </c>
      <c r="K21" s="147">
        <v>8.9130434782608745</v>
      </c>
      <c r="L21" s="147">
        <v>10.111111111111114</v>
      </c>
      <c r="M21" s="147">
        <v>4.6538461538461604</v>
      </c>
      <c r="N21" s="147">
        <v>35.678000743218149</v>
      </c>
    </row>
    <row r="22" spans="1:14">
      <c r="A22" s="135">
        <v>9</v>
      </c>
      <c r="B22" s="136" t="s">
        <v>127</v>
      </c>
      <c r="C22" s="137" t="s">
        <v>133</v>
      </c>
      <c r="D22" s="138">
        <v>75</v>
      </c>
      <c r="E22" s="138">
        <v>80</v>
      </c>
      <c r="F22" s="138">
        <v>82</v>
      </c>
      <c r="G22" s="138">
        <v>74</v>
      </c>
      <c r="H22" s="138">
        <v>311</v>
      </c>
      <c r="I22" s="139">
        <v>0</v>
      </c>
      <c r="J22" s="147">
        <v>11</v>
      </c>
      <c r="K22" s="147">
        <v>4.9130434782608745</v>
      </c>
      <c r="L22" s="147">
        <v>4.1111111111111143</v>
      </c>
      <c r="M22" s="147">
        <v>12.65384615384616</v>
      </c>
      <c r="N22" s="147">
        <v>32.678000743218149</v>
      </c>
    </row>
    <row r="23" spans="1:14">
      <c r="A23" s="135">
        <v>10</v>
      </c>
      <c r="B23" s="136" t="s">
        <v>127</v>
      </c>
      <c r="C23" s="137" t="s">
        <v>137</v>
      </c>
      <c r="D23" s="138">
        <v>78</v>
      </c>
      <c r="E23" s="138">
        <v>77</v>
      </c>
      <c r="F23" s="138">
        <v>79</v>
      </c>
      <c r="G23" s="138" t="s">
        <v>212</v>
      </c>
      <c r="H23" s="138">
        <v>234</v>
      </c>
      <c r="I23" s="139" t="s">
        <v>212</v>
      </c>
      <c r="J23" s="147">
        <v>8</v>
      </c>
      <c r="K23" s="147">
        <v>7.9130434782608745</v>
      </c>
      <c r="L23" s="147">
        <v>7.1111111111111143</v>
      </c>
      <c r="M23" s="147"/>
      <c r="N23" s="147">
        <v>23.024154589371989</v>
      </c>
    </row>
    <row r="24" spans="1:14">
      <c r="A24" s="135">
        <v>11</v>
      </c>
      <c r="B24" s="136" t="s">
        <v>127</v>
      </c>
      <c r="C24" s="137" t="s">
        <v>143</v>
      </c>
      <c r="D24" s="138">
        <v>80</v>
      </c>
      <c r="E24" s="138">
        <v>76</v>
      </c>
      <c r="F24" s="138">
        <v>0</v>
      </c>
      <c r="G24" s="138">
        <v>0</v>
      </c>
      <c r="H24" s="138">
        <v>156</v>
      </c>
      <c r="I24" s="139" t="s">
        <v>190</v>
      </c>
      <c r="J24" s="147">
        <v>6</v>
      </c>
      <c r="K24" s="147">
        <v>8.9130434782608745</v>
      </c>
      <c r="L24" s="147"/>
      <c r="M24" s="147"/>
      <c r="N24" s="147">
        <v>14.913043478260875</v>
      </c>
    </row>
    <row r="25" spans="1:14">
      <c r="A25" s="135">
        <v>12</v>
      </c>
      <c r="B25" s="136" t="s">
        <v>127</v>
      </c>
      <c r="C25" s="137" t="s">
        <v>139</v>
      </c>
      <c r="D25" s="138">
        <v>79</v>
      </c>
      <c r="E25" s="138">
        <v>78</v>
      </c>
      <c r="F25" s="138">
        <v>0</v>
      </c>
      <c r="G25" s="138">
        <v>0</v>
      </c>
      <c r="H25" s="138">
        <v>157</v>
      </c>
      <c r="I25" s="139" t="s">
        <v>190</v>
      </c>
      <c r="J25" s="147">
        <v>7</v>
      </c>
      <c r="K25" s="147">
        <v>6.9130434782608745</v>
      </c>
      <c r="L25" s="147"/>
      <c r="M25" s="147"/>
      <c r="N25" s="147">
        <v>13.913043478260875</v>
      </c>
    </row>
    <row r="26" spans="1:14">
      <c r="A26" s="135">
        <v>13</v>
      </c>
      <c r="B26" s="136" t="s">
        <v>127</v>
      </c>
      <c r="C26" s="137" t="s">
        <v>141</v>
      </c>
      <c r="D26" s="138">
        <v>79</v>
      </c>
      <c r="E26" s="138">
        <v>78</v>
      </c>
      <c r="F26" s="138">
        <v>0</v>
      </c>
      <c r="G26" s="138">
        <v>0</v>
      </c>
      <c r="H26" s="138">
        <v>157</v>
      </c>
      <c r="I26" s="139" t="s">
        <v>190</v>
      </c>
      <c r="J26" s="147">
        <v>7</v>
      </c>
      <c r="K26" s="147">
        <v>6.9130434782608745</v>
      </c>
      <c r="L26" s="147"/>
      <c r="M26" s="147"/>
      <c r="N26" s="147">
        <v>13.913043478260875</v>
      </c>
    </row>
    <row r="27" spans="1:14">
      <c r="A27" s="135">
        <v>14</v>
      </c>
      <c r="B27" s="136" t="s">
        <v>127</v>
      </c>
      <c r="C27" s="137" t="s">
        <v>138</v>
      </c>
      <c r="D27" s="138">
        <v>78</v>
      </c>
      <c r="E27" s="138">
        <v>81</v>
      </c>
      <c r="F27" s="138">
        <v>0</v>
      </c>
      <c r="G27" s="138">
        <v>0</v>
      </c>
      <c r="H27" s="138">
        <v>159</v>
      </c>
      <c r="I27" s="139" t="s">
        <v>190</v>
      </c>
      <c r="J27" s="147">
        <v>8</v>
      </c>
      <c r="K27" s="147">
        <v>3.9130434782608745</v>
      </c>
      <c r="L27" s="147"/>
      <c r="M27" s="147"/>
      <c r="N27" s="147">
        <v>11.913043478260875</v>
      </c>
    </row>
    <row r="28" spans="1:14">
      <c r="A28" s="135">
        <v>15</v>
      </c>
      <c r="B28" s="136" t="s">
        <v>127</v>
      </c>
      <c r="C28" s="137" t="s">
        <v>142</v>
      </c>
      <c r="D28" s="138">
        <v>80</v>
      </c>
      <c r="E28" s="138">
        <v>81</v>
      </c>
      <c r="F28" s="138">
        <v>0</v>
      </c>
      <c r="G28" s="138">
        <v>0</v>
      </c>
      <c r="H28" s="138">
        <v>161</v>
      </c>
      <c r="I28" s="139" t="s">
        <v>190</v>
      </c>
      <c r="J28" s="147">
        <v>6</v>
      </c>
      <c r="K28" s="147">
        <v>3.9130434782608745</v>
      </c>
      <c r="L28" s="147"/>
      <c r="M28" s="147"/>
      <c r="N28" s="147">
        <v>9.9130434782608745</v>
      </c>
    </row>
    <row r="29" spans="1:14">
      <c r="A29" s="135">
        <v>16</v>
      </c>
      <c r="B29" s="136" t="s">
        <v>127</v>
      </c>
      <c r="C29" s="137" t="s">
        <v>140</v>
      </c>
      <c r="D29" s="138">
        <v>79</v>
      </c>
      <c r="E29" s="138">
        <v>86</v>
      </c>
      <c r="F29" s="138">
        <v>0</v>
      </c>
      <c r="G29" s="138">
        <v>0</v>
      </c>
      <c r="H29" s="138">
        <v>165</v>
      </c>
      <c r="I29" s="139" t="s">
        <v>190</v>
      </c>
      <c r="J29" s="147">
        <v>7</v>
      </c>
      <c r="K29" s="147">
        <v>0</v>
      </c>
      <c r="L29" s="147"/>
      <c r="M29" s="147"/>
      <c r="N29" s="147">
        <v>7</v>
      </c>
    </row>
    <row r="30" spans="1:14">
      <c r="A30" s="135">
        <v>17</v>
      </c>
      <c r="B30" s="136" t="s">
        <v>127</v>
      </c>
      <c r="C30" s="137" t="s">
        <v>145</v>
      </c>
      <c r="D30" s="138">
        <v>85</v>
      </c>
      <c r="E30" s="138">
        <v>81</v>
      </c>
      <c r="F30" s="138">
        <v>0</v>
      </c>
      <c r="G30" s="138">
        <v>0</v>
      </c>
      <c r="H30" s="138">
        <v>166</v>
      </c>
      <c r="I30" s="139" t="s">
        <v>190</v>
      </c>
      <c r="J30" s="147">
        <v>1</v>
      </c>
      <c r="K30" s="147">
        <v>3.9130434782608745</v>
      </c>
      <c r="L30" s="147"/>
      <c r="M30" s="147"/>
      <c r="N30" s="147">
        <v>4.9130434782608745</v>
      </c>
    </row>
    <row r="31" spans="1:14">
      <c r="A31" s="135">
        <v>18</v>
      </c>
      <c r="B31" s="136" t="s">
        <v>127</v>
      </c>
      <c r="C31" s="137" t="s">
        <v>147</v>
      </c>
      <c r="D31" s="138">
        <v>91</v>
      </c>
      <c r="E31" s="138">
        <v>83</v>
      </c>
      <c r="F31" s="138">
        <v>0</v>
      </c>
      <c r="G31" s="138">
        <v>0</v>
      </c>
      <c r="H31" s="138">
        <v>174</v>
      </c>
      <c r="I31" s="139" t="s">
        <v>190</v>
      </c>
      <c r="J31" s="147">
        <v>0</v>
      </c>
      <c r="K31" s="147">
        <v>1.9130434782608745</v>
      </c>
      <c r="L31" s="147"/>
      <c r="M31" s="147"/>
      <c r="N31" s="147">
        <v>1.9130434782608745</v>
      </c>
    </row>
    <row r="32" spans="1:14">
      <c r="A32" s="135">
        <v>19</v>
      </c>
      <c r="B32" s="136" t="s">
        <v>127</v>
      </c>
      <c r="C32" s="137" t="s">
        <v>146</v>
      </c>
      <c r="D32" s="138">
        <v>89</v>
      </c>
      <c r="E32" s="138">
        <v>87</v>
      </c>
      <c r="F32" s="138">
        <v>0</v>
      </c>
      <c r="G32" s="138">
        <v>0</v>
      </c>
      <c r="H32" s="138">
        <v>176</v>
      </c>
      <c r="I32" s="139" t="s">
        <v>190</v>
      </c>
      <c r="J32" s="147">
        <v>0</v>
      </c>
      <c r="K32" s="147">
        <v>0</v>
      </c>
      <c r="L32" s="147"/>
      <c r="M32" s="147"/>
      <c r="N32" s="147">
        <v>0</v>
      </c>
    </row>
    <row r="33" spans="1:14">
      <c r="A33" s="135">
        <v>1</v>
      </c>
      <c r="B33" s="136" t="s">
        <v>148</v>
      </c>
      <c r="C33" s="137" t="s">
        <v>149</v>
      </c>
      <c r="D33" s="138">
        <v>69</v>
      </c>
      <c r="E33" s="138">
        <v>75</v>
      </c>
      <c r="F33" s="138">
        <v>71</v>
      </c>
      <c r="G33" s="138">
        <v>78</v>
      </c>
      <c r="H33" s="138">
        <v>293</v>
      </c>
      <c r="I33" s="139">
        <v>0</v>
      </c>
      <c r="J33" s="147">
        <v>17</v>
      </c>
      <c r="K33" s="147">
        <v>9.9130434782608745</v>
      </c>
      <c r="L33" s="147">
        <v>15.111111111111114</v>
      </c>
      <c r="M33" s="147">
        <v>8.6538461538461604</v>
      </c>
      <c r="N33" s="147">
        <v>50.678000743218149</v>
      </c>
    </row>
    <row r="34" spans="1:14">
      <c r="A34" s="135">
        <v>2</v>
      </c>
      <c r="B34" s="136" t="s">
        <v>148</v>
      </c>
      <c r="C34" s="137" t="s">
        <v>150</v>
      </c>
      <c r="D34" s="138">
        <v>74</v>
      </c>
      <c r="E34" s="138">
        <v>81</v>
      </c>
      <c r="F34" s="138">
        <v>73</v>
      </c>
      <c r="G34" s="138">
        <v>77</v>
      </c>
      <c r="H34" s="138">
        <v>305</v>
      </c>
      <c r="I34" s="139">
        <v>0</v>
      </c>
      <c r="J34" s="147">
        <v>12</v>
      </c>
      <c r="K34" s="147">
        <v>3.9130434782608745</v>
      </c>
      <c r="L34" s="147">
        <v>13.111111111111114</v>
      </c>
      <c r="M34" s="147">
        <v>9.6538461538461604</v>
      </c>
      <c r="N34" s="147">
        <v>38.678000743218149</v>
      </c>
    </row>
    <row r="35" spans="1:14">
      <c r="A35" s="135">
        <v>3</v>
      </c>
      <c r="B35" s="136" t="s">
        <v>148</v>
      </c>
      <c r="C35" s="137" t="s">
        <v>152</v>
      </c>
      <c r="D35" s="138">
        <v>79</v>
      </c>
      <c r="E35" s="138">
        <v>77</v>
      </c>
      <c r="F35" s="138">
        <v>75</v>
      </c>
      <c r="G35" s="138">
        <v>78</v>
      </c>
      <c r="H35" s="138">
        <v>309</v>
      </c>
      <c r="I35" s="139">
        <v>0</v>
      </c>
      <c r="J35" s="147">
        <v>7</v>
      </c>
      <c r="K35" s="147">
        <v>7.9130434782608745</v>
      </c>
      <c r="L35" s="147">
        <v>11.111111111111114</v>
      </c>
      <c r="M35" s="147">
        <v>8.6538461538461604</v>
      </c>
      <c r="N35" s="147">
        <v>34.678000743218149</v>
      </c>
    </row>
    <row r="36" spans="1:14">
      <c r="A36" s="135">
        <v>4</v>
      </c>
      <c r="B36" s="136" t="s">
        <v>148</v>
      </c>
      <c r="C36" s="137" t="s">
        <v>154</v>
      </c>
      <c r="D36" s="138">
        <v>80</v>
      </c>
      <c r="E36" s="138">
        <v>82</v>
      </c>
      <c r="F36" s="138">
        <v>78</v>
      </c>
      <c r="G36" s="138">
        <v>73</v>
      </c>
      <c r="H36" s="138">
        <v>313</v>
      </c>
      <c r="I36" s="139">
        <v>0</v>
      </c>
      <c r="J36" s="147">
        <v>6</v>
      </c>
      <c r="K36" s="147">
        <v>2.9130434782608745</v>
      </c>
      <c r="L36" s="147">
        <v>8.1111111111111143</v>
      </c>
      <c r="M36" s="147">
        <v>13.65384615384616</v>
      </c>
      <c r="N36" s="147">
        <v>30.678000743218149</v>
      </c>
    </row>
    <row r="37" spans="1:14">
      <c r="A37" s="135">
        <v>5</v>
      </c>
      <c r="B37" s="136" t="s">
        <v>148</v>
      </c>
      <c r="C37" s="137" t="s">
        <v>160</v>
      </c>
      <c r="D37" s="138">
        <v>87</v>
      </c>
      <c r="E37" s="138">
        <v>80</v>
      </c>
      <c r="F37" s="138">
        <v>75</v>
      </c>
      <c r="G37" s="138">
        <v>76</v>
      </c>
      <c r="H37" s="138">
        <v>318</v>
      </c>
      <c r="I37" s="139">
        <v>0</v>
      </c>
      <c r="J37" s="147">
        <v>0</v>
      </c>
      <c r="K37" s="147">
        <v>4.9130434782608745</v>
      </c>
      <c r="L37" s="147">
        <v>11.111111111111114</v>
      </c>
      <c r="M37" s="147">
        <v>10.65384615384616</v>
      </c>
      <c r="N37" s="147">
        <v>26.678000743218149</v>
      </c>
    </row>
    <row r="38" spans="1:14">
      <c r="A38" s="135">
        <v>6</v>
      </c>
      <c r="B38" s="136" t="s">
        <v>148</v>
      </c>
      <c r="C38" s="137" t="s">
        <v>156</v>
      </c>
      <c r="D38" s="138">
        <v>83</v>
      </c>
      <c r="E38" s="138">
        <v>78</v>
      </c>
      <c r="F38" s="138">
        <v>78</v>
      </c>
      <c r="G38" s="138">
        <v>79</v>
      </c>
      <c r="H38" s="138">
        <v>318</v>
      </c>
      <c r="I38" s="139">
        <v>0</v>
      </c>
      <c r="J38" s="147">
        <v>3</v>
      </c>
      <c r="K38" s="147">
        <v>6.9130434782608745</v>
      </c>
      <c r="L38" s="147">
        <v>8.1111111111111143</v>
      </c>
      <c r="M38" s="147">
        <v>7.6538461538461604</v>
      </c>
      <c r="N38" s="147">
        <v>25.678000743218149</v>
      </c>
    </row>
    <row r="39" spans="1:14">
      <c r="A39" s="135">
        <v>7</v>
      </c>
      <c r="B39" s="136" t="s">
        <v>148</v>
      </c>
      <c r="C39" s="137" t="s">
        <v>155</v>
      </c>
      <c r="D39" s="138">
        <v>81</v>
      </c>
      <c r="E39" s="138">
        <v>82</v>
      </c>
      <c r="F39" s="138">
        <v>81</v>
      </c>
      <c r="G39" s="138">
        <v>77</v>
      </c>
      <c r="H39" s="138">
        <v>321</v>
      </c>
      <c r="I39" s="139">
        <v>0</v>
      </c>
      <c r="J39" s="147">
        <v>5</v>
      </c>
      <c r="K39" s="147">
        <v>2.9130434782608745</v>
      </c>
      <c r="L39" s="147">
        <v>5.1111111111111143</v>
      </c>
      <c r="M39" s="147">
        <v>9.6538461538461604</v>
      </c>
      <c r="N39" s="147">
        <v>22.678000743218149</v>
      </c>
    </row>
    <row r="40" spans="1:14">
      <c r="A40" s="135">
        <v>8</v>
      </c>
      <c r="B40" s="136" t="s">
        <v>148</v>
      </c>
      <c r="C40" s="137" t="s">
        <v>151</v>
      </c>
      <c r="D40" s="138">
        <v>77</v>
      </c>
      <c r="E40" s="138">
        <v>79</v>
      </c>
      <c r="F40" s="138">
        <v>83</v>
      </c>
      <c r="G40" s="138">
        <v>84</v>
      </c>
      <c r="H40" s="138">
        <v>323</v>
      </c>
      <c r="I40" s="139">
        <v>0</v>
      </c>
      <c r="J40" s="147">
        <v>9</v>
      </c>
      <c r="K40" s="147">
        <v>5.9130434782608745</v>
      </c>
      <c r="L40" s="147">
        <v>3.1111111111111143</v>
      </c>
      <c r="M40" s="147">
        <v>2.6538461538461604</v>
      </c>
      <c r="N40" s="147">
        <v>20.678000743218149</v>
      </c>
    </row>
    <row r="41" spans="1:14">
      <c r="A41" s="135">
        <v>9</v>
      </c>
      <c r="B41" s="136" t="s">
        <v>148</v>
      </c>
      <c r="C41" s="137" t="s">
        <v>153</v>
      </c>
      <c r="D41" s="138">
        <v>80</v>
      </c>
      <c r="E41" s="138">
        <v>81</v>
      </c>
      <c r="F41" s="138">
        <v>80</v>
      </c>
      <c r="G41" s="138">
        <v>84</v>
      </c>
      <c r="H41" s="138">
        <v>325</v>
      </c>
      <c r="I41" s="139">
        <v>0</v>
      </c>
      <c r="J41" s="147">
        <v>6</v>
      </c>
      <c r="K41" s="147">
        <v>3.9130434782608745</v>
      </c>
      <c r="L41" s="147">
        <v>6.1111111111111143</v>
      </c>
      <c r="M41" s="147">
        <v>2.6538461538461604</v>
      </c>
      <c r="N41" s="147">
        <v>18.678000743218149</v>
      </c>
    </row>
    <row r="42" spans="1:14">
      <c r="A42" s="135">
        <v>10</v>
      </c>
      <c r="B42" s="136" t="s">
        <v>148</v>
      </c>
      <c r="C42" s="137" t="s">
        <v>159</v>
      </c>
      <c r="D42" s="138">
        <v>86</v>
      </c>
      <c r="E42" s="138">
        <v>80</v>
      </c>
      <c r="F42" s="138">
        <v>73</v>
      </c>
      <c r="G42" s="138">
        <v>86</v>
      </c>
      <c r="H42" s="138">
        <v>325</v>
      </c>
      <c r="I42" s="139">
        <v>0</v>
      </c>
      <c r="J42" s="147">
        <v>0</v>
      </c>
      <c r="K42" s="147">
        <v>4.9130434782608745</v>
      </c>
      <c r="L42" s="147">
        <v>13.111111111111114</v>
      </c>
      <c r="M42" s="147">
        <v>0.65384615384616041</v>
      </c>
      <c r="N42" s="147">
        <v>18.678000743218149</v>
      </c>
    </row>
    <row r="43" spans="1:14">
      <c r="A43" s="135">
        <v>11</v>
      </c>
      <c r="B43" s="136" t="s">
        <v>148</v>
      </c>
      <c r="C43" s="137" t="s">
        <v>157</v>
      </c>
      <c r="D43" s="138">
        <v>84</v>
      </c>
      <c r="E43" s="138">
        <v>83</v>
      </c>
      <c r="F43" s="138">
        <v>88</v>
      </c>
      <c r="G43" s="138">
        <v>88</v>
      </c>
      <c r="H43" s="138">
        <v>343</v>
      </c>
      <c r="I43" s="139">
        <v>0</v>
      </c>
      <c r="J43" s="147">
        <v>2</v>
      </c>
      <c r="K43" s="147">
        <v>1.9130434782608745</v>
      </c>
      <c r="L43" s="147">
        <v>0</v>
      </c>
      <c r="M43" s="147">
        <v>0</v>
      </c>
      <c r="N43" s="147">
        <v>3.9130434782608745</v>
      </c>
    </row>
    <row r="44" spans="1:14">
      <c r="A44" s="135">
        <v>12</v>
      </c>
      <c r="B44" s="136" t="s">
        <v>148</v>
      </c>
      <c r="C44" s="137" t="s">
        <v>162</v>
      </c>
      <c r="D44" s="138">
        <v>88</v>
      </c>
      <c r="E44" s="138">
        <v>83</v>
      </c>
      <c r="F44" s="138">
        <v>0</v>
      </c>
      <c r="G44" s="138">
        <v>0</v>
      </c>
      <c r="H44" s="138">
        <v>171</v>
      </c>
      <c r="I44" s="139" t="s">
        <v>190</v>
      </c>
      <c r="J44" s="147">
        <v>0</v>
      </c>
      <c r="K44" s="147">
        <v>1.9130434782608745</v>
      </c>
      <c r="L44" s="147"/>
      <c r="M44" s="147"/>
      <c r="N44" s="147">
        <v>1.9130434782608745</v>
      </c>
    </row>
    <row r="45" spans="1:14">
      <c r="A45" s="135">
        <v>13</v>
      </c>
      <c r="B45" s="136" t="s">
        <v>148</v>
      </c>
      <c r="C45" s="137" t="s">
        <v>158</v>
      </c>
      <c r="D45" s="138">
        <v>86</v>
      </c>
      <c r="E45" s="138">
        <v>85</v>
      </c>
      <c r="F45" s="138">
        <v>0</v>
      </c>
      <c r="G45" s="138">
        <v>0</v>
      </c>
      <c r="H45" s="138">
        <v>171</v>
      </c>
      <c r="I45" s="139" t="s">
        <v>190</v>
      </c>
      <c r="J45" s="147">
        <v>0</v>
      </c>
      <c r="K45" s="147">
        <v>0</v>
      </c>
      <c r="L45" s="147"/>
      <c r="M45" s="147"/>
      <c r="N45" s="147">
        <v>0</v>
      </c>
    </row>
    <row r="46" spans="1:14">
      <c r="A46" s="135">
        <v>14</v>
      </c>
      <c r="B46" s="136" t="s">
        <v>148</v>
      </c>
      <c r="C46" s="137" t="s">
        <v>161</v>
      </c>
      <c r="D46" s="138">
        <v>87</v>
      </c>
      <c r="E46" s="138">
        <v>88</v>
      </c>
      <c r="F46" s="138">
        <v>0</v>
      </c>
      <c r="G46" s="138">
        <v>0</v>
      </c>
      <c r="H46" s="138">
        <v>175</v>
      </c>
      <c r="I46" s="139" t="s">
        <v>190</v>
      </c>
      <c r="J46" s="147">
        <v>0</v>
      </c>
      <c r="K46" s="147">
        <v>0</v>
      </c>
      <c r="L46" s="147"/>
      <c r="M46" s="147"/>
      <c r="N46" s="147">
        <v>0</v>
      </c>
    </row>
    <row r="47" spans="1:14">
      <c r="A47" s="135">
        <v>15</v>
      </c>
      <c r="B47" s="136" t="s">
        <v>148</v>
      </c>
      <c r="C47" s="137" t="s">
        <v>163</v>
      </c>
      <c r="D47" s="138">
        <v>95</v>
      </c>
      <c r="E47" s="138">
        <v>90</v>
      </c>
      <c r="F47" s="138">
        <v>0</v>
      </c>
      <c r="G47" s="138">
        <v>0</v>
      </c>
      <c r="H47" s="138">
        <v>185</v>
      </c>
      <c r="I47" s="139" t="s">
        <v>190</v>
      </c>
      <c r="J47" s="147">
        <v>0</v>
      </c>
      <c r="K47" s="147">
        <v>0</v>
      </c>
      <c r="L47" s="147"/>
      <c r="M47" s="147"/>
      <c r="N47" s="147">
        <v>0</v>
      </c>
    </row>
    <row r="48" spans="1:14">
      <c r="A48" s="135">
        <v>16</v>
      </c>
      <c r="B48" s="136" t="s">
        <v>148</v>
      </c>
      <c r="C48" s="137" t="s">
        <v>165</v>
      </c>
      <c r="D48" s="138">
        <v>114</v>
      </c>
      <c r="E48" s="138">
        <v>102</v>
      </c>
      <c r="F48" s="138">
        <v>0</v>
      </c>
      <c r="G48" s="138">
        <v>0</v>
      </c>
      <c r="H48" s="138">
        <v>216</v>
      </c>
      <c r="I48" s="139" t="s">
        <v>190</v>
      </c>
      <c r="J48" s="147">
        <v>0</v>
      </c>
      <c r="K48" s="147">
        <v>0</v>
      </c>
      <c r="L48" s="147"/>
      <c r="M48" s="147"/>
      <c r="N48" s="147">
        <v>0</v>
      </c>
    </row>
    <row r="49" spans="1:14" s="125" customFormat="1">
      <c r="A49" s="135">
        <v>17</v>
      </c>
      <c r="B49" s="136" t="s">
        <v>148</v>
      </c>
      <c r="C49" s="137" t="s">
        <v>164</v>
      </c>
      <c r="D49" s="138">
        <v>112</v>
      </c>
      <c r="E49" s="138">
        <v>114</v>
      </c>
      <c r="F49" s="138">
        <v>0</v>
      </c>
      <c r="G49" s="138">
        <v>0</v>
      </c>
      <c r="H49" s="138">
        <v>226</v>
      </c>
      <c r="I49" s="139" t="s">
        <v>190</v>
      </c>
      <c r="J49" s="147">
        <v>0</v>
      </c>
      <c r="K49" s="147">
        <v>0</v>
      </c>
      <c r="L49" s="147"/>
      <c r="M49" s="147"/>
      <c r="N49" s="147">
        <v>0</v>
      </c>
    </row>
  </sheetData>
  <mergeCells count="2">
    <mergeCell ref="A1:I1"/>
    <mergeCell ref="A2:G2"/>
  </mergeCells>
  <phoneticPr fontId="2" type="noConversion"/>
  <conditionalFormatting sqref="B4:B49">
    <cfRule type="expression" dxfId="178" priority="6">
      <formula>AND(XEG4=0,XEH4&lt;&gt;"")</formula>
    </cfRule>
  </conditionalFormatting>
  <conditionalFormatting sqref="A4:A49">
    <cfRule type="expression" dxfId="177" priority="5">
      <formula>AND(XEG4=0,XEH4&lt;&gt;"")</formula>
    </cfRule>
  </conditionalFormatting>
  <conditionalFormatting sqref="D4:G49">
    <cfRule type="cellIs" dxfId="176" priority="3" operator="lessThan">
      <formula>#REF!</formula>
    </cfRule>
    <cfRule type="cellIs" dxfId="175" priority="4" operator="equal">
      <formula>#REF!</formula>
    </cfRule>
  </conditionalFormatting>
  <conditionalFormatting sqref="H4:H49">
    <cfRule type="cellIs" dxfId="174" priority="1" operator="lessThan">
      <formula>#REF!*COUNTIF(D4:G4,"&gt;0")</formula>
    </cfRule>
    <cfRule type="cellIs" dxfId="173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102"/>
  <sheetViews>
    <sheetView topLeftCell="E31" workbookViewId="0">
      <selection activeCell="N47" sqref="N47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331</v>
      </c>
      <c r="C1" s="175" t="s">
        <v>328</v>
      </c>
      <c r="D1" s="134" t="s">
        <v>332</v>
      </c>
      <c r="E1" s="134" t="s">
        <v>333</v>
      </c>
      <c r="F1" s="134" t="s">
        <v>334</v>
      </c>
      <c r="G1" s="134" t="s">
        <v>335</v>
      </c>
      <c r="H1" s="141" t="s">
        <v>3</v>
      </c>
      <c r="I1" s="133" t="s">
        <v>336</v>
      </c>
      <c r="J1" s="134" t="s">
        <v>332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 t="s">
        <v>267</v>
      </c>
      <c r="B2" s="174" t="s">
        <v>114</v>
      </c>
      <c r="C2" s="174" t="s">
        <v>132</v>
      </c>
      <c r="D2" s="174">
        <v>76</v>
      </c>
      <c r="E2" s="174">
        <v>72</v>
      </c>
      <c r="F2" s="174">
        <v>73</v>
      </c>
      <c r="G2" s="174">
        <v>74</v>
      </c>
      <c r="H2" s="174">
        <v>295</v>
      </c>
      <c r="I2" s="174"/>
      <c r="J2" s="173">
        <v>12.227272727272734</v>
      </c>
      <c r="K2" s="173">
        <v>15.409090909090907</v>
      </c>
      <c r="L2" s="173">
        <v>17.57692307692308</v>
      </c>
      <c r="M2" s="173">
        <v>15.615384615384613</v>
      </c>
      <c r="N2" s="173">
        <v>60.828671328671334</v>
      </c>
    </row>
    <row r="3" spans="1:14">
      <c r="A3" s="174">
        <v>1</v>
      </c>
      <c r="B3" s="174" t="s">
        <v>127</v>
      </c>
      <c r="C3" s="174" t="s">
        <v>134</v>
      </c>
      <c r="D3" s="174">
        <v>73</v>
      </c>
      <c r="E3" s="174">
        <v>77</v>
      </c>
      <c r="F3" s="174">
        <v>76</v>
      </c>
      <c r="G3" s="174">
        <v>75</v>
      </c>
      <c r="H3" s="174">
        <v>301</v>
      </c>
      <c r="I3" s="174"/>
      <c r="J3" s="173">
        <v>15.227272727272734</v>
      </c>
      <c r="K3" s="173">
        <v>10.409090909090907</v>
      </c>
      <c r="L3" s="173">
        <v>14.57692307692308</v>
      </c>
      <c r="M3" s="173">
        <v>14.615384615384613</v>
      </c>
      <c r="N3" s="173">
        <v>54.828671328671334</v>
      </c>
    </row>
    <row r="4" spans="1:14">
      <c r="A4" s="174">
        <v>1</v>
      </c>
      <c r="B4" s="174" t="s">
        <v>114</v>
      </c>
      <c r="C4" s="174" t="s">
        <v>115</v>
      </c>
      <c r="D4" s="174">
        <v>74</v>
      </c>
      <c r="E4" s="174">
        <v>74</v>
      </c>
      <c r="F4" s="174">
        <v>78</v>
      </c>
      <c r="G4" s="174">
        <v>77</v>
      </c>
      <c r="H4" s="174">
        <v>303</v>
      </c>
      <c r="I4" s="174"/>
      <c r="J4" s="173">
        <v>14.227272727272734</v>
      </c>
      <c r="K4" s="173">
        <v>13.409090909090907</v>
      </c>
      <c r="L4" s="173">
        <v>12.57692307692308</v>
      </c>
      <c r="M4" s="173">
        <v>12.615384615384613</v>
      </c>
      <c r="N4" s="173">
        <v>52.828671328671334</v>
      </c>
    </row>
    <row r="5" spans="1:14">
      <c r="A5" s="174">
        <v>2</v>
      </c>
      <c r="B5" s="174" t="s">
        <v>127</v>
      </c>
      <c r="C5" s="174" t="s">
        <v>337</v>
      </c>
      <c r="D5" s="174">
        <v>76</v>
      </c>
      <c r="E5" s="174">
        <v>72</v>
      </c>
      <c r="F5" s="174">
        <v>76</v>
      </c>
      <c r="G5" s="174">
        <v>80</v>
      </c>
      <c r="H5" s="174">
        <v>304</v>
      </c>
      <c r="I5" s="174"/>
      <c r="J5" s="173">
        <v>12.227272727272734</v>
      </c>
      <c r="K5" s="173">
        <v>15.409090909090907</v>
      </c>
      <c r="L5" s="173">
        <v>14.57692307692308</v>
      </c>
      <c r="M5" s="173">
        <v>9.6153846153846132</v>
      </c>
      <c r="N5" s="173">
        <v>51.828671328671334</v>
      </c>
    </row>
    <row r="6" spans="1:14">
      <c r="A6" s="174">
        <v>3</v>
      </c>
      <c r="B6" s="174" t="s">
        <v>127</v>
      </c>
      <c r="C6" s="174" t="s">
        <v>144</v>
      </c>
      <c r="D6" s="174">
        <v>72</v>
      </c>
      <c r="E6" s="174">
        <v>78</v>
      </c>
      <c r="F6" s="174">
        <v>81</v>
      </c>
      <c r="G6" s="174">
        <v>74</v>
      </c>
      <c r="H6" s="174">
        <v>305</v>
      </c>
      <c r="I6" s="174"/>
      <c r="J6" s="173">
        <v>16.227272727272734</v>
      </c>
      <c r="K6" s="173">
        <v>9.4090909090909065</v>
      </c>
      <c r="L6" s="173">
        <v>9.5769230769230802</v>
      </c>
      <c r="M6" s="173">
        <v>15.615384615384613</v>
      </c>
      <c r="N6" s="173">
        <v>50.828671328671334</v>
      </c>
    </row>
    <row r="7" spans="1:14">
      <c r="A7" s="174">
        <v>2</v>
      </c>
      <c r="B7" s="174" t="s">
        <v>114</v>
      </c>
      <c r="C7" s="174" t="s">
        <v>119</v>
      </c>
      <c r="D7" s="174">
        <v>78</v>
      </c>
      <c r="E7" s="174">
        <v>75</v>
      </c>
      <c r="F7" s="174">
        <v>78</v>
      </c>
      <c r="G7" s="174">
        <v>78</v>
      </c>
      <c r="H7" s="174">
        <v>309</v>
      </c>
      <c r="I7" s="174"/>
      <c r="J7" s="173">
        <v>10.227272727272734</v>
      </c>
      <c r="K7" s="173">
        <v>12.409090909090907</v>
      </c>
      <c r="L7" s="173">
        <v>12.57692307692308</v>
      </c>
      <c r="M7" s="173">
        <v>11.615384615384613</v>
      </c>
      <c r="N7" s="173">
        <v>46.828671328671334</v>
      </c>
    </row>
    <row r="8" spans="1:14">
      <c r="A8" s="174">
        <v>4</v>
      </c>
      <c r="B8" s="174" t="s">
        <v>127</v>
      </c>
      <c r="C8" s="174" t="s">
        <v>136</v>
      </c>
      <c r="D8" s="174">
        <v>77</v>
      </c>
      <c r="E8" s="174">
        <v>78</v>
      </c>
      <c r="F8" s="174">
        <v>79</v>
      </c>
      <c r="G8" s="174">
        <v>76</v>
      </c>
      <c r="H8" s="174">
        <v>310</v>
      </c>
      <c r="I8" s="174"/>
      <c r="J8" s="173">
        <v>11.227272727272734</v>
      </c>
      <c r="K8" s="173">
        <v>9.4090909090909065</v>
      </c>
      <c r="L8" s="173">
        <v>11.57692307692308</v>
      </c>
      <c r="M8" s="173">
        <v>13.615384615384613</v>
      </c>
      <c r="N8" s="173">
        <v>45.828671328671334</v>
      </c>
    </row>
    <row r="9" spans="1:14">
      <c r="A9" s="174">
        <v>5</v>
      </c>
      <c r="B9" s="174" t="s">
        <v>127</v>
      </c>
      <c r="C9" s="174" t="s">
        <v>253</v>
      </c>
      <c r="D9" s="174">
        <v>80</v>
      </c>
      <c r="E9" s="174">
        <v>77</v>
      </c>
      <c r="F9" s="174">
        <v>76</v>
      </c>
      <c r="G9" s="174">
        <v>78</v>
      </c>
      <c r="H9" s="174">
        <v>311</v>
      </c>
      <c r="I9" s="174"/>
      <c r="J9" s="173">
        <v>8.2272727272727337</v>
      </c>
      <c r="K9" s="173">
        <v>10.409090909090907</v>
      </c>
      <c r="L9" s="173">
        <v>14.57692307692308</v>
      </c>
      <c r="M9" s="173">
        <v>11.615384615384613</v>
      </c>
      <c r="N9" s="173">
        <v>44.828671328671334</v>
      </c>
    </row>
    <row r="10" spans="1:14">
      <c r="A10" s="174">
        <v>3</v>
      </c>
      <c r="B10" s="174" t="s">
        <v>114</v>
      </c>
      <c r="C10" s="174" t="s">
        <v>251</v>
      </c>
      <c r="D10" s="174">
        <v>79</v>
      </c>
      <c r="E10" s="174">
        <v>75</v>
      </c>
      <c r="F10" s="174">
        <v>80</v>
      </c>
      <c r="G10" s="174">
        <v>78</v>
      </c>
      <c r="H10" s="174">
        <v>312</v>
      </c>
      <c r="I10" s="174"/>
      <c r="J10" s="173">
        <v>9.2272727272727337</v>
      </c>
      <c r="K10" s="173">
        <v>12.409090909090907</v>
      </c>
      <c r="L10" s="173">
        <v>10.57692307692308</v>
      </c>
      <c r="M10" s="173">
        <v>11.615384615384613</v>
      </c>
      <c r="N10" s="173">
        <v>43.828671328671334</v>
      </c>
    </row>
    <row r="11" spans="1:14">
      <c r="A11" s="174">
        <v>6</v>
      </c>
      <c r="B11" s="174" t="s">
        <v>127</v>
      </c>
      <c r="C11" s="174" t="s">
        <v>141</v>
      </c>
      <c r="D11" s="174">
        <v>80</v>
      </c>
      <c r="E11" s="174">
        <v>82</v>
      </c>
      <c r="F11" s="174">
        <v>75</v>
      </c>
      <c r="G11" s="174">
        <v>79</v>
      </c>
      <c r="H11" s="174">
        <v>316</v>
      </c>
      <c r="I11" s="174"/>
      <c r="J11" s="173">
        <v>8.2272727272727337</v>
      </c>
      <c r="K11" s="173">
        <v>5.4090909090909065</v>
      </c>
      <c r="L11" s="173">
        <v>15.57692307692308</v>
      </c>
      <c r="M11" s="173">
        <v>10.615384615384613</v>
      </c>
      <c r="N11" s="173">
        <v>39.828671328671334</v>
      </c>
    </row>
    <row r="12" spans="1:14">
      <c r="A12" s="174">
        <v>4</v>
      </c>
      <c r="B12" s="174" t="s">
        <v>114</v>
      </c>
      <c r="C12" s="174" t="s">
        <v>123</v>
      </c>
      <c r="D12" s="174">
        <v>82</v>
      </c>
      <c r="E12" s="174">
        <v>79</v>
      </c>
      <c r="F12" s="174">
        <v>76</v>
      </c>
      <c r="G12" s="174">
        <v>80</v>
      </c>
      <c r="H12" s="174">
        <v>317</v>
      </c>
      <c r="I12" s="174"/>
      <c r="J12" s="173">
        <v>6.2272727272727337</v>
      </c>
      <c r="K12" s="173">
        <v>8.4090909090909065</v>
      </c>
      <c r="L12" s="173">
        <v>14.57692307692308</v>
      </c>
      <c r="M12" s="173">
        <v>9.6153846153846132</v>
      </c>
      <c r="N12" s="173">
        <v>38.828671328671334</v>
      </c>
    </row>
    <row r="13" spans="1:14">
      <c r="A13" s="174">
        <v>5</v>
      </c>
      <c r="B13" s="174" t="s">
        <v>114</v>
      </c>
      <c r="C13" s="174" t="s">
        <v>118</v>
      </c>
      <c r="D13" s="174">
        <v>80</v>
      </c>
      <c r="E13" s="174">
        <v>75</v>
      </c>
      <c r="F13" s="174">
        <v>88</v>
      </c>
      <c r="G13" s="174">
        <v>75</v>
      </c>
      <c r="H13" s="174">
        <v>318</v>
      </c>
      <c r="I13" s="174"/>
      <c r="J13" s="173">
        <v>8.2272727272727337</v>
      </c>
      <c r="K13" s="173">
        <v>12.409090909090907</v>
      </c>
      <c r="L13" s="173">
        <v>2.5769230769230802</v>
      </c>
      <c r="M13" s="173">
        <v>14.615384615384613</v>
      </c>
      <c r="N13" s="173">
        <v>37.828671328671334</v>
      </c>
    </row>
    <row r="14" spans="1:14">
      <c r="A14" s="174">
        <v>7</v>
      </c>
      <c r="B14" s="174" t="s">
        <v>127</v>
      </c>
      <c r="C14" s="174" t="s">
        <v>143</v>
      </c>
      <c r="D14" s="174">
        <v>84</v>
      </c>
      <c r="E14" s="174">
        <v>78</v>
      </c>
      <c r="F14" s="174">
        <v>82</v>
      </c>
      <c r="G14" s="174">
        <v>74</v>
      </c>
      <c r="H14" s="174">
        <v>318</v>
      </c>
      <c r="I14" s="174"/>
      <c r="J14" s="173">
        <v>4.2272727272727337</v>
      </c>
      <c r="K14" s="173">
        <v>9.4090909090909065</v>
      </c>
      <c r="L14" s="173">
        <v>8.5769230769230802</v>
      </c>
      <c r="M14" s="173">
        <v>15.615384615384613</v>
      </c>
      <c r="N14" s="173">
        <v>37.828671328671334</v>
      </c>
    </row>
    <row r="15" spans="1:14">
      <c r="A15" s="174">
        <v>8</v>
      </c>
      <c r="B15" s="174" t="s">
        <v>127</v>
      </c>
      <c r="C15" s="174" t="s">
        <v>137</v>
      </c>
      <c r="D15" s="174">
        <v>85</v>
      </c>
      <c r="E15" s="174">
        <v>73</v>
      </c>
      <c r="F15" s="174">
        <v>80</v>
      </c>
      <c r="G15" s="174">
        <v>80</v>
      </c>
      <c r="H15" s="174">
        <v>318</v>
      </c>
      <c r="I15" s="174"/>
      <c r="J15" s="173">
        <v>3.2272727272727337</v>
      </c>
      <c r="K15" s="173">
        <v>14.409090909090907</v>
      </c>
      <c r="L15" s="173">
        <v>10.57692307692308</v>
      </c>
      <c r="M15" s="173">
        <v>9.6153846153846132</v>
      </c>
      <c r="N15" s="173">
        <v>37.828671328671334</v>
      </c>
    </row>
    <row r="16" spans="1:14">
      <c r="A16" s="174">
        <v>9</v>
      </c>
      <c r="B16" s="174" t="s">
        <v>127</v>
      </c>
      <c r="C16" s="174" t="s">
        <v>139</v>
      </c>
      <c r="D16" s="174">
        <v>77</v>
      </c>
      <c r="E16" s="174">
        <v>80</v>
      </c>
      <c r="F16" s="174">
        <v>83</v>
      </c>
      <c r="G16" s="174">
        <v>80</v>
      </c>
      <c r="H16" s="174">
        <v>320</v>
      </c>
      <c r="I16" s="174"/>
      <c r="J16" s="173">
        <v>11.227272727272734</v>
      </c>
      <c r="K16" s="173">
        <v>7.4090909090909065</v>
      </c>
      <c r="L16" s="173">
        <v>7.5769230769230802</v>
      </c>
      <c r="M16" s="173">
        <v>9.6153846153846132</v>
      </c>
      <c r="N16" s="173">
        <v>35.828671328671334</v>
      </c>
    </row>
    <row r="17" spans="1:14">
      <c r="A17" s="174">
        <v>1</v>
      </c>
      <c r="B17" s="174" t="s">
        <v>148</v>
      </c>
      <c r="C17" s="174" t="s">
        <v>152</v>
      </c>
      <c r="D17" s="174">
        <v>73</v>
      </c>
      <c r="E17" s="174">
        <v>82</v>
      </c>
      <c r="F17" s="174">
        <v>81</v>
      </c>
      <c r="G17" s="174">
        <v>85</v>
      </c>
      <c r="H17" s="174">
        <v>321</v>
      </c>
      <c r="I17" s="174"/>
      <c r="J17" s="173">
        <v>15.227272727272734</v>
      </c>
      <c r="K17" s="173">
        <v>5.4090909090909065</v>
      </c>
      <c r="L17" s="173">
        <v>9.5769230769230802</v>
      </c>
      <c r="M17" s="173">
        <v>4.6153846153846132</v>
      </c>
      <c r="N17" s="173">
        <v>34.828671328671334</v>
      </c>
    </row>
    <row r="18" spans="1:14">
      <c r="A18" s="174">
        <v>2</v>
      </c>
      <c r="B18" s="174" t="s">
        <v>148</v>
      </c>
      <c r="C18" s="174" t="s">
        <v>159</v>
      </c>
      <c r="D18" s="174">
        <v>78</v>
      </c>
      <c r="E18" s="174">
        <v>87</v>
      </c>
      <c r="F18" s="174">
        <v>79</v>
      </c>
      <c r="G18" s="174">
        <v>78</v>
      </c>
      <c r="H18" s="174">
        <v>322</v>
      </c>
      <c r="I18" s="174"/>
      <c r="J18" s="173">
        <v>10.227272727272734</v>
      </c>
      <c r="K18" s="173">
        <v>0.40909090909090651</v>
      </c>
      <c r="L18" s="173">
        <v>11.57692307692308</v>
      </c>
      <c r="M18" s="173">
        <v>11.615384615384613</v>
      </c>
      <c r="N18" s="173">
        <v>33.828671328671334</v>
      </c>
    </row>
    <row r="19" spans="1:14">
      <c r="A19" s="174">
        <v>3</v>
      </c>
      <c r="B19" s="174" t="s">
        <v>148</v>
      </c>
      <c r="C19" s="174" t="s">
        <v>151</v>
      </c>
      <c r="D19" s="174">
        <v>79</v>
      </c>
      <c r="E19" s="174">
        <v>83</v>
      </c>
      <c r="F19" s="174">
        <v>79</v>
      </c>
      <c r="G19" s="174">
        <v>81</v>
      </c>
      <c r="H19" s="174">
        <v>322</v>
      </c>
      <c r="I19" s="174"/>
      <c r="J19" s="173">
        <v>9.2272727272727337</v>
      </c>
      <c r="K19" s="173">
        <v>4.4090909090909065</v>
      </c>
      <c r="L19" s="173">
        <v>11.57692307692308</v>
      </c>
      <c r="M19" s="173">
        <v>8.6153846153846132</v>
      </c>
      <c r="N19" s="173">
        <v>33.828671328671334</v>
      </c>
    </row>
    <row r="20" spans="1:14">
      <c r="A20" s="174">
        <v>4</v>
      </c>
      <c r="B20" s="174" t="s">
        <v>148</v>
      </c>
      <c r="C20" s="174" t="s">
        <v>306</v>
      </c>
      <c r="D20" s="174">
        <v>83</v>
      </c>
      <c r="E20" s="174">
        <v>83</v>
      </c>
      <c r="F20" s="174">
        <v>84</v>
      </c>
      <c r="G20" s="174">
        <v>76</v>
      </c>
      <c r="H20" s="174">
        <v>326</v>
      </c>
      <c r="I20" s="174"/>
      <c r="J20" s="173">
        <v>5.2272727272727337</v>
      </c>
      <c r="K20" s="173">
        <v>4.4090909090909065</v>
      </c>
      <c r="L20" s="173">
        <v>6.5769230769230802</v>
      </c>
      <c r="M20" s="173">
        <v>13.615384615384613</v>
      </c>
      <c r="N20" s="173">
        <v>29.828671328671334</v>
      </c>
    </row>
    <row r="21" spans="1:14">
      <c r="A21" s="174">
        <v>5</v>
      </c>
      <c r="B21" s="174" t="s">
        <v>148</v>
      </c>
      <c r="C21" s="174" t="s">
        <v>155</v>
      </c>
      <c r="D21" s="174">
        <v>82</v>
      </c>
      <c r="E21" s="174">
        <v>80</v>
      </c>
      <c r="F21" s="174">
        <v>81</v>
      </c>
      <c r="G21" s="174">
        <v>83</v>
      </c>
      <c r="H21" s="174">
        <v>326</v>
      </c>
      <c r="I21" s="174"/>
      <c r="J21" s="173">
        <v>6.2272727272727337</v>
      </c>
      <c r="K21" s="173">
        <v>7.4090909090909065</v>
      </c>
      <c r="L21" s="173">
        <v>9.5769230769230802</v>
      </c>
      <c r="M21" s="173">
        <v>6.6153846153846132</v>
      </c>
      <c r="N21" s="173">
        <v>29.828671328671334</v>
      </c>
    </row>
    <row r="22" spans="1:14">
      <c r="A22" s="174">
        <v>6</v>
      </c>
      <c r="B22" s="174" t="s">
        <v>148</v>
      </c>
      <c r="C22" s="174" t="s">
        <v>154</v>
      </c>
      <c r="D22" s="174">
        <v>86</v>
      </c>
      <c r="E22" s="174">
        <v>84</v>
      </c>
      <c r="F22" s="174">
        <v>80</v>
      </c>
      <c r="G22" s="174">
        <v>79</v>
      </c>
      <c r="H22" s="174">
        <v>329</v>
      </c>
      <c r="I22" s="174"/>
      <c r="J22" s="173">
        <v>2.2272727272727337</v>
      </c>
      <c r="K22" s="173">
        <v>3.4090909090909065</v>
      </c>
      <c r="L22" s="173">
        <v>10.57692307692308</v>
      </c>
      <c r="M22" s="173">
        <v>10.615384615384613</v>
      </c>
      <c r="N22" s="173">
        <v>26.828671328671334</v>
      </c>
    </row>
    <row r="23" spans="1:14">
      <c r="A23" s="174">
        <v>10</v>
      </c>
      <c r="B23" s="174" t="s">
        <v>127</v>
      </c>
      <c r="C23" s="174" t="s">
        <v>140</v>
      </c>
      <c r="D23" s="174">
        <v>79</v>
      </c>
      <c r="E23" s="174">
        <v>72</v>
      </c>
      <c r="F23" s="174">
        <v>89</v>
      </c>
      <c r="G23" s="174">
        <v>90</v>
      </c>
      <c r="H23" s="174">
        <v>330</v>
      </c>
      <c r="I23" s="174"/>
      <c r="J23" s="173">
        <v>9.2272727272727337</v>
      </c>
      <c r="K23" s="173">
        <v>15.409090909090907</v>
      </c>
      <c r="L23" s="173">
        <v>1.5769230769230802</v>
      </c>
      <c r="M23" s="173">
        <v>0</v>
      </c>
      <c r="N23" s="173">
        <v>26.21328671328672</v>
      </c>
    </row>
    <row r="24" spans="1:14">
      <c r="A24" s="174">
        <v>7</v>
      </c>
      <c r="B24" s="174" t="s">
        <v>148</v>
      </c>
      <c r="C24" s="174" t="s">
        <v>153</v>
      </c>
      <c r="D24" s="174">
        <v>83</v>
      </c>
      <c r="E24" s="174">
        <v>82</v>
      </c>
      <c r="F24" s="174">
        <v>86</v>
      </c>
      <c r="G24" s="174">
        <v>79</v>
      </c>
      <c r="H24" s="174">
        <v>330</v>
      </c>
      <c r="I24" s="174"/>
      <c r="J24" s="173">
        <v>5.2272727272727337</v>
      </c>
      <c r="K24" s="173">
        <v>5.4090909090909065</v>
      </c>
      <c r="L24" s="173">
        <v>4.5769230769230802</v>
      </c>
      <c r="M24" s="173">
        <v>10.615384615384613</v>
      </c>
      <c r="N24" s="173">
        <v>25.828671328671334</v>
      </c>
    </row>
    <row r="25" spans="1:14">
      <c r="A25" s="174">
        <v>8</v>
      </c>
      <c r="B25" s="174" t="s">
        <v>148</v>
      </c>
      <c r="C25" s="174" t="s">
        <v>307</v>
      </c>
      <c r="D25" s="174">
        <v>85</v>
      </c>
      <c r="E25" s="174">
        <v>85</v>
      </c>
      <c r="F25" s="174">
        <v>80</v>
      </c>
      <c r="G25" s="174">
        <v>84</v>
      </c>
      <c r="H25" s="174">
        <v>334</v>
      </c>
      <c r="I25" s="174"/>
      <c r="J25" s="173">
        <v>3.2272727272727337</v>
      </c>
      <c r="K25" s="173">
        <v>2.4090909090909065</v>
      </c>
      <c r="L25" s="173">
        <v>10.57692307692308</v>
      </c>
      <c r="M25" s="173">
        <v>5.6153846153846132</v>
      </c>
      <c r="N25" s="173">
        <v>21.828671328671334</v>
      </c>
    </row>
    <row r="26" spans="1:14">
      <c r="A26" s="174">
        <v>9</v>
      </c>
      <c r="B26" s="174" t="s">
        <v>148</v>
      </c>
      <c r="C26" s="174" t="s">
        <v>162</v>
      </c>
      <c r="D26" s="174">
        <v>84</v>
      </c>
      <c r="E26" s="174">
        <v>83</v>
      </c>
      <c r="F26" s="174">
        <v>92</v>
      </c>
      <c r="G26" s="174">
        <v>85</v>
      </c>
      <c r="H26" s="174">
        <v>344</v>
      </c>
      <c r="I26" s="174"/>
      <c r="J26" s="173">
        <v>4.2272727272727337</v>
      </c>
      <c r="K26" s="173">
        <v>4.4090909090909065</v>
      </c>
      <c r="L26" s="173">
        <v>0</v>
      </c>
      <c r="M26" s="173">
        <v>4.6153846153846132</v>
      </c>
      <c r="N26" s="173">
        <v>13.251748251748253</v>
      </c>
    </row>
    <row r="27" spans="1:14">
      <c r="A27" s="174">
        <v>10</v>
      </c>
      <c r="B27" s="174" t="s">
        <v>148</v>
      </c>
      <c r="C27" s="174" t="s">
        <v>259</v>
      </c>
      <c r="D27" s="174">
        <v>83</v>
      </c>
      <c r="E27" s="174">
        <v>87</v>
      </c>
      <c r="F27" s="174">
        <v>83</v>
      </c>
      <c r="G27" s="174">
        <v>92</v>
      </c>
      <c r="H27" s="174">
        <v>345</v>
      </c>
      <c r="I27" s="174"/>
      <c r="J27" s="173">
        <v>5.2272727272727337</v>
      </c>
      <c r="K27" s="173">
        <v>0.40909090909090651</v>
      </c>
      <c r="L27" s="173">
        <v>7.5769230769230802</v>
      </c>
      <c r="M27" s="173">
        <v>0</v>
      </c>
      <c r="N27" s="173">
        <v>13.21328671328672</v>
      </c>
    </row>
    <row r="28" spans="1:14">
      <c r="A28" s="174">
        <v>7</v>
      </c>
      <c r="B28" s="174" t="s">
        <v>114</v>
      </c>
      <c r="C28" s="174" t="s">
        <v>128</v>
      </c>
      <c r="D28" s="174">
        <v>84</v>
      </c>
      <c r="E28" s="174">
        <v>79</v>
      </c>
      <c r="F28" s="174">
        <v>0</v>
      </c>
      <c r="G28" s="174">
        <v>0</v>
      </c>
      <c r="H28" s="174">
        <v>163</v>
      </c>
      <c r="I28" s="174"/>
      <c r="J28" s="173">
        <v>4.2272727272727337</v>
      </c>
      <c r="K28" s="173">
        <v>8.4090909090909065</v>
      </c>
      <c r="L28" s="173" t="s">
        <v>315</v>
      </c>
      <c r="M28" s="173" t="s">
        <v>315</v>
      </c>
      <c r="N28" s="173">
        <v>12.63636363636364</v>
      </c>
    </row>
    <row r="29" spans="1:14">
      <c r="A29" s="174">
        <v>11</v>
      </c>
      <c r="B29" s="174" t="s">
        <v>127</v>
      </c>
      <c r="C29" s="174" t="s">
        <v>256</v>
      </c>
      <c r="D29" s="174">
        <v>81</v>
      </c>
      <c r="E29" s="174">
        <v>84</v>
      </c>
      <c r="F29" s="174">
        <v>0</v>
      </c>
      <c r="G29" s="174">
        <v>0</v>
      </c>
      <c r="H29" s="174">
        <v>165</v>
      </c>
      <c r="I29" s="174"/>
      <c r="J29" s="173">
        <v>7.2272727272727337</v>
      </c>
      <c r="K29" s="173">
        <v>3.4090909090909065</v>
      </c>
      <c r="L29" s="173" t="s">
        <v>315</v>
      </c>
      <c r="M29" s="173" t="s">
        <v>315</v>
      </c>
      <c r="N29" s="173">
        <v>10.63636363636364</v>
      </c>
    </row>
    <row r="30" spans="1:14">
      <c r="A30" s="174">
        <v>12</v>
      </c>
      <c r="B30" s="174" t="s">
        <v>127</v>
      </c>
      <c r="C30" s="174" t="s">
        <v>338</v>
      </c>
      <c r="D30" s="174">
        <v>79</v>
      </c>
      <c r="E30" s="174">
        <v>88</v>
      </c>
      <c r="F30" s="174">
        <v>0</v>
      </c>
      <c r="G30" s="174">
        <v>0</v>
      </c>
      <c r="H30" s="174">
        <v>167</v>
      </c>
      <c r="I30" s="174"/>
      <c r="J30" s="173">
        <v>9.2272727272727337</v>
      </c>
      <c r="K30" s="173">
        <v>0</v>
      </c>
      <c r="L30" s="173" t="s">
        <v>315</v>
      </c>
      <c r="M30" s="173" t="s">
        <v>315</v>
      </c>
      <c r="N30" s="173">
        <v>9.2272727272727337</v>
      </c>
    </row>
    <row r="31" spans="1:14">
      <c r="A31" s="174">
        <v>15</v>
      </c>
      <c r="B31" s="174" t="s">
        <v>127</v>
      </c>
      <c r="C31" s="174" t="s">
        <v>142</v>
      </c>
      <c r="D31" s="174">
        <v>90</v>
      </c>
      <c r="E31" s="174">
        <v>81</v>
      </c>
      <c r="F31" s="174">
        <v>0</v>
      </c>
      <c r="G31" s="174">
        <v>0</v>
      </c>
      <c r="H31" s="174">
        <v>171</v>
      </c>
      <c r="I31" s="174"/>
      <c r="J31" s="173">
        <v>0</v>
      </c>
      <c r="K31" s="173">
        <v>6.4090909090909065</v>
      </c>
      <c r="L31" s="173" t="s">
        <v>315</v>
      </c>
      <c r="M31" s="173" t="s">
        <v>315</v>
      </c>
      <c r="N31" s="173">
        <v>6.4090909090909065</v>
      </c>
    </row>
    <row r="32" spans="1:14">
      <c r="A32" s="174">
        <v>13</v>
      </c>
      <c r="B32" s="174" t="s">
        <v>127</v>
      </c>
      <c r="C32" s="174" t="s">
        <v>254</v>
      </c>
      <c r="D32" s="174">
        <v>88</v>
      </c>
      <c r="E32" s="174">
        <v>82</v>
      </c>
      <c r="F32" s="174">
        <v>0</v>
      </c>
      <c r="G32" s="174">
        <v>0</v>
      </c>
      <c r="H32" s="174">
        <v>170</v>
      </c>
      <c r="I32" s="174"/>
      <c r="J32" s="173">
        <v>0.22727272727273373</v>
      </c>
      <c r="K32" s="173">
        <v>5.4090909090909065</v>
      </c>
      <c r="L32" s="173" t="s">
        <v>315</v>
      </c>
      <c r="M32" s="173" t="s">
        <v>315</v>
      </c>
      <c r="N32" s="173">
        <v>5.6363636363636402</v>
      </c>
    </row>
    <row r="33" spans="1:15">
      <c r="A33" s="174">
        <v>14</v>
      </c>
      <c r="B33" s="174" t="s">
        <v>127</v>
      </c>
      <c r="C33" s="174" t="s">
        <v>133</v>
      </c>
      <c r="D33" s="174">
        <v>87</v>
      </c>
      <c r="E33" s="174">
        <v>83</v>
      </c>
      <c r="F33" s="174">
        <v>0</v>
      </c>
      <c r="G33" s="174">
        <v>0</v>
      </c>
      <c r="H33" s="174">
        <v>170</v>
      </c>
      <c r="I33" s="174"/>
      <c r="J33" s="173">
        <v>1.2272727272727337</v>
      </c>
      <c r="K33" s="173">
        <v>4.4090909090909065</v>
      </c>
      <c r="L33" s="173" t="s">
        <v>315</v>
      </c>
      <c r="M33" s="173" t="s">
        <v>315</v>
      </c>
      <c r="N33" s="173">
        <v>5.6363636363636402</v>
      </c>
    </row>
    <row r="34" spans="1:15">
      <c r="A34" s="174">
        <v>11</v>
      </c>
      <c r="B34" s="174" t="s">
        <v>148</v>
      </c>
      <c r="C34" s="174" t="s">
        <v>163</v>
      </c>
      <c r="D34" s="174">
        <v>91</v>
      </c>
      <c r="E34" s="174">
        <v>82</v>
      </c>
      <c r="F34" s="174">
        <v>0</v>
      </c>
      <c r="G34" s="174">
        <v>0</v>
      </c>
      <c r="H34" s="174">
        <v>173</v>
      </c>
      <c r="I34" s="174"/>
      <c r="J34" s="173">
        <v>0</v>
      </c>
      <c r="K34" s="173">
        <v>5.4090909090909065</v>
      </c>
      <c r="L34" s="173" t="s">
        <v>315</v>
      </c>
      <c r="M34" s="173" t="s">
        <v>315</v>
      </c>
      <c r="N34" s="173">
        <v>5.4090909090909065</v>
      </c>
    </row>
    <row r="35" spans="1:15">
      <c r="A35" s="174">
        <v>16</v>
      </c>
      <c r="B35" s="174" t="s">
        <v>127</v>
      </c>
      <c r="C35" s="174" t="s">
        <v>339</v>
      </c>
      <c r="D35" s="174">
        <v>89</v>
      </c>
      <c r="E35" s="174">
        <v>83</v>
      </c>
      <c r="F35" s="174">
        <v>0</v>
      </c>
      <c r="G35" s="174">
        <v>0</v>
      </c>
      <c r="H35" s="174">
        <v>172</v>
      </c>
      <c r="I35" s="174"/>
      <c r="J35" s="173">
        <v>0</v>
      </c>
      <c r="K35" s="173">
        <v>4.4090909090909065</v>
      </c>
      <c r="L35" s="173" t="s">
        <v>315</v>
      </c>
      <c r="M35" s="173" t="s">
        <v>315</v>
      </c>
      <c r="N35" s="173">
        <v>4.4090909090909065</v>
      </c>
    </row>
    <row r="36" spans="1:15">
      <c r="A36" s="174">
        <v>12</v>
      </c>
      <c r="B36" s="174" t="s">
        <v>148</v>
      </c>
      <c r="C36" s="174" t="s">
        <v>260</v>
      </c>
      <c r="D36" s="174">
        <v>92</v>
      </c>
      <c r="E36" s="174">
        <v>83</v>
      </c>
      <c r="F36" s="174">
        <v>0</v>
      </c>
      <c r="G36" s="174">
        <v>0</v>
      </c>
      <c r="H36" s="174">
        <v>175</v>
      </c>
      <c r="I36" s="174"/>
      <c r="J36" s="173">
        <v>0</v>
      </c>
      <c r="K36" s="173">
        <v>4.4090909090909065</v>
      </c>
      <c r="L36" s="173" t="s">
        <v>315</v>
      </c>
      <c r="M36" s="173" t="s">
        <v>315</v>
      </c>
      <c r="N36" s="173">
        <v>4.4090909090909065</v>
      </c>
    </row>
    <row r="37" spans="1:15">
      <c r="A37" s="174">
        <v>18</v>
      </c>
      <c r="B37" s="174" t="s">
        <v>127</v>
      </c>
      <c r="C37" s="174" t="s">
        <v>340</v>
      </c>
      <c r="D37" s="174">
        <v>85</v>
      </c>
      <c r="E37" s="174">
        <v>89</v>
      </c>
      <c r="F37" s="174">
        <v>0</v>
      </c>
      <c r="G37" s="174">
        <v>0</v>
      </c>
      <c r="H37" s="174">
        <v>174</v>
      </c>
      <c r="I37" s="174"/>
      <c r="J37" s="173">
        <v>3.2272727272727337</v>
      </c>
      <c r="K37" s="173">
        <v>0</v>
      </c>
      <c r="L37" s="173" t="s">
        <v>315</v>
      </c>
      <c r="M37" s="173" t="s">
        <v>315</v>
      </c>
      <c r="N37" s="173">
        <v>3.2272727272727337</v>
      </c>
    </row>
    <row r="38" spans="1:15">
      <c r="A38" s="174">
        <v>17</v>
      </c>
      <c r="B38" s="174" t="s">
        <v>127</v>
      </c>
      <c r="C38" s="174" t="s">
        <v>147</v>
      </c>
      <c r="D38" s="174">
        <v>86</v>
      </c>
      <c r="E38" s="174">
        <v>88</v>
      </c>
      <c r="F38" s="174">
        <v>0</v>
      </c>
      <c r="G38" s="174">
        <v>0</v>
      </c>
      <c r="H38" s="174">
        <v>174</v>
      </c>
      <c r="I38" s="174"/>
      <c r="J38" s="173">
        <v>2.2272727272727337</v>
      </c>
      <c r="K38" s="173">
        <v>0</v>
      </c>
      <c r="L38" s="173" t="s">
        <v>315</v>
      </c>
      <c r="M38" s="173" t="s">
        <v>315</v>
      </c>
      <c r="N38" s="173">
        <v>2.2272727272727337</v>
      </c>
    </row>
    <row r="39" spans="1:15">
      <c r="A39" s="174">
        <v>15</v>
      </c>
      <c r="B39" s="174" t="s">
        <v>148</v>
      </c>
      <c r="C39" s="174" t="s">
        <v>158</v>
      </c>
      <c r="D39" s="174">
        <v>87</v>
      </c>
      <c r="E39" s="174">
        <v>95</v>
      </c>
      <c r="F39" s="174">
        <v>0</v>
      </c>
      <c r="G39" s="174">
        <v>0</v>
      </c>
      <c r="H39" s="174">
        <v>182</v>
      </c>
      <c r="I39" s="174"/>
      <c r="J39" s="173">
        <v>1.2272727272727337</v>
      </c>
      <c r="K39" s="173">
        <v>0</v>
      </c>
      <c r="L39" s="173" t="s">
        <v>315</v>
      </c>
      <c r="M39" s="173" t="s">
        <v>315</v>
      </c>
      <c r="N39" s="173">
        <v>1.2272727272727337</v>
      </c>
    </row>
    <row r="40" spans="1:15">
      <c r="A40" s="174">
        <v>13</v>
      </c>
      <c r="B40" s="174" t="s">
        <v>148</v>
      </c>
      <c r="C40" s="174" t="s">
        <v>160</v>
      </c>
      <c r="D40" s="174">
        <v>88</v>
      </c>
      <c r="E40" s="174">
        <v>88</v>
      </c>
      <c r="F40" s="174">
        <v>0</v>
      </c>
      <c r="G40" s="174">
        <v>0</v>
      </c>
      <c r="H40" s="174">
        <v>176</v>
      </c>
      <c r="I40" s="174"/>
      <c r="J40" s="173">
        <v>0.22727272727273373</v>
      </c>
      <c r="K40" s="173">
        <v>0</v>
      </c>
      <c r="L40" s="173" t="s">
        <v>315</v>
      </c>
      <c r="M40" s="173" t="s">
        <v>315</v>
      </c>
      <c r="N40" s="173">
        <v>0.22727272727273373</v>
      </c>
    </row>
    <row r="41" spans="1:15">
      <c r="A41" s="174">
        <v>14</v>
      </c>
      <c r="B41" s="174" t="s">
        <v>148</v>
      </c>
      <c r="C41" s="174" t="s">
        <v>261</v>
      </c>
      <c r="D41" s="174">
        <v>91</v>
      </c>
      <c r="E41" s="174">
        <v>88</v>
      </c>
      <c r="F41" s="174">
        <v>0</v>
      </c>
      <c r="G41" s="174">
        <v>0</v>
      </c>
      <c r="H41" s="174">
        <v>179</v>
      </c>
      <c r="I41" s="174"/>
      <c r="J41" s="173">
        <v>0</v>
      </c>
      <c r="K41" s="173">
        <v>0</v>
      </c>
      <c r="L41" s="173" t="s">
        <v>315</v>
      </c>
      <c r="M41" s="173" t="s">
        <v>315</v>
      </c>
      <c r="N41" s="173">
        <v>0</v>
      </c>
    </row>
    <row r="42" spans="1:15">
      <c r="A42" s="174">
        <v>16</v>
      </c>
      <c r="B42" s="174" t="s">
        <v>148</v>
      </c>
      <c r="C42" s="174" t="s">
        <v>161</v>
      </c>
      <c r="D42" s="174">
        <v>94</v>
      </c>
      <c r="E42" s="174">
        <v>90</v>
      </c>
      <c r="F42" s="174">
        <v>0</v>
      </c>
      <c r="G42" s="174">
        <v>0</v>
      </c>
      <c r="H42" s="174">
        <v>184</v>
      </c>
      <c r="I42" s="174"/>
      <c r="J42" s="173">
        <v>0</v>
      </c>
      <c r="K42" s="173">
        <v>0</v>
      </c>
      <c r="L42" s="173" t="s">
        <v>315</v>
      </c>
      <c r="M42" s="173" t="s">
        <v>315</v>
      </c>
      <c r="N42" s="173">
        <v>0</v>
      </c>
    </row>
    <row r="43" spans="1:15">
      <c r="A43" s="174">
        <v>17</v>
      </c>
      <c r="B43" s="174" t="s">
        <v>148</v>
      </c>
      <c r="C43" s="174" t="s">
        <v>157</v>
      </c>
      <c r="D43" s="174">
        <v>97</v>
      </c>
      <c r="E43" s="174">
        <v>94</v>
      </c>
      <c r="F43" s="174">
        <v>0</v>
      </c>
      <c r="G43" s="174">
        <v>0</v>
      </c>
      <c r="H43" s="174">
        <v>191</v>
      </c>
      <c r="I43" s="174"/>
      <c r="J43" s="173">
        <v>0</v>
      </c>
      <c r="K43" s="173">
        <v>0</v>
      </c>
      <c r="L43" s="173" t="s">
        <v>315</v>
      </c>
      <c r="M43" s="173" t="s">
        <v>315</v>
      </c>
      <c r="N43" s="173">
        <v>0</v>
      </c>
    </row>
    <row r="44" spans="1:15">
      <c r="A44" s="174">
        <v>18</v>
      </c>
      <c r="B44" s="174" t="s">
        <v>148</v>
      </c>
      <c r="C44" s="174" t="s">
        <v>263</v>
      </c>
      <c r="D44" s="174">
        <v>98</v>
      </c>
      <c r="E44" s="174">
        <v>99</v>
      </c>
      <c r="F44" s="174">
        <v>0</v>
      </c>
      <c r="G44" s="174">
        <v>0</v>
      </c>
      <c r="H44" s="174">
        <v>197</v>
      </c>
      <c r="I44" s="174"/>
      <c r="J44" s="173">
        <v>0</v>
      </c>
      <c r="K44" s="173">
        <v>0</v>
      </c>
      <c r="L44" s="173" t="s">
        <v>315</v>
      </c>
      <c r="M44" s="173" t="s">
        <v>315</v>
      </c>
      <c r="N44" s="173">
        <v>0</v>
      </c>
    </row>
    <row r="45" spans="1:15" ht="16.5">
      <c r="A45" s="174"/>
      <c r="B45" s="174" t="s">
        <v>148</v>
      </c>
      <c r="C45" s="174" t="s">
        <v>359</v>
      </c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3">
        <v>10</v>
      </c>
      <c r="O45" t="s">
        <v>360</v>
      </c>
    </row>
    <row r="46" spans="1:15" ht="16.5">
      <c r="A46" s="174"/>
      <c r="B46" s="174" t="s">
        <v>127</v>
      </c>
      <c r="C46" s="188" t="s">
        <v>361</v>
      </c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>
        <v>16.23</v>
      </c>
      <c r="O46" t="s">
        <v>383</v>
      </c>
    </row>
    <row r="47" spans="1:15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5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45:O45 B2:B102">
    <cfRule type="expression" dxfId="172" priority="7">
      <formula>AND(XEG2=0,XEH2&lt;&gt;"")</formula>
    </cfRule>
  </conditionalFormatting>
  <conditionalFormatting sqref="M2:N44 M46:N102 B45:N45 A2:L102">
    <cfRule type="expression" dxfId="171" priority="6">
      <formula>AND(XEG2=0,XEH2&lt;&gt;"")</formula>
    </cfRule>
  </conditionalFormatting>
  <conditionalFormatting sqref="D2:G102">
    <cfRule type="cellIs" dxfId="170" priority="4" operator="lessThan">
      <formula>#REF!</formula>
    </cfRule>
    <cfRule type="cellIs" dxfId="169" priority="5" operator="equal">
      <formula>#REF!</formula>
    </cfRule>
  </conditionalFormatting>
  <conditionalFormatting sqref="H2:H102">
    <cfRule type="cellIs" dxfId="168" priority="2" operator="lessThan">
      <formula>#REF!*COUNTIF(D2:G2,"&gt;0")</formula>
    </cfRule>
    <cfRule type="cellIs" dxfId="167" priority="3" operator="equal">
      <formula>#REF!*COUNTIF(D2:G2,"&gt;0")</formula>
    </cfRule>
  </conditionalFormatting>
  <conditionalFormatting sqref="B45">
    <cfRule type="expression" dxfId="166" priority="1">
      <formula>AND(XEF45=0,XEG45&lt;&gt;"")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79" fitToHeight="0" orientation="landscape" horizontalDpi="1200" verticalDpi="1200" r:id="rId1"/>
  <headerFooter>
    <oddFooter>第 &amp;P 頁，共 &amp;N 頁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02"/>
  <sheetViews>
    <sheetView workbookViewId="0">
      <selection activeCell="C2" sqref="C2:N18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362</v>
      </c>
      <c r="B1" s="175" t="s">
        <v>364</v>
      </c>
      <c r="C1" s="175" t="s">
        <v>328</v>
      </c>
      <c r="D1" s="134" t="s">
        <v>366</v>
      </c>
      <c r="E1" s="134" t="s">
        <v>368</v>
      </c>
      <c r="F1" s="134" t="s">
        <v>370</v>
      </c>
      <c r="G1" s="134" t="s">
        <v>372</v>
      </c>
      <c r="H1" s="141" t="s">
        <v>3</v>
      </c>
      <c r="I1" s="133" t="s">
        <v>374</v>
      </c>
      <c r="J1" s="134" t="s">
        <v>366</v>
      </c>
      <c r="K1" s="134" t="s">
        <v>368</v>
      </c>
      <c r="L1" s="134" t="s">
        <v>370</v>
      </c>
      <c r="M1" s="134" t="s">
        <v>372</v>
      </c>
      <c r="N1" s="141" t="s">
        <v>3</v>
      </c>
    </row>
    <row r="2" spans="1:14">
      <c r="A2" s="174"/>
      <c r="B2" s="174"/>
      <c r="C2" s="174" t="s">
        <v>337</v>
      </c>
      <c r="D2" s="174">
        <v>80</v>
      </c>
      <c r="E2" s="174">
        <v>76</v>
      </c>
      <c r="F2" s="174">
        <v>75</v>
      </c>
      <c r="G2" s="174">
        <v>73</v>
      </c>
      <c r="H2" s="174">
        <v>304</v>
      </c>
      <c r="I2" s="174"/>
      <c r="J2" s="173">
        <v>9.058823529411768</v>
      </c>
      <c r="K2" s="173">
        <v>10</v>
      </c>
      <c r="L2" s="173">
        <v>10.538461538461533</v>
      </c>
      <c r="M2" s="173">
        <v>13</v>
      </c>
      <c r="N2" s="173">
        <v>42.597285067873301</v>
      </c>
    </row>
    <row r="3" spans="1:14">
      <c r="A3" s="174"/>
      <c r="B3" s="174"/>
      <c r="C3" s="174" t="s">
        <v>116</v>
      </c>
      <c r="D3" s="174">
        <v>79</v>
      </c>
      <c r="E3" s="174">
        <v>79</v>
      </c>
      <c r="F3" s="174">
        <v>74</v>
      </c>
      <c r="G3" s="174">
        <v>73</v>
      </c>
      <c r="H3" s="174">
        <v>305</v>
      </c>
      <c r="I3" s="174"/>
      <c r="J3" s="173">
        <v>10.058823529411768</v>
      </c>
      <c r="K3" s="173">
        <v>7</v>
      </c>
      <c r="L3" s="173">
        <v>11.538461538461533</v>
      </c>
      <c r="M3" s="173">
        <v>13</v>
      </c>
      <c r="N3" s="173">
        <v>41.597285067873301</v>
      </c>
    </row>
    <row r="4" spans="1:14">
      <c r="A4" s="174"/>
      <c r="B4" s="174"/>
      <c r="C4" s="174" t="s">
        <v>377</v>
      </c>
      <c r="D4" s="174">
        <v>81</v>
      </c>
      <c r="E4" s="174">
        <v>78</v>
      </c>
      <c r="F4" s="174">
        <v>73</v>
      </c>
      <c r="G4" s="174">
        <v>74</v>
      </c>
      <c r="H4" s="174">
        <v>306</v>
      </c>
      <c r="I4" s="174"/>
      <c r="J4" s="173">
        <v>8.058823529411768</v>
      </c>
      <c r="K4" s="173">
        <v>8</v>
      </c>
      <c r="L4" s="173">
        <v>12.538461538461533</v>
      </c>
      <c r="M4" s="173">
        <v>12</v>
      </c>
      <c r="N4" s="173">
        <v>40.597285067873301</v>
      </c>
    </row>
    <row r="5" spans="1:14">
      <c r="A5" s="174"/>
      <c r="B5" s="174"/>
      <c r="C5" s="174" t="s">
        <v>139</v>
      </c>
      <c r="D5" s="174">
        <v>80</v>
      </c>
      <c r="E5" s="174">
        <v>80</v>
      </c>
      <c r="F5" s="174">
        <v>74</v>
      </c>
      <c r="G5" s="174">
        <v>75</v>
      </c>
      <c r="H5" s="174">
        <v>309</v>
      </c>
      <c r="I5" s="174"/>
      <c r="J5" s="173">
        <v>9.058823529411768</v>
      </c>
      <c r="K5" s="173">
        <v>6</v>
      </c>
      <c r="L5" s="173">
        <v>11.538461538461533</v>
      </c>
      <c r="M5" s="173">
        <v>11</v>
      </c>
      <c r="N5" s="173">
        <v>37.597285067873301</v>
      </c>
    </row>
    <row r="6" spans="1:14">
      <c r="A6" s="174"/>
      <c r="B6" s="174"/>
      <c r="C6" s="174" t="s">
        <v>251</v>
      </c>
      <c r="D6" s="174">
        <v>78</v>
      </c>
      <c r="E6" s="174">
        <v>80</v>
      </c>
      <c r="F6" s="174">
        <v>79</v>
      </c>
      <c r="G6" s="174">
        <v>76</v>
      </c>
      <c r="H6" s="174">
        <v>313</v>
      </c>
      <c r="I6" s="174"/>
      <c r="J6" s="173">
        <v>11.058823529411768</v>
      </c>
      <c r="K6" s="173">
        <v>6</v>
      </c>
      <c r="L6" s="173">
        <v>6.538461538461533</v>
      </c>
      <c r="M6" s="173">
        <v>10</v>
      </c>
      <c r="N6" s="173">
        <v>33.597285067873301</v>
      </c>
    </row>
    <row r="7" spans="1:14">
      <c r="A7" s="174"/>
      <c r="B7" s="174"/>
      <c r="C7" s="174" t="s">
        <v>119</v>
      </c>
      <c r="D7" s="174">
        <v>85</v>
      </c>
      <c r="E7" s="174">
        <v>76</v>
      </c>
      <c r="F7" s="174">
        <v>75</v>
      </c>
      <c r="G7" s="174">
        <v>77</v>
      </c>
      <c r="H7" s="174">
        <v>313</v>
      </c>
      <c r="I7" s="174"/>
      <c r="J7" s="173">
        <v>4.058823529411768</v>
      </c>
      <c r="K7" s="173">
        <v>10</v>
      </c>
      <c r="L7" s="173">
        <v>10.538461538461533</v>
      </c>
      <c r="M7" s="173">
        <v>9</v>
      </c>
      <c r="N7" s="173">
        <v>33.597285067873301</v>
      </c>
    </row>
    <row r="8" spans="1:14">
      <c r="A8" s="174"/>
      <c r="B8" s="174"/>
      <c r="C8" s="174" t="s">
        <v>144</v>
      </c>
      <c r="D8" s="174">
        <v>82</v>
      </c>
      <c r="E8" s="174">
        <v>81</v>
      </c>
      <c r="F8" s="174">
        <v>73</v>
      </c>
      <c r="G8" s="174">
        <v>78</v>
      </c>
      <c r="H8" s="174">
        <v>314</v>
      </c>
      <c r="I8" s="174"/>
      <c r="J8" s="173">
        <v>7.058823529411768</v>
      </c>
      <c r="K8" s="173">
        <v>5</v>
      </c>
      <c r="L8" s="173">
        <v>12.538461538461533</v>
      </c>
      <c r="M8" s="173">
        <v>8</v>
      </c>
      <c r="N8" s="173">
        <v>32.597285067873301</v>
      </c>
    </row>
    <row r="9" spans="1:14">
      <c r="A9" s="174"/>
      <c r="B9" s="174"/>
      <c r="C9" s="174" t="s">
        <v>128</v>
      </c>
      <c r="D9" s="174">
        <v>83</v>
      </c>
      <c r="E9" s="174">
        <v>81</v>
      </c>
      <c r="F9" s="174">
        <v>74</v>
      </c>
      <c r="G9" s="174">
        <v>77</v>
      </c>
      <c r="H9" s="174">
        <v>315</v>
      </c>
      <c r="I9" s="174"/>
      <c r="J9" s="173">
        <v>6.058823529411768</v>
      </c>
      <c r="K9" s="173">
        <v>5</v>
      </c>
      <c r="L9" s="173">
        <v>11.538461538461533</v>
      </c>
      <c r="M9" s="173">
        <v>9</v>
      </c>
      <c r="N9" s="173">
        <v>31.597285067873301</v>
      </c>
    </row>
    <row r="10" spans="1:14">
      <c r="A10" s="174"/>
      <c r="B10" s="174"/>
      <c r="C10" s="174" t="s">
        <v>143</v>
      </c>
      <c r="D10" s="174">
        <v>83</v>
      </c>
      <c r="E10" s="174">
        <v>78</v>
      </c>
      <c r="F10" s="174">
        <v>79</v>
      </c>
      <c r="G10" s="174">
        <v>76</v>
      </c>
      <c r="H10" s="174">
        <v>316</v>
      </c>
      <c r="I10" s="174"/>
      <c r="J10" s="173">
        <v>6.058823529411768</v>
      </c>
      <c r="K10" s="173">
        <v>8</v>
      </c>
      <c r="L10" s="173">
        <v>6.538461538461533</v>
      </c>
      <c r="M10" s="173">
        <v>10</v>
      </c>
      <c r="N10" s="173">
        <v>30.597285067873301</v>
      </c>
    </row>
    <row r="11" spans="1:14">
      <c r="A11" s="174"/>
      <c r="B11" s="174"/>
      <c r="C11" s="174" t="s">
        <v>159</v>
      </c>
      <c r="D11" s="174">
        <v>78</v>
      </c>
      <c r="E11" s="174">
        <v>82</v>
      </c>
      <c r="F11" s="174">
        <v>81</v>
      </c>
      <c r="G11" s="174">
        <v>77</v>
      </c>
      <c r="H11" s="174">
        <v>318</v>
      </c>
      <c r="I11" s="174"/>
      <c r="J11" s="173">
        <v>11.058823529411768</v>
      </c>
      <c r="K11" s="173">
        <v>4</v>
      </c>
      <c r="L11" s="173">
        <v>4.538461538461533</v>
      </c>
      <c r="M11" s="173">
        <v>9</v>
      </c>
      <c r="N11" s="173">
        <v>28.597285067873301</v>
      </c>
    </row>
    <row r="12" spans="1:14">
      <c r="A12" s="174"/>
      <c r="B12" s="174"/>
      <c r="C12" s="174" t="s">
        <v>136</v>
      </c>
      <c r="D12" s="174">
        <v>81</v>
      </c>
      <c r="E12" s="174">
        <v>84</v>
      </c>
      <c r="F12" s="174">
        <v>76</v>
      </c>
      <c r="G12" s="174">
        <v>78</v>
      </c>
      <c r="H12" s="174">
        <v>319</v>
      </c>
      <c r="I12" s="174"/>
      <c r="J12" s="173">
        <v>8.058823529411768</v>
      </c>
      <c r="K12" s="173">
        <v>2</v>
      </c>
      <c r="L12" s="173">
        <v>9.538461538461533</v>
      </c>
      <c r="M12" s="173">
        <v>8</v>
      </c>
      <c r="N12" s="173">
        <v>27.597285067873301</v>
      </c>
    </row>
    <row r="13" spans="1:14">
      <c r="A13" s="174"/>
      <c r="B13" s="174"/>
      <c r="C13" s="174" t="s">
        <v>151</v>
      </c>
      <c r="D13" s="174">
        <v>84</v>
      </c>
      <c r="E13" s="174">
        <v>79</v>
      </c>
      <c r="F13" s="174">
        <v>78</v>
      </c>
      <c r="G13" s="174">
        <v>80</v>
      </c>
      <c r="H13" s="174">
        <v>321</v>
      </c>
      <c r="I13" s="174"/>
      <c r="J13" s="173">
        <v>5.058823529411768</v>
      </c>
      <c r="K13" s="173">
        <v>7</v>
      </c>
      <c r="L13" s="173">
        <v>7.538461538461533</v>
      </c>
      <c r="M13" s="173">
        <v>6</v>
      </c>
      <c r="N13" s="173">
        <v>25.597285067873301</v>
      </c>
    </row>
    <row r="14" spans="1:14">
      <c r="A14" s="174"/>
      <c r="B14" s="174"/>
      <c r="C14" s="174" t="s">
        <v>141</v>
      </c>
      <c r="D14" s="174">
        <v>81</v>
      </c>
      <c r="E14" s="174">
        <v>81</v>
      </c>
      <c r="F14" s="174">
        <v>78</v>
      </c>
      <c r="G14" s="174">
        <v>81</v>
      </c>
      <c r="H14" s="174">
        <v>321</v>
      </c>
      <c r="I14" s="174"/>
      <c r="J14" s="173">
        <v>8.058823529411768</v>
      </c>
      <c r="K14" s="173">
        <v>5</v>
      </c>
      <c r="L14" s="173">
        <v>7.538461538461533</v>
      </c>
      <c r="M14" s="173">
        <v>5</v>
      </c>
      <c r="N14" s="173">
        <v>25.597285067873301</v>
      </c>
    </row>
    <row r="15" spans="1:14">
      <c r="A15" s="174"/>
      <c r="B15" s="174"/>
      <c r="C15" s="174" t="s">
        <v>140</v>
      </c>
      <c r="D15" s="174">
        <v>81</v>
      </c>
      <c r="E15" s="174">
        <v>79</v>
      </c>
      <c r="F15" s="174">
        <v>80</v>
      </c>
      <c r="G15" s="174">
        <v>82</v>
      </c>
      <c r="H15" s="174">
        <v>322</v>
      </c>
      <c r="I15" s="174"/>
      <c r="J15" s="173">
        <v>8.058823529411768</v>
      </c>
      <c r="K15" s="173">
        <v>7</v>
      </c>
      <c r="L15" s="173">
        <v>5.538461538461533</v>
      </c>
      <c r="M15" s="173">
        <v>4</v>
      </c>
      <c r="N15" s="173">
        <v>24.597285067873301</v>
      </c>
    </row>
    <row r="16" spans="1:14">
      <c r="A16" s="174"/>
      <c r="B16" s="174"/>
      <c r="C16" s="174" t="s">
        <v>253</v>
      </c>
      <c r="D16" s="174">
        <v>84</v>
      </c>
      <c r="E16" s="174">
        <v>83</v>
      </c>
      <c r="F16" s="174">
        <v>0</v>
      </c>
      <c r="G16" s="174">
        <v>0</v>
      </c>
      <c r="H16" s="174">
        <v>167</v>
      </c>
      <c r="I16" s="191"/>
      <c r="J16" s="173">
        <v>5.058823529411768</v>
      </c>
      <c r="K16" s="173">
        <v>3</v>
      </c>
      <c r="L16" s="173" t="s">
        <v>315</v>
      </c>
      <c r="M16" s="173" t="s">
        <v>315</v>
      </c>
      <c r="N16" s="173">
        <v>8.058823529411768</v>
      </c>
    </row>
    <row r="17" spans="1:14">
      <c r="A17" s="174"/>
      <c r="B17" s="174"/>
      <c r="C17" s="174" t="s">
        <v>118</v>
      </c>
      <c r="D17" s="174">
        <v>87</v>
      </c>
      <c r="E17" s="174">
        <v>81</v>
      </c>
      <c r="F17" s="174">
        <v>0</v>
      </c>
      <c r="G17" s="174">
        <v>0</v>
      </c>
      <c r="H17" s="174">
        <v>168</v>
      </c>
      <c r="I17" s="191"/>
      <c r="J17" s="173">
        <v>2.058823529411768</v>
      </c>
      <c r="K17" s="173">
        <v>5</v>
      </c>
      <c r="L17" s="173" t="s">
        <v>315</v>
      </c>
      <c r="M17" s="173" t="s">
        <v>315</v>
      </c>
      <c r="N17" s="173">
        <v>7.058823529411768</v>
      </c>
    </row>
    <row r="18" spans="1:14">
      <c r="A18" s="174"/>
      <c r="B18" s="174"/>
      <c r="C18" s="174" t="s">
        <v>160</v>
      </c>
      <c r="D18" s="174">
        <v>89</v>
      </c>
      <c r="E18" s="174">
        <v>87</v>
      </c>
      <c r="F18" s="174">
        <v>0</v>
      </c>
      <c r="G18" s="174">
        <v>0</v>
      </c>
      <c r="H18" s="174">
        <v>176</v>
      </c>
      <c r="I18" s="191"/>
      <c r="J18" s="173">
        <v>5.882352941176805E-2</v>
      </c>
      <c r="K18" s="173">
        <v>0</v>
      </c>
      <c r="L18" s="173" t="s">
        <v>315</v>
      </c>
      <c r="M18" s="173" t="s">
        <v>315</v>
      </c>
      <c r="N18" s="173">
        <v>5.882352941176805E-2</v>
      </c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165" priority="6">
      <formula>AND(XEG2=0,XEH2&lt;&gt;"")</formula>
    </cfRule>
  </conditionalFormatting>
  <conditionalFormatting sqref="A2:N102">
    <cfRule type="expression" dxfId="164" priority="5">
      <formula>AND(XEG2=0,XEH2&lt;&gt;"")</formula>
    </cfRule>
  </conditionalFormatting>
  <conditionalFormatting sqref="D2:G102">
    <cfRule type="cellIs" dxfId="163" priority="3" operator="lessThan">
      <formula>#REF!</formula>
    </cfRule>
    <cfRule type="cellIs" dxfId="162" priority="4" operator="equal">
      <formula>#REF!</formula>
    </cfRule>
  </conditionalFormatting>
  <conditionalFormatting sqref="H2:H102">
    <cfRule type="cellIs" dxfId="161" priority="1" operator="lessThan">
      <formula>#REF!*COUNTIF(D2:G2,"&gt;0")</formula>
    </cfRule>
    <cfRule type="cellIs" dxfId="160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102"/>
  <sheetViews>
    <sheetView workbookViewId="0">
      <selection activeCell="P2" sqref="P2:P47"/>
    </sheetView>
  </sheetViews>
  <sheetFormatPr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6" ht="16.5">
      <c r="A1" s="176" t="s">
        <v>397</v>
      </c>
      <c r="B1" s="175" t="s">
        <v>398</v>
      </c>
      <c r="C1" s="175" t="s">
        <v>328</v>
      </c>
      <c r="D1" s="134" t="s">
        <v>399</v>
      </c>
      <c r="E1" s="134" t="s">
        <v>400</v>
      </c>
      <c r="F1" s="134" t="s">
        <v>402</v>
      </c>
      <c r="G1" s="134" t="s">
        <v>403</v>
      </c>
      <c r="H1" s="141" t="s">
        <v>3</v>
      </c>
      <c r="I1" s="133" t="s">
        <v>404</v>
      </c>
      <c r="J1" s="134" t="s">
        <v>399</v>
      </c>
      <c r="K1" s="134" t="s">
        <v>400</v>
      </c>
      <c r="L1" s="134" t="s">
        <v>402</v>
      </c>
      <c r="M1" s="134" t="s">
        <v>403</v>
      </c>
      <c r="N1" s="141" t="s">
        <v>3</v>
      </c>
    </row>
    <row r="2" spans="1:16">
      <c r="A2" s="174">
        <v>1</v>
      </c>
      <c r="B2" s="174" t="s">
        <v>127</v>
      </c>
      <c r="C2" s="174" t="s">
        <v>377</v>
      </c>
      <c r="D2" s="174">
        <v>77</v>
      </c>
      <c r="E2" s="174">
        <v>73</v>
      </c>
      <c r="F2" s="174">
        <v>73</v>
      </c>
      <c r="G2" s="174">
        <v>73</v>
      </c>
      <c r="H2" s="174">
        <v>296</v>
      </c>
      <c r="I2" s="174"/>
      <c r="J2" s="173">
        <v>12.572960095294818</v>
      </c>
      <c r="K2" s="173">
        <v>14.976338729763398</v>
      </c>
      <c r="L2" s="173">
        <v>15.562739726027388</v>
      </c>
      <c r="M2" s="173">
        <v>15.286575342465753</v>
      </c>
      <c r="N2" s="173">
        <v>58.398613893551357</v>
      </c>
      <c r="P2" s="174" t="s">
        <v>127</v>
      </c>
    </row>
    <row r="3" spans="1:16">
      <c r="A3" s="174">
        <v>2</v>
      </c>
      <c r="B3" s="174" t="s">
        <v>127</v>
      </c>
      <c r="C3" s="174" t="s">
        <v>136</v>
      </c>
      <c r="D3" s="174">
        <v>76</v>
      </c>
      <c r="E3" s="174">
        <v>75</v>
      </c>
      <c r="F3" s="174">
        <v>72</v>
      </c>
      <c r="G3" s="174">
        <v>77</v>
      </c>
      <c r="H3" s="174">
        <v>300</v>
      </c>
      <c r="I3" s="174"/>
      <c r="J3" s="173">
        <v>13.559261465157832</v>
      </c>
      <c r="K3" s="173">
        <v>13.00373599003737</v>
      </c>
      <c r="L3" s="173">
        <v>16.549041095890402</v>
      </c>
      <c r="M3" s="173">
        <v>11.341369863013696</v>
      </c>
      <c r="N3" s="173">
        <v>54.4534084140993</v>
      </c>
      <c r="P3" s="174" t="s">
        <v>127</v>
      </c>
    </row>
    <row r="4" spans="1:16">
      <c r="A4" s="174">
        <v>3</v>
      </c>
      <c r="B4" s="174" t="s">
        <v>127</v>
      </c>
      <c r="C4" s="174" t="s">
        <v>144</v>
      </c>
      <c r="D4" s="174">
        <v>80</v>
      </c>
      <c r="E4" s="174">
        <v>73</v>
      </c>
      <c r="F4" s="174">
        <v>73</v>
      </c>
      <c r="G4" s="174">
        <v>75</v>
      </c>
      <c r="H4" s="174">
        <v>301</v>
      </c>
      <c r="I4" s="174"/>
      <c r="J4" s="173">
        <v>9.6140559857057752</v>
      </c>
      <c r="K4" s="173">
        <v>14.976338729763398</v>
      </c>
      <c r="L4" s="173">
        <v>15.562739726027388</v>
      </c>
      <c r="M4" s="173">
        <v>13.313972602739724</v>
      </c>
      <c r="N4" s="173">
        <v>53.467107044236286</v>
      </c>
      <c r="P4" s="174" t="s">
        <v>127</v>
      </c>
    </row>
    <row r="5" spans="1:16">
      <c r="A5" s="174">
        <v>4</v>
      </c>
      <c r="B5" s="174" t="s">
        <v>127</v>
      </c>
      <c r="C5" s="174" t="s">
        <v>134</v>
      </c>
      <c r="D5" s="174">
        <v>80</v>
      </c>
      <c r="E5" s="174">
        <v>78</v>
      </c>
      <c r="F5" s="174">
        <v>73</v>
      </c>
      <c r="G5" s="174">
        <v>72</v>
      </c>
      <c r="H5" s="174">
        <v>303</v>
      </c>
      <c r="I5" s="174"/>
      <c r="J5" s="173">
        <v>9.6140559857057752</v>
      </c>
      <c r="K5" s="173">
        <v>10.044831880448328</v>
      </c>
      <c r="L5" s="173">
        <v>15.562739726027388</v>
      </c>
      <c r="M5" s="173">
        <v>16.272876712328767</v>
      </c>
      <c r="N5" s="173">
        <v>51.494504304510258</v>
      </c>
      <c r="P5" s="174" t="s">
        <v>127</v>
      </c>
    </row>
    <row r="6" spans="1:16">
      <c r="A6" s="174">
        <v>5</v>
      </c>
      <c r="B6" s="174" t="s">
        <v>114</v>
      </c>
      <c r="C6" s="174" t="s">
        <v>115</v>
      </c>
      <c r="D6" s="174">
        <v>79</v>
      </c>
      <c r="E6" s="174">
        <v>77</v>
      </c>
      <c r="F6" s="174">
        <v>73</v>
      </c>
      <c r="G6" s="174">
        <v>78</v>
      </c>
      <c r="H6" s="174">
        <v>307</v>
      </c>
      <c r="I6" s="174"/>
      <c r="J6" s="173">
        <v>10.600357355568789</v>
      </c>
      <c r="K6" s="173">
        <v>11.031133250311342</v>
      </c>
      <c r="L6" s="173">
        <v>15.562739726027388</v>
      </c>
      <c r="M6" s="173">
        <v>10.355068493150682</v>
      </c>
      <c r="N6" s="173">
        <v>47.549298825058202</v>
      </c>
      <c r="P6" s="174" t="s">
        <v>114</v>
      </c>
    </row>
    <row r="7" spans="1:16">
      <c r="A7" s="174">
        <v>6</v>
      </c>
      <c r="B7" s="174" t="s">
        <v>127</v>
      </c>
      <c r="C7" s="174" t="s">
        <v>405</v>
      </c>
      <c r="D7" s="174">
        <v>76</v>
      </c>
      <c r="E7" s="174">
        <v>76</v>
      </c>
      <c r="F7" s="174">
        <v>74</v>
      </c>
      <c r="G7" s="174">
        <v>81</v>
      </c>
      <c r="H7" s="174">
        <v>307</v>
      </c>
      <c r="I7" s="174"/>
      <c r="J7" s="173">
        <v>13.559261465157832</v>
      </c>
      <c r="K7" s="173">
        <v>12.017434620174356</v>
      </c>
      <c r="L7" s="173">
        <v>14.576438356164374</v>
      </c>
      <c r="M7" s="173">
        <v>7.39616438356164</v>
      </c>
      <c r="N7" s="173">
        <v>47.549298825058202</v>
      </c>
      <c r="P7" s="174" t="s">
        <v>127</v>
      </c>
    </row>
    <row r="8" spans="1:16">
      <c r="A8" s="174">
        <v>7</v>
      </c>
      <c r="B8" s="174" t="s">
        <v>148</v>
      </c>
      <c r="C8" s="174" t="s">
        <v>156</v>
      </c>
      <c r="D8" s="174">
        <v>81</v>
      </c>
      <c r="E8" s="174">
        <v>75</v>
      </c>
      <c r="F8" s="174">
        <v>75</v>
      </c>
      <c r="G8" s="174">
        <v>77</v>
      </c>
      <c r="H8" s="174">
        <v>308</v>
      </c>
      <c r="I8" s="174"/>
      <c r="J8" s="173">
        <v>8.6277546158427612</v>
      </c>
      <c r="K8" s="173">
        <v>13.00373599003737</v>
      </c>
      <c r="L8" s="173">
        <v>13.59013698630136</v>
      </c>
      <c r="M8" s="173">
        <v>11.341369863013696</v>
      </c>
      <c r="N8" s="173">
        <v>46.562997455195188</v>
      </c>
      <c r="P8" s="174" t="s">
        <v>148</v>
      </c>
    </row>
    <row r="9" spans="1:16">
      <c r="A9" s="174">
        <v>8</v>
      </c>
      <c r="B9" s="174" t="s">
        <v>114</v>
      </c>
      <c r="C9" s="174" t="s">
        <v>132</v>
      </c>
      <c r="D9" s="174">
        <v>83</v>
      </c>
      <c r="E9" s="174">
        <v>76</v>
      </c>
      <c r="F9" s="174">
        <v>79</v>
      </c>
      <c r="G9" s="174">
        <v>71</v>
      </c>
      <c r="H9" s="174">
        <v>309</v>
      </c>
      <c r="I9" s="174"/>
      <c r="J9" s="173">
        <v>6.655151876116733</v>
      </c>
      <c r="K9" s="173">
        <v>12.017434620174356</v>
      </c>
      <c r="L9" s="173">
        <v>9.6449315068493036</v>
      </c>
      <c r="M9" s="173">
        <v>17.259178082191781</v>
      </c>
      <c r="N9" s="173">
        <v>45.576696085332173</v>
      </c>
      <c r="P9" s="174" t="s">
        <v>114</v>
      </c>
    </row>
    <row r="10" spans="1:16">
      <c r="A10" s="174">
        <v>9</v>
      </c>
      <c r="B10" s="174" t="s">
        <v>127</v>
      </c>
      <c r="C10" s="174" t="s">
        <v>337</v>
      </c>
      <c r="D10" s="174">
        <v>74</v>
      </c>
      <c r="E10" s="174">
        <v>80</v>
      </c>
      <c r="F10" s="174">
        <v>77</v>
      </c>
      <c r="G10" s="174">
        <v>78</v>
      </c>
      <c r="H10" s="174">
        <v>309</v>
      </c>
      <c r="I10" s="174"/>
      <c r="J10" s="173">
        <v>15.53186420488386</v>
      </c>
      <c r="K10" s="173">
        <v>8.0722291407222997</v>
      </c>
      <c r="L10" s="173">
        <v>11.617534246575332</v>
      </c>
      <c r="M10" s="173">
        <v>10.355068493150682</v>
      </c>
      <c r="N10" s="173">
        <v>45.576696085332173</v>
      </c>
      <c r="P10" s="174" t="s">
        <v>127</v>
      </c>
    </row>
    <row r="11" spans="1:16">
      <c r="A11" s="174">
        <v>10</v>
      </c>
      <c r="B11" s="174" t="s">
        <v>127</v>
      </c>
      <c r="C11" s="174" t="s">
        <v>137</v>
      </c>
      <c r="D11" s="174">
        <v>77</v>
      </c>
      <c r="E11" s="174">
        <v>82</v>
      </c>
      <c r="F11" s="174">
        <v>74</v>
      </c>
      <c r="G11" s="174">
        <v>78</v>
      </c>
      <c r="H11" s="174">
        <v>311</v>
      </c>
      <c r="I11" s="174"/>
      <c r="J11" s="173">
        <v>12.572960095294818</v>
      </c>
      <c r="K11" s="173">
        <v>6.0996264009962715</v>
      </c>
      <c r="L11" s="173">
        <v>14.576438356164374</v>
      </c>
      <c r="M11" s="173">
        <v>10.355068493150682</v>
      </c>
      <c r="N11" s="173">
        <v>43.604093345606145</v>
      </c>
      <c r="P11" s="174" t="s">
        <v>127</v>
      </c>
    </row>
    <row r="12" spans="1:16">
      <c r="A12" s="174">
        <v>11</v>
      </c>
      <c r="B12" s="174" t="s">
        <v>114</v>
      </c>
      <c r="C12" s="174" t="s">
        <v>128</v>
      </c>
      <c r="D12" s="174">
        <v>78</v>
      </c>
      <c r="E12" s="174">
        <v>82</v>
      </c>
      <c r="F12" s="174">
        <v>76</v>
      </c>
      <c r="G12" s="174">
        <v>77</v>
      </c>
      <c r="H12" s="174">
        <v>313</v>
      </c>
      <c r="I12" s="174"/>
      <c r="J12" s="173">
        <v>11.586658725431803</v>
      </c>
      <c r="K12" s="173">
        <v>6.0996264009962715</v>
      </c>
      <c r="L12" s="173">
        <v>12.603835616438346</v>
      </c>
      <c r="M12" s="173">
        <v>11.341369863013696</v>
      </c>
      <c r="N12" s="173">
        <v>41.631490605880117</v>
      </c>
      <c r="P12" s="174" t="s">
        <v>114</v>
      </c>
    </row>
    <row r="13" spans="1:16">
      <c r="A13" s="174">
        <v>12</v>
      </c>
      <c r="B13" s="174" t="s">
        <v>148</v>
      </c>
      <c r="C13" s="174" t="s">
        <v>153</v>
      </c>
      <c r="D13" s="174">
        <v>76</v>
      </c>
      <c r="E13" s="174">
        <v>77</v>
      </c>
      <c r="F13" s="174">
        <v>80</v>
      </c>
      <c r="G13" s="174">
        <v>82</v>
      </c>
      <c r="H13" s="174">
        <v>315</v>
      </c>
      <c r="I13" s="174"/>
      <c r="J13" s="173">
        <v>13.559261465157832</v>
      </c>
      <c r="K13" s="173">
        <v>11.031133250311342</v>
      </c>
      <c r="L13" s="173">
        <v>8.6586301369862895</v>
      </c>
      <c r="M13" s="173">
        <v>6.4098630136986259</v>
      </c>
      <c r="N13" s="173">
        <v>39.658887866154089</v>
      </c>
      <c r="P13" s="174" t="s">
        <v>148</v>
      </c>
    </row>
    <row r="14" spans="1:16">
      <c r="A14" s="174">
        <v>13</v>
      </c>
      <c r="B14" s="174" t="s">
        <v>127</v>
      </c>
      <c r="C14" s="174" t="s">
        <v>406</v>
      </c>
      <c r="D14" s="174">
        <v>83</v>
      </c>
      <c r="E14" s="174">
        <v>78</v>
      </c>
      <c r="F14" s="174">
        <v>80</v>
      </c>
      <c r="G14" s="174">
        <v>77</v>
      </c>
      <c r="H14" s="174">
        <v>318</v>
      </c>
      <c r="I14" s="174"/>
      <c r="J14" s="173">
        <v>6.655151876116733</v>
      </c>
      <c r="K14" s="173">
        <v>10.044831880448328</v>
      </c>
      <c r="L14" s="173">
        <v>8.6586301369862895</v>
      </c>
      <c r="M14" s="173">
        <v>11.341369863013696</v>
      </c>
      <c r="N14" s="173">
        <v>36.699983756565047</v>
      </c>
      <c r="P14" s="174" t="s">
        <v>127</v>
      </c>
    </row>
    <row r="15" spans="1:16">
      <c r="A15" s="174">
        <v>14</v>
      </c>
      <c r="B15" s="174" t="s">
        <v>114</v>
      </c>
      <c r="C15" s="174" t="s">
        <v>118</v>
      </c>
      <c r="D15" s="174">
        <v>82</v>
      </c>
      <c r="E15" s="174">
        <v>83</v>
      </c>
      <c r="F15" s="174">
        <v>73</v>
      </c>
      <c r="G15" s="174">
        <v>80</v>
      </c>
      <c r="H15" s="174">
        <v>318</v>
      </c>
      <c r="I15" s="174"/>
      <c r="J15" s="173">
        <v>7.6414532459797471</v>
      </c>
      <c r="K15" s="173">
        <v>5.1133250311332574</v>
      </c>
      <c r="L15" s="173">
        <v>15.562739726027388</v>
      </c>
      <c r="M15" s="173">
        <v>8.3824657534246541</v>
      </c>
      <c r="N15" s="173">
        <v>36.699983756565047</v>
      </c>
      <c r="P15" s="174" t="s">
        <v>114</v>
      </c>
    </row>
    <row r="16" spans="1:16">
      <c r="A16" s="174">
        <v>15</v>
      </c>
      <c r="B16" s="174" t="s">
        <v>148</v>
      </c>
      <c r="C16" s="174" t="s">
        <v>166</v>
      </c>
      <c r="D16" s="174">
        <v>82</v>
      </c>
      <c r="E16" s="174">
        <v>79</v>
      </c>
      <c r="F16" s="174">
        <v>82</v>
      </c>
      <c r="G16" s="174">
        <v>78</v>
      </c>
      <c r="H16" s="174">
        <v>321</v>
      </c>
      <c r="I16" s="174"/>
      <c r="J16" s="173">
        <v>7.6414532459797471</v>
      </c>
      <c r="K16" s="173">
        <v>9.0585305105853138</v>
      </c>
      <c r="L16" s="173">
        <v>6.6860273972602613</v>
      </c>
      <c r="M16" s="173">
        <v>10.355068493150682</v>
      </c>
      <c r="N16" s="173">
        <v>33.741079646976004</v>
      </c>
      <c r="P16" s="174" t="s">
        <v>148</v>
      </c>
    </row>
    <row r="17" spans="1:16">
      <c r="A17" s="174">
        <v>16</v>
      </c>
      <c r="B17" s="174" t="s">
        <v>127</v>
      </c>
      <c r="C17" s="174" t="s">
        <v>306</v>
      </c>
      <c r="D17" s="174">
        <v>81</v>
      </c>
      <c r="E17" s="174">
        <v>76</v>
      </c>
      <c r="F17" s="174">
        <v>81</v>
      </c>
      <c r="G17" s="174">
        <v>83</v>
      </c>
      <c r="H17" s="174">
        <v>321</v>
      </c>
      <c r="I17" s="174"/>
      <c r="J17" s="173">
        <v>8.6277546158427612</v>
      </c>
      <c r="K17" s="173">
        <v>12.017434620174356</v>
      </c>
      <c r="L17" s="173">
        <v>7.6723287671232754</v>
      </c>
      <c r="M17" s="173">
        <v>5.4235616438356118</v>
      </c>
      <c r="N17" s="173">
        <v>33.741079646976004</v>
      </c>
      <c r="P17" s="174" t="s">
        <v>127</v>
      </c>
    </row>
    <row r="18" spans="1:16">
      <c r="A18" s="174">
        <v>17</v>
      </c>
      <c r="B18" s="174" t="s">
        <v>148</v>
      </c>
      <c r="C18" s="174" t="s">
        <v>155</v>
      </c>
      <c r="D18" s="174">
        <v>83</v>
      </c>
      <c r="E18" s="174">
        <v>80</v>
      </c>
      <c r="F18" s="174">
        <v>84</v>
      </c>
      <c r="G18" s="174">
        <v>75</v>
      </c>
      <c r="H18" s="174">
        <v>322</v>
      </c>
      <c r="I18" s="174"/>
      <c r="J18" s="173">
        <v>6.655151876116733</v>
      </c>
      <c r="K18" s="173">
        <v>8.0722291407222997</v>
      </c>
      <c r="L18" s="173">
        <v>4.7134246575342473</v>
      </c>
      <c r="M18" s="173">
        <v>13.313972602739724</v>
      </c>
      <c r="N18" s="173">
        <v>32.754778277113004</v>
      </c>
      <c r="P18" s="174" t="s">
        <v>148</v>
      </c>
    </row>
    <row r="19" spans="1:16">
      <c r="A19" s="174">
        <v>18</v>
      </c>
      <c r="B19" s="174" t="s">
        <v>127</v>
      </c>
      <c r="C19" s="174" t="s">
        <v>141</v>
      </c>
      <c r="D19" s="174">
        <v>79</v>
      </c>
      <c r="E19" s="174">
        <v>80</v>
      </c>
      <c r="F19" s="174">
        <v>84</v>
      </c>
      <c r="G19" s="174">
        <v>79</v>
      </c>
      <c r="H19" s="174">
        <v>322</v>
      </c>
      <c r="I19" s="174"/>
      <c r="J19" s="173">
        <v>10.600357355568789</v>
      </c>
      <c r="K19" s="173">
        <v>8.0722291407222997</v>
      </c>
      <c r="L19" s="173">
        <v>4.7134246575342473</v>
      </c>
      <c r="M19" s="173">
        <v>9.3687671232876681</v>
      </c>
      <c r="N19" s="173">
        <v>32.754778277113004</v>
      </c>
      <c r="P19" s="174" t="s">
        <v>127</v>
      </c>
    </row>
    <row r="20" spans="1:16">
      <c r="A20" s="174">
        <v>19</v>
      </c>
      <c r="B20" s="174" t="s">
        <v>148</v>
      </c>
      <c r="C20" s="174" t="s">
        <v>307</v>
      </c>
      <c r="D20" s="174">
        <v>82</v>
      </c>
      <c r="E20" s="174">
        <v>83</v>
      </c>
      <c r="F20" s="174">
        <v>80</v>
      </c>
      <c r="G20" s="174">
        <v>78</v>
      </c>
      <c r="H20" s="174">
        <v>323</v>
      </c>
      <c r="I20" s="174"/>
      <c r="J20" s="173">
        <v>7.6414532459797471</v>
      </c>
      <c r="K20" s="173">
        <v>5.1133250311332574</v>
      </c>
      <c r="L20" s="173">
        <v>8.6586301369862895</v>
      </c>
      <c r="M20" s="173">
        <v>10.355068493150682</v>
      </c>
      <c r="N20" s="173">
        <v>31.768476907249976</v>
      </c>
      <c r="P20" s="174" t="s">
        <v>148</v>
      </c>
    </row>
    <row r="21" spans="1:16">
      <c r="A21" s="174">
        <v>20</v>
      </c>
      <c r="B21" s="174" t="s">
        <v>148</v>
      </c>
      <c r="C21" s="174" t="s">
        <v>159</v>
      </c>
      <c r="D21" s="174">
        <v>81</v>
      </c>
      <c r="E21" s="174">
        <v>80</v>
      </c>
      <c r="F21" s="174">
        <v>82</v>
      </c>
      <c r="G21" s="174">
        <v>80</v>
      </c>
      <c r="H21" s="174">
        <v>323</v>
      </c>
      <c r="I21" s="174"/>
      <c r="J21" s="173">
        <v>8.6277546158427612</v>
      </c>
      <c r="K21" s="173">
        <v>8.0722291407222997</v>
      </c>
      <c r="L21" s="173">
        <v>6.6860273972602613</v>
      </c>
      <c r="M21" s="173">
        <v>8.3824657534246541</v>
      </c>
      <c r="N21" s="173">
        <v>31.768476907249976</v>
      </c>
      <c r="P21" s="174" t="s">
        <v>148</v>
      </c>
    </row>
    <row r="22" spans="1:16">
      <c r="A22" s="174">
        <v>21</v>
      </c>
      <c r="B22" s="174" t="s">
        <v>114</v>
      </c>
      <c r="C22" s="174" t="s">
        <v>122</v>
      </c>
      <c r="D22" s="174">
        <v>82</v>
      </c>
      <c r="E22" s="174">
        <v>83</v>
      </c>
      <c r="F22" s="174">
        <v>79</v>
      </c>
      <c r="G22" s="174">
        <v>80</v>
      </c>
      <c r="H22" s="174">
        <v>324</v>
      </c>
      <c r="I22" s="174"/>
      <c r="J22" s="173">
        <v>7.6414532459797471</v>
      </c>
      <c r="K22" s="173">
        <v>5.1133250311332574</v>
      </c>
      <c r="L22" s="173">
        <v>9.6449315068493036</v>
      </c>
      <c r="M22" s="173">
        <v>8.3824657534246541</v>
      </c>
      <c r="N22" s="173">
        <v>30.782175537386962</v>
      </c>
      <c r="P22" s="174" t="s">
        <v>114</v>
      </c>
    </row>
    <row r="23" spans="1:16">
      <c r="A23" s="174">
        <v>22</v>
      </c>
      <c r="B23" s="174" t="s">
        <v>148</v>
      </c>
      <c r="C23" s="174" t="s">
        <v>162</v>
      </c>
      <c r="D23" s="174">
        <v>84</v>
      </c>
      <c r="E23" s="174">
        <v>81</v>
      </c>
      <c r="F23" s="174">
        <v>79</v>
      </c>
      <c r="G23" s="174">
        <v>82</v>
      </c>
      <c r="H23" s="174">
        <v>326</v>
      </c>
      <c r="I23" s="174"/>
      <c r="J23" s="173">
        <v>5.6688505062537331</v>
      </c>
      <c r="K23" s="173">
        <v>7.0859277708592856</v>
      </c>
      <c r="L23" s="173">
        <v>9.6449315068493036</v>
      </c>
      <c r="M23" s="173">
        <v>6.4098630136986259</v>
      </c>
      <c r="N23" s="173">
        <v>28.809572797660948</v>
      </c>
      <c r="P23" s="174" t="s">
        <v>148</v>
      </c>
    </row>
    <row r="24" spans="1:16">
      <c r="A24" s="174">
        <v>23</v>
      </c>
      <c r="B24" s="174" t="s">
        <v>148</v>
      </c>
      <c r="C24" s="174" t="s">
        <v>158</v>
      </c>
      <c r="D24" s="174">
        <v>80</v>
      </c>
      <c r="E24" s="174">
        <v>87</v>
      </c>
      <c r="F24" s="174">
        <v>82</v>
      </c>
      <c r="G24" s="174">
        <v>80</v>
      </c>
      <c r="H24" s="174">
        <v>329</v>
      </c>
      <c r="I24" s="174"/>
      <c r="J24" s="173">
        <v>9.6140559857057752</v>
      </c>
      <c r="K24" s="173">
        <v>1.1681195516812011</v>
      </c>
      <c r="L24" s="173">
        <v>6.6860273972602613</v>
      </c>
      <c r="M24" s="173">
        <v>8.3824657534246541</v>
      </c>
      <c r="N24" s="173">
        <v>25.850668688071892</v>
      </c>
      <c r="P24" s="174" t="s">
        <v>148</v>
      </c>
    </row>
    <row r="25" spans="1:16">
      <c r="A25" s="174">
        <v>24</v>
      </c>
      <c r="B25" s="174" t="s">
        <v>148</v>
      </c>
      <c r="C25" s="174" t="s">
        <v>407</v>
      </c>
      <c r="D25" s="174">
        <v>81</v>
      </c>
      <c r="E25" s="174">
        <v>83</v>
      </c>
      <c r="F25" s="174">
        <v>93</v>
      </c>
      <c r="G25" s="174">
        <v>79</v>
      </c>
      <c r="H25" s="174">
        <v>336</v>
      </c>
      <c r="I25" s="174"/>
      <c r="J25" s="173">
        <v>8.6277546158427612</v>
      </c>
      <c r="K25" s="173">
        <v>5.1133250311332574</v>
      </c>
      <c r="L25" s="173">
        <v>0</v>
      </c>
      <c r="M25" s="173">
        <v>9.3687671232876681</v>
      </c>
      <c r="N25" s="173">
        <v>23.109846770263687</v>
      </c>
      <c r="P25" s="174" t="s">
        <v>148</v>
      </c>
    </row>
    <row r="26" spans="1:16">
      <c r="A26" s="174">
        <v>25</v>
      </c>
      <c r="B26" s="174" t="s">
        <v>148</v>
      </c>
      <c r="C26" s="174" t="s">
        <v>261</v>
      </c>
      <c r="D26" s="174">
        <v>87</v>
      </c>
      <c r="E26" s="174">
        <v>82</v>
      </c>
      <c r="F26" s="174">
        <v>88</v>
      </c>
      <c r="G26" s="174">
        <v>89</v>
      </c>
      <c r="H26" s="174">
        <v>346</v>
      </c>
      <c r="I26" s="174"/>
      <c r="J26" s="173">
        <v>2.7099463966646766</v>
      </c>
      <c r="K26" s="173">
        <v>6.0996264009962715</v>
      </c>
      <c r="L26" s="173">
        <v>0.76821917808219098</v>
      </c>
      <c r="M26" s="173">
        <v>0</v>
      </c>
      <c r="N26" s="173">
        <v>9.5777919757431391</v>
      </c>
      <c r="P26" s="174" t="s">
        <v>148</v>
      </c>
    </row>
    <row r="27" spans="1:16">
      <c r="A27" s="174">
        <v>26</v>
      </c>
      <c r="B27" s="174" t="s">
        <v>127</v>
      </c>
      <c r="C27" s="174" t="s">
        <v>143</v>
      </c>
      <c r="D27" s="174">
        <v>81</v>
      </c>
      <c r="E27" s="174">
        <v>81</v>
      </c>
      <c r="F27" s="174">
        <v>0</v>
      </c>
      <c r="G27" s="174">
        <v>0</v>
      </c>
      <c r="H27" s="174">
        <v>162</v>
      </c>
      <c r="I27" s="174"/>
      <c r="J27" s="173">
        <v>8.6277546158427612</v>
      </c>
      <c r="K27" s="173">
        <v>7.0859277708592856</v>
      </c>
      <c r="L27" s="173" t="s">
        <v>315</v>
      </c>
      <c r="M27" s="173" t="s">
        <v>315</v>
      </c>
      <c r="N27" s="173">
        <v>15.713682386702047</v>
      </c>
      <c r="P27" s="174" t="s">
        <v>127</v>
      </c>
    </row>
    <row r="28" spans="1:16">
      <c r="A28" s="174">
        <v>27</v>
      </c>
      <c r="B28" s="174" t="s">
        <v>127</v>
      </c>
      <c r="C28" s="174" t="s">
        <v>140</v>
      </c>
      <c r="D28" s="174">
        <v>85</v>
      </c>
      <c r="E28" s="174">
        <v>79</v>
      </c>
      <c r="F28" s="174">
        <v>0</v>
      </c>
      <c r="G28" s="174">
        <v>0</v>
      </c>
      <c r="H28" s="174">
        <v>164</v>
      </c>
      <c r="I28" s="174"/>
      <c r="J28" s="173">
        <v>4.6825491363907048</v>
      </c>
      <c r="K28" s="173">
        <v>9.0585305105853138</v>
      </c>
      <c r="L28" s="173" t="s">
        <v>315</v>
      </c>
      <c r="M28" s="173" t="s">
        <v>315</v>
      </c>
      <c r="N28" s="173">
        <v>13.741079646976019</v>
      </c>
      <c r="P28" s="174" t="s">
        <v>127</v>
      </c>
    </row>
    <row r="29" spans="1:16">
      <c r="A29" s="174">
        <v>28</v>
      </c>
      <c r="B29" s="174" t="s">
        <v>127</v>
      </c>
      <c r="C29" s="174" t="s">
        <v>253</v>
      </c>
      <c r="D29" s="174">
        <v>85</v>
      </c>
      <c r="E29" s="174">
        <v>79</v>
      </c>
      <c r="F29" s="174">
        <v>0</v>
      </c>
      <c r="G29" s="174">
        <v>0</v>
      </c>
      <c r="H29" s="174">
        <v>164</v>
      </c>
      <c r="I29" s="174"/>
      <c r="J29" s="173">
        <v>4.6825491363907048</v>
      </c>
      <c r="K29" s="173">
        <v>9.0585305105853138</v>
      </c>
      <c r="L29" s="173" t="s">
        <v>315</v>
      </c>
      <c r="M29" s="173" t="s">
        <v>315</v>
      </c>
      <c r="N29" s="173">
        <v>13.741079646976019</v>
      </c>
      <c r="P29" s="174" t="s">
        <v>127</v>
      </c>
    </row>
    <row r="30" spans="1:16">
      <c r="A30" s="174">
        <v>29</v>
      </c>
      <c r="B30" s="174" t="s">
        <v>127</v>
      </c>
      <c r="C30" s="174" t="s">
        <v>254</v>
      </c>
      <c r="D30" s="174">
        <v>83</v>
      </c>
      <c r="E30" s="174">
        <v>83</v>
      </c>
      <c r="F30" s="174">
        <v>0</v>
      </c>
      <c r="G30" s="174">
        <v>0</v>
      </c>
      <c r="H30" s="174">
        <v>166</v>
      </c>
      <c r="I30" s="174"/>
      <c r="J30" s="173">
        <v>6.655151876116733</v>
      </c>
      <c r="K30" s="173">
        <v>5.1133250311332574</v>
      </c>
      <c r="L30" s="173" t="s">
        <v>315</v>
      </c>
      <c r="M30" s="173" t="s">
        <v>315</v>
      </c>
      <c r="N30" s="173">
        <v>11.76847690724999</v>
      </c>
      <c r="P30" s="174" t="s">
        <v>127</v>
      </c>
    </row>
    <row r="31" spans="1:16">
      <c r="A31" s="174">
        <v>30</v>
      </c>
      <c r="B31" s="174" t="s">
        <v>114</v>
      </c>
      <c r="C31" s="174" t="s">
        <v>139</v>
      </c>
      <c r="D31" s="174">
        <v>85</v>
      </c>
      <c r="E31" s="174">
        <v>84</v>
      </c>
      <c r="F31" s="174">
        <v>0</v>
      </c>
      <c r="G31" s="174">
        <v>0</v>
      </c>
      <c r="H31" s="174">
        <v>169</v>
      </c>
      <c r="I31" s="174"/>
      <c r="J31" s="173">
        <v>4.6825491363907048</v>
      </c>
      <c r="K31" s="173">
        <v>4.1270236612702575</v>
      </c>
      <c r="L31" s="173" t="s">
        <v>315</v>
      </c>
      <c r="M31" s="173" t="s">
        <v>315</v>
      </c>
      <c r="N31" s="173">
        <v>8.8095727976609624</v>
      </c>
      <c r="P31" s="174" t="s">
        <v>114</v>
      </c>
    </row>
    <row r="32" spans="1:16">
      <c r="A32" s="174">
        <v>31</v>
      </c>
      <c r="B32" s="174" t="s">
        <v>148</v>
      </c>
      <c r="C32" s="174" t="s">
        <v>160</v>
      </c>
      <c r="D32" s="174">
        <v>87</v>
      </c>
      <c r="E32" s="174">
        <v>83</v>
      </c>
      <c r="F32" s="174">
        <v>0</v>
      </c>
      <c r="G32" s="174">
        <v>0</v>
      </c>
      <c r="H32" s="174">
        <v>170</v>
      </c>
      <c r="I32" s="174"/>
      <c r="J32" s="173">
        <v>2.7099463966646766</v>
      </c>
      <c r="K32" s="173">
        <v>5.1133250311332574</v>
      </c>
      <c r="L32" s="173" t="s">
        <v>315</v>
      </c>
      <c r="M32" s="173" t="s">
        <v>315</v>
      </c>
      <c r="N32" s="173">
        <v>7.8232714277979341</v>
      </c>
      <c r="P32" s="174" t="s">
        <v>148</v>
      </c>
    </row>
    <row r="33" spans="1:16">
      <c r="A33" s="174">
        <v>32</v>
      </c>
      <c r="B33" s="174" t="s">
        <v>148</v>
      </c>
      <c r="C33" s="174" t="s">
        <v>161</v>
      </c>
      <c r="D33" s="174">
        <v>85</v>
      </c>
      <c r="E33" s="174">
        <v>85</v>
      </c>
      <c r="F33" s="174">
        <v>0</v>
      </c>
      <c r="G33" s="174">
        <v>0</v>
      </c>
      <c r="H33" s="174">
        <v>170</v>
      </c>
      <c r="I33" s="174"/>
      <c r="J33" s="173">
        <v>4.6825491363907048</v>
      </c>
      <c r="K33" s="173">
        <v>3.1407222914072292</v>
      </c>
      <c r="L33" s="173" t="s">
        <v>315</v>
      </c>
      <c r="M33" s="173" t="s">
        <v>315</v>
      </c>
      <c r="N33" s="173">
        <v>7.8232714277979341</v>
      </c>
      <c r="P33" s="174" t="s">
        <v>148</v>
      </c>
    </row>
    <row r="34" spans="1:16">
      <c r="A34" s="174">
        <v>33</v>
      </c>
      <c r="B34" s="174" t="s">
        <v>127</v>
      </c>
      <c r="C34" s="174" t="s">
        <v>151</v>
      </c>
      <c r="D34" s="174">
        <v>84</v>
      </c>
      <c r="E34" s="174">
        <v>86</v>
      </c>
      <c r="F34" s="174">
        <v>0</v>
      </c>
      <c r="G34" s="174">
        <v>0</v>
      </c>
      <c r="H34" s="174">
        <v>170</v>
      </c>
      <c r="I34" s="174"/>
      <c r="J34" s="173">
        <v>5.6688505062537331</v>
      </c>
      <c r="K34" s="173">
        <v>2.1544209215442152</v>
      </c>
      <c r="L34" s="173" t="s">
        <v>315</v>
      </c>
      <c r="M34" s="173" t="s">
        <v>315</v>
      </c>
      <c r="N34" s="173">
        <v>7.8232714277979483</v>
      </c>
      <c r="P34" s="174" t="s">
        <v>127</v>
      </c>
    </row>
    <row r="35" spans="1:16">
      <c r="A35" s="174">
        <v>34</v>
      </c>
      <c r="B35" s="174" t="s">
        <v>127</v>
      </c>
      <c r="C35" s="174" t="s">
        <v>408</v>
      </c>
      <c r="D35" s="174">
        <v>87</v>
      </c>
      <c r="E35" s="174">
        <v>85</v>
      </c>
      <c r="F35" s="174">
        <v>0</v>
      </c>
      <c r="G35" s="174">
        <v>0</v>
      </c>
      <c r="H35" s="174">
        <v>172</v>
      </c>
      <c r="I35" s="174"/>
      <c r="J35" s="173">
        <v>2.7099463966646766</v>
      </c>
      <c r="K35" s="173">
        <v>3.1407222914072292</v>
      </c>
      <c r="L35" s="173" t="s">
        <v>315</v>
      </c>
      <c r="M35" s="173" t="s">
        <v>315</v>
      </c>
      <c r="N35" s="173">
        <v>5.8506686880719059</v>
      </c>
      <c r="P35" s="174" t="s">
        <v>127</v>
      </c>
    </row>
    <row r="36" spans="1:16">
      <c r="A36" s="174">
        <v>35</v>
      </c>
      <c r="B36" s="174" t="s">
        <v>148</v>
      </c>
      <c r="C36" s="174" t="s">
        <v>163</v>
      </c>
      <c r="D36" s="174">
        <v>87</v>
      </c>
      <c r="E36" s="174">
        <v>85</v>
      </c>
      <c r="F36" s="174">
        <v>0</v>
      </c>
      <c r="G36" s="174">
        <v>0</v>
      </c>
      <c r="H36" s="174">
        <v>172</v>
      </c>
      <c r="I36" s="174"/>
      <c r="J36" s="173">
        <v>2.7099463966646766</v>
      </c>
      <c r="K36" s="173">
        <v>3.1407222914072292</v>
      </c>
      <c r="L36" s="173" t="s">
        <v>315</v>
      </c>
      <c r="M36" s="173" t="s">
        <v>315</v>
      </c>
      <c r="N36" s="173">
        <v>5.8506686880719059</v>
      </c>
      <c r="P36" s="174" t="s">
        <v>148</v>
      </c>
    </row>
    <row r="37" spans="1:16">
      <c r="A37" s="174">
        <v>36</v>
      </c>
      <c r="B37" s="174" t="s">
        <v>127</v>
      </c>
      <c r="C37" s="174" t="s">
        <v>340</v>
      </c>
      <c r="D37" s="174">
        <v>89</v>
      </c>
      <c r="E37" s="174">
        <v>84</v>
      </c>
      <c r="F37" s="174">
        <v>0</v>
      </c>
      <c r="G37" s="174">
        <v>0</v>
      </c>
      <c r="H37" s="174">
        <v>173</v>
      </c>
      <c r="I37" s="174"/>
      <c r="J37" s="173">
        <v>0.73734365693864845</v>
      </c>
      <c r="K37" s="173">
        <v>4.1270236612702575</v>
      </c>
      <c r="L37" s="173" t="s">
        <v>315</v>
      </c>
      <c r="M37" s="173" t="s">
        <v>315</v>
      </c>
      <c r="N37" s="173">
        <v>4.864367318208906</v>
      </c>
      <c r="P37" s="174" t="s">
        <v>127</v>
      </c>
    </row>
    <row r="38" spans="1:16">
      <c r="A38" s="174">
        <v>37</v>
      </c>
      <c r="B38" s="174" t="s">
        <v>148</v>
      </c>
      <c r="C38" s="174" t="s">
        <v>260</v>
      </c>
      <c r="D38" s="174">
        <v>87</v>
      </c>
      <c r="E38" s="174">
        <v>87</v>
      </c>
      <c r="F38" s="174">
        <v>0</v>
      </c>
      <c r="G38" s="174">
        <v>0</v>
      </c>
      <c r="H38" s="174">
        <v>174</v>
      </c>
      <c r="I38" s="174"/>
      <c r="J38" s="173">
        <v>2.7099463966646766</v>
      </c>
      <c r="K38" s="173">
        <v>1.1681195516812011</v>
      </c>
      <c r="L38" s="173" t="s">
        <v>315</v>
      </c>
      <c r="M38" s="173" t="s">
        <v>315</v>
      </c>
      <c r="N38" s="173">
        <v>3.8780659483458777</v>
      </c>
      <c r="P38" s="174" t="s">
        <v>148</v>
      </c>
    </row>
    <row r="39" spans="1:16">
      <c r="A39" s="174">
        <v>38</v>
      </c>
      <c r="B39" s="174" t="s">
        <v>114</v>
      </c>
      <c r="C39" s="174" t="s">
        <v>250</v>
      </c>
      <c r="D39" s="174">
        <v>87</v>
      </c>
      <c r="E39" s="174">
        <v>88</v>
      </c>
      <c r="F39" s="174">
        <v>0</v>
      </c>
      <c r="G39" s="174">
        <v>0</v>
      </c>
      <c r="H39" s="174">
        <v>175</v>
      </c>
      <c r="I39" s="174"/>
      <c r="J39" s="173">
        <v>2.7099463966646766</v>
      </c>
      <c r="K39" s="173">
        <v>0.1818181818182012</v>
      </c>
      <c r="L39" s="173" t="s">
        <v>315</v>
      </c>
      <c r="M39" s="173" t="s">
        <v>315</v>
      </c>
      <c r="N39" s="173">
        <v>2.8917645784828778</v>
      </c>
      <c r="P39" s="174" t="s">
        <v>114</v>
      </c>
    </row>
    <row r="40" spans="1:16">
      <c r="A40" s="174">
        <v>39</v>
      </c>
      <c r="B40" s="174" t="s">
        <v>148</v>
      </c>
      <c r="C40" s="174" t="s">
        <v>262</v>
      </c>
      <c r="D40" s="174">
        <v>89</v>
      </c>
      <c r="E40" s="174">
        <v>87</v>
      </c>
      <c r="F40" s="174">
        <v>0</v>
      </c>
      <c r="G40" s="174">
        <v>0</v>
      </c>
      <c r="H40" s="174">
        <v>176</v>
      </c>
      <c r="I40" s="174"/>
      <c r="J40" s="173">
        <v>0.73734365693864845</v>
      </c>
      <c r="K40" s="173">
        <v>1.1681195516812011</v>
      </c>
      <c r="L40" s="173" t="s">
        <v>315</v>
      </c>
      <c r="M40" s="173" t="s">
        <v>315</v>
      </c>
      <c r="N40" s="173">
        <v>1.9054632086198495</v>
      </c>
      <c r="P40" s="174" t="s">
        <v>148</v>
      </c>
    </row>
    <row r="41" spans="1:16">
      <c r="A41" s="174">
        <v>40</v>
      </c>
      <c r="B41" s="174" t="s">
        <v>127</v>
      </c>
      <c r="C41" s="174" t="s">
        <v>252</v>
      </c>
      <c r="D41" s="174">
        <v>87</v>
      </c>
      <c r="E41" s="174">
        <v>89</v>
      </c>
      <c r="F41" s="174">
        <v>0</v>
      </c>
      <c r="G41" s="174">
        <v>0</v>
      </c>
      <c r="H41" s="174">
        <v>176</v>
      </c>
      <c r="I41" s="174"/>
      <c r="J41" s="173">
        <v>2.7099463966646766</v>
      </c>
      <c r="K41" s="173">
        <v>0</v>
      </c>
      <c r="L41" s="173" t="s">
        <v>315</v>
      </c>
      <c r="M41" s="173" t="s">
        <v>315</v>
      </c>
      <c r="N41" s="173">
        <v>2.7099463966646766</v>
      </c>
      <c r="P41" s="174" t="s">
        <v>127</v>
      </c>
    </row>
    <row r="42" spans="1:16">
      <c r="A42" s="174">
        <v>41</v>
      </c>
      <c r="B42" s="174" t="s">
        <v>127</v>
      </c>
      <c r="C42" s="174" t="s">
        <v>259</v>
      </c>
      <c r="D42" s="174">
        <v>91</v>
      </c>
      <c r="E42" s="174">
        <v>92</v>
      </c>
      <c r="F42" s="174">
        <v>0</v>
      </c>
      <c r="G42" s="174">
        <v>0</v>
      </c>
      <c r="H42" s="174">
        <v>183</v>
      </c>
      <c r="I42" s="174"/>
      <c r="J42" s="173">
        <v>0</v>
      </c>
      <c r="K42" s="173">
        <v>0</v>
      </c>
      <c r="L42" s="173" t="s">
        <v>315</v>
      </c>
      <c r="M42" s="173" t="s">
        <v>315</v>
      </c>
      <c r="N42" s="173">
        <v>0</v>
      </c>
      <c r="P42" s="174" t="s">
        <v>127</v>
      </c>
    </row>
    <row r="43" spans="1:16">
      <c r="A43" s="174">
        <v>42</v>
      </c>
      <c r="B43" s="174" t="s">
        <v>148</v>
      </c>
      <c r="C43" s="174" t="s">
        <v>157</v>
      </c>
      <c r="D43" s="174">
        <v>95</v>
      </c>
      <c r="E43" s="174">
        <v>90</v>
      </c>
      <c r="F43" s="174">
        <v>0</v>
      </c>
      <c r="G43" s="174">
        <v>0</v>
      </c>
      <c r="H43" s="174">
        <v>185</v>
      </c>
      <c r="I43" s="174"/>
      <c r="J43" s="173">
        <v>0</v>
      </c>
      <c r="K43" s="173">
        <v>0</v>
      </c>
      <c r="L43" s="173" t="s">
        <v>315</v>
      </c>
      <c r="M43" s="173" t="s">
        <v>315</v>
      </c>
      <c r="N43" s="173">
        <v>0</v>
      </c>
      <c r="P43" s="174" t="s">
        <v>148</v>
      </c>
    </row>
    <row r="44" spans="1:16">
      <c r="A44" s="174">
        <v>43</v>
      </c>
      <c r="B44" s="174" t="s">
        <v>148</v>
      </c>
      <c r="C44" s="174" t="s">
        <v>37</v>
      </c>
      <c r="D44" s="174">
        <v>103</v>
      </c>
      <c r="E44" s="174">
        <v>95</v>
      </c>
      <c r="F44" s="174">
        <v>0</v>
      </c>
      <c r="G44" s="174">
        <v>0</v>
      </c>
      <c r="H44" s="174">
        <v>198</v>
      </c>
      <c r="I44" s="174"/>
      <c r="J44" s="173">
        <v>0</v>
      </c>
      <c r="K44" s="173">
        <v>0</v>
      </c>
      <c r="L44" s="173" t="s">
        <v>315</v>
      </c>
      <c r="M44" s="173" t="s">
        <v>315</v>
      </c>
      <c r="N44" s="173">
        <v>0</v>
      </c>
      <c r="P44" s="174" t="s">
        <v>148</v>
      </c>
    </row>
    <row r="45" spans="1:16">
      <c r="A45" s="174">
        <v>44</v>
      </c>
      <c r="B45" s="174" t="s">
        <v>148</v>
      </c>
      <c r="C45" s="174" t="s">
        <v>409</v>
      </c>
      <c r="D45" s="174">
        <v>104</v>
      </c>
      <c r="E45" s="194">
        <v>105</v>
      </c>
      <c r="F45" s="174">
        <v>0</v>
      </c>
      <c r="G45" s="174">
        <v>0</v>
      </c>
      <c r="H45" s="174">
        <v>209</v>
      </c>
      <c r="I45" s="174"/>
      <c r="J45" s="173">
        <v>0</v>
      </c>
      <c r="K45" s="173">
        <v>0</v>
      </c>
      <c r="L45" s="173" t="s">
        <v>315</v>
      </c>
      <c r="M45" s="173" t="s">
        <v>315</v>
      </c>
      <c r="N45" s="173">
        <v>0</v>
      </c>
      <c r="P45" s="174" t="s">
        <v>148</v>
      </c>
    </row>
    <row r="46" spans="1:16">
      <c r="A46" s="174">
        <v>45</v>
      </c>
      <c r="B46" s="174" t="s">
        <v>148</v>
      </c>
      <c r="C46" s="174" t="s">
        <v>152</v>
      </c>
      <c r="D46" s="174">
        <v>85</v>
      </c>
      <c r="E46" s="174" t="s">
        <v>212</v>
      </c>
      <c r="F46" s="174">
        <v>0</v>
      </c>
      <c r="G46" s="174">
        <v>0</v>
      </c>
      <c r="H46" s="174">
        <v>85</v>
      </c>
      <c r="I46" s="174"/>
      <c r="J46" s="173">
        <v>4.6825491363907048</v>
      </c>
      <c r="K46" s="173" t="s">
        <v>315</v>
      </c>
      <c r="L46" s="173" t="s">
        <v>315</v>
      </c>
      <c r="M46" s="173" t="s">
        <v>315</v>
      </c>
      <c r="N46" s="173">
        <v>4.6825491363907048</v>
      </c>
      <c r="P46" s="174" t="s">
        <v>148</v>
      </c>
    </row>
    <row r="47" spans="1:16">
      <c r="A47" s="174">
        <v>46</v>
      </c>
      <c r="B47" s="174" t="s">
        <v>114</v>
      </c>
      <c r="C47" s="174" t="s">
        <v>251</v>
      </c>
      <c r="D47" s="174" t="s">
        <v>212</v>
      </c>
      <c r="E47" s="174">
        <v>0</v>
      </c>
      <c r="F47" s="174">
        <v>0</v>
      </c>
      <c r="G47" s="174">
        <v>0</v>
      </c>
      <c r="H47" s="174">
        <v>0</v>
      </c>
      <c r="I47" s="174"/>
      <c r="J47" s="173" t="s">
        <v>315</v>
      </c>
      <c r="K47" s="173" t="s">
        <v>315</v>
      </c>
      <c r="L47" s="173" t="s">
        <v>315</v>
      </c>
      <c r="M47" s="173" t="s">
        <v>315</v>
      </c>
      <c r="N47" s="173">
        <v>0</v>
      </c>
      <c r="P47" s="174" t="s">
        <v>114</v>
      </c>
    </row>
    <row r="48" spans="1:16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159" priority="8">
      <formula>AND(XEG2=0,XEH2&lt;&gt;"")</formula>
    </cfRule>
  </conditionalFormatting>
  <conditionalFormatting sqref="A2:N102">
    <cfRule type="expression" dxfId="158" priority="7">
      <formula>AND(XEG2=0,XEH2&lt;&gt;"")</formula>
    </cfRule>
  </conditionalFormatting>
  <conditionalFormatting sqref="D2:G102">
    <cfRule type="cellIs" dxfId="157" priority="5" operator="lessThan">
      <formula>#REF!</formula>
    </cfRule>
    <cfRule type="cellIs" dxfId="156" priority="6" operator="equal">
      <formula>#REF!</formula>
    </cfRule>
  </conditionalFormatting>
  <conditionalFormatting sqref="H2:H102">
    <cfRule type="cellIs" dxfId="155" priority="3" operator="lessThan">
      <formula>#REF!*COUNTIF(D2:G2,"&gt;0")</formula>
    </cfRule>
    <cfRule type="cellIs" dxfId="154" priority="4" operator="equal">
      <formula>#REF!*COUNTIF(D2:G2,"&gt;0")</formula>
    </cfRule>
  </conditionalFormatting>
  <conditionalFormatting sqref="P2:P47">
    <cfRule type="expression" dxfId="153" priority="2">
      <formula>AND(XEU2=0,XEV2&lt;&gt;"")</formula>
    </cfRule>
  </conditionalFormatting>
  <conditionalFormatting sqref="P2:P47">
    <cfRule type="expression" dxfId="152" priority="1">
      <formula>AND(XEV2=0,XEW2&lt;&gt;"")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79"/>
  <sheetViews>
    <sheetView workbookViewId="0">
      <pane ySplit="1" topLeftCell="A2" activePane="bottomLeft" state="frozen"/>
      <selection activeCell="A2" sqref="A2:A109"/>
      <selection pane="bottomLeft" activeCell="J2" sqref="J2"/>
    </sheetView>
  </sheetViews>
  <sheetFormatPr defaultRowHeight="16.5"/>
  <cols>
    <col min="1" max="1" width="5.25" customWidth="1"/>
    <col min="2" max="2" width="7.5" bestFit="1" customWidth="1"/>
    <col min="3" max="3" width="9.875" customWidth="1"/>
    <col min="4" max="6" width="7.25" bestFit="1" customWidth="1"/>
    <col min="7" max="8" width="8.875" customWidth="1"/>
    <col min="9" max="13" width="10.625" customWidth="1"/>
    <col min="14" max="14" width="9.125" customWidth="1"/>
  </cols>
  <sheetData>
    <row r="1" spans="1:14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356</v>
      </c>
      <c r="G1" s="189" t="s">
        <v>378</v>
      </c>
      <c r="H1" s="189" t="s">
        <v>434</v>
      </c>
      <c r="I1" s="164" t="s">
        <v>429</v>
      </c>
      <c r="J1" s="164" t="s">
        <v>428</v>
      </c>
      <c r="K1" s="164" t="s">
        <v>427</v>
      </c>
      <c r="L1" s="192" t="s">
        <v>426</v>
      </c>
      <c r="M1" s="164" t="s">
        <v>355</v>
      </c>
      <c r="N1" s="165" t="s">
        <v>314</v>
      </c>
    </row>
    <row r="2" spans="1:14">
      <c r="A2" s="135">
        <v>1</v>
      </c>
      <c r="B2" s="136" t="s">
        <v>127</v>
      </c>
      <c r="C2" s="137" t="s">
        <v>144</v>
      </c>
      <c r="D2" s="167">
        <f>VLOOKUP(C2,'105冬女OAB'!$C$2:$M$48,11,FALSE)</f>
        <v>45.858293075684387</v>
      </c>
      <c r="E2" s="167">
        <f>VLOOKUP($C2,'106春女OAB'!$C$2:$N$49,12,FALSE)</f>
        <v>39.678000743218149</v>
      </c>
      <c r="F2" s="167">
        <f>VLOOKUP($C2,'106夏女OAB'!$C$2:$N$49,12,FALSE)</f>
        <v>50.828671328671334</v>
      </c>
      <c r="G2" s="167">
        <f>VLOOKUP($C2,台灣業餘女OAB!$C$2:$N$49,12,FALSE)</f>
        <v>32.597285067873301</v>
      </c>
      <c r="H2" s="167">
        <f>VLOOKUP($C2,'106秋女OAB'!$C$2:$N$49,12,FALSE)</f>
        <v>53.467107044236286</v>
      </c>
      <c r="I2" s="167">
        <f t="shared" ref="I2:I33" si="0">D2*0.8</f>
        <v>36.686634460547509</v>
      </c>
      <c r="J2" s="167">
        <f t="shared" ref="J2:J33" si="1">E2</f>
        <v>39.678000743218149</v>
      </c>
      <c r="K2" s="167">
        <f t="shared" ref="K2:K33" si="2">F2*1.2</f>
        <v>60.994405594405599</v>
      </c>
      <c r="L2" s="167">
        <f t="shared" ref="L2:L33" si="3">G2*1.3</f>
        <v>42.376470588235293</v>
      </c>
      <c r="M2" s="167">
        <f t="shared" ref="M2:M33" si="4">H2*1.5</f>
        <v>80.200660566354429</v>
      </c>
      <c r="N2" s="167">
        <f t="shared" ref="N2:N33" si="5">SUM(I2:M2)</f>
        <v>259.93617195276101</v>
      </c>
    </row>
    <row r="3" spans="1:14">
      <c r="A3" s="135">
        <v>2</v>
      </c>
      <c r="B3" s="136" t="s">
        <v>127</v>
      </c>
      <c r="C3" s="137" t="s">
        <v>134</v>
      </c>
      <c r="D3" s="167">
        <f>VLOOKUP(C3,'105冬女OAB'!$C$2:$M$48,11,FALSE)</f>
        <v>54.858293075684387</v>
      </c>
      <c r="E3" s="167">
        <f>VLOOKUP($C3,'106春女OAB'!$C$2:$N$49,12,FALSE)</f>
        <v>53.678000743218149</v>
      </c>
      <c r="F3" s="167">
        <f>VLOOKUP($C3,'106夏女OAB'!$C$2:$N$49,12,FALSE)</f>
        <v>54.828671328671334</v>
      </c>
      <c r="G3" s="167"/>
      <c r="H3" s="167">
        <f>VLOOKUP($C3,'106秋女OAB'!$C$2:$N$49,12,FALSE)</f>
        <v>51.494504304510258</v>
      </c>
      <c r="I3" s="167">
        <f t="shared" si="0"/>
        <v>43.886634460547512</v>
      </c>
      <c r="J3" s="167">
        <f t="shared" si="1"/>
        <v>53.678000743218149</v>
      </c>
      <c r="K3" s="167">
        <f t="shared" si="2"/>
        <v>65.794405594405603</v>
      </c>
      <c r="L3" s="167">
        <f t="shared" si="3"/>
        <v>0</v>
      </c>
      <c r="M3" s="167">
        <f t="shared" si="4"/>
        <v>77.241756456765387</v>
      </c>
      <c r="N3" s="167">
        <f t="shared" si="5"/>
        <v>240.60079725493665</v>
      </c>
    </row>
    <row r="4" spans="1:14">
      <c r="A4" s="135">
        <v>3</v>
      </c>
      <c r="B4" s="136" t="s">
        <v>127</v>
      </c>
      <c r="C4" s="137" t="s">
        <v>136</v>
      </c>
      <c r="D4" s="167">
        <f>VLOOKUP(C4,'105冬女OAB'!$C$2:$M$48,11,FALSE)</f>
        <v>10.043478260869563</v>
      </c>
      <c r="E4" s="167">
        <f>VLOOKUP($C4,'106春女OAB'!$C$2:$N$49,12,FALSE)</f>
        <v>38.678000743218149</v>
      </c>
      <c r="F4" s="167">
        <f>VLOOKUP($C4,'106夏女OAB'!$C$2:$N$49,12,FALSE)</f>
        <v>45.828671328671334</v>
      </c>
      <c r="G4" s="167">
        <f>VLOOKUP($C4,台灣業餘女OAB!$C$2:$N$49,12,FALSE)</f>
        <v>27.597285067873301</v>
      </c>
      <c r="H4" s="167">
        <f>VLOOKUP($C4,'106秋女OAB'!$C$2:$N$49,12,FALSE)</f>
        <v>54.4534084140993</v>
      </c>
      <c r="I4" s="167">
        <f t="shared" si="0"/>
        <v>8.0347826086956502</v>
      </c>
      <c r="J4" s="167">
        <f t="shared" si="1"/>
        <v>38.678000743218149</v>
      </c>
      <c r="K4" s="167">
        <f t="shared" si="2"/>
        <v>54.994405594405599</v>
      </c>
      <c r="L4" s="167">
        <f t="shared" si="3"/>
        <v>35.876470588235293</v>
      </c>
      <c r="M4" s="167">
        <f t="shared" si="4"/>
        <v>81.68011262114895</v>
      </c>
      <c r="N4" s="167">
        <f t="shared" si="5"/>
        <v>219.26377215570363</v>
      </c>
    </row>
    <row r="5" spans="1:14">
      <c r="A5" s="135">
        <v>4</v>
      </c>
      <c r="B5" s="136" t="s">
        <v>114</v>
      </c>
      <c r="C5" s="137" t="s">
        <v>128</v>
      </c>
      <c r="D5" s="167">
        <f>VLOOKUP(C5,'105冬女OAB'!$C$2:$M$48,11,FALSE)</f>
        <v>35.858293075684387</v>
      </c>
      <c r="E5" s="167">
        <f>VLOOKUP($C5,'106春女OAB'!$C$2:$N$49,12,FALSE)</f>
        <v>46.678000743218149</v>
      </c>
      <c r="F5" s="167">
        <f>VLOOKUP($C5,'106夏女OAB'!$C$2:$N$49,12,FALSE)</f>
        <v>12.63636363636364</v>
      </c>
      <c r="G5" s="167">
        <f>VLOOKUP($C5,台灣業餘女OAB!$C$2:$N$49,12,FALSE)</f>
        <v>31.597285067873301</v>
      </c>
      <c r="H5" s="167">
        <f>VLOOKUP($C5,'106秋女OAB'!$C$2:$N$49,12,FALSE)</f>
        <v>41.631490605880117</v>
      </c>
      <c r="I5" s="167">
        <f t="shared" si="0"/>
        <v>28.686634460547509</v>
      </c>
      <c r="J5" s="167">
        <f t="shared" si="1"/>
        <v>46.678000743218149</v>
      </c>
      <c r="K5" s="167">
        <f t="shared" si="2"/>
        <v>15.163636363636368</v>
      </c>
      <c r="L5" s="167">
        <f t="shared" si="3"/>
        <v>41.076470588235296</v>
      </c>
      <c r="M5" s="167">
        <f t="shared" si="4"/>
        <v>62.447235908820176</v>
      </c>
      <c r="N5" s="167">
        <f t="shared" si="5"/>
        <v>194.0519780644575</v>
      </c>
    </row>
    <row r="6" spans="1:14">
      <c r="A6" s="135">
        <v>5</v>
      </c>
      <c r="B6" s="136" t="s">
        <v>114</v>
      </c>
      <c r="C6" s="137" t="s">
        <v>115</v>
      </c>
      <c r="D6" s="167"/>
      <c r="E6" s="167">
        <f>VLOOKUP($C6,'106春女OAB'!$C$2:$N$49,12,FALSE)</f>
        <v>54.678000743218149</v>
      </c>
      <c r="F6" s="167">
        <f>VLOOKUP($C6,'106夏女OAB'!$C$2:$N$49,12,FALSE)</f>
        <v>52.828671328671334</v>
      </c>
      <c r="G6" s="167"/>
      <c r="H6" s="167">
        <f>VLOOKUP($C6,'106秋女OAB'!$C$2:$N$49,12,FALSE)</f>
        <v>47.549298825058202</v>
      </c>
      <c r="I6" s="167">
        <f t="shared" si="0"/>
        <v>0</v>
      </c>
      <c r="J6" s="167">
        <f t="shared" si="1"/>
        <v>54.678000743218149</v>
      </c>
      <c r="K6" s="167">
        <f t="shared" si="2"/>
        <v>63.394405594405598</v>
      </c>
      <c r="L6" s="167">
        <f t="shared" si="3"/>
        <v>0</v>
      </c>
      <c r="M6" s="167">
        <f t="shared" si="4"/>
        <v>71.323948237587302</v>
      </c>
      <c r="N6" s="167">
        <f t="shared" si="5"/>
        <v>189.39635457521103</v>
      </c>
    </row>
    <row r="7" spans="1:14">
      <c r="A7" s="135">
        <v>6</v>
      </c>
      <c r="B7" s="136" t="s">
        <v>114</v>
      </c>
      <c r="C7" s="137" t="s">
        <v>305</v>
      </c>
      <c r="D7" s="167">
        <f>VLOOKUP(C7,'105冬女OAB'!$C$2:$M$48,11,FALSE)</f>
        <v>15.043478260869563</v>
      </c>
      <c r="E7" s="167">
        <f>VLOOKUP($C7,'106春女OAB'!$C$2:$N$49,12,FALSE)</f>
        <v>35.678000743218149</v>
      </c>
      <c r="F7" s="167">
        <f>VLOOKUP($C7,'106夏女OAB'!$C$2:$N$49,12,FALSE)</f>
        <v>60.828671328671334</v>
      </c>
      <c r="G7" s="167"/>
      <c r="H7" s="167">
        <f>VLOOKUP($C7,'106秋女OAB'!$C$2:$N$49,12,FALSE)</f>
        <v>45.576696085332173</v>
      </c>
      <c r="I7" s="167">
        <f t="shared" si="0"/>
        <v>12.03478260869565</v>
      </c>
      <c r="J7" s="167">
        <f t="shared" si="1"/>
        <v>35.678000743218149</v>
      </c>
      <c r="K7" s="167">
        <f t="shared" si="2"/>
        <v>72.994405594405592</v>
      </c>
      <c r="L7" s="167">
        <f t="shared" si="3"/>
        <v>0</v>
      </c>
      <c r="M7" s="167">
        <f t="shared" si="4"/>
        <v>68.36504412799826</v>
      </c>
      <c r="N7" s="167">
        <f t="shared" si="5"/>
        <v>189.07223307431764</v>
      </c>
    </row>
    <row r="8" spans="1:14">
      <c r="A8" s="135">
        <v>7</v>
      </c>
      <c r="B8" s="137" t="s">
        <v>127</v>
      </c>
      <c r="C8" s="137" t="s">
        <v>337</v>
      </c>
      <c r="D8" s="167"/>
      <c r="E8" s="167"/>
      <c r="F8" s="167">
        <f>VLOOKUP($C8,'106夏女OAB'!$C$2:$N$49,12,FALSE)</f>
        <v>51.828671328671334</v>
      </c>
      <c r="G8" s="167">
        <f>VLOOKUP($C8,台灣業餘女OAB!$C$2:$N$49,12,FALSE)</f>
        <v>42.597285067873301</v>
      </c>
      <c r="H8" s="167">
        <f>VLOOKUP($C8,'106秋女OAB'!$C$2:$N$49,12,FALSE)</f>
        <v>45.576696085332173</v>
      </c>
      <c r="I8" s="167">
        <f t="shared" si="0"/>
        <v>0</v>
      </c>
      <c r="J8" s="167">
        <f t="shared" si="1"/>
        <v>0</v>
      </c>
      <c r="K8" s="167">
        <f t="shared" si="2"/>
        <v>62.194405594405595</v>
      </c>
      <c r="L8" s="167">
        <f t="shared" si="3"/>
        <v>55.376470588235293</v>
      </c>
      <c r="M8" s="167">
        <f t="shared" si="4"/>
        <v>68.36504412799826</v>
      </c>
      <c r="N8" s="167">
        <f t="shared" si="5"/>
        <v>185.93592031063915</v>
      </c>
    </row>
    <row r="9" spans="1:14">
      <c r="A9" s="135">
        <v>8</v>
      </c>
      <c r="B9" s="136" t="s">
        <v>114</v>
      </c>
      <c r="C9" s="137" t="s">
        <v>118</v>
      </c>
      <c r="D9" s="167">
        <f>VLOOKUP(C9,'105冬女OAB'!$C$2:$M$48,11,FALSE)</f>
        <v>32.858293075684387</v>
      </c>
      <c r="E9" s="167">
        <f>VLOOKUP($C9,'106春女OAB'!$C$2:$N$49,12,FALSE)</f>
        <v>41.678000743218149</v>
      </c>
      <c r="F9" s="167">
        <f>VLOOKUP($C9,'106夏女OAB'!$C$2:$N$49,12,FALSE)</f>
        <v>37.828671328671334</v>
      </c>
      <c r="G9" s="167">
        <f>VLOOKUP($C9,台灣業餘女OAB!$C$2:$N$49,12,FALSE)</f>
        <v>7.058823529411768</v>
      </c>
      <c r="H9" s="167">
        <f>VLOOKUP($C9,'106秋女OAB'!$C$2:$N$49,12,FALSE)</f>
        <v>36.699983756565047</v>
      </c>
      <c r="I9" s="167">
        <f t="shared" si="0"/>
        <v>26.286634460547511</v>
      </c>
      <c r="J9" s="167">
        <f t="shared" si="1"/>
        <v>41.678000743218149</v>
      </c>
      <c r="K9" s="167">
        <f t="shared" si="2"/>
        <v>45.394405594405598</v>
      </c>
      <c r="L9" s="167">
        <f t="shared" si="3"/>
        <v>9.1764705882352988</v>
      </c>
      <c r="M9" s="167">
        <f t="shared" si="4"/>
        <v>55.04997563484757</v>
      </c>
      <c r="N9" s="167">
        <f t="shared" si="5"/>
        <v>177.58548702125412</v>
      </c>
    </row>
    <row r="10" spans="1:14">
      <c r="A10" s="135">
        <v>9</v>
      </c>
      <c r="B10" s="136" t="s">
        <v>127</v>
      </c>
      <c r="C10" s="137" t="s">
        <v>141</v>
      </c>
      <c r="D10" s="167">
        <f>VLOOKUP(C10,'105冬女OAB'!$C$2:$M$48,11,FALSE)</f>
        <v>34.858293075684387</v>
      </c>
      <c r="E10" s="167">
        <f>VLOOKUP($C10,'106春女OAB'!$C$2:$N$49,12,FALSE)</f>
        <v>13.913043478260875</v>
      </c>
      <c r="F10" s="167">
        <f>VLOOKUP($C10,'106夏女OAB'!$C$2:$N$49,12,FALSE)</f>
        <v>39.828671328671334</v>
      </c>
      <c r="G10" s="167">
        <f>VLOOKUP($C10,台灣業餘女OAB!$C$2:$N$49,12,FALSE)</f>
        <v>25.597285067873301</v>
      </c>
      <c r="H10" s="167">
        <f>VLOOKUP($C10,'106秋女OAB'!$C$2:$N$49,12,FALSE)</f>
        <v>32.754778277113004</v>
      </c>
      <c r="I10" s="167">
        <f t="shared" si="0"/>
        <v>27.886634460547512</v>
      </c>
      <c r="J10" s="167">
        <f t="shared" si="1"/>
        <v>13.913043478260875</v>
      </c>
      <c r="K10" s="167">
        <f t="shared" si="2"/>
        <v>47.794405594405596</v>
      </c>
      <c r="L10" s="167">
        <f t="shared" si="3"/>
        <v>33.276470588235291</v>
      </c>
      <c r="M10" s="167">
        <f t="shared" si="4"/>
        <v>49.132167415669507</v>
      </c>
      <c r="N10" s="167">
        <f t="shared" si="5"/>
        <v>172.00272153711879</v>
      </c>
    </row>
    <row r="11" spans="1:14">
      <c r="A11" s="135">
        <v>10</v>
      </c>
      <c r="B11" s="136" t="s">
        <v>127</v>
      </c>
      <c r="C11" s="137" t="s">
        <v>143</v>
      </c>
      <c r="D11" s="167">
        <f>VLOOKUP(C11,'105冬女OAB'!$C$2:$M$48,11,FALSE)</f>
        <v>51.858293075684387</v>
      </c>
      <c r="E11" s="167">
        <f>VLOOKUP($C11,'106春女OAB'!$C$2:$N$49,12,FALSE)</f>
        <v>14.913043478260875</v>
      </c>
      <c r="F11" s="167">
        <f>VLOOKUP($C11,'106夏女OAB'!$C$2:$N$49,12,FALSE)</f>
        <v>37.828671328671334</v>
      </c>
      <c r="G11" s="167">
        <f>VLOOKUP($C11,台灣業餘女OAB!$C$2:$N$49,12,FALSE)</f>
        <v>30.597285067873301</v>
      </c>
      <c r="H11" s="167">
        <f>VLOOKUP($C11,'106秋女OAB'!$C$2:$N$49,12,FALSE)</f>
        <v>15.713682386702047</v>
      </c>
      <c r="I11" s="167">
        <f t="shared" si="0"/>
        <v>41.486634460547513</v>
      </c>
      <c r="J11" s="167">
        <f t="shared" si="1"/>
        <v>14.913043478260875</v>
      </c>
      <c r="K11" s="167">
        <f t="shared" si="2"/>
        <v>45.394405594405598</v>
      </c>
      <c r="L11" s="167">
        <f t="shared" si="3"/>
        <v>39.776470588235291</v>
      </c>
      <c r="M11" s="167">
        <f t="shared" si="4"/>
        <v>23.57052358005307</v>
      </c>
      <c r="N11" s="167">
        <f t="shared" si="5"/>
        <v>165.14107770150235</v>
      </c>
    </row>
    <row r="12" spans="1:14">
      <c r="A12" s="135">
        <v>11</v>
      </c>
      <c r="B12" s="136" t="s">
        <v>148</v>
      </c>
      <c r="C12" s="137" t="s">
        <v>159</v>
      </c>
      <c r="D12" s="167">
        <f>VLOOKUP(C12,'105冬女OAB'!$C$2:$M$48,11,FALSE)</f>
        <v>25.858293075684387</v>
      </c>
      <c r="E12" s="167">
        <f>VLOOKUP($C12,'106春女OAB'!$C$2:$N$49,12,FALSE)</f>
        <v>18.678000743218149</v>
      </c>
      <c r="F12" s="167">
        <f>VLOOKUP($C12,'106夏女OAB'!$C$2:$N$49,12,FALSE)</f>
        <v>33.828671328671334</v>
      </c>
      <c r="G12" s="167">
        <f>VLOOKUP($C12,台灣業餘女OAB!$C$2:$N$49,12,FALSE)</f>
        <v>28.597285067873301</v>
      </c>
      <c r="H12" s="167">
        <f>VLOOKUP($C12,'106秋女OAB'!$C$2:$N$49,12,FALSE)</f>
        <v>31.768476907249976</v>
      </c>
      <c r="I12" s="167">
        <f t="shared" si="0"/>
        <v>20.686634460547509</v>
      </c>
      <c r="J12" s="167">
        <f t="shared" si="1"/>
        <v>18.678000743218149</v>
      </c>
      <c r="K12" s="167">
        <f t="shared" si="2"/>
        <v>40.5944055944056</v>
      </c>
      <c r="L12" s="167">
        <f t="shared" si="3"/>
        <v>37.17647058823529</v>
      </c>
      <c r="M12" s="167">
        <f t="shared" si="4"/>
        <v>47.652715360874964</v>
      </c>
      <c r="N12" s="167">
        <f t="shared" si="5"/>
        <v>164.7882267472815</v>
      </c>
    </row>
    <row r="13" spans="1:14">
      <c r="A13" s="135">
        <v>12</v>
      </c>
      <c r="B13" s="136" t="s">
        <v>127</v>
      </c>
      <c r="C13" s="137" t="s">
        <v>137</v>
      </c>
      <c r="D13" s="167">
        <f>VLOOKUP(C13,'105冬女OAB'!$C$2:$M$48,11,FALSE)</f>
        <v>12.043478260869563</v>
      </c>
      <c r="E13" s="167">
        <f>VLOOKUP($C13,'106春女OAB'!$C$2:$N$49,12,FALSE)</f>
        <v>23.024154589371989</v>
      </c>
      <c r="F13" s="167">
        <f>VLOOKUP($C13,'106夏女OAB'!$C$2:$N$49,12,FALSE)</f>
        <v>37.828671328671334</v>
      </c>
      <c r="G13" s="167"/>
      <c r="H13" s="167">
        <f>VLOOKUP($C13,'106秋女OAB'!$C$2:$N$49,12,FALSE)</f>
        <v>43.604093345606145</v>
      </c>
      <c r="I13" s="167">
        <f t="shared" si="0"/>
        <v>9.6347826086956516</v>
      </c>
      <c r="J13" s="167">
        <f t="shared" si="1"/>
        <v>23.024154589371989</v>
      </c>
      <c r="K13" s="167">
        <f t="shared" si="2"/>
        <v>45.394405594405598</v>
      </c>
      <c r="L13" s="167">
        <f t="shared" si="3"/>
        <v>0</v>
      </c>
      <c r="M13" s="167">
        <f t="shared" si="4"/>
        <v>65.406140018409218</v>
      </c>
      <c r="N13" s="167">
        <f t="shared" si="5"/>
        <v>143.45948281088246</v>
      </c>
    </row>
    <row r="14" spans="1:14">
      <c r="A14" s="135">
        <v>13</v>
      </c>
      <c r="B14" s="137" t="s">
        <v>127</v>
      </c>
      <c r="C14" s="137" t="s">
        <v>377</v>
      </c>
      <c r="D14" s="167"/>
      <c r="E14" s="167"/>
      <c r="F14" s="167"/>
      <c r="G14" s="167">
        <f>VLOOKUP($C14,台灣業餘女OAB!$C$2:$N$49,12,FALSE)</f>
        <v>40.597285067873301</v>
      </c>
      <c r="H14" s="167">
        <f>VLOOKUP($C14,'106秋女OAB'!$C$2:$N$49,12,FALSE)</f>
        <v>58.398613893551357</v>
      </c>
      <c r="I14" s="167">
        <f t="shared" si="0"/>
        <v>0</v>
      </c>
      <c r="J14" s="167">
        <f t="shared" si="1"/>
        <v>0</v>
      </c>
      <c r="K14" s="167">
        <f t="shared" si="2"/>
        <v>0</v>
      </c>
      <c r="L14" s="167">
        <f t="shared" si="3"/>
        <v>52.776470588235291</v>
      </c>
      <c r="M14" s="167">
        <f t="shared" si="4"/>
        <v>87.597920840327035</v>
      </c>
      <c r="N14" s="167">
        <f t="shared" si="5"/>
        <v>140.37439142856232</v>
      </c>
    </row>
    <row r="15" spans="1:14">
      <c r="A15" s="135">
        <v>14</v>
      </c>
      <c r="B15" s="136" t="s">
        <v>148</v>
      </c>
      <c r="C15" s="137" t="s">
        <v>156</v>
      </c>
      <c r="D15" s="167">
        <f>VLOOKUP(C15,'105冬女OAB'!$C$2:$M$48,11,FALSE)</f>
        <v>39.858293075684387</v>
      </c>
      <c r="E15" s="167">
        <f>VLOOKUP($C15,'106春女OAB'!$C$2:$N$49,12,FALSE)</f>
        <v>25.678000743218149</v>
      </c>
      <c r="F15" s="167">
        <f>VLOOKUP($C15,'106夏女OAB'!$C$2:$N$49,12,FALSE)</f>
        <v>10</v>
      </c>
      <c r="G15" s="167"/>
      <c r="H15" s="167">
        <f>VLOOKUP($C15,'106秋女OAB'!$C$2:$N$49,12,FALSE)</f>
        <v>46.562997455195188</v>
      </c>
      <c r="I15" s="167">
        <f t="shared" si="0"/>
        <v>31.886634460547512</v>
      </c>
      <c r="J15" s="167">
        <f t="shared" si="1"/>
        <v>25.678000743218149</v>
      </c>
      <c r="K15" s="167">
        <f t="shared" si="2"/>
        <v>12</v>
      </c>
      <c r="L15" s="167">
        <f t="shared" si="3"/>
        <v>0</v>
      </c>
      <c r="M15" s="167">
        <f t="shared" si="4"/>
        <v>69.844496182792781</v>
      </c>
      <c r="N15" s="167">
        <f t="shared" si="5"/>
        <v>139.40913138655844</v>
      </c>
    </row>
    <row r="16" spans="1:14">
      <c r="A16" s="135">
        <v>15</v>
      </c>
      <c r="B16" s="136" t="s">
        <v>114</v>
      </c>
      <c r="C16" s="137" t="s">
        <v>119</v>
      </c>
      <c r="D16" s="167"/>
      <c r="E16" s="167">
        <f>VLOOKUP($C16,'106春女OAB'!$C$2:$N$49,12,FALSE)</f>
        <v>38.678000743218149</v>
      </c>
      <c r="F16" s="167">
        <f>VLOOKUP($C16,'106夏女OAB'!$C$2:$N$49,12,FALSE)</f>
        <v>46.828671328671334</v>
      </c>
      <c r="G16" s="167">
        <f>VLOOKUP($C16,台灣業餘女OAB!$C$2:$N$49,12,FALSE)</f>
        <v>33.597285067873301</v>
      </c>
      <c r="H16" s="167"/>
      <c r="I16" s="167">
        <f t="shared" si="0"/>
        <v>0</v>
      </c>
      <c r="J16" s="167">
        <f t="shared" si="1"/>
        <v>38.678000743218149</v>
      </c>
      <c r="K16" s="167">
        <f t="shared" si="2"/>
        <v>56.194405594405602</v>
      </c>
      <c r="L16" s="167">
        <f t="shared" si="3"/>
        <v>43.67647058823529</v>
      </c>
      <c r="M16" s="167">
        <f t="shared" si="4"/>
        <v>0</v>
      </c>
      <c r="N16" s="167">
        <f t="shared" si="5"/>
        <v>138.54887692585902</v>
      </c>
    </row>
    <row r="17" spans="1:14">
      <c r="A17" s="135">
        <v>16</v>
      </c>
      <c r="B17" s="136" t="s">
        <v>114</v>
      </c>
      <c r="C17" s="137" t="s">
        <v>300</v>
      </c>
      <c r="D17" s="167">
        <f>VLOOKUP(C17,'105冬女OAB'!$C$2:$M$48,11,FALSE)</f>
        <v>48.858293075684387</v>
      </c>
      <c r="E17" s="167">
        <f>VLOOKUP($C17,'106春女OAB'!$C$2:$N$49,12,FALSE)</f>
        <v>44.678000743218149</v>
      </c>
      <c r="F17" s="167"/>
      <c r="G17" s="167">
        <f>VLOOKUP($C17,台灣業餘女OAB!$C$2:$N$49,12,FALSE)</f>
        <v>41.597285067873301</v>
      </c>
      <c r="H17" s="167"/>
      <c r="I17" s="167">
        <f t="shared" si="0"/>
        <v>39.086634460547515</v>
      </c>
      <c r="J17" s="167">
        <f t="shared" si="1"/>
        <v>44.678000743218149</v>
      </c>
      <c r="K17" s="167">
        <f t="shared" si="2"/>
        <v>0</v>
      </c>
      <c r="L17" s="167">
        <f t="shared" si="3"/>
        <v>54.076470588235296</v>
      </c>
      <c r="M17" s="167">
        <f t="shared" si="4"/>
        <v>0</v>
      </c>
      <c r="N17" s="167">
        <f t="shared" si="5"/>
        <v>137.84110579200097</v>
      </c>
    </row>
    <row r="18" spans="1:14">
      <c r="A18" s="135">
        <v>17</v>
      </c>
      <c r="B18" s="136" t="s">
        <v>148</v>
      </c>
      <c r="C18" s="137" t="s">
        <v>153</v>
      </c>
      <c r="D18" s="167">
        <f>VLOOKUP(C18,'105冬女OAB'!$C$2:$M$48,11,FALSE)</f>
        <v>28.858293075684387</v>
      </c>
      <c r="E18" s="167">
        <f>VLOOKUP($C18,'106春女OAB'!$C$2:$N$49,12,FALSE)</f>
        <v>18.678000743218149</v>
      </c>
      <c r="F18" s="167">
        <f>VLOOKUP($C18,'106夏女OAB'!$C$2:$N$49,12,FALSE)</f>
        <v>25.828671328671334</v>
      </c>
      <c r="G18" s="167"/>
      <c r="H18" s="167">
        <f>VLOOKUP($C18,'106秋女OAB'!$C$2:$N$49,12,FALSE)</f>
        <v>39.658887866154089</v>
      </c>
      <c r="I18" s="167">
        <f t="shared" si="0"/>
        <v>23.086634460547511</v>
      </c>
      <c r="J18" s="167">
        <f t="shared" si="1"/>
        <v>18.678000743218149</v>
      </c>
      <c r="K18" s="167">
        <f t="shared" si="2"/>
        <v>30.994405594405599</v>
      </c>
      <c r="L18" s="167">
        <f t="shared" si="3"/>
        <v>0</v>
      </c>
      <c r="M18" s="167">
        <f t="shared" si="4"/>
        <v>59.488331799231133</v>
      </c>
      <c r="N18" s="167">
        <f t="shared" si="5"/>
        <v>132.2473725974024</v>
      </c>
    </row>
    <row r="19" spans="1:14">
      <c r="A19" s="135">
        <v>18</v>
      </c>
      <c r="B19" s="136" t="s">
        <v>114</v>
      </c>
      <c r="C19" s="137" t="s">
        <v>139</v>
      </c>
      <c r="D19" s="167">
        <f>VLOOKUP(C19,'105冬女OAB'!$C$2:$M$48,11,FALSE)</f>
        <v>13.043478260869563</v>
      </c>
      <c r="E19" s="167">
        <f>VLOOKUP($C19,'106春女OAB'!$C$2:$N$49,12,FALSE)</f>
        <v>13.913043478260875</v>
      </c>
      <c r="F19" s="167">
        <f>VLOOKUP($C19,'106夏女OAB'!$C$2:$N$49,12,FALSE)</f>
        <v>35.828671328671334</v>
      </c>
      <c r="G19" s="167">
        <f>VLOOKUP($C19,台灣業餘女OAB!$C$2:$N$49,12,FALSE)</f>
        <v>37.597285067873301</v>
      </c>
      <c r="H19" s="167">
        <f>VLOOKUP($C19,'106秋女OAB'!$C$2:$N$49,12,FALSE)</f>
        <v>8.8095727976609624</v>
      </c>
      <c r="I19" s="167">
        <f t="shared" si="0"/>
        <v>10.434782608695651</v>
      </c>
      <c r="J19" s="167">
        <f t="shared" si="1"/>
        <v>13.913043478260875</v>
      </c>
      <c r="K19" s="167">
        <f t="shared" si="2"/>
        <v>42.994405594405599</v>
      </c>
      <c r="L19" s="167">
        <f t="shared" si="3"/>
        <v>48.876470588235293</v>
      </c>
      <c r="M19" s="167">
        <f t="shared" si="4"/>
        <v>13.214359196491444</v>
      </c>
      <c r="N19" s="167">
        <f t="shared" si="5"/>
        <v>129.43306146608887</v>
      </c>
    </row>
    <row r="20" spans="1:14">
      <c r="A20" s="135">
        <v>19</v>
      </c>
      <c r="B20" s="136" t="s">
        <v>127</v>
      </c>
      <c r="C20" s="137" t="s">
        <v>299</v>
      </c>
      <c r="D20" s="167">
        <f>VLOOKUP(C20,'105冬女OAB'!$C$2:$M$48,11,FALSE)</f>
        <v>60.858293075684387</v>
      </c>
      <c r="E20" s="167">
        <f>VLOOKUP($C20,'106春女OAB'!$C$2:$N$49,12,FALSE)</f>
        <v>59.678000743218149</v>
      </c>
      <c r="F20" s="167">
        <f>VLOOKUP($C20,'106夏女OAB'!$C$2:$N$49,12,FALSE)</f>
        <v>16.23</v>
      </c>
      <c r="G20" s="167"/>
      <c r="H20" s="167"/>
      <c r="I20" s="167">
        <f t="shared" si="0"/>
        <v>48.686634460547509</v>
      </c>
      <c r="J20" s="167">
        <f t="shared" si="1"/>
        <v>59.678000743218149</v>
      </c>
      <c r="K20" s="167">
        <f t="shared" si="2"/>
        <v>19.475999999999999</v>
      </c>
      <c r="L20" s="167">
        <f t="shared" si="3"/>
        <v>0</v>
      </c>
      <c r="M20" s="167">
        <f t="shared" si="4"/>
        <v>0</v>
      </c>
      <c r="N20" s="167">
        <f t="shared" si="5"/>
        <v>127.84063520376566</v>
      </c>
    </row>
    <row r="21" spans="1:14">
      <c r="A21" s="135">
        <v>20</v>
      </c>
      <c r="B21" s="137" t="s">
        <v>127</v>
      </c>
      <c r="C21" s="137" t="s">
        <v>151</v>
      </c>
      <c r="D21" s="167">
        <f>VLOOKUP(C21,'105冬女OAB'!$C$2:$M$48,11,FALSE)</f>
        <v>18.858293075684387</v>
      </c>
      <c r="E21" s="167">
        <f>VLOOKUP($C21,'106春女OAB'!$C$2:$N$49,12,FALSE)</f>
        <v>20.678000743218149</v>
      </c>
      <c r="F21" s="167">
        <f>VLOOKUP($C21,'106夏女OAB'!$C$2:$N$49,12,FALSE)</f>
        <v>33.828671328671334</v>
      </c>
      <c r="G21" s="167">
        <f>VLOOKUP($C21,台灣業餘女OAB!$C$2:$N$49,12,FALSE)</f>
        <v>25.597285067873301</v>
      </c>
      <c r="H21" s="167">
        <f>VLOOKUP($C21,'106秋女OAB'!$C$2:$N$49,12,FALSE)</f>
        <v>7.8232714277979483</v>
      </c>
      <c r="I21" s="167">
        <f t="shared" si="0"/>
        <v>15.08663446054751</v>
      </c>
      <c r="J21" s="167">
        <f t="shared" si="1"/>
        <v>20.678000743218149</v>
      </c>
      <c r="K21" s="167">
        <f t="shared" si="2"/>
        <v>40.5944055944056</v>
      </c>
      <c r="L21" s="167">
        <f t="shared" si="3"/>
        <v>33.276470588235291</v>
      </c>
      <c r="M21" s="167">
        <f t="shared" si="4"/>
        <v>11.734907141696922</v>
      </c>
      <c r="N21" s="167">
        <f t="shared" si="5"/>
        <v>121.37041852810349</v>
      </c>
    </row>
    <row r="22" spans="1:14">
      <c r="A22" s="135">
        <v>21</v>
      </c>
      <c r="B22" s="136" t="s">
        <v>148</v>
      </c>
      <c r="C22" s="137" t="s">
        <v>155</v>
      </c>
      <c r="D22" s="167">
        <f>VLOOKUP(C22,'105冬女OAB'!$C$2:$M$48,11,FALSE)</f>
        <v>4.0434782608695627</v>
      </c>
      <c r="E22" s="167">
        <f>VLOOKUP($C22,'106春女OAB'!$C$2:$N$49,12,FALSE)</f>
        <v>22.678000743218149</v>
      </c>
      <c r="F22" s="167">
        <f>VLOOKUP($C22,'106夏女OAB'!$C$2:$N$49,12,FALSE)</f>
        <v>29.828671328671334</v>
      </c>
      <c r="G22" s="167"/>
      <c r="H22" s="167">
        <f>VLOOKUP($C22,'106秋女OAB'!$C$2:$N$49,12,FALSE)</f>
        <v>32.754778277113004</v>
      </c>
      <c r="I22" s="167">
        <f t="shared" si="0"/>
        <v>3.2347826086956504</v>
      </c>
      <c r="J22" s="167">
        <f t="shared" si="1"/>
        <v>22.678000743218149</v>
      </c>
      <c r="K22" s="167">
        <f t="shared" si="2"/>
        <v>35.794405594405596</v>
      </c>
      <c r="L22" s="167">
        <f t="shared" si="3"/>
        <v>0</v>
      </c>
      <c r="M22" s="167">
        <f t="shared" si="4"/>
        <v>49.132167415669507</v>
      </c>
      <c r="N22" s="167">
        <f t="shared" si="5"/>
        <v>110.83935636198891</v>
      </c>
    </row>
    <row r="23" spans="1:14">
      <c r="A23" s="135">
        <v>22</v>
      </c>
      <c r="B23" s="136" t="s">
        <v>127</v>
      </c>
      <c r="C23" s="137" t="s">
        <v>140</v>
      </c>
      <c r="D23" s="167">
        <f>VLOOKUP(C23,'105冬女OAB'!$C$2:$M$48,11,FALSE)</f>
        <v>14.043478260869563</v>
      </c>
      <c r="E23" s="167">
        <f>VLOOKUP($C23,'106春女OAB'!$C$2:$N$49,12,FALSE)</f>
        <v>7</v>
      </c>
      <c r="F23" s="167">
        <f>VLOOKUP($C23,'106夏女OAB'!$C$2:$N$49,12,FALSE)</f>
        <v>26.21328671328672</v>
      </c>
      <c r="G23" s="167">
        <f>VLOOKUP($C23,台灣業餘女OAB!$C$2:$N$49,12,FALSE)</f>
        <v>24.597285067873301</v>
      </c>
      <c r="H23" s="167">
        <f>VLOOKUP($C23,'106秋女OAB'!$C$2:$N$49,12,FALSE)</f>
        <v>13.741079646976019</v>
      </c>
      <c r="I23" s="167">
        <f t="shared" si="0"/>
        <v>11.234782608695651</v>
      </c>
      <c r="J23" s="167">
        <f t="shared" si="1"/>
        <v>7</v>
      </c>
      <c r="K23" s="167">
        <f t="shared" si="2"/>
        <v>31.455944055944062</v>
      </c>
      <c r="L23" s="167">
        <f t="shared" si="3"/>
        <v>31.976470588235294</v>
      </c>
      <c r="M23" s="167">
        <f t="shared" si="4"/>
        <v>20.611619470464028</v>
      </c>
      <c r="N23" s="167">
        <f t="shared" si="5"/>
        <v>102.27881672333905</v>
      </c>
    </row>
    <row r="24" spans="1:14">
      <c r="A24" s="135">
        <v>23</v>
      </c>
      <c r="B24" s="136" t="s">
        <v>148</v>
      </c>
      <c r="C24" s="137" t="s">
        <v>152</v>
      </c>
      <c r="D24" s="167">
        <f>VLOOKUP(C24,'105冬女OAB'!$C$2:$M$48,11,FALSE)</f>
        <v>23.24959742351048</v>
      </c>
      <c r="E24" s="167">
        <f>VLOOKUP($C24,'106春女OAB'!$C$2:$N$49,12,FALSE)</f>
        <v>34.678000743218149</v>
      </c>
      <c r="F24" s="167">
        <f>VLOOKUP($C24,'106夏女OAB'!$C$2:$N$49,12,FALSE)</f>
        <v>34.828671328671334</v>
      </c>
      <c r="G24" s="167"/>
      <c r="H24" s="167">
        <f>VLOOKUP($C24,'106秋女OAB'!$C$2:$N$49,12,FALSE)</f>
        <v>4.6825491363907048</v>
      </c>
      <c r="I24" s="167">
        <f t="shared" si="0"/>
        <v>18.599677938808384</v>
      </c>
      <c r="J24" s="167">
        <f t="shared" si="1"/>
        <v>34.678000743218149</v>
      </c>
      <c r="K24" s="167">
        <f t="shared" si="2"/>
        <v>41.794405594405596</v>
      </c>
      <c r="L24" s="167">
        <f t="shared" si="3"/>
        <v>0</v>
      </c>
      <c r="M24" s="167">
        <f t="shared" si="4"/>
        <v>7.0238237045860572</v>
      </c>
      <c r="N24" s="167">
        <f t="shared" si="5"/>
        <v>102.09590798101817</v>
      </c>
    </row>
    <row r="25" spans="1:14">
      <c r="A25" s="135">
        <v>24</v>
      </c>
      <c r="B25" s="137" t="s">
        <v>114</v>
      </c>
      <c r="C25" s="137" t="s">
        <v>251</v>
      </c>
      <c r="D25" s="167"/>
      <c r="E25" s="167"/>
      <c r="F25" s="167">
        <f>VLOOKUP($C25,'106夏女OAB'!$C$2:$N$49,12,FALSE)</f>
        <v>43.828671328671334</v>
      </c>
      <c r="G25" s="167">
        <f>VLOOKUP($C25,台灣業餘女OAB!$C$2:$N$49,12,FALSE)</f>
        <v>33.597285067873301</v>
      </c>
      <c r="H25" s="167">
        <f>VLOOKUP($C25,'106秋女OAB'!$C$2:$N$49,12,FALSE)</f>
        <v>0</v>
      </c>
      <c r="I25" s="167">
        <f t="shared" si="0"/>
        <v>0</v>
      </c>
      <c r="J25" s="167">
        <f t="shared" si="1"/>
        <v>0</v>
      </c>
      <c r="K25" s="167">
        <f t="shared" si="2"/>
        <v>52.5944055944056</v>
      </c>
      <c r="L25" s="167">
        <f t="shared" si="3"/>
        <v>43.67647058823529</v>
      </c>
      <c r="M25" s="167">
        <f t="shared" si="4"/>
        <v>0</v>
      </c>
      <c r="N25" s="167">
        <f t="shared" si="5"/>
        <v>96.27087618264089</v>
      </c>
    </row>
    <row r="26" spans="1:14">
      <c r="A26" s="135">
        <v>25</v>
      </c>
      <c r="B26" s="136" t="s">
        <v>435</v>
      </c>
      <c r="C26" s="137" t="s">
        <v>130</v>
      </c>
      <c r="D26" s="167">
        <f>VLOOKUP(C26,'105冬女OAB'!$C$2:$M$48,11,FALSE)</f>
        <v>45.858293075684387</v>
      </c>
      <c r="E26" s="167">
        <f>VLOOKUP($C26,'106春女OAB'!$C$2:$N$49,12,FALSE)</f>
        <v>55.678000743218149</v>
      </c>
      <c r="F26" s="167"/>
      <c r="G26" s="167"/>
      <c r="H26" s="167"/>
      <c r="I26" s="167">
        <f t="shared" si="0"/>
        <v>36.686634460547509</v>
      </c>
      <c r="J26" s="167">
        <f t="shared" si="1"/>
        <v>55.678000743218149</v>
      </c>
      <c r="K26" s="167">
        <f t="shared" si="2"/>
        <v>0</v>
      </c>
      <c r="L26" s="167">
        <f t="shared" si="3"/>
        <v>0</v>
      </c>
      <c r="M26" s="167">
        <f t="shared" si="4"/>
        <v>0</v>
      </c>
      <c r="N26" s="167">
        <f t="shared" si="5"/>
        <v>92.364635203765658</v>
      </c>
    </row>
    <row r="27" spans="1:14">
      <c r="A27" s="135">
        <v>26</v>
      </c>
      <c r="B27" s="136" t="s">
        <v>127</v>
      </c>
      <c r="C27" s="137" t="s">
        <v>253</v>
      </c>
      <c r="D27" s="167">
        <f>VLOOKUP(C27,'105冬女OAB'!$C$2:$M$48,11,FALSE)</f>
        <v>8.0434782608695627</v>
      </c>
      <c r="E27" s="167"/>
      <c r="F27" s="167">
        <f>VLOOKUP($C27,'106夏女OAB'!$C$2:$N$49,12,FALSE)</f>
        <v>44.828671328671334</v>
      </c>
      <c r="G27" s="167">
        <f>VLOOKUP($C27,台灣業餘女OAB!$C$2:$N$49,12,FALSE)</f>
        <v>8.058823529411768</v>
      </c>
      <c r="H27" s="167">
        <f>VLOOKUP($C27,'106秋女OAB'!$C$2:$N$49,12,FALSE)</f>
        <v>13.741079646976019</v>
      </c>
      <c r="I27" s="167">
        <f t="shared" si="0"/>
        <v>6.4347826086956506</v>
      </c>
      <c r="J27" s="167">
        <f t="shared" si="1"/>
        <v>0</v>
      </c>
      <c r="K27" s="167">
        <f t="shared" si="2"/>
        <v>53.794405594405596</v>
      </c>
      <c r="L27" s="167">
        <f t="shared" si="3"/>
        <v>10.4764705882353</v>
      </c>
      <c r="M27" s="167">
        <f t="shared" si="4"/>
        <v>20.611619470464028</v>
      </c>
      <c r="N27" s="167">
        <f t="shared" si="5"/>
        <v>91.317278261800567</v>
      </c>
    </row>
    <row r="28" spans="1:14">
      <c r="A28" s="135">
        <v>27</v>
      </c>
      <c r="B28" s="136" t="s">
        <v>127</v>
      </c>
      <c r="C28" s="137" t="s">
        <v>306</v>
      </c>
      <c r="D28" s="167">
        <f>VLOOKUP(C28,'105冬女OAB'!$C$2:$M$48,11,FALSE)</f>
        <v>2.4347826086956559</v>
      </c>
      <c r="E28" s="167"/>
      <c r="F28" s="167">
        <f>VLOOKUP($C28,'106夏女OAB'!$C$2:$N$49,12,FALSE)</f>
        <v>29.828671328671334</v>
      </c>
      <c r="G28" s="167"/>
      <c r="H28" s="167">
        <f>VLOOKUP($C28,'106秋女OAB'!$C$2:$N$49,12,FALSE)</f>
        <v>33.741079646976004</v>
      </c>
      <c r="I28" s="167">
        <f t="shared" si="0"/>
        <v>1.9478260869565247</v>
      </c>
      <c r="J28" s="167">
        <f t="shared" si="1"/>
        <v>0</v>
      </c>
      <c r="K28" s="167">
        <f t="shared" si="2"/>
        <v>35.794405594405596</v>
      </c>
      <c r="L28" s="167">
        <f t="shared" si="3"/>
        <v>0</v>
      </c>
      <c r="M28" s="167">
        <f t="shared" si="4"/>
        <v>50.611619470464007</v>
      </c>
      <c r="N28" s="167">
        <f t="shared" si="5"/>
        <v>88.35385115182612</v>
      </c>
    </row>
    <row r="29" spans="1:14">
      <c r="A29" s="135">
        <v>28</v>
      </c>
      <c r="B29" s="136" t="s">
        <v>127</v>
      </c>
      <c r="C29" s="137" t="s">
        <v>131</v>
      </c>
      <c r="D29" s="167">
        <f>VLOOKUP(C29,'105冬女OAB'!$C$2:$M$48,11,FALSE)</f>
        <v>48.858293075684387</v>
      </c>
      <c r="E29" s="167">
        <f>VLOOKUP($C29,'106春女OAB'!$C$2:$N$49,12,FALSE)</f>
        <v>48.678000743218149</v>
      </c>
      <c r="F29" s="167"/>
      <c r="G29" s="167"/>
      <c r="H29" s="167"/>
      <c r="I29" s="167">
        <f t="shared" si="0"/>
        <v>39.086634460547515</v>
      </c>
      <c r="J29" s="167">
        <f t="shared" si="1"/>
        <v>48.678000743218149</v>
      </c>
      <c r="K29" s="167">
        <f t="shared" si="2"/>
        <v>0</v>
      </c>
      <c r="L29" s="167">
        <f t="shared" si="3"/>
        <v>0</v>
      </c>
      <c r="M29" s="167">
        <f t="shared" si="4"/>
        <v>0</v>
      </c>
      <c r="N29" s="167">
        <f t="shared" si="5"/>
        <v>87.764635203765664</v>
      </c>
    </row>
    <row r="30" spans="1:14">
      <c r="A30" s="135">
        <v>29</v>
      </c>
      <c r="B30" s="136" t="s">
        <v>127</v>
      </c>
      <c r="C30" s="137" t="s">
        <v>135</v>
      </c>
      <c r="D30" s="167">
        <f>VLOOKUP(C30,'105冬女OAB'!$C$2:$M$48,11,FALSE)</f>
        <v>45.858293075684387</v>
      </c>
      <c r="E30" s="167">
        <f>VLOOKUP($C30,'106春女OAB'!$C$2:$N$49,12,FALSE)</f>
        <v>47.678000743218149</v>
      </c>
      <c r="F30" s="167"/>
      <c r="G30" s="167"/>
      <c r="H30" s="167"/>
      <c r="I30" s="167">
        <f t="shared" si="0"/>
        <v>36.686634460547509</v>
      </c>
      <c r="J30" s="167">
        <f t="shared" si="1"/>
        <v>47.678000743218149</v>
      </c>
      <c r="K30" s="167">
        <f t="shared" si="2"/>
        <v>0</v>
      </c>
      <c r="L30" s="167">
        <f t="shared" si="3"/>
        <v>0</v>
      </c>
      <c r="M30" s="167">
        <f t="shared" si="4"/>
        <v>0</v>
      </c>
      <c r="N30" s="167">
        <f t="shared" si="5"/>
        <v>84.364635203765658</v>
      </c>
    </row>
    <row r="31" spans="1:14">
      <c r="A31" s="135">
        <v>30</v>
      </c>
      <c r="B31" s="136" t="s">
        <v>114</v>
      </c>
      <c r="C31" s="137" t="s">
        <v>123</v>
      </c>
      <c r="D31" s="167">
        <f>VLOOKUP(C31,'105冬女OAB'!$C$2:$M$48,11,FALSE)</f>
        <v>30.858293075684387</v>
      </c>
      <c r="E31" s="167">
        <f>VLOOKUP($C31,'106春女OAB'!$C$2:$N$49,12,FALSE)</f>
        <v>9.9130434782608745</v>
      </c>
      <c r="F31" s="167">
        <f>VLOOKUP($C31,'106夏女OAB'!$C$2:$N$49,12,FALSE)</f>
        <v>38.828671328671334</v>
      </c>
      <c r="G31" s="167"/>
      <c r="H31" s="167"/>
      <c r="I31" s="167">
        <f t="shared" si="0"/>
        <v>24.686634460547509</v>
      </c>
      <c r="J31" s="167">
        <f t="shared" si="1"/>
        <v>9.9130434782608745</v>
      </c>
      <c r="K31" s="167">
        <f t="shared" si="2"/>
        <v>46.5944055944056</v>
      </c>
      <c r="L31" s="167">
        <f t="shared" si="3"/>
        <v>0</v>
      </c>
      <c r="M31" s="167">
        <f t="shared" si="4"/>
        <v>0</v>
      </c>
      <c r="N31" s="167">
        <f t="shared" si="5"/>
        <v>81.194083533213984</v>
      </c>
    </row>
    <row r="32" spans="1:14">
      <c r="A32" s="135">
        <v>31</v>
      </c>
      <c r="B32" s="136" t="s">
        <v>114</v>
      </c>
      <c r="C32" s="137" t="s">
        <v>122</v>
      </c>
      <c r="D32" s="167">
        <f>VLOOKUP(C32,'105冬女OAB'!$C$2:$M$48,11,FALSE)</f>
        <v>32.858293075684387</v>
      </c>
      <c r="E32" s="167">
        <f>VLOOKUP($C32,'106春女OAB'!$C$2:$N$49,12,FALSE)</f>
        <v>6.9130434782608745</v>
      </c>
      <c r="F32" s="167"/>
      <c r="G32" s="167"/>
      <c r="H32" s="167">
        <f>VLOOKUP($C32,'106秋女OAB'!$C$2:$N$49,12,FALSE)</f>
        <v>30.782175537386962</v>
      </c>
      <c r="I32" s="167">
        <f t="shared" si="0"/>
        <v>26.286634460547511</v>
      </c>
      <c r="J32" s="167">
        <f t="shared" si="1"/>
        <v>6.9130434782608745</v>
      </c>
      <c r="K32" s="167">
        <f t="shared" si="2"/>
        <v>0</v>
      </c>
      <c r="L32" s="167">
        <f t="shared" si="3"/>
        <v>0</v>
      </c>
      <c r="M32" s="167">
        <f t="shared" si="4"/>
        <v>46.173263306080443</v>
      </c>
      <c r="N32" s="167">
        <f t="shared" si="5"/>
        <v>79.372941244888835</v>
      </c>
    </row>
    <row r="33" spans="1:14">
      <c r="A33" s="135">
        <v>32</v>
      </c>
      <c r="B33" s="136" t="s">
        <v>148</v>
      </c>
      <c r="C33" s="137" t="s">
        <v>307</v>
      </c>
      <c r="D33" s="167">
        <f>VLOOKUP(C33,'105冬女OAB'!$C$2:$M$48,11,FALSE)</f>
        <v>1.4347826086956559</v>
      </c>
      <c r="E33" s="167"/>
      <c r="F33" s="167">
        <f>VLOOKUP($C33,'106夏女OAB'!$C$2:$N$49,12,FALSE)</f>
        <v>21.828671328671334</v>
      </c>
      <c r="G33" s="167"/>
      <c r="H33" s="167">
        <f>VLOOKUP($C33,'106秋女OAB'!$C$2:$N$49,12,FALSE)</f>
        <v>31.768476907249976</v>
      </c>
      <c r="I33" s="167">
        <f t="shared" si="0"/>
        <v>1.1478260869565247</v>
      </c>
      <c r="J33" s="167">
        <f t="shared" si="1"/>
        <v>0</v>
      </c>
      <c r="K33" s="167">
        <f t="shared" si="2"/>
        <v>26.194405594405598</v>
      </c>
      <c r="L33" s="167">
        <f t="shared" si="3"/>
        <v>0</v>
      </c>
      <c r="M33" s="167">
        <f t="shared" si="4"/>
        <v>47.652715360874964</v>
      </c>
      <c r="N33" s="167">
        <f t="shared" si="5"/>
        <v>74.994947042237087</v>
      </c>
    </row>
    <row r="34" spans="1:14">
      <c r="A34" s="135">
        <v>33</v>
      </c>
      <c r="B34" s="137" t="s">
        <v>127</v>
      </c>
      <c r="C34" s="137" t="s">
        <v>405</v>
      </c>
      <c r="D34" s="167"/>
      <c r="E34" s="167"/>
      <c r="F34" s="167"/>
      <c r="G34" s="167"/>
      <c r="H34" s="167">
        <f>VLOOKUP($C34,'106秋女OAB'!$C$2:$N$49,12,FALSE)</f>
        <v>47.549298825058202</v>
      </c>
      <c r="I34" s="167">
        <f t="shared" ref="I34:I65" si="6">D34*0.8</f>
        <v>0</v>
      </c>
      <c r="J34" s="167">
        <f t="shared" ref="J34:J65" si="7">E34</f>
        <v>0</v>
      </c>
      <c r="K34" s="167">
        <f t="shared" ref="K34:K65" si="8">F34*1.2</f>
        <v>0</v>
      </c>
      <c r="L34" s="167">
        <f t="shared" ref="L34:L65" si="9">G34*1.3</f>
        <v>0</v>
      </c>
      <c r="M34" s="167">
        <f t="shared" ref="M34:M65" si="10">H34*1.5</f>
        <v>71.323948237587302</v>
      </c>
      <c r="N34" s="167">
        <f t="shared" ref="N34:N65" si="11">SUM(I34:M34)</f>
        <v>71.323948237587302</v>
      </c>
    </row>
    <row r="35" spans="1:14">
      <c r="A35" s="135">
        <v>34</v>
      </c>
      <c r="B35" s="136" t="s">
        <v>114</v>
      </c>
      <c r="C35" s="137" t="s">
        <v>117</v>
      </c>
      <c r="D35" s="167">
        <f>VLOOKUP(C35,'105冬女OAB'!$C$2:$M$48,11,FALSE)</f>
        <v>39.858293075684387</v>
      </c>
      <c r="E35" s="167">
        <f>VLOOKUP($C35,'106春女OAB'!$C$2:$N$49,12,FALSE)</f>
        <v>36.678000743218149</v>
      </c>
      <c r="F35" s="167"/>
      <c r="G35" s="167"/>
      <c r="H35" s="167"/>
      <c r="I35" s="167">
        <f t="shared" si="6"/>
        <v>31.886634460547512</v>
      </c>
      <c r="J35" s="167">
        <f t="shared" si="7"/>
        <v>36.678000743218149</v>
      </c>
      <c r="K35" s="167">
        <f t="shared" si="8"/>
        <v>0</v>
      </c>
      <c r="L35" s="167">
        <f t="shared" si="9"/>
        <v>0</v>
      </c>
      <c r="M35" s="167">
        <f t="shared" si="10"/>
        <v>0</v>
      </c>
      <c r="N35" s="167">
        <f t="shared" si="11"/>
        <v>68.564635203765661</v>
      </c>
    </row>
    <row r="36" spans="1:14">
      <c r="A36" s="135">
        <v>35</v>
      </c>
      <c r="B36" s="136" t="s">
        <v>148</v>
      </c>
      <c r="C36" s="137" t="s">
        <v>162</v>
      </c>
      <c r="D36" s="167">
        <f>VLOOKUP(C36,'105冬女OAB'!$C$2:$M$48,11,FALSE)</f>
        <v>4.4347826086956559</v>
      </c>
      <c r="E36" s="167">
        <f>VLOOKUP($C36,'106春女OAB'!$C$2:$N$49,12,FALSE)</f>
        <v>1.9130434782608745</v>
      </c>
      <c r="F36" s="167">
        <f>VLOOKUP($C36,'106夏女OAB'!$C$2:$N$49,12,FALSE)</f>
        <v>13.251748251748253</v>
      </c>
      <c r="G36" s="167"/>
      <c r="H36" s="167">
        <f>VLOOKUP($C36,'106秋女OAB'!$C$2:$N$49,12,FALSE)</f>
        <v>28.809572797660948</v>
      </c>
      <c r="I36" s="167">
        <f t="shared" si="6"/>
        <v>3.5478260869565248</v>
      </c>
      <c r="J36" s="167">
        <f t="shared" si="7"/>
        <v>1.9130434782608745</v>
      </c>
      <c r="K36" s="167">
        <f t="shared" si="8"/>
        <v>15.902097902097903</v>
      </c>
      <c r="L36" s="167">
        <f t="shared" si="9"/>
        <v>0</v>
      </c>
      <c r="M36" s="167">
        <f t="shared" si="10"/>
        <v>43.214359196491422</v>
      </c>
      <c r="N36" s="167">
        <f t="shared" si="11"/>
        <v>64.57732666380673</v>
      </c>
    </row>
    <row r="37" spans="1:14">
      <c r="A37" s="135">
        <v>36</v>
      </c>
      <c r="B37" s="136" t="s">
        <v>148</v>
      </c>
      <c r="C37" s="137" t="s">
        <v>154</v>
      </c>
      <c r="D37" s="167"/>
      <c r="E37" s="167">
        <f>VLOOKUP($C37,'106春女OAB'!$C$2:$N$49,12,FALSE)</f>
        <v>30.678000743218149</v>
      </c>
      <c r="F37" s="167">
        <f>VLOOKUP($C37,'106夏女OAB'!$C$2:$N$49,12,FALSE)</f>
        <v>26.828671328671334</v>
      </c>
      <c r="G37" s="167"/>
      <c r="H37" s="167"/>
      <c r="I37" s="167">
        <f t="shared" si="6"/>
        <v>0</v>
      </c>
      <c r="J37" s="167">
        <f t="shared" si="7"/>
        <v>30.678000743218149</v>
      </c>
      <c r="K37" s="167">
        <f t="shared" si="8"/>
        <v>32.194405594405602</v>
      </c>
      <c r="L37" s="167">
        <f t="shared" si="9"/>
        <v>0</v>
      </c>
      <c r="M37" s="167">
        <f t="shared" si="10"/>
        <v>0</v>
      </c>
      <c r="N37" s="167">
        <f t="shared" si="11"/>
        <v>62.872406337623751</v>
      </c>
    </row>
    <row r="38" spans="1:14">
      <c r="A38" s="135">
        <v>37</v>
      </c>
      <c r="B38" s="136" t="s">
        <v>148</v>
      </c>
      <c r="C38" s="137" t="s">
        <v>150</v>
      </c>
      <c r="D38" s="167">
        <f>VLOOKUP(C38,'105冬女OAB'!$C$2:$M$48,11,FALSE)</f>
        <v>29.858293075684387</v>
      </c>
      <c r="E38" s="167">
        <f>VLOOKUP($C38,'106春女OAB'!$C$2:$N$49,12,FALSE)</f>
        <v>38.678000743218149</v>
      </c>
      <c r="F38" s="167"/>
      <c r="G38" s="167"/>
      <c r="H38" s="167"/>
      <c r="I38" s="167">
        <f t="shared" si="6"/>
        <v>23.886634460547512</v>
      </c>
      <c r="J38" s="167">
        <f t="shared" si="7"/>
        <v>38.678000743218149</v>
      </c>
      <c r="K38" s="167">
        <f t="shared" si="8"/>
        <v>0</v>
      </c>
      <c r="L38" s="167">
        <f t="shared" si="9"/>
        <v>0</v>
      </c>
      <c r="M38" s="167">
        <f t="shared" si="10"/>
        <v>0</v>
      </c>
      <c r="N38" s="167">
        <f t="shared" si="11"/>
        <v>62.564635203765661</v>
      </c>
    </row>
    <row r="39" spans="1:14">
      <c r="A39" s="135">
        <v>38</v>
      </c>
      <c r="B39" s="137" t="s">
        <v>127</v>
      </c>
      <c r="C39" s="137" t="s">
        <v>406</v>
      </c>
      <c r="D39" s="167"/>
      <c r="E39" s="167"/>
      <c r="F39" s="167"/>
      <c r="G39" s="167"/>
      <c r="H39" s="167">
        <f>VLOOKUP($C39,'106秋女OAB'!$C$2:$N$49,12,FALSE)</f>
        <v>36.699983756565047</v>
      </c>
      <c r="I39" s="167">
        <f t="shared" si="6"/>
        <v>0</v>
      </c>
      <c r="J39" s="167">
        <f t="shared" si="7"/>
        <v>0</v>
      </c>
      <c r="K39" s="167">
        <f t="shared" si="8"/>
        <v>0</v>
      </c>
      <c r="L39" s="167">
        <f t="shared" si="9"/>
        <v>0</v>
      </c>
      <c r="M39" s="167">
        <f t="shared" si="10"/>
        <v>55.04997563484757</v>
      </c>
      <c r="N39" s="167">
        <f t="shared" si="11"/>
        <v>55.04997563484757</v>
      </c>
    </row>
    <row r="40" spans="1:14">
      <c r="A40" s="135">
        <v>39</v>
      </c>
      <c r="B40" s="136" t="s">
        <v>148</v>
      </c>
      <c r="C40" s="137" t="s">
        <v>149</v>
      </c>
      <c r="D40" s="167"/>
      <c r="E40" s="167">
        <f>VLOOKUP($C40,'106春女OAB'!$C$2:$N$49,12,FALSE)</f>
        <v>50.678000743218149</v>
      </c>
      <c r="F40" s="167"/>
      <c r="G40" s="167"/>
      <c r="H40" s="167"/>
      <c r="I40" s="167">
        <f t="shared" si="6"/>
        <v>0</v>
      </c>
      <c r="J40" s="167">
        <f t="shared" si="7"/>
        <v>50.678000743218149</v>
      </c>
      <c r="K40" s="167">
        <f t="shared" si="8"/>
        <v>0</v>
      </c>
      <c r="L40" s="167">
        <f t="shared" si="9"/>
        <v>0</v>
      </c>
      <c r="M40" s="167">
        <f t="shared" si="10"/>
        <v>0</v>
      </c>
      <c r="N40" s="167">
        <f t="shared" si="11"/>
        <v>50.678000743218149</v>
      </c>
    </row>
    <row r="41" spans="1:14">
      <c r="A41" s="135">
        <v>40</v>
      </c>
      <c r="B41" s="137" t="s">
        <v>148</v>
      </c>
      <c r="C41" s="137" t="s">
        <v>166</v>
      </c>
      <c r="D41" s="167"/>
      <c r="E41" s="167"/>
      <c r="F41" s="167"/>
      <c r="G41" s="167"/>
      <c r="H41" s="167">
        <f>VLOOKUP($C41,'106秋女OAB'!$C$2:$N$49,12,FALSE)</f>
        <v>33.741079646976004</v>
      </c>
      <c r="I41" s="167">
        <f t="shared" si="6"/>
        <v>0</v>
      </c>
      <c r="J41" s="167">
        <f t="shared" si="7"/>
        <v>0</v>
      </c>
      <c r="K41" s="167">
        <f t="shared" si="8"/>
        <v>0</v>
      </c>
      <c r="L41" s="167">
        <f t="shared" si="9"/>
        <v>0</v>
      </c>
      <c r="M41" s="167">
        <f t="shared" si="10"/>
        <v>50.611619470464007</v>
      </c>
      <c r="N41" s="167">
        <f t="shared" si="11"/>
        <v>50.611619470464007</v>
      </c>
    </row>
    <row r="42" spans="1:14">
      <c r="A42" s="135">
        <v>41</v>
      </c>
      <c r="B42" s="136" t="s">
        <v>114</v>
      </c>
      <c r="C42" s="137" t="s">
        <v>121</v>
      </c>
      <c r="D42" s="167">
        <f>VLOOKUP(C42,'105冬女OAB'!$C$2:$M$48,11,FALSE)</f>
        <v>46.858293075684387</v>
      </c>
      <c r="E42" s="167">
        <f>VLOOKUP($C42,'106春女OAB'!$C$2:$N$49,12,FALSE)</f>
        <v>12.913043478260875</v>
      </c>
      <c r="F42" s="167"/>
      <c r="G42" s="167"/>
      <c r="H42" s="167"/>
      <c r="I42" s="167">
        <f t="shared" si="6"/>
        <v>37.486634460547513</v>
      </c>
      <c r="J42" s="167">
        <f t="shared" si="7"/>
        <v>12.913043478260875</v>
      </c>
      <c r="K42" s="167">
        <f t="shared" si="8"/>
        <v>0</v>
      </c>
      <c r="L42" s="167">
        <f t="shared" si="9"/>
        <v>0</v>
      </c>
      <c r="M42" s="167">
        <f t="shared" si="10"/>
        <v>0</v>
      </c>
      <c r="N42" s="167">
        <f t="shared" si="11"/>
        <v>50.399677938808388</v>
      </c>
    </row>
    <row r="43" spans="1:14">
      <c r="A43" s="135">
        <v>42</v>
      </c>
      <c r="B43" s="136" t="s">
        <v>127</v>
      </c>
      <c r="C43" s="137" t="s">
        <v>138</v>
      </c>
      <c r="D43" s="167">
        <f>VLOOKUP(C43,'105冬女OAB'!$C$2:$M$48,11,FALSE)</f>
        <v>40.858293075684387</v>
      </c>
      <c r="E43" s="167">
        <f>VLOOKUP($C43,'106春女OAB'!$C$2:$N$49,12,FALSE)</f>
        <v>11.913043478260875</v>
      </c>
      <c r="F43" s="167"/>
      <c r="G43" s="167"/>
      <c r="H43" s="167"/>
      <c r="I43" s="167">
        <f t="shared" si="6"/>
        <v>32.686634460547509</v>
      </c>
      <c r="J43" s="167">
        <f t="shared" si="7"/>
        <v>11.913043478260875</v>
      </c>
      <c r="K43" s="167">
        <f t="shared" si="8"/>
        <v>0</v>
      </c>
      <c r="L43" s="167">
        <f t="shared" si="9"/>
        <v>0</v>
      </c>
      <c r="M43" s="167">
        <f t="shared" si="10"/>
        <v>0</v>
      </c>
      <c r="N43" s="167">
        <f t="shared" si="11"/>
        <v>44.599677938808384</v>
      </c>
    </row>
    <row r="44" spans="1:14">
      <c r="A44" s="135">
        <v>43</v>
      </c>
      <c r="B44" s="137" t="s">
        <v>148</v>
      </c>
      <c r="C44" s="137" t="s">
        <v>158</v>
      </c>
      <c r="D44" s="167">
        <f>VLOOKUP(C44,'105冬女OAB'!$C$2:$M$48,11,FALSE)</f>
        <v>0</v>
      </c>
      <c r="E44" s="167">
        <f>VLOOKUP($C44,'106春女OAB'!$C$2:$N$49,12,FALSE)</f>
        <v>0</v>
      </c>
      <c r="F44" s="167">
        <f>VLOOKUP($C44,'106夏女OAB'!$C$2:$N$49,12,FALSE)</f>
        <v>1.2272727272727337</v>
      </c>
      <c r="G44" s="167"/>
      <c r="H44" s="167">
        <f>VLOOKUP($C44,'106秋女OAB'!$C$2:$N$49,12,FALSE)</f>
        <v>25.850668688071892</v>
      </c>
      <c r="I44" s="167">
        <f t="shared" si="6"/>
        <v>0</v>
      </c>
      <c r="J44" s="167">
        <f t="shared" si="7"/>
        <v>0</v>
      </c>
      <c r="K44" s="167">
        <f t="shared" si="8"/>
        <v>1.4727272727272804</v>
      </c>
      <c r="L44" s="167">
        <f t="shared" si="9"/>
        <v>0</v>
      </c>
      <c r="M44" s="167">
        <f t="shared" si="10"/>
        <v>38.776003032107837</v>
      </c>
      <c r="N44" s="167">
        <f t="shared" si="11"/>
        <v>40.248730304835121</v>
      </c>
    </row>
    <row r="45" spans="1:14">
      <c r="A45" s="135">
        <v>44</v>
      </c>
      <c r="B45" s="136" t="s">
        <v>127</v>
      </c>
      <c r="C45" s="137" t="s">
        <v>133</v>
      </c>
      <c r="D45" s="167"/>
      <c r="E45" s="167">
        <f>VLOOKUP($C45,'106春女OAB'!$C$2:$N$49,12,FALSE)</f>
        <v>32.678000743218149</v>
      </c>
      <c r="F45" s="167">
        <f>VLOOKUP($C45,'106夏女OAB'!$C$2:$N$49,12,FALSE)</f>
        <v>5.6363636363636402</v>
      </c>
      <c r="G45" s="167"/>
      <c r="H45" s="167"/>
      <c r="I45" s="167">
        <f t="shared" si="6"/>
        <v>0</v>
      </c>
      <c r="J45" s="167">
        <f t="shared" si="7"/>
        <v>32.678000743218149</v>
      </c>
      <c r="K45" s="167">
        <f t="shared" si="8"/>
        <v>6.7636363636363681</v>
      </c>
      <c r="L45" s="167">
        <f t="shared" si="9"/>
        <v>0</v>
      </c>
      <c r="M45" s="167">
        <f t="shared" si="10"/>
        <v>0</v>
      </c>
      <c r="N45" s="167">
        <f t="shared" si="11"/>
        <v>39.441637106854515</v>
      </c>
    </row>
    <row r="46" spans="1:14">
      <c r="A46" s="135">
        <v>45</v>
      </c>
      <c r="B46" s="136" t="s">
        <v>148</v>
      </c>
      <c r="C46" s="137" t="s">
        <v>160</v>
      </c>
      <c r="D46" s="167"/>
      <c r="E46" s="167">
        <f>VLOOKUP($C46,'106春女OAB'!$C$2:$N$49,12,FALSE)</f>
        <v>26.678000743218149</v>
      </c>
      <c r="F46" s="167">
        <f>VLOOKUP($C46,'106夏女OAB'!$C$2:$N$49,12,FALSE)</f>
        <v>0.22727272727273373</v>
      </c>
      <c r="G46" s="167">
        <f>VLOOKUP($C46,台灣業餘女OAB!$C$2:$N$49,12,FALSE)</f>
        <v>5.882352941176805E-2</v>
      </c>
      <c r="H46" s="167">
        <f>VLOOKUP($C46,'106秋女OAB'!$C$2:$N$49,12,FALSE)</f>
        <v>7.8232714277979341</v>
      </c>
      <c r="I46" s="167">
        <f t="shared" si="6"/>
        <v>0</v>
      </c>
      <c r="J46" s="167">
        <f t="shared" si="7"/>
        <v>26.678000743218149</v>
      </c>
      <c r="K46" s="167">
        <f t="shared" si="8"/>
        <v>0.27272727272728048</v>
      </c>
      <c r="L46" s="167">
        <f t="shared" si="9"/>
        <v>7.6470588235298467E-2</v>
      </c>
      <c r="M46" s="167">
        <f t="shared" si="10"/>
        <v>11.734907141696901</v>
      </c>
      <c r="N46" s="167">
        <f t="shared" si="11"/>
        <v>38.762105745877633</v>
      </c>
    </row>
    <row r="47" spans="1:14">
      <c r="A47" s="135">
        <v>46</v>
      </c>
      <c r="B47" s="137" t="s">
        <v>148</v>
      </c>
      <c r="C47" s="137" t="s">
        <v>407</v>
      </c>
      <c r="D47" s="167"/>
      <c r="E47" s="167"/>
      <c r="F47" s="167"/>
      <c r="G47" s="167"/>
      <c r="H47" s="167">
        <f>VLOOKUP($C47,'106秋女OAB'!$C$2:$N$49,12,FALSE)</f>
        <v>23.109846770263687</v>
      </c>
      <c r="I47" s="167">
        <f t="shared" si="6"/>
        <v>0</v>
      </c>
      <c r="J47" s="167">
        <f t="shared" si="7"/>
        <v>0</v>
      </c>
      <c r="K47" s="167">
        <f t="shared" si="8"/>
        <v>0</v>
      </c>
      <c r="L47" s="167">
        <f t="shared" si="9"/>
        <v>0</v>
      </c>
      <c r="M47" s="167">
        <f t="shared" si="10"/>
        <v>34.66477015539553</v>
      </c>
      <c r="N47" s="167">
        <f t="shared" si="11"/>
        <v>34.66477015539553</v>
      </c>
    </row>
    <row r="48" spans="1:14">
      <c r="A48" s="135">
        <v>47</v>
      </c>
      <c r="B48" s="136" t="s">
        <v>148</v>
      </c>
      <c r="C48" s="137" t="s">
        <v>163</v>
      </c>
      <c r="D48" s="167">
        <f>VLOOKUP(C48,'105冬女OAB'!$C$2:$M$48,11,FALSE)</f>
        <v>20.858293075684387</v>
      </c>
      <c r="E48" s="167">
        <f>VLOOKUP($C48,'106春女OAB'!$C$2:$N$49,12,FALSE)</f>
        <v>0</v>
      </c>
      <c r="F48" s="167">
        <f>VLOOKUP($C48,'106夏女OAB'!$C$2:$N$49,12,FALSE)</f>
        <v>5.4090909090909065</v>
      </c>
      <c r="G48" s="167"/>
      <c r="H48" s="167">
        <f>VLOOKUP($C48,'106秋女OAB'!$C$2:$N$49,12,FALSE)</f>
        <v>5.8506686880719059</v>
      </c>
      <c r="I48" s="167">
        <f t="shared" si="6"/>
        <v>16.686634460547509</v>
      </c>
      <c r="J48" s="167">
        <f t="shared" si="7"/>
        <v>0</v>
      </c>
      <c r="K48" s="167">
        <f t="shared" si="8"/>
        <v>6.4909090909090876</v>
      </c>
      <c r="L48" s="167">
        <f t="shared" si="9"/>
        <v>0</v>
      </c>
      <c r="M48" s="167">
        <f t="shared" si="10"/>
        <v>8.7760030321078588</v>
      </c>
      <c r="N48" s="167">
        <f t="shared" si="11"/>
        <v>31.953546583564457</v>
      </c>
    </row>
    <row r="49" spans="1:14">
      <c r="A49" s="135">
        <v>48</v>
      </c>
      <c r="B49" s="136" t="s">
        <v>114</v>
      </c>
      <c r="C49" s="137" t="s">
        <v>301</v>
      </c>
      <c r="D49" s="167">
        <f>VLOOKUP(C49,'105冬女OAB'!$C$2:$M$48,11,FALSE)</f>
        <v>38.858293075684387</v>
      </c>
      <c r="E49" s="167"/>
      <c r="F49" s="167"/>
      <c r="G49" s="167"/>
      <c r="H49" s="167">
        <v>0</v>
      </c>
      <c r="I49" s="167">
        <f t="shared" si="6"/>
        <v>31.086634460547511</v>
      </c>
      <c r="J49" s="167">
        <f t="shared" si="7"/>
        <v>0</v>
      </c>
      <c r="K49" s="167">
        <f t="shared" si="8"/>
        <v>0</v>
      </c>
      <c r="L49" s="167">
        <f t="shared" si="9"/>
        <v>0</v>
      </c>
      <c r="M49" s="167">
        <f t="shared" si="10"/>
        <v>0</v>
      </c>
      <c r="N49" s="167">
        <f t="shared" si="11"/>
        <v>31.086634460547511</v>
      </c>
    </row>
    <row r="50" spans="1:14">
      <c r="A50" s="135">
        <v>49</v>
      </c>
      <c r="B50" s="136" t="s">
        <v>127</v>
      </c>
      <c r="C50" s="137" t="s">
        <v>302</v>
      </c>
      <c r="D50" s="167">
        <f>VLOOKUP(C50,'105冬女OAB'!$C$2:$M$48,11,FALSE)</f>
        <v>38.858293075684387</v>
      </c>
      <c r="E50" s="167"/>
      <c r="F50" s="167"/>
      <c r="G50" s="167"/>
      <c r="H50" s="167"/>
      <c r="I50" s="167">
        <f t="shared" si="6"/>
        <v>31.086634460547511</v>
      </c>
      <c r="J50" s="167">
        <f t="shared" si="7"/>
        <v>0</v>
      </c>
      <c r="K50" s="167">
        <f t="shared" si="8"/>
        <v>0</v>
      </c>
      <c r="L50" s="167">
        <f t="shared" si="9"/>
        <v>0</v>
      </c>
      <c r="M50" s="167">
        <f t="shared" si="10"/>
        <v>0</v>
      </c>
      <c r="N50" s="167">
        <f t="shared" si="11"/>
        <v>31.086634460547511</v>
      </c>
    </row>
    <row r="51" spans="1:14">
      <c r="A51" s="135">
        <v>50</v>
      </c>
      <c r="B51" s="136" t="s">
        <v>127</v>
      </c>
      <c r="C51" s="137" t="s">
        <v>142</v>
      </c>
      <c r="D51" s="167">
        <f>VLOOKUP(C51,'105冬女OAB'!$C$2:$M$48,11,FALSE)</f>
        <v>10.043478260869563</v>
      </c>
      <c r="E51" s="167">
        <f>VLOOKUP($C51,'106春女OAB'!$C$2:$N$49,12,FALSE)</f>
        <v>9.9130434782608745</v>
      </c>
      <c r="F51" s="167">
        <f>VLOOKUP($C51,'106夏女OAB'!$C$2:$N$49,12,FALSE)</f>
        <v>6.4090909090909065</v>
      </c>
      <c r="G51" s="167"/>
      <c r="H51" s="167">
        <v>0</v>
      </c>
      <c r="I51" s="167">
        <f t="shared" si="6"/>
        <v>8.0347826086956502</v>
      </c>
      <c r="J51" s="167">
        <f t="shared" si="7"/>
        <v>9.9130434782608745</v>
      </c>
      <c r="K51" s="167">
        <f t="shared" si="8"/>
        <v>7.6909090909090878</v>
      </c>
      <c r="L51" s="167">
        <f t="shared" si="9"/>
        <v>0</v>
      </c>
      <c r="M51" s="167">
        <f t="shared" si="10"/>
        <v>0</v>
      </c>
      <c r="N51" s="167">
        <f t="shared" si="11"/>
        <v>25.638735177865613</v>
      </c>
    </row>
    <row r="52" spans="1:14">
      <c r="A52" s="135">
        <v>51</v>
      </c>
      <c r="B52" s="137" t="s">
        <v>127</v>
      </c>
      <c r="C52" s="137" t="s">
        <v>254</v>
      </c>
      <c r="D52" s="167"/>
      <c r="E52" s="167"/>
      <c r="F52" s="167">
        <f>VLOOKUP($C52,'106夏女OAB'!$C$2:$N$49,12,FALSE)</f>
        <v>5.6363636363636402</v>
      </c>
      <c r="G52" s="167"/>
      <c r="H52" s="167">
        <f>VLOOKUP($C52,'106秋女OAB'!$C$2:$N$49,12,FALSE)</f>
        <v>11.76847690724999</v>
      </c>
      <c r="I52" s="167">
        <f t="shared" si="6"/>
        <v>0</v>
      </c>
      <c r="J52" s="167">
        <f t="shared" si="7"/>
        <v>0</v>
      </c>
      <c r="K52" s="167">
        <f t="shared" si="8"/>
        <v>6.7636363636363681</v>
      </c>
      <c r="L52" s="167">
        <f t="shared" si="9"/>
        <v>0</v>
      </c>
      <c r="M52" s="167">
        <f t="shared" si="10"/>
        <v>17.652715360874986</v>
      </c>
      <c r="N52" s="167">
        <f t="shared" si="11"/>
        <v>24.416351724511355</v>
      </c>
    </row>
    <row r="53" spans="1:14">
      <c r="A53" s="135">
        <v>52</v>
      </c>
      <c r="B53" s="136" t="s">
        <v>127</v>
      </c>
      <c r="C53" s="137" t="s">
        <v>256</v>
      </c>
      <c r="D53" s="167">
        <f>VLOOKUP(C53,'105冬女OAB'!$C$2:$M$48,11,FALSE)</f>
        <v>13.043478260869563</v>
      </c>
      <c r="E53" s="167"/>
      <c r="F53" s="167">
        <f>VLOOKUP($C53,'106夏女OAB'!$C$2:$N$49,12,FALSE)</f>
        <v>10.63636363636364</v>
      </c>
      <c r="G53" s="167"/>
      <c r="H53" s="167">
        <v>0</v>
      </c>
      <c r="I53" s="167">
        <f t="shared" si="6"/>
        <v>10.434782608695651</v>
      </c>
      <c r="J53" s="167">
        <f t="shared" si="7"/>
        <v>0</v>
      </c>
      <c r="K53" s="167">
        <f t="shared" si="8"/>
        <v>12.763636363636367</v>
      </c>
      <c r="L53" s="167">
        <f t="shared" si="9"/>
        <v>0</v>
      </c>
      <c r="M53" s="167">
        <f t="shared" si="10"/>
        <v>0</v>
      </c>
      <c r="N53" s="167">
        <f t="shared" si="11"/>
        <v>23.198418972332018</v>
      </c>
    </row>
    <row r="54" spans="1:14">
      <c r="A54" s="135">
        <v>53</v>
      </c>
      <c r="B54" s="136" t="s">
        <v>127</v>
      </c>
      <c r="C54" s="137" t="s">
        <v>147</v>
      </c>
      <c r="D54" s="167">
        <f>VLOOKUP(C54,'105冬女OAB'!$C$2:$M$48,11,FALSE)</f>
        <v>15.24959742351048</v>
      </c>
      <c r="E54" s="167">
        <f>VLOOKUP($C54,'106春女OAB'!$C$2:$N$49,12,FALSE)</f>
        <v>1.9130434782608745</v>
      </c>
      <c r="F54" s="167">
        <f>VLOOKUP($C54,'106夏女OAB'!$C$2:$N$49,12,FALSE)</f>
        <v>2.2272727272727337</v>
      </c>
      <c r="G54" s="167"/>
      <c r="H54" s="167">
        <v>0</v>
      </c>
      <c r="I54" s="167">
        <f t="shared" si="6"/>
        <v>12.199677938808385</v>
      </c>
      <c r="J54" s="167">
        <f t="shared" si="7"/>
        <v>1.9130434782608745</v>
      </c>
      <c r="K54" s="167">
        <f t="shared" si="8"/>
        <v>2.6727272727272804</v>
      </c>
      <c r="L54" s="167">
        <f t="shared" si="9"/>
        <v>0</v>
      </c>
      <c r="M54" s="167">
        <f t="shared" si="10"/>
        <v>0</v>
      </c>
      <c r="N54" s="167">
        <f t="shared" si="11"/>
        <v>16.785448689796539</v>
      </c>
    </row>
    <row r="55" spans="1:14">
      <c r="A55" s="135">
        <v>54</v>
      </c>
      <c r="B55" s="136" t="s">
        <v>127</v>
      </c>
      <c r="C55" s="137" t="s">
        <v>259</v>
      </c>
      <c r="D55" s="167"/>
      <c r="E55" s="167"/>
      <c r="F55" s="167">
        <f>VLOOKUP($C55,'106夏女OAB'!$C$2:$N$49,12,FALSE)</f>
        <v>13.21328671328672</v>
      </c>
      <c r="G55" s="167"/>
      <c r="H55" s="167">
        <f>VLOOKUP($C55,'106秋女OAB'!$C$2:$N$49,12,FALSE)</f>
        <v>0</v>
      </c>
      <c r="I55" s="167">
        <f t="shared" si="6"/>
        <v>0</v>
      </c>
      <c r="J55" s="167">
        <f t="shared" si="7"/>
        <v>0</v>
      </c>
      <c r="K55" s="167">
        <f t="shared" si="8"/>
        <v>15.855944055944065</v>
      </c>
      <c r="L55" s="167">
        <f t="shared" si="9"/>
        <v>0</v>
      </c>
      <c r="M55" s="167">
        <f t="shared" si="10"/>
        <v>0</v>
      </c>
      <c r="N55" s="167">
        <f t="shared" si="11"/>
        <v>15.855944055944065</v>
      </c>
    </row>
    <row r="56" spans="1:14">
      <c r="A56" s="135">
        <v>55</v>
      </c>
      <c r="B56" s="137" t="s">
        <v>148</v>
      </c>
      <c r="C56" s="137" t="s">
        <v>261</v>
      </c>
      <c r="D56" s="167">
        <f>VLOOKUP(C56,'105冬女OAB'!$C$2:$M$48,11,FALSE)</f>
        <v>0</v>
      </c>
      <c r="E56" s="167"/>
      <c r="F56" s="167">
        <f>VLOOKUP($C56,'106夏女OAB'!$C$2:$N$49,12,FALSE)</f>
        <v>0</v>
      </c>
      <c r="G56" s="167"/>
      <c r="H56" s="167">
        <f>VLOOKUP($C56,'106秋女OAB'!$C$2:$N$49,12,FALSE)</f>
        <v>9.5777919757431391</v>
      </c>
      <c r="I56" s="167">
        <f t="shared" si="6"/>
        <v>0</v>
      </c>
      <c r="J56" s="167">
        <f t="shared" si="7"/>
        <v>0</v>
      </c>
      <c r="K56" s="167">
        <f t="shared" si="8"/>
        <v>0</v>
      </c>
      <c r="L56" s="167">
        <f t="shared" si="9"/>
        <v>0</v>
      </c>
      <c r="M56" s="167">
        <f t="shared" si="10"/>
        <v>14.366687963614709</v>
      </c>
      <c r="N56" s="167">
        <f t="shared" si="11"/>
        <v>14.366687963614709</v>
      </c>
    </row>
    <row r="57" spans="1:14">
      <c r="A57" s="135">
        <v>56</v>
      </c>
      <c r="B57" s="136" t="s">
        <v>148</v>
      </c>
      <c r="C57" s="137" t="s">
        <v>304</v>
      </c>
      <c r="D57" s="167">
        <f>VLOOKUP(C57,'105冬女OAB'!$C$2:$M$48,11,FALSE)</f>
        <v>17.858293075684387</v>
      </c>
      <c r="E57" s="167"/>
      <c r="F57" s="167"/>
      <c r="G57" s="167"/>
      <c r="H57" s="167"/>
      <c r="I57" s="167">
        <f t="shared" si="6"/>
        <v>14.286634460547511</v>
      </c>
      <c r="J57" s="167">
        <f t="shared" si="7"/>
        <v>0</v>
      </c>
      <c r="K57" s="167">
        <f t="shared" si="8"/>
        <v>0</v>
      </c>
      <c r="L57" s="167">
        <f t="shared" si="9"/>
        <v>0</v>
      </c>
      <c r="M57" s="167">
        <f t="shared" si="10"/>
        <v>0</v>
      </c>
      <c r="N57" s="167">
        <f t="shared" si="11"/>
        <v>14.286634460547511</v>
      </c>
    </row>
    <row r="58" spans="1:14">
      <c r="A58" s="135">
        <v>57</v>
      </c>
      <c r="B58" s="137" t="s">
        <v>148</v>
      </c>
      <c r="C58" s="137" t="s">
        <v>161</v>
      </c>
      <c r="D58" s="167"/>
      <c r="E58" s="167">
        <f>VLOOKUP($C58,'106春女OAB'!$C$2:$N$49,12,FALSE)</f>
        <v>0</v>
      </c>
      <c r="F58" s="167">
        <f>VLOOKUP($C58,'106夏女OAB'!$C$2:$N$49,12,FALSE)</f>
        <v>0</v>
      </c>
      <c r="G58" s="167"/>
      <c r="H58" s="167">
        <f>VLOOKUP($C58,'106秋女OAB'!$C$2:$N$49,12,FALSE)</f>
        <v>7.8232714277979341</v>
      </c>
      <c r="I58" s="167">
        <f t="shared" si="6"/>
        <v>0</v>
      </c>
      <c r="J58" s="167">
        <f t="shared" si="7"/>
        <v>0</v>
      </c>
      <c r="K58" s="167">
        <f t="shared" si="8"/>
        <v>0</v>
      </c>
      <c r="L58" s="167">
        <f t="shared" si="9"/>
        <v>0</v>
      </c>
      <c r="M58" s="167">
        <f t="shared" si="10"/>
        <v>11.734907141696901</v>
      </c>
      <c r="N58" s="167">
        <f t="shared" si="11"/>
        <v>11.734907141696901</v>
      </c>
    </row>
    <row r="59" spans="1:14">
      <c r="A59" s="135">
        <v>58</v>
      </c>
      <c r="B59" s="136" t="s">
        <v>148</v>
      </c>
      <c r="C59" s="137" t="s">
        <v>260</v>
      </c>
      <c r="D59" s="167">
        <f>VLOOKUP(C59,'105冬女OAB'!$C$2:$M$48,11,FALSE)</f>
        <v>0.60869565217390686</v>
      </c>
      <c r="E59" s="167"/>
      <c r="F59" s="167">
        <f>VLOOKUP($C59,'106夏女OAB'!$C$2:$N$49,12,FALSE)</f>
        <v>4.4090909090909065</v>
      </c>
      <c r="G59" s="167"/>
      <c r="H59" s="167">
        <f>VLOOKUP($C59,'106秋女OAB'!$C$2:$N$49,12,FALSE)</f>
        <v>3.8780659483458777</v>
      </c>
      <c r="I59" s="167">
        <f t="shared" si="6"/>
        <v>0.48695652173912551</v>
      </c>
      <c r="J59" s="167">
        <f t="shared" si="7"/>
        <v>0</v>
      </c>
      <c r="K59" s="167">
        <f t="shared" si="8"/>
        <v>5.2909090909090875</v>
      </c>
      <c r="L59" s="167">
        <f t="shared" si="9"/>
        <v>0</v>
      </c>
      <c r="M59" s="167">
        <f t="shared" si="10"/>
        <v>5.8170989225188166</v>
      </c>
      <c r="N59" s="167">
        <f t="shared" si="11"/>
        <v>11.59496453516703</v>
      </c>
    </row>
    <row r="60" spans="1:14">
      <c r="A60" s="135">
        <v>59</v>
      </c>
      <c r="B60" s="137" t="s">
        <v>127</v>
      </c>
      <c r="C60" s="137" t="s">
        <v>340</v>
      </c>
      <c r="D60" s="167"/>
      <c r="E60" s="167"/>
      <c r="F60" s="167">
        <f>VLOOKUP($C60,'106夏女OAB'!$C$2:$N$49,12,FALSE)</f>
        <v>3.2272727272727337</v>
      </c>
      <c r="G60" s="167"/>
      <c r="H60" s="167">
        <f>VLOOKUP($C60,'106秋女OAB'!$C$2:$N$49,12,FALSE)</f>
        <v>4.864367318208906</v>
      </c>
      <c r="I60" s="167">
        <f t="shared" si="6"/>
        <v>0</v>
      </c>
      <c r="J60" s="167">
        <f t="shared" si="7"/>
        <v>0</v>
      </c>
      <c r="K60" s="167">
        <f t="shared" si="8"/>
        <v>3.8727272727272801</v>
      </c>
      <c r="L60" s="167">
        <f t="shared" si="9"/>
        <v>0</v>
      </c>
      <c r="M60" s="167">
        <f t="shared" si="10"/>
        <v>7.296550977313359</v>
      </c>
      <c r="N60" s="167">
        <f t="shared" si="11"/>
        <v>11.169278250040639</v>
      </c>
    </row>
    <row r="61" spans="1:14">
      <c r="A61" s="135">
        <v>60</v>
      </c>
      <c r="B61" s="137" t="s">
        <v>127</v>
      </c>
      <c r="C61" s="137" t="s">
        <v>338</v>
      </c>
      <c r="D61" s="167"/>
      <c r="E61" s="167"/>
      <c r="F61" s="167">
        <f>VLOOKUP($C61,'106夏女OAB'!$C$2:$N$49,12,FALSE)</f>
        <v>9.2272727272727337</v>
      </c>
      <c r="G61" s="167"/>
      <c r="H61" s="167">
        <v>0</v>
      </c>
      <c r="I61" s="167">
        <f t="shared" si="6"/>
        <v>0</v>
      </c>
      <c r="J61" s="167">
        <f t="shared" si="7"/>
        <v>0</v>
      </c>
      <c r="K61" s="167">
        <f t="shared" si="8"/>
        <v>11.072727272727279</v>
      </c>
      <c r="L61" s="167">
        <f t="shared" si="9"/>
        <v>0</v>
      </c>
      <c r="M61" s="167">
        <f t="shared" si="10"/>
        <v>0</v>
      </c>
      <c r="N61" s="167">
        <f t="shared" si="11"/>
        <v>11.072727272727279</v>
      </c>
    </row>
    <row r="62" spans="1:14">
      <c r="A62" s="135">
        <v>61</v>
      </c>
      <c r="B62" s="136" t="s">
        <v>114</v>
      </c>
      <c r="C62" s="137" t="s">
        <v>120</v>
      </c>
      <c r="D62" s="167"/>
      <c r="E62" s="167">
        <f>VLOOKUP($C62,'106春女OAB'!$C$2:$N$49,12,FALSE)</f>
        <v>9.9130434782608745</v>
      </c>
      <c r="F62" s="167"/>
      <c r="G62" s="167"/>
      <c r="H62" s="167"/>
      <c r="I62" s="167">
        <f t="shared" si="6"/>
        <v>0</v>
      </c>
      <c r="J62" s="167">
        <f t="shared" si="7"/>
        <v>9.9130434782608745</v>
      </c>
      <c r="K62" s="167">
        <f t="shared" si="8"/>
        <v>0</v>
      </c>
      <c r="L62" s="167">
        <f t="shared" si="9"/>
        <v>0</v>
      </c>
      <c r="M62" s="167">
        <f t="shared" si="10"/>
        <v>0</v>
      </c>
      <c r="N62" s="167">
        <f t="shared" si="11"/>
        <v>9.9130434782608745</v>
      </c>
    </row>
    <row r="63" spans="1:14">
      <c r="A63" s="135">
        <v>62</v>
      </c>
      <c r="B63" s="137" t="s">
        <v>127</v>
      </c>
      <c r="C63" s="137" t="s">
        <v>408</v>
      </c>
      <c r="D63" s="167"/>
      <c r="E63" s="167"/>
      <c r="F63" s="167"/>
      <c r="G63" s="167"/>
      <c r="H63" s="167">
        <f>VLOOKUP($C63,'106秋女OAB'!$C$2:$N$49,12,FALSE)</f>
        <v>5.8506686880719059</v>
      </c>
      <c r="I63" s="167">
        <f t="shared" si="6"/>
        <v>0</v>
      </c>
      <c r="J63" s="167">
        <f t="shared" si="7"/>
        <v>0</v>
      </c>
      <c r="K63" s="167">
        <f t="shared" si="8"/>
        <v>0</v>
      </c>
      <c r="L63" s="167">
        <f t="shared" si="9"/>
        <v>0</v>
      </c>
      <c r="M63" s="167">
        <f t="shared" si="10"/>
        <v>8.7760030321078588</v>
      </c>
      <c r="N63" s="167">
        <f t="shared" si="11"/>
        <v>8.7760030321078588</v>
      </c>
    </row>
    <row r="64" spans="1:14">
      <c r="A64" s="135">
        <v>63</v>
      </c>
      <c r="B64" s="137" t="s">
        <v>127</v>
      </c>
      <c r="C64" s="137" t="s">
        <v>339</v>
      </c>
      <c r="D64" s="167"/>
      <c r="E64" s="167"/>
      <c r="F64" s="167">
        <f>VLOOKUP($C64,'106夏女OAB'!$C$2:$N$49,12,FALSE)</f>
        <v>4.4090909090909065</v>
      </c>
      <c r="G64" s="167"/>
      <c r="H64" s="167">
        <v>0</v>
      </c>
      <c r="I64" s="167">
        <f t="shared" si="6"/>
        <v>0</v>
      </c>
      <c r="J64" s="167">
        <f t="shared" si="7"/>
        <v>0</v>
      </c>
      <c r="K64" s="167">
        <f t="shared" si="8"/>
        <v>5.2909090909090875</v>
      </c>
      <c r="L64" s="167">
        <f t="shared" si="9"/>
        <v>0</v>
      </c>
      <c r="M64" s="167">
        <f t="shared" si="10"/>
        <v>0</v>
      </c>
      <c r="N64" s="167">
        <f t="shared" si="11"/>
        <v>5.2909090909090875</v>
      </c>
    </row>
    <row r="65" spans="1:14">
      <c r="A65" s="135">
        <v>64</v>
      </c>
      <c r="B65" s="136" t="s">
        <v>127</v>
      </c>
      <c r="C65" s="137" t="s">
        <v>145</v>
      </c>
      <c r="D65" s="167"/>
      <c r="E65" s="167">
        <f>VLOOKUP($C65,'106春女OAB'!$C$2:$N$49,12,FALSE)</f>
        <v>4.9130434782608745</v>
      </c>
      <c r="F65" s="167"/>
      <c r="G65" s="167"/>
      <c r="H65" s="167">
        <v>0</v>
      </c>
      <c r="I65" s="167">
        <f t="shared" si="6"/>
        <v>0</v>
      </c>
      <c r="J65" s="167">
        <f t="shared" si="7"/>
        <v>4.9130434782608745</v>
      </c>
      <c r="K65" s="167">
        <f t="shared" si="8"/>
        <v>0</v>
      </c>
      <c r="L65" s="167">
        <f t="shared" si="9"/>
        <v>0</v>
      </c>
      <c r="M65" s="167">
        <f t="shared" si="10"/>
        <v>0</v>
      </c>
      <c r="N65" s="167">
        <f t="shared" si="11"/>
        <v>4.9130434782608745</v>
      </c>
    </row>
    <row r="66" spans="1:14">
      <c r="A66" s="135">
        <v>65</v>
      </c>
      <c r="B66" s="136" t="s">
        <v>114</v>
      </c>
      <c r="C66" s="137" t="s">
        <v>250</v>
      </c>
      <c r="D66" s="167"/>
      <c r="E66" s="167"/>
      <c r="F66" s="167"/>
      <c r="G66" s="167"/>
      <c r="H66" s="167">
        <f>VLOOKUP($C66,'106秋女OAB'!$C$2:$N$49,12,FALSE)</f>
        <v>2.8917645784828778</v>
      </c>
      <c r="I66" s="167">
        <f t="shared" ref="I66:I79" si="12">D66*0.8</f>
        <v>0</v>
      </c>
      <c r="J66" s="167">
        <f t="shared" ref="J66:J79" si="13">E66</f>
        <v>0</v>
      </c>
      <c r="K66" s="167">
        <f t="shared" ref="K66:K79" si="14">F66*1.2</f>
        <v>0</v>
      </c>
      <c r="L66" s="167">
        <f t="shared" ref="L66:L79" si="15">G66*1.3</f>
        <v>0</v>
      </c>
      <c r="M66" s="167">
        <f t="shared" ref="M66:M79" si="16">H66*1.5</f>
        <v>4.3376468677243167</v>
      </c>
      <c r="N66" s="167">
        <f t="shared" ref="N66:N79" si="17">SUM(I66:M66)</f>
        <v>4.3376468677243167</v>
      </c>
    </row>
    <row r="67" spans="1:14">
      <c r="A67" s="135">
        <v>66</v>
      </c>
      <c r="B67" s="137" t="s">
        <v>127</v>
      </c>
      <c r="C67" s="137" t="s">
        <v>252</v>
      </c>
      <c r="D67" s="167"/>
      <c r="E67" s="167"/>
      <c r="F67" s="167"/>
      <c r="G67" s="167"/>
      <c r="H67" s="167">
        <f>VLOOKUP($C67,'106秋女OAB'!$C$2:$N$49,12,FALSE)</f>
        <v>2.7099463966646766</v>
      </c>
      <c r="I67" s="167">
        <f t="shared" si="12"/>
        <v>0</v>
      </c>
      <c r="J67" s="167">
        <f t="shared" si="13"/>
        <v>0</v>
      </c>
      <c r="K67" s="167">
        <f t="shared" si="14"/>
        <v>0</v>
      </c>
      <c r="L67" s="167">
        <f t="shared" si="15"/>
        <v>0</v>
      </c>
      <c r="M67" s="167">
        <f t="shared" si="16"/>
        <v>4.0649195949970149</v>
      </c>
      <c r="N67" s="167">
        <f t="shared" si="17"/>
        <v>4.0649195949970149</v>
      </c>
    </row>
    <row r="68" spans="1:14">
      <c r="A68" s="135">
        <v>67</v>
      </c>
      <c r="B68" s="171" t="s">
        <v>148</v>
      </c>
      <c r="C68" s="137" t="s">
        <v>157</v>
      </c>
      <c r="D68" s="167">
        <f>VLOOKUP(C68,'105冬女OAB'!$C$2:$M$48,11,FALSE)</f>
        <v>0</v>
      </c>
      <c r="E68" s="167">
        <f>VLOOKUP($C68,'106春女OAB'!$C$2:$N$49,12,FALSE)</f>
        <v>3.9130434782608745</v>
      </c>
      <c r="F68" s="167">
        <f>VLOOKUP($C68,'106夏女OAB'!$C$2:$N$49,12,FALSE)</f>
        <v>0</v>
      </c>
      <c r="G68" s="167"/>
      <c r="H68" s="167">
        <f>VLOOKUP($C68,'106秋女OAB'!$C$2:$N$49,12,FALSE)</f>
        <v>0</v>
      </c>
      <c r="I68" s="167">
        <f t="shared" si="12"/>
        <v>0</v>
      </c>
      <c r="J68" s="167">
        <f t="shared" si="13"/>
        <v>3.9130434782608745</v>
      </c>
      <c r="K68" s="167">
        <f t="shared" si="14"/>
        <v>0</v>
      </c>
      <c r="L68" s="167">
        <f t="shared" si="15"/>
        <v>0</v>
      </c>
      <c r="M68" s="167">
        <f t="shared" si="16"/>
        <v>0</v>
      </c>
      <c r="N68" s="167">
        <f t="shared" si="17"/>
        <v>3.9130434782608745</v>
      </c>
    </row>
    <row r="69" spans="1:14">
      <c r="A69" s="135">
        <v>68</v>
      </c>
      <c r="B69" s="137" t="s">
        <v>148</v>
      </c>
      <c r="C69" s="137" t="s">
        <v>262</v>
      </c>
      <c r="D69" s="167"/>
      <c r="E69" s="167"/>
      <c r="F69" s="167"/>
      <c r="G69" s="167"/>
      <c r="H69" s="167">
        <f>VLOOKUP($C69,'106秋女OAB'!$C$2:$N$49,12,FALSE)</f>
        <v>1.9054632086198495</v>
      </c>
      <c r="I69" s="167">
        <f t="shared" si="12"/>
        <v>0</v>
      </c>
      <c r="J69" s="167">
        <f t="shared" si="13"/>
        <v>0</v>
      </c>
      <c r="K69" s="167">
        <f t="shared" si="14"/>
        <v>0</v>
      </c>
      <c r="L69" s="167">
        <f t="shared" si="15"/>
        <v>0</v>
      </c>
      <c r="M69" s="167">
        <f t="shared" si="16"/>
        <v>2.8581948129297743</v>
      </c>
      <c r="N69" s="167">
        <f t="shared" si="17"/>
        <v>2.8581948129297743</v>
      </c>
    </row>
    <row r="70" spans="1:14">
      <c r="A70" s="135"/>
      <c r="B70" s="137" t="s">
        <v>114</v>
      </c>
      <c r="C70" s="137" t="s">
        <v>308</v>
      </c>
      <c r="D70" s="167">
        <f>VLOOKUP(C70,'105冬女OAB'!$C$2:$M$48,11,FALSE)</f>
        <v>0</v>
      </c>
      <c r="E70" s="167"/>
      <c r="F70" s="167"/>
      <c r="G70" s="167"/>
      <c r="H70" s="167">
        <v>0</v>
      </c>
      <c r="I70" s="167">
        <f t="shared" si="12"/>
        <v>0</v>
      </c>
      <c r="J70" s="167">
        <f t="shared" si="13"/>
        <v>0</v>
      </c>
      <c r="K70" s="167">
        <f t="shared" si="14"/>
        <v>0</v>
      </c>
      <c r="L70" s="167">
        <f t="shared" si="15"/>
        <v>0</v>
      </c>
      <c r="M70" s="167">
        <f t="shared" si="16"/>
        <v>0</v>
      </c>
      <c r="N70" s="167">
        <f t="shared" si="17"/>
        <v>0</v>
      </c>
    </row>
    <row r="71" spans="1:14">
      <c r="A71" s="135"/>
      <c r="B71" s="137" t="s">
        <v>148</v>
      </c>
      <c r="C71" s="137" t="s">
        <v>263</v>
      </c>
      <c r="D71" s="167"/>
      <c r="E71" s="167"/>
      <c r="F71" s="167">
        <f>VLOOKUP($C71,'106夏女OAB'!$C$2:$N$49,12,FALSE)</f>
        <v>0</v>
      </c>
      <c r="G71" s="167"/>
      <c r="H71" s="167">
        <v>0</v>
      </c>
      <c r="I71" s="167">
        <f t="shared" si="12"/>
        <v>0</v>
      </c>
      <c r="J71" s="167">
        <f t="shared" si="13"/>
        <v>0</v>
      </c>
      <c r="K71" s="167">
        <f t="shared" si="14"/>
        <v>0</v>
      </c>
      <c r="L71" s="167">
        <f t="shared" si="15"/>
        <v>0</v>
      </c>
      <c r="M71" s="167">
        <f t="shared" si="16"/>
        <v>0</v>
      </c>
      <c r="N71" s="167">
        <f t="shared" si="17"/>
        <v>0</v>
      </c>
    </row>
    <row r="72" spans="1:14">
      <c r="A72" s="135"/>
      <c r="B72" s="137" t="s">
        <v>148</v>
      </c>
      <c r="C72" s="137" t="s">
        <v>311</v>
      </c>
      <c r="D72" s="167">
        <f>VLOOKUP(C72,'105冬女OAB'!$C$2:$M$48,11,FALSE)</f>
        <v>0</v>
      </c>
      <c r="E72" s="167"/>
      <c r="F72" s="167"/>
      <c r="G72" s="167"/>
      <c r="H72" s="167"/>
      <c r="I72" s="167">
        <f t="shared" si="12"/>
        <v>0</v>
      </c>
      <c r="J72" s="167">
        <f t="shared" si="13"/>
        <v>0</v>
      </c>
      <c r="K72" s="167">
        <f t="shared" si="14"/>
        <v>0</v>
      </c>
      <c r="L72" s="167">
        <f t="shared" si="15"/>
        <v>0</v>
      </c>
      <c r="M72" s="167">
        <f t="shared" si="16"/>
        <v>0</v>
      </c>
      <c r="N72" s="167">
        <f t="shared" si="17"/>
        <v>0</v>
      </c>
    </row>
    <row r="73" spans="1:14">
      <c r="A73" s="135"/>
      <c r="B73" s="137" t="s">
        <v>127</v>
      </c>
      <c r="C73" s="137" t="s">
        <v>310</v>
      </c>
      <c r="D73" s="167">
        <f>VLOOKUP(C73,'105冬女OAB'!$C$2:$M$48,11,FALSE)</f>
        <v>0</v>
      </c>
      <c r="E73" s="167"/>
      <c r="F73" s="167"/>
      <c r="G73" s="167"/>
      <c r="H73" s="167"/>
      <c r="I73" s="167">
        <f t="shared" si="12"/>
        <v>0</v>
      </c>
      <c r="J73" s="167">
        <f t="shared" si="13"/>
        <v>0</v>
      </c>
      <c r="K73" s="167">
        <f t="shared" si="14"/>
        <v>0</v>
      </c>
      <c r="L73" s="167">
        <f t="shared" si="15"/>
        <v>0</v>
      </c>
      <c r="M73" s="167">
        <f t="shared" si="16"/>
        <v>0</v>
      </c>
      <c r="N73" s="167">
        <f t="shared" si="17"/>
        <v>0</v>
      </c>
    </row>
    <row r="74" spans="1:14">
      <c r="A74" s="135"/>
      <c r="B74" s="137" t="s">
        <v>127</v>
      </c>
      <c r="C74" s="137" t="s">
        <v>146</v>
      </c>
      <c r="D74" s="167"/>
      <c r="E74" s="167">
        <f>VLOOKUP($C74,'106春女OAB'!$C$2:$N$49,12,FALSE)</f>
        <v>0</v>
      </c>
      <c r="F74" s="167"/>
      <c r="G74" s="167"/>
      <c r="H74" s="167"/>
      <c r="I74" s="167">
        <f t="shared" si="12"/>
        <v>0</v>
      </c>
      <c r="J74" s="167">
        <f t="shared" si="13"/>
        <v>0</v>
      </c>
      <c r="K74" s="167">
        <f t="shared" si="14"/>
        <v>0</v>
      </c>
      <c r="L74" s="167">
        <f t="shared" si="15"/>
        <v>0</v>
      </c>
      <c r="M74" s="167">
        <f t="shared" si="16"/>
        <v>0</v>
      </c>
      <c r="N74" s="167">
        <f t="shared" si="17"/>
        <v>0</v>
      </c>
    </row>
    <row r="75" spans="1:14">
      <c r="A75" s="135"/>
      <c r="B75" s="137" t="s">
        <v>127</v>
      </c>
      <c r="C75" s="137" t="s">
        <v>309</v>
      </c>
      <c r="D75" s="167">
        <f>VLOOKUP(C75,'105冬女OAB'!$C$2:$M$48,11,FALSE)</f>
        <v>0</v>
      </c>
      <c r="E75" s="167"/>
      <c r="F75" s="167"/>
      <c r="G75" s="167"/>
      <c r="H75" s="167"/>
      <c r="I75" s="167">
        <f t="shared" si="12"/>
        <v>0</v>
      </c>
      <c r="J75" s="167">
        <f t="shared" si="13"/>
        <v>0</v>
      </c>
      <c r="K75" s="167">
        <f t="shared" si="14"/>
        <v>0</v>
      </c>
      <c r="L75" s="167">
        <f t="shared" si="15"/>
        <v>0</v>
      </c>
      <c r="M75" s="167">
        <f t="shared" si="16"/>
        <v>0</v>
      </c>
      <c r="N75" s="167">
        <f t="shared" si="17"/>
        <v>0</v>
      </c>
    </row>
    <row r="76" spans="1:14">
      <c r="A76" s="135"/>
      <c r="B76" s="137" t="s">
        <v>148</v>
      </c>
      <c r="C76" s="137" t="s">
        <v>164</v>
      </c>
      <c r="D76" s="167"/>
      <c r="E76" s="167">
        <f>VLOOKUP($C76,'106春女OAB'!$C$2:$N$49,12,FALSE)</f>
        <v>0</v>
      </c>
      <c r="F76" s="167"/>
      <c r="G76" s="167"/>
      <c r="H76" s="167"/>
      <c r="I76" s="167">
        <f t="shared" si="12"/>
        <v>0</v>
      </c>
      <c r="J76" s="167">
        <f t="shared" si="13"/>
        <v>0</v>
      </c>
      <c r="K76" s="167">
        <f t="shared" si="14"/>
        <v>0</v>
      </c>
      <c r="L76" s="167">
        <f t="shared" si="15"/>
        <v>0</v>
      </c>
      <c r="M76" s="167">
        <f t="shared" si="16"/>
        <v>0</v>
      </c>
      <c r="N76" s="167">
        <f t="shared" si="17"/>
        <v>0</v>
      </c>
    </row>
    <row r="77" spans="1:14">
      <c r="A77" s="135"/>
      <c r="B77" s="137" t="s">
        <v>148</v>
      </c>
      <c r="C77" s="137" t="s">
        <v>165</v>
      </c>
      <c r="D77" s="167"/>
      <c r="E77" s="167">
        <f>VLOOKUP($C77,'106春女OAB'!$C$2:$N$49,12,FALSE)</f>
        <v>0</v>
      </c>
      <c r="F77" s="167"/>
      <c r="G77" s="167"/>
      <c r="H77" s="167"/>
      <c r="I77" s="167">
        <f t="shared" si="12"/>
        <v>0</v>
      </c>
      <c r="J77" s="167">
        <f t="shared" si="13"/>
        <v>0</v>
      </c>
      <c r="K77" s="167">
        <f t="shared" si="14"/>
        <v>0</v>
      </c>
      <c r="L77" s="167">
        <f t="shared" si="15"/>
        <v>0</v>
      </c>
      <c r="M77" s="167">
        <f t="shared" si="16"/>
        <v>0</v>
      </c>
      <c r="N77" s="167">
        <f t="shared" si="17"/>
        <v>0</v>
      </c>
    </row>
    <row r="78" spans="1:14">
      <c r="A78" s="146"/>
      <c r="B78" s="137" t="s">
        <v>148</v>
      </c>
      <c r="C78" s="137" t="s">
        <v>37</v>
      </c>
      <c r="D78" s="167"/>
      <c r="E78" s="167"/>
      <c r="F78" s="167"/>
      <c r="G78" s="167"/>
      <c r="H78" s="167">
        <f>VLOOKUP($C78,'106秋女OAB'!$C$2:$N$49,12,FALSE)</f>
        <v>0</v>
      </c>
      <c r="I78" s="167">
        <f t="shared" si="12"/>
        <v>0</v>
      </c>
      <c r="J78" s="167">
        <f t="shared" si="13"/>
        <v>0</v>
      </c>
      <c r="K78" s="167">
        <f t="shared" si="14"/>
        <v>0</v>
      </c>
      <c r="L78" s="167">
        <f t="shared" si="15"/>
        <v>0</v>
      </c>
      <c r="M78" s="167">
        <f t="shared" si="16"/>
        <v>0</v>
      </c>
      <c r="N78" s="167">
        <f t="shared" si="17"/>
        <v>0</v>
      </c>
    </row>
    <row r="79" spans="1:14">
      <c r="A79" s="146"/>
      <c r="B79" s="137" t="s">
        <v>148</v>
      </c>
      <c r="C79" s="137" t="s">
        <v>409</v>
      </c>
      <c r="D79" s="167"/>
      <c r="E79" s="167"/>
      <c r="F79" s="167"/>
      <c r="G79" s="167"/>
      <c r="H79" s="167">
        <f>VLOOKUP($C79,'106秋女OAB'!$C$2:$N$49,12,FALSE)</f>
        <v>0</v>
      </c>
      <c r="I79" s="167">
        <f t="shared" si="12"/>
        <v>0</v>
      </c>
      <c r="J79" s="167">
        <f t="shared" si="13"/>
        <v>0</v>
      </c>
      <c r="K79" s="167">
        <f t="shared" si="14"/>
        <v>0</v>
      </c>
      <c r="L79" s="167">
        <f t="shared" si="15"/>
        <v>0</v>
      </c>
      <c r="M79" s="167">
        <f t="shared" si="16"/>
        <v>0</v>
      </c>
      <c r="N79" s="167">
        <f t="shared" si="17"/>
        <v>0</v>
      </c>
    </row>
  </sheetData>
  <sortState ref="A2:N79">
    <sortCondition descending="1" ref="N1"/>
  </sortState>
  <phoneticPr fontId="2" type="noConversion"/>
  <conditionalFormatting sqref="A1:A2 A4 A6 A8 A10 A12 A14 A16 A18 A20 A22 A24 A26 A28 A30 A32 A34 A36 A38 A40 A42 A44 A46 A48 A50 A52 A54 A56 A58 A60 A62 A64 A66 A68">
    <cfRule type="expression" dxfId="151" priority="13">
      <formula>AND(XEB1=0,XEC1&lt;&gt;"")</formula>
    </cfRule>
  </conditionalFormatting>
  <conditionalFormatting sqref="D1:M79">
    <cfRule type="cellIs" dxfId="150" priority="11" operator="lessThan">
      <formula>#REF!</formula>
    </cfRule>
    <cfRule type="cellIs" dxfId="149" priority="12" operator="equal">
      <formula>#REF!</formula>
    </cfRule>
  </conditionalFormatting>
  <conditionalFormatting sqref="N1:N79">
    <cfRule type="cellIs" dxfId="148" priority="9" operator="lessThan">
      <formula>#REF!*COUNTIF(D1:J1,"&gt;0")</formula>
    </cfRule>
    <cfRule type="cellIs" dxfId="147" priority="10" operator="equal">
      <formula>#REF!*COUNTIF(D1:J1,"&gt;0")</formula>
    </cfRule>
  </conditionalFormatting>
  <conditionalFormatting sqref="C1:C1048576">
    <cfRule type="duplicateValues" dxfId="146" priority="3"/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4" fitToHeight="0" orientation="portrait" r:id="rId1"/>
  <headerFooter>
    <oddFooter>第 &amp;P 頁，共 &amp;N 頁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3"/>
  <sheetViews>
    <sheetView workbookViewId="0">
      <pane ySplit="1" topLeftCell="A2" activePane="bottomLeft" state="frozen"/>
      <selection activeCell="C18" sqref="C18"/>
      <selection pane="bottomLeft" activeCell="B2" sqref="B2:C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25</v>
      </c>
      <c r="C2" s="12" t="s">
        <v>26</v>
      </c>
      <c r="D2" s="13">
        <v>0</v>
      </c>
      <c r="E2" s="13">
        <v>0</v>
      </c>
      <c r="F2" s="13">
        <v>83</v>
      </c>
      <c r="G2" s="13">
        <v>77</v>
      </c>
      <c r="H2" s="13">
        <v>160</v>
      </c>
      <c r="K2" s="131">
        <v>19.5</v>
      </c>
      <c r="L2" s="131">
        <v>22</v>
      </c>
      <c r="M2" s="131">
        <v>41.5</v>
      </c>
    </row>
    <row r="3" spans="1:13">
      <c r="A3" s="28">
        <v>2</v>
      </c>
      <c r="B3" s="29" t="s">
        <v>25</v>
      </c>
      <c r="C3" s="12" t="s">
        <v>37</v>
      </c>
      <c r="D3" s="13">
        <v>0</v>
      </c>
      <c r="E3" s="13">
        <v>0</v>
      </c>
      <c r="F3" s="13">
        <v>102</v>
      </c>
      <c r="G3" s="13">
        <v>101</v>
      </c>
      <c r="H3" s="13">
        <v>203</v>
      </c>
      <c r="K3" s="131">
        <v>0.5</v>
      </c>
      <c r="L3" s="131">
        <v>0</v>
      </c>
      <c r="M3" s="131">
        <v>0.5</v>
      </c>
    </row>
  </sheetData>
  <phoneticPr fontId="2" type="noConversion"/>
  <conditionalFormatting sqref="B2:B3">
    <cfRule type="expression" dxfId="145" priority="6">
      <formula>AND(XEF2=0,XEG2&lt;&gt;"")</formula>
    </cfRule>
  </conditionalFormatting>
  <conditionalFormatting sqref="A2:A3">
    <cfRule type="expression" dxfId="144" priority="5">
      <formula>AND(XEF2=0,XEG2&lt;&gt;"")</formula>
    </cfRule>
  </conditionalFormatting>
  <conditionalFormatting sqref="D2:G3">
    <cfRule type="cellIs" dxfId="143" priority="3" operator="lessThan">
      <formula>#REF!</formula>
    </cfRule>
    <cfRule type="cellIs" dxfId="142" priority="4" operator="equal">
      <formula>#REF!</formula>
    </cfRule>
  </conditionalFormatting>
  <conditionalFormatting sqref="H2:H3">
    <cfRule type="cellIs" dxfId="141" priority="1" operator="lessThan">
      <formula>#REF!*COUNTIF(D2:G2,"&gt;0")</formula>
    </cfRule>
    <cfRule type="cellIs" dxfId="140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7"/>
  <sheetViews>
    <sheetView workbookViewId="0">
      <selection activeCell="J13" sqref="J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1" t="str">
        <f>LEFT(資格賽成績!A1,22)</f>
        <v>中華民國106年渣打全國業餘高爾夫春季排名賽</v>
      </c>
      <c r="B1" s="241"/>
      <c r="C1" s="241"/>
      <c r="D1" s="241"/>
      <c r="E1" s="241"/>
      <c r="F1" s="241"/>
      <c r="G1" s="241"/>
      <c r="H1" s="241"/>
      <c r="I1" s="241"/>
    </row>
    <row r="2" spans="1:14">
      <c r="A2" s="204" t="str">
        <f>資格賽成績!A2</f>
        <v>地點：揚昇高爾夫鄉村俱樂部</v>
      </c>
      <c r="B2" s="204"/>
      <c r="C2" s="204"/>
      <c r="D2" s="204"/>
      <c r="E2" s="204"/>
      <c r="F2" s="204"/>
      <c r="G2" s="204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>
        <v>1</v>
      </c>
      <c r="B4" s="136" t="s">
        <v>25</v>
      </c>
      <c r="C4" s="137" t="s">
        <v>26</v>
      </c>
      <c r="D4" s="138">
        <v>0</v>
      </c>
      <c r="E4" s="138">
        <v>0</v>
      </c>
      <c r="F4" s="138">
        <v>87</v>
      </c>
      <c r="G4" s="138">
        <v>82</v>
      </c>
      <c r="H4" s="138">
        <v>169</v>
      </c>
      <c r="I4" s="139">
        <v>0</v>
      </c>
      <c r="J4" s="146"/>
      <c r="K4" s="146"/>
      <c r="L4" s="146">
        <v>17.75</v>
      </c>
      <c r="M4" s="146">
        <v>23</v>
      </c>
      <c r="N4" s="146">
        <v>40.75</v>
      </c>
    </row>
    <row r="5" spans="1:14">
      <c r="A5" s="135">
        <v>2</v>
      </c>
      <c r="B5" s="136" t="s">
        <v>25</v>
      </c>
      <c r="C5" s="137" t="s">
        <v>187</v>
      </c>
      <c r="D5" s="138">
        <v>0</v>
      </c>
      <c r="E5" s="138">
        <v>0</v>
      </c>
      <c r="F5" s="138">
        <v>91</v>
      </c>
      <c r="G5" s="138">
        <v>94</v>
      </c>
      <c r="H5" s="138">
        <v>185</v>
      </c>
      <c r="I5" s="139">
        <v>0</v>
      </c>
      <c r="J5" s="146"/>
      <c r="K5" s="146"/>
      <c r="L5" s="146">
        <v>13.75</v>
      </c>
      <c r="M5" s="146">
        <v>11</v>
      </c>
      <c r="N5" s="146">
        <v>24.75</v>
      </c>
    </row>
    <row r="6" spans="1:14">
      <c r="A6" s="135">
        <v>3</v>
      </c>
      <c r="B6" s="136" t="s">
        <v>25</v>
      </c>
      <c r="C6" s="137" t="s">
        <v>37</v>
      </c>
      <c r="D6" s="138">
        <v>0</v>
      </c>
      <c r="E6" s="138">
        <v>0</v>
      </c>
      <c r="F6" s="138">
        <v>96</v>
      </c>
      <c r="G6" s="138">
        <v>95</v>
      </c>
      <c r="H6" s="138">
        <v>191</v>
      </c>
      <c r="I6" s="139">
        <v>0</v>
      </c>
      <c r="J6" s="146"/>
      <c r="K6" s="146"/>
      <c r="L6" s="146">
        <v>8.75</v>
      </c>
      <c r="M6" s="146">
        <v>10</v>
      </c>
      <c r="N6" s="146">
        <v>18.75</v>
      </c>
    </row>
    <row r="7" spans="1:14">
      <c r="A7" s="135">
        <v>4</v>
      </c>
      <c r="B7" s="136" t="s">
        <v>25</v>
      </c>
      <c r="C7" s="137" t="s">
        <v>188</v>
      </c>
      <c r="D7" s="138">
        <v>0</v>
      </c>
      <c r="E7" s="138">
        <v>0</v>
      </c>
      <c r="F7" s="138">
        <v>105</v>
      </c>
      <c r="G7" s="138">
        <v>109</v>
      </c>
      <c r="H7" s="138">
        <v>214</v>
      </c>
      <c r="I7" s="139">
        <v>0</v>
      </c>
      <c r="J7" s="146"/>
      <c r="K7" s="146"/>
      <c r="L7" s="146">
        <v>0</v>
      </c>
      <c r="M7" s="146">
        <v>0</v>
      </c>
      <c r="N7" s="146">
        <v>0</v>
      </c>
    </row>
  </sheetData>
  <mergeCells count="2">
    <mergeCell ref="A1:I1"/>
    <mergeCell ref="A2:G2"/>
  </mergeCells>
  <phoneticPr fontId="2" type="noConversion"/>
  <conditionalFormatting sqref="B4:B7">
    <cfRule type="expression" dxfId="139" priority="6">
      <formula>AND(XEG4=0,XEH4&lt;&gt;"")</formula>
    </cfRule>
  </conditionalFormatting>
  <conditionalFormatting sqref="A4:A7">
    <cfRule type="expression" dxfId="138" priority="5">
      <formula>AND(XEG4=0,XEH4&lt;&gt;"")</formula>
    </cfRule>
  </conditionalFormatting>
  <conditionalFormatting sqref="D4:G7">
    <cfRule type="cellIs" dxfId="137" priority="3" operator="lessThan">
      <formula>#REF!</formula>
    </cfRule>
    <cfRule type="cellIs" dxfId="136" priority="4" operator="equal">
      <formula>#REF!</formula>
    </cfRule>
  </conditionalFormatting>
  <conditionalFormatting sqref="H4:H7">
    <cfRule type="cellIs" dxfId="135" priority="1" operator="lessThan">
      <formula>#REF!*COUNTIF(D4:G4,"&gt;0")</formula>
    </cfRule>
    <cfRule type="cellIs" dxfId="134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102"/>
  <sheetViews>
    <sheetView workbookViewId="0">
      <selection activeCell="C2" sqref="C2:C12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6.125" style="172" customWidth="1"/>
    <col min="7" max="7" width="5.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329</v>
      </c>
      <c r="C1" s="175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>
        <v>1</v>
      </c>
      <c r="B2" s="174" t="s">
        <v>25</v>
      </c>
      <c r="C2" s="174" t="s">
        <v>348</v>
      </c>
      <c r="D2" s="174">
        <v>0</v>
      </c>
      <c r="E2" s="174">
        <v>0</v>
      </c>
      <c r="F2" s="174">
        <v>88</v>
      </c>
      <c r="G2" s="174">
        <v>85</v>
      </c>
      <c r="H2" s="174">
        <v>173</v>
      </c>
      <c r="I2" s="174"/>
      <c r="J2" s="173"/>
      <c r="K2" s="173"/>
      <c r="L2" s="173">
        <v>28.090909090909093</v>
      </c>
      <c r="M2" s="173">
        <v>25.36363636363636</v>
      </c>
      <c r="N2" s="173">
        <v>53.454545454545453</v>
      </c>
    </row>
    <row r="3" spans="1:14">
      <c r="A3" s="174">
        <v>2</v>
      </c>
      <c r="B3" s="174" t="s">
        <v>25</v>
      </c>
      <c r="C3" s="174" t="s">
        <v>26</v>
      </c>
      <c r="D3" s="174">
        <v>0</v>
      </c>
      <c r="E3" s="174">
        <v>0</v>
      </c>
      <c r="F3" s="174">
        <v>87</v>
      </c>
      <c r="G3" s="174">
        <v>87</v>
      </c>
      <c r="H3" s="174">
        <v>174</v>
      </c>
      <c r="I3" s="174"/>
      <c r="J3" s="173"/>
      <c r="K3" s="173"/>
      <c r="L3" s="173">
        <v>29.090909090909093</v>
      </c>
      <c r="M3" s="173">
        <v>23.36363636363636</v>
      </c>
      <c r="N3" s="173">
        <v>52.454545454545453</v>
      </c>
    </row>
    <row r="4" spans="1:14">
      <c r="A4" s="174">
        <v>3</v>
      </c>
      <c r="B4" s="174" t="s">
        <v>25</v>
      </c>
      <c r="C4" s="174" t="s">
        <v>349</v>
      </c>
      <c r="D4" s="174">
        <v>0</v>
      </c>
      <c r="E4" s="174">
        <v>0</v>
      </c>
      <c r="F4" s="174">
        <v>91</v>
      </c>
      <c r="G4" s="174">
        <v>93</v>
      </c>
      <c r="H4" s="174">
        <v>184</v>
      </c>
      <c r="I4" s="174"/>
      <c r="J4" s="173"/>
      <c r="K4" s="173"/>
      <c r="L4" s="173">
        <v>25.090909090909093</v>
      </c>
      <c r="M4" s="173">
        <v>17.36363636363636</v>
      </c>
      <c r="N4" s="173">
        <v>42.454545454545453</v>
      </c>
    </row>
    <row r="5" spans="1:14">
      <c r="A5" s="174">
        <v>4</v>
      </c>
      <c r="B5" s="174" t="s">
        <v>25</v>
      </c>
      <c r="C5" s="174" t="s">
        <v>37</v>
      </c>
      <c r="D5" s="174">
        <v>0</v>
      </c>
      <c r="E5" s="174">
        <v>0</v>
      </c>
      <c r="F5" s="174">
        <v>94</v>
      </c>
      <c r="G5" s="174">
        <v>93</v>
      </c>
      <c r="H5" s="174">
        <v>187</v>
      </c>
      <c r="I5" s="174"/>
      <c r="J5" s="173"/>
      <c r="K5" s="173"/>
      <c r="L5" s="173">
        <v>22.090909090909093</v>
      </c>
      <c r="M5" s="173">
        <v>17.36363636363636</v>
      </c>
      <c r="N5" s="173">
        <v>39.454545454545453</v>
      </c>
    </row>
    <row r="6" spans="1:14">
      <c r="A6" s="174">
        <v>5</v>
      </c>
      <c r="B6" s="174" t="s">
        <v>25</v>
      </c>
      <c r="C6" s="174" t="s">
        <v>350</v>
      </c>
      <c r="D6" s="174">
        <v>0</v>
      </c>
      <c r="E6" s="174">
        <v>0</v>
      </c>
      <c r="F6" s="174">
        <v>99</v>
      </c>
      <c r="G6" s="174">
        <v>108</v>
      </c>
      <c r="H6" s="174">
        <v>207</v>
      </c>
      <c r="I6" s="174"/>
      <c r="J6" s="173"/>
      <c r="K6" s="173"/>
      <c r="L6" s="173">
        <v>17.090909090909093</v>
      </c>
      <c r="M6" s="173">
        <v>2.3636363636363598</v>
      </c>
      <c r="N6" s="173">
        <v>19.454545454545453</v>
      </c>
    </row>
    <row r="7" spans="1:14">
      <c r="A7" s="174">
        <v>6</v>
      </c>
      <c r="B7" s="174" t="s">
        <v>25</v>
      </c>
      <c r="C7" s="174" t="s">
        <v>187</v>
      </c>
      <c r="D7" s="174">
        <v>0</v>
      </c>
      <c r="E7" s="174">
        <v>0</v>
      </c>
      <c r="F7" s="174">
        <v>113</v>
      </c>
      <c r="G7" s="174">
        <v>101</v>
      </c>
      <c r="H7" s="174">
        <v>214</v>
      </c>
      <c r="I7" s="174"/>
      <c r="J7" s="173"/>
      <c r="K7" s="173"/>
      <c r="L7" s="173">
        <v>3.0909090909090935</v>
      </c>
      <c r="M7" s="173">
        <v>9.3636363636363598</v>
      </c>
      <c r="N7" s="173">
        <v>12.454545454545453</v>
      </c>
    </row>
    <row r="8" spans="1:14">
      <c r="A8" s="174">
        <v>7</v>
      </c>
      <c r="B8" s="174" t="s">
        <v>25</v>
      </c>
      <c r="C8" s="174" t="s">
        <v>351</v>
      </c>
      <c r="D8" s="174">
        <v>0</v>
      </c>
      <c r="E8" s="174">
        <v>0</v>
      </c>
      <c r="F8" s="174">
        <v>112</v>
      </c>
      <c r="G8" s="174">
        <v>102</v>
      </c>
      <c r="H8" s="174">
        <v>214</v>
      </c>
      <c r="I8" s="174"/>
      <c r="J8" s="173"/>
      <c r="K8" s="173"/>
      <c r="L8" s="173">
        <v>4.0909090909090935</v>
      </c>
      <c r="M8" s="173">
        <v>8.3636363636363598</v>
      </c>
      <c r="N8" s="173">
        <v>12.454545454545453</v>
      </c>
    </row>
    <row r="9" spans="1:14">
      <c r="A9" s="174">
        <v>8</v>
      </c>
      <c r="B9" s="174" t="s">
        <v>25</v>
      </c>
      <c r="C9" s="174" t="s">
        <v>188</v>
      </c>
      <c r="D9" s="174">
        <v>0</v>
      </c>
      <c r="E9" s="174">
        <v>0</v>
      </c>
      <c r="F9" s="174">
        <v>115</v>
      </c>
      <c r="G9" s="174">
        <v>100</v>
      </c>
      <c r="H9" s="174">
        <v>215</v>
      </c>
      <c r="I9" s="174"/>
      <c r="J9" s="173"/>
      <c r="K9" s="173"/>
      <c r="L9" s="173">
        <v>1.0909090909090935</v>
      </c>
      <c r="M9" s="173">
        <v>10.36363636363636</v>
      </c>
      <c r="N9" s="173">
        <v>11.454545454545453</v>
      </c>
    </row>
    <row r="10" spans="1:14">
      <c r="A10" s="174">
        <v>9</v>
      </c>
      <c r="B10" s="174" t="s">
        <v>25</v>
      </c>
      <c r="C10" s="174" t="s">
        <v>352</v>
      </c>
      <c r="D10" s="174">
        <v>0</v>
      </c>
      <c r="E10" s="174">
        <v>0</v>
      </c>
      <c r="F10" s="174">
        <v>115</v>
      </c>
      <c r="G10" s="174">
        <v>110</v>
      </c>
      <c r="H10" s="174">
        <v>225</v>
      </c>
      <c r="I10" s="174"/>
      <c r="J10" s="173"/>
      <c r="K10" s="173"/>
      <c r="L10" s="173">
        <v>1.0909090909090935</v>
      </c>
      <c r="M10" s="173">
        <v>0.36363636363635976</v>
      </c>
      <c r="N10" s="173">
        <v>1.4545454545454533</v>
      </c>
    </row>
    <row r="11" spans="1:14">
      <c r="A11" s="174">
        <v>10</v>
      </c>
      <c r="B11" s="174" t="s">
        <v>25</v>
      </c>
      <c r="C11" s="174" t="s">
        <v>353</v>
      </c>
      <c r="D11" s="174">
        <v>0</v>
      </c>
      <c r="E11" s="174">
        <v>0</v>
      </c>
      <c r="F11" s="174">
        <v>121</v>
      </c>
      <c r="G11" s="174">
        <v>113</v>
      </c>
      <c r="H11" s="174">
        <v>234</v>
      </c>
      <c r="I11" s="174"/>
      <c r="J11" s="173"/>
      <c r="K11" s="173"/>
      <c r="L11" s="173">
        <v>0</v>
      </c>
      <c r="M11" s="173">
        <v>0</v>
      </c>
      <c r="N11" s="173">
        <v>0</v>
      </c>
    </row>
    <row r="12" spans="1:14">
      <c r="A12" s="174">
        <v>11</v>
      </c>
      <c r="B12" s="174" t="s">
        <v>25</v>
      </c>
      <c r="C12" s="174" t="s">
        <v>354</v>
      </c>
      <c r="D12" s="174">
        <v>0</v>
      </c>
      <c r="E12" s="174">
        <v>0</v>
      </c>
      <c r="F12" s="174">
        <v>132</v>
      </c>
      <c r="G12" s="174">
        <v>112</v>
      </c>
      <c r="H12" s="174">
        <v>244</v>
      </c>
      <c r="I12" s="174"/>
      <c r="J12" s="173"/>
      <c r="K12" s="173"/>
      <c r="L12" s="173">
        <v>0</v>
      </c>
      <c r="M12" s="173">
        <v>0</v>
      </c>
      <c r="N12" s="173">
        <v>0</v>
      </c>
    </row>
    <row r="13" spans="1:14">
      <c r="A13" s="174"/>
      <c r="B13" s="174"/>
      <c r="C13" s="174"/>
      <c r="D13" s="174"/>
      <c r="E13" s="174"/>
      <c r="F13" s="174"/>
      <c r="G13" s="174"/>
      <c r="H13" s="174"/>
      <c r="I13" s="174"/>
      <c r="J13" s="173"/>
      <c r="K13" s="173"/>
      <c r="L13" s="173"/>
      <c r="M13" s="173"/>
      <c r="N13" s="173"/>
    </row>
    <row r="14" spans="1:14">
      <c r="A14" s="174"/>
      <c r="B14" s="174"/>
      <c r="C14" s="174"/>
      <c r="D14" s="174"/>
      <c r="E14" s="174"/>
      <c r="F14" s="174"/>
      <c r="G14" s="174"/>
      <c r="H14" s="174"/>
      <c r="I14" s="174"/>
      <c r="J14" s="173"/>
      <c r="K14" s="173"/>
      <c r="L14" s="173"/>
      <c r="M14" s="173"/>
      <c r="N14" s="173"/>
    </row>
    <row r="15" spans="1:14">
      <c r="A15" s="174"/>
      <c r="B15" s="174"/>
      <c r="C15" s="174"/>
      <c r="D15" s="174"/>
      <c r="E15" s="174"/>
      <c r="F15" s="174"/>
      <c r="G15" s="174"/>
      <c r="H15" s="174"/>
      <c r="I15" s="174"/>
      <c r="J15" s="173"/>
      <c r="K15" s="173"/>
      <c r="L15" s="173"/>
      <c r="M15" s="173"/>
      <c r="N15" s="173"/>
    </row>
    <row r="16" spans="1:14">
      <c r="A16" s="174"/>
      <c r="B16" s="174"/>
      <c r="C16" s="174"/>
      <c r="D16" s="174"/>
      <c r="E16" s="174"/>
      <c r="F16" s="174"/>
      <c r="G16" s="174"/>
      <c r="H16" s="174"/>
      <c r="I16" s="174"/>
      <c r="J16" s="173"/>
      <c r="K16" s="173"/>
      <c r="L16" s="173"/>
      <c r="M16" s="173"/>
      <c r="N16" s="173"/>
    </row>
    <row r="17" spans="1:14">
      <c r="A17" s="174"/>
      <c r="B17" s="174"/>
      <c r="C17" s="174"/>
      <c r="D17" s="174"/>
      <c r="E17" s="174"/>
      <c r="F17" s="174"/>
      <c r="G17" s="174"/>
      <c r="H17" s="174"/>
      <c r="I17" s="174"/>
      <c r="J17" s="173"/>
      <c r="K17" s="173"/>
      <c r="L17" s="173"/>
      <c r="M17" s="173"/>
      <c r="N17" s="173"/>
    </row>
    <row r="18" spans="1:14">
      <c r="A18" s="174"/>
      <c r="B18" s="174"/>
      <c r="C18" s="174"/>
      <c r="D18" s="174"/>
      <c r="E18" s="174"/>
      <c r="F18" s="174"/>
      <c r="G18" s="174"/>
      <c r="H18" s="174"/>
      <c r="I18" s="174"/>
      <c r="J18" s="173"/>
      <c r="K18" s="173"/>
      <c r="L18" s="173"/>
      <c r="M18" s="173"/>
      <c r="N18" s="173"/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133" priority="6">
      <formula>AND(XEG2=0,XEH2&lt;&gt;"")</formula>
    </cfRule>
  </conditionalFormatting>
  <conditionalFormatting sqref="A2:N102">
    <cfRule type="expression" dxfId="132" priority="5">
      <formula>AND(XEG2=0,XEH2&lt;&gt;"")</formula>
    </cfRule>
  </conditionalFormatting>
  <conditionalFormatting sqref="D2:G102">
    <cfRule type="cellIs" dxfId="131" priority="3" operator="lessThan">
      <formula>#REF!</formula>
    </cfRule>
    <cfRule type="cellIs" dxfId="130" priority="4" operator="equal">
      <formula>#REF!</formula>
    </cfRule>
  </conditionalFormatting>
  <conditionalFormatting sqref="H2:H102">
    <cfRule type="cellIs" dxfId="129" priority="1" operator="lessThan">
      <formula>#REF!*COUNTIF(D2:G2,"&gt;0")</formula>
    </cfRule>
    <cfRule type="cellIs" dxfId="12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2"/>
  <sheetViews>
    <sheetView workbookViewId="0">
      <selection activeCell="G9" sqref="G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3" t="str">
        <f>LEFT(資格賽成績!A1,22)</f>
        <v>中華民國106年渣打全國業餘高爾夫春季排名賽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</row>
    <row r="2" spans="1:31" ht="20.25" thickBot="1">
      <c r="A2" s="224" t="str">
        <f>資格賽成績!A2</f>
        <v>地點：揚昇高爾夫鄉村俱樂部</v>
      </c>
      <c r="B2" s="224"/>
      <c r="C2" s="224"/>
      <c r="D2" s="224"/>
      <c r="E2" s="224"/>
      <c r="F2" s="224"/>
      <c r="G2" s="224"/>
      <c r="H2" s="1"/>
      <c r="I2" s="1"/>
      <c r="J2" s="225">
        <v>3</v>
      </c>
      <c r="K2" s="225"/>
      <c r="L2" s="225"/>
      <c r="M2" s="225"/>
      <c r="N2" s="225"/>
      <c r="O2" s="225"/>
      <c r="P2" s="225"/>
      <c r="Q2" s="225"/>
      <c r="R2" s="225"/>
      <c r="S2" s="2"/>
      <c r="T2" s="3"/>
      <c r="U2" s="3"/>
      <c r="V2" s="3"/>
      <c r="W2" s="3"/>
      <c r="X2" s="3"/>
      <c r="Y2" s="3"/>
      <c r="Z2" s="226">
        <v>42824</v>
      </c>
      <c r="AA2" s="226"/>
      <c r="AB2" s="226"/>
      <c r="AC2" s="226"/>
      <c r="AD2" s="226"/>
      <c r="AE2" s="226"/>
    </row>
    <row r="3" spans="1:31" ht="17.25" thickTop="1">
      <c r="A3" s="227" t="s">
        <v>14</v>
      </c>
      <c r="B3" s="229" t="s">
        <v>15</v>
      </c>
      <c r="C3" s="229" t="s">
        <v>0</v>
      </c>
      <c r="D3" s="217" t="s">
        <v>16</v>
      </c>
      <c r="E3" s="217" t="s">
        <v>17</v>
      </c>
      <c r="F3" s="217" t="s">
        <v>1</v>
      </c>
      <c r="G3" s="217" t="s">
        <v>2</v>
      </c>
      <c r="H3" s="219" t="s">
        <v>3</v>
      </c>
      <c r="I3" s="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0" t="s">
        <v>5</v>
      </c>
      <c r="AD3" s="20" t="s">
        <v>6</v>
      </c>
      <c r="AE3" s="221" t="s">
        <v>19</v>
      </c>
    </row>
    <row r="4" spans="1:31" ht="17.25" thickBot="1">
      <c r="A4" s="228"/>
      <c r="B4" s="230"/>
      <c r="C4" s="230"/>
      <c r="D4" s="218"/>
      <c r="E4" s="218"/>
      <c r="F4" s="218"/>
      <c r="G4" s="218"/>
      <c r="H4" s="220"/>
      <c r="I4" s="7" t="s">
        <v>20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22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45">
        <v>0</v>
      </c>
      <c r="G5" s="45">
        <v>0</v>
      </c>
      <c r="H5" s="9">
        <v>140</v>
      </c>
      <c r="I5" s="10">
        <v>-4</v>
      </c>
      <c r="J5" s="9">
        <v>3</v>
      </c>
      <c r="K5" s="9">
        <v>3</v>
      </c>
      <c r="L5" s="9">
        <v>5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3</v>
      </c>
      <c r="U5" s="9">
        <v>4</v>
      </c>
      <c r="V5" s="9">
        <v>5</v>
      </c>
      <c r="W5" s="9">
        <v>4</v>
      </c>
      <c r="X5" s="9">
        <v>4</v>
      </c>
      <c r="Y5" s="9">
        <v>3</v>
      </c>
      <c r="Z5" s="9">
        <v>4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44</v>
      </c>
      <c r="D6" s="13">
        <v>71</v>
      </c>
      <c r="E6" s="13">
        <v>71</v>
      </c>
      <c r="F6" s="46">
        <v>0</v>
      </c>
      <c r="G6" s="46">
        <v>0</v>
      </c>
      <c r="H6" s="13">
        <v>142</v>
      </c>
      <c r="I6" s="14">
        <v>-2</v>
      </c>
      <c r="J6" s="13">
        <v>4</v>
      </c>
      <c r="K6" s="13">
        <v>3</v>
      </c>
      <c r="L6" s="13">
        <v>4</v>
      </c>
      <c r="M6" s="13">
        <v>4</v>
      </c>
      <c r="N6" s="13">
        <v>5</v>
      </c>
      <c r="O6" s="13">
        <v>4</v>
      </c>
      <c r="P6" s="13">
        <v>3</v>
      </c>
      <c r="Q6" s="13">
        <v>4</v>
      </c>
      <c r="R6" s="13">
        <v>7</v>
      </c>
      <c r="S6" s="13">
        <v>3</v>
      </c>
      <c r="T6" s="13">
        <v>2</v>
      </c>
      <c r="U6" s="13">
        <v>4</v>
      </c>
      <c r="V6" s="13">
        <v>5</v>
      </c>
      <c r="W6" s="13">
        <v>3</v>
      </c>
      <c r="X6" s="13">
        <v>4</v>
      </c>
      <c r="Y6" s="13">
        <v>3</v>
      </c>
      <c r="Z6" s="13">
        <v>5</v>
      </c>
      <c r="AA6" s="13">
        <v>4</v>
      </c>
      <c r="AB6" s="13">
        <v>38</v>
      </c>
      <c r="AC6" s="13">
        <v>33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46</v>
      </c>
      <c r="D7" s="13">
        <v>73</v>
      </c>
      <c r="E7" s="13">
        <v>70</v>
      </c>
      <c r="F7" s="13">
        <v>0</v>
      </c>
      <c r="G7" s="13">
        <v>0</v>
      </c>
      <c r="H7" s="13">
        <v>143</v>
      </c>
      <c r="I7" s="14">
        <v>-1</v>
      </c>
      <c r="J7" s="13">
        <v>4</v>
      </c>
      <c r="K7" s="13">
        <v>3</v>
      </c>
      <c r="L7" s="13">
        <v>3</v>
      </c>
      <c r="M7" s="13">
        <v>5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35</v>
      </c>
      <c r="AC7" s="13">
        <v>35</v>
      </c>
      <c r="AD7" s="13">
        <v>70</v>
      </c>
      <c r="AE7" s="15">
        <v>0</v>
      </c>
    </row>
    <row r="8" spans="1:31">
      <c r="A8" s="28">
        <v>4</v>
      </c>
      <c r="B8" s="29" t="s">
        <v>41</v>
      </c>
      <c r="C8" s="12" t="s">
        <v>53</v>
      </c>
      <c r="D8" s="13">
        <v>73</v>
      </c>
      <c r="E8" s="13">
        <v>71</v>
      </c>
      <c r="F8" s="13">
        <v>0</v>
      </c>
      <c r="G8" s="13">
        <v>0</v>
      </c>
      <c r="H8" s="13">
        <v>144</v>
      </c>
      <c r="I8" s="14">
        <v>0</v>
      </c>
      <c r="J8" s="13">
        <v>4</v>
      </c>
      <c r="K8" s="13">
        <v>3</v>
      </c>
      <c r="L8" s="13">
        <v>4</v>
      </c>
      <c r="M8" s="13">
        <v>3</v>
      </c>
      <c r="N8" s="13">
        <v>3</v>
      </c>
      <c r="O8" s="13">
        <v>5</v>
      </c>
      <c r="P8" s="13">
        <v>4</v>
      </c>
      <c r="Q8" s="13">
        <v>4</v>
      </c>
      <c r="R8" s="13">
        <v>5</v>
      </c>
      <c r="S8" s="13">
        <v>4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5</v>
      </c>
      <c r="AA8" s="13">
        <v>5</v>
      </c>
      <c r="AB8" s="13">
        <v>35</v>
      </c>
      <c r="AC8" s="13">
        <v>36</v>
      </c>
      <c r="AD8" s="13">
        <v>71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0</v>
      </c>
      <c r="G9" s="13">
        <v>0</v>
      </c>
      <c r="H9" s="13">
        <v>147</v>
      </c>
      <c r="I9" s="14">
        <v>3</v>
      </c>
      <c r="J9" s="13">
        <v>3</v>
      </c>
      <c r="K9" s="13">
        <v>4</v>
      </c>
      <c r="L9" s="13">
        <v>4</v>
      </c>
      <c r="M9" s="13">
        <v>4</v>
      </c>
      <c r="N9" s="13">
        <v>5</v>
      </c>
      <c r="O9" s="13">
        <v>4</v>
      </c>
      <c r="P9" s="13">
        <v>4</v>
      </c>
      <c r="Q9" s="13">
        <v>4</v>
      </c>
      <c r="R9" s="13">
        <v>6</v>
      </c>
      <c r="S9" s="13">
        <v>3</v>
      </c>
      <c r="T9" s="13">
        <v>3</v>
      </c>
      <c r="U9" s="13">
        <v>5</v>
      </c>
      <c r="V9" s="13">
        <v>6</v>
      </c>
      <c r="W9" s="13">
        <v>4</v>
      </c>
      <c r="X9" s="13">
        <v>4</v>
      </c>
      <c r="Y9" s="13">
        <v>3</v>
      </c>
      <c r="Z9" s="13">
        <v>5</v>
      </c>
      <c r="AA9" s="13">
        <v>4</v>
      </c>
      <c r="AB9" s="13">
        <v>38</v>
      </c>
      <c r="AC9" s="13">
        <v>37</v>
      </c>
      <c r="AD9" s="13">
        <v>75</v>
      </c>
      <c r="AE9" s="15">
        <v>0</v>
      </c>
    </row>
    <row r="10" spans="1:31">
      <c r="A10" s="28">
        <v>6</v>
      </c>
      <c r="B10" s="29" t="s">
        <v>41</v>
      </c>
      <c r="C10" s="12" t="s">
        <v>43</v>
      </c>
      <c r="D10" s="13">
        <v>71</v>
      </c>
      <c r="E10" s="13">
        <v>76</v>
      </c>
      <c r="F10" s="13">
        <v>0</v>
      </c>
      <c r="G10" s="13">
        <v>0</v>
      </c>
      <c r="H10" s="13">
        <v>147</v>
      </c>
      <c r="I10" s="14">
        <v>3</v>
      </c>
      <c r="J10" s="13">
        <v>4</v>
      </c>
      <c r="K10" s="13">
        <v>3</v>
      </c>
      <c r="L10" s="13">
        <v>3</v>
      </c>
      <c r="M10" s="13">
        <v>4</v>
      </c>
      <c r="N10" s="13">
        <v>5</v>
      </c>
      <c r="O10" s="13">
        <v>4</v>
      </c>
      <c r="P10" s="13">
        <v>4</v>
      </c>
      <c r="Q10" s="13">
        <v>5</v>
      </c>
      <c r="R10" s="13">
        <v>5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4</v>
      </c>
      <c r="Y10" s="13">
        <v>5</v>
      </c>
      <c r="Z10" s="13">
        <v>6</v>
      </c>
      <c r="AA10" s="13">
        <v>3</v>
      </c>
      <c r="AB10" s="13">
        <v>37</v>
      </c>
      <c r="AC10" s="13">
        <v>39</v>
      </c>
      <c r="AD10" s="13">
        <v>76</v>
      </c>
      <c r="AE10" s="15">
        <v>0</v>
      </c>
    </row>
    <row r="11" spans="1:31">
      <c r="A11" s="28">
        <v>7</v>
      </c>
      <c r="B11" s="29" t="s">
        <v>41</v>
      </c>
      <c r="C11" s="12" t="s">
        <v>52</v>
      </c>
      <c r="D11" s="13">
        <v>76</v>
      </c>
      <c r="E11" s="13">
        <v>74</v>
      </c>
      <c r="F11" s="13">
        <v>0</v>
      </c>
      <c r="G11" s="13">
        <v>0</v>
      </c>
      <c r="H11" s="13">
        <v>150</v>
      </c>
      <c r="I11" s="14">
        <v>6</v>
      </c>
      <c r="J11" s="13">
        <v>5</v>
      </c>
      <c r="K11" s="13">
        <v>4</v>
      </c>
      <c r="L11" s="13">
        <v>4</v>
      </c>
      <c r="M11" s="13">
        <v>4</v>
      </c>
      <c r="N11" s="13">
        <v>4</v>
      </c>
      <c r="O11" s="13">
        <v>5</v>
      </c>
      <c r="P11" s="13">
        <v>4</v>
      </c>
      <c r="Q11" s="13">
        <v>6</v>
      </c>
      <c r="R11" s="13">
        <v>5</v>
      </c>
      <c r="S11" s="13">
        <v>4</v>
      </c>
      <c r="T11" s="13">
        <v>3</v>
      </c>
      <c r="U11" s="13">
        <v>3</v>
      </c>
      <c r="V11" s="13">
        <v>4</v>
      </c>
      <c r="W11" s="13">
        <v>5</v>
      </c>
      <c r="X11" s="13">
        <v>3</v>
      </c>
      <c r="Y11" s="13">
        <v>3</v>
      </c>
      <c r="Z11" s="13">
        <v>4</v>
      </c>
      <c r="AA11" s="13">
        <v>4</v>
      </c>
      <c r="AB11" s="13">
        <v>41</v>
      </c>
      <c r="AC11" s="13">
        <v>33</v>
      </c>
      <c r="AD11" s="13">
        <v>74</v>
      </c>
      <c r="AE11" s="15">
        <v>0</v>
      </c>
    </row>
    <row r="12" spans="1:31">
      <c r="A12" s="28">
        <v>8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0</v>
      </c>
      <c r="G12" s="13">
        <v>0</v>
      </c>
      <c r="H12" s="13">
        <v>151</v>
      </c>
      <c r="I12" s="14">
        <v>7</v>
      </c>
      <c r="J12" s="13">
        <v>4</v>
      </c>
      <c r="K12" s="13">
        <v>3</v>
      </c>
      <c r="L12" s="13">
        <v>3</v>
      </c>
      <c r="M12" s="13">
        <v>3</v>
      </c>
      <c r="N12" s="13">
        <v>5</v>
      </c>
      <c r="O12" s="13">
        <v>4</v>
      </c>
      <c r="P12" s="13">
        <v>4</v>
      </c>
      <c r="Q12" s="13">
        <v>7</v>
      </c>
      <c r="R12" s="13">
        <v>6</v>
      </c>
      <c r="S12" s="13">
        <v>4</v>
      </c>
      <c r="T12" s="13">
        <v>3</v>
      </c>
      <c r="U12" s="13">
        <v>4</v>
      </c>
      <c r="V12" s="13">
        <v>4</v>
      </c>
      <c r="W12" s="13">
        <v>5</v>
      </c>
      <c r="X12" s="13">
        <v>4</v>
      </c>
      <c r="Y12" s="13">
        <v>3</v>
      </c>
      <c r="Z12" s="13">
        <v>6</v>
      </c>
      <c r="AA12" s="13">
        <v>4</v>
      </c>
      <c r="AB12" s="13">
        <v>39</v>
      </c>
      <c r="AC12" s="13">
        <v>37</v>
      </c>
      <c r="AD12" s="13">
        <v>76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0</v>
      </c>
      <c r="G13" s="13">
        <v>0</v>
      </c>
      <c r="H13" s="13">
        <v>151</v>
      </c>
      <c r="I13" s="14">
        <v>7</v>
      </c>
      <c r="J13" s="13">
        <v>4</v>
      </c>
      <c r="K13" s="13">
        <v>3</v>
      </c>
      <c r="L13" s="13">
        <v>4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3</v>
      </c>
      <c r="U13" s="13">
        <v>4</v>
      </c>
      <c r="V13" s="13">
        <v>4</v>
      </c>
      <c r="W13" s="13">
        <v>4</v>
      </c>
      <c r="X13" s="13">
        <v>4</v>
      </c>
      <c r="Y13" s="13">
        <v>3</v>
      </c>
      <c r="Z13" s="13">
        <v>6</v>
      </c>
      <c r="AA13" s="13">
        <v>5</v>
      </c>
      <c r="AB13" s="13">
        <v>39</v>
      </c>
      <c r="AC13" s="13">
        <v>37</v>
      </c>
      <c r="AD13" s="13">
        <v>76</v>
      </c>
      <c r="AE13" s="15">
        <v>0</v>
      </c>
    </row>
    <row r="14" spans="1:31">
      <c r="A14" s="28">
        <v>10</v>
      </c>
      <c r="B14" s="29" t="s">
        <v>41</v>
      </c>
      <c r="C14" s="12" t="s">
        <v>57</v>
      </c>
      <c r="D14" s="13">
        <v>80</v>
      </c>
      <c r="E14" s="13">
        <v>72</v>
      </c>
      <c r="F14" s="13">
        <v>0</v>
      </c>
      <c r="G14" s="13">
        <v>0</v>
      </c>
      <c r="H14" s="13">
        <v>152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4</v>
      </c>
      <c r="O14" s="13">
        <v>5</v>
      </c>
      <c r="P14" s="13">
        <v>4</v>
      </c>
      <c r="Q14" s="13">
        <v>4</v>
      </c>
      <c r="R14" s="13">
        <v>4</v>
      </c>
      <c r="S14" s="13">
        <v>5</v>
      </c>
      <c r="T14" s="13">
        <v>3</v>
      </c>
      <c r="U14" s="13">
        <v>4</v>
      </c>
      <c r="V14" s="13">
        <v>5</v>
      </c>
      <c r="W14" s="13">
        <v>3</v>
      </c>
      <c r="X14" s="13">
        <v>4</v>
      </c>
      <c r="Y14" s="13">
        <v>3</v>
      </c>
      <c r="Z14" s="13">
        <v>4</v>
      </c>
      <c r="AA14" s="13">
        <v>5</v>
      </c>
      <c r="AB14" s="13">
        <v>36</v>
      </c>
      <c r="AC14" s="13">
        <v>36</v>
      </c>
      <c r="AD14" s="13">
        <v>72</v>
      </c>
      <c r="AE14" s="15">
        <v>0</v>
      </c>
    </row>
    <row r="15" spans="1:31">
      <c r="A15" s="28">
        <v>11</v>
      </c>
      <c r="B15" s="29" t="s">
        <v>41</v>
      </c>
      <c r="C15" s="12" t="s">
        <v>50</v>
      </c>
      <c r="D15" s="13">
        <v>75</v>
      </c>
      <c r="E15" s="13">
        <v>78</v>
      </c>
      <c r="F15" s="13">
        <v>0</v>
      </c>
      <c r="G15" s="13">
        <v>0</v>
      </c>
      <c r="H15" s="13">
        <v>153</v>
      </c>
      <c r="I15" s="14">
        <v>9</v>
      </c>
      <c r="J15" s="13">
        <v>5</v>
      </c>
      <c r="K15" s="13">
        <v>4</v>
      </c>
      <c r="L15" s="13">
        <v>4</v>
      </c>
      <c r="M15" s="13">
        <v>3</v>
      </c>
      <c r="N15" s="13">
        <v>5</v>
      </c>
      <c r="O15" s="13">
        <v>5</v>
      </c>
      <c r="P15" s="13">
        <v>3</v>
      </c>
      <c r="Q15" s="13">
        <v>5</v>
      </c>
      <c r="R15" s="13">
        <v>6</v>
      </c>
      <c r="S15" s="13">
        <v>4</v>
      </c>
      <c r="T15" s="13">
        <v>4</v>
      </c>
      <c r="U15" s="13">
        <v>4</v>
      </c>
      <c r="V15" s="13">
        <v>4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40</v>
      </c>
      <c r="AC15" s="13">
        <v>38</v>
      </c>
      <c r="AD15" s="13">
        <v>78</v>
      </c>
      <c r="AE15" s="15">
        <v>0</v>
      </c>
    </row>
    <row r="16" spans="1:31">
      <c r="A16" s="28">
        <v>12</v>
      </c>
      <c r="B16" s="29" t="s">
        <v>41</v>
      </c>
      <c r="C16" s="12" t="s">
        <v>59</v>
      </c>
      <c r="D16" s="13">
        <v>80</v>
      </c>
      <c r="E16" s="13">
        <v>74</v>
      </c>
      <c r="F16" s="13">
        <v>0</v>
      </c>
      <c r="G16" s="13">
        <v>0</v>
      </c>
      <c r="H16" s="13">
        <v>154</v>
      </c>
      <c r="I16" s="14">
        <v>10</v>
      </c>
      <c r="J16" s="13">
        <v>6</v>
      </c>
      <c r="K16" s="13">
        <v>3</v>
      </c>
      <c r="L16" s="13">
        <v>4</v>
      </c>
      <c r="M16" s="13">
        <v>3</v>
      </c>
      <c r="N16" s="13">
        <v>5</v>
      </c>
      <c r="O16" s="13">
        <v>4</v>
      </c>
      <c r="P16" s="13">
        <v>4</v>
      </c>
      <c r="Q16" s="13">
        <v>4</v>
      </c>
      <c r="R16" s="13">
        <v>4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5</v>
      </c>
      <c r="Y16" s="13">
        <v>3</v>
      </c>
      <c r="Z16" s="13">
        <v>5</v>
      </c>
      <c r="AA16" s="13">
        <v>4</v>
      </c>
      <c r="AB16" s="13">
        <v>37</v>
      </c>
      <c r="AC16" s="13">
        <v>37</v>
      </c>
      <c r="AD16" s="13">
        <v>74</v>
      </c>
      <c r="AE16" s="15">
        <v>0</v>
      </c>
    </row>
    <row r="17" spans="1:31">
      <c r="A17" s="28">
        <v>13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4">
        <v>12</v>
      </c>
      <c r="J17" s="13">
        <v>4</v>
      </c>
      <c r="K17" s="13">
        <v>2</v>
      </c>
      <c r="L17" s="13">
        <v>4</v>
      </c>
      <c r="M17" s="13">
        <v>3</v>
      </c>
      <c r="N17" s="13">
        <v>6</v>
      </c>
      <c r="O17" s="13">
        <v>5</v>
      </c>
      <c r="P17" s="13">
        <v>4</v>
      </c>
      <c r="Q17" s="13">
        <v>4</v>
      </c>
      <c r="R17" s="13">
        <v>4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5</v>
      </c>
      <c r="Y17" s="13">
        <v>4</v>
      </c>
      <c r="Z17" s="13">
        <v>5</v>
      </c>
      <c r="AA17" s="13">
        <v>5</v>
      </c>
      <c r="AB17" s="13">
        <v>36</v>
      </c>
      <c r="AC17" s="13">
        <v>40</v>
      </c>
      <c r="AD17" s="13">
        <v>76</v>
      </c>
      <c r="AE17" s="15" t="s">
        <v>190</v>
      </c>
    </row>
    <row r="18" spans="1:31">
      <c r="A18" s="28">
        <v>14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4">
        <v>13</v>
      </c>
      <c r="J18" s="13">
        <v>4</v>
      </c>
      <c r="K18" s="13">
        <v>3</v>
      </c>
      <c r="L18" s="13">
        <v>6</v>
      </c>
      <c r="M18" s="13">
        <v>6</v>
      </c>
      <c r="N18" s="13">
        <v>5</v>
      </c>
      <c r="O18" s="13">
        <v>5</v>
      </c>
      <c r="P18" s="13">
        <v>4</v>
      </c>
      <c r="Q18" s="13">
        <v>5</v>
      </c>
      <c r="R18" s="13">
        <v>4</v>
      </c>
      <c r="S18" s="13">
        <v>6</v>
      </c>
      <c r="T18" s="13">
        <v>3</v>
      </c>
      <c r="U18" s="13">
        <v>4</v>
      </c>
      <c r="V18" s="13">
        <v>5</v>
      </c>
      <c r="W18" s="13">
        <v>4</v>
      </c>
      <c r="X18" s="13">
        <v>4</v>
      </c>
      <c r="Y18" s="13">
        <v>3</v>
      </c>
      <c r="Z18" s="13">
        <v>4</v>
      </c>
      <c r="AA18" s="13">
        <v>6</v>
      </c>
      <c r="AB18" s="13">
        <v>42</v>
      </c>
      <c r="AC18" s="13">
        <v>39</v>
      </c>
      <c r="AD18" s="13">
        <v>81</v>
      </c>
      <c r="AE18" s="15" t="s">
        <v>190</v>
      </c>
    </row>
    <row r="19" spans="1:31">
      <c r="A19" s="28">
        <v>15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4">
        <v>14</v>
      </c>
      <c r="J19" s="13">
        <v>5</v>
      </c>
      <c r="K19" s="13">
        <v>2</v>
      </c>
      <c r="L19" s="13">
        <v>4</v>
      </c>
      <c r="M19" s="13">
        <v>2</v>
      </c>
      <c r="N19" s="13">
        <v>5</v>
      </c>
      <c r="O19" s="13">
        <v>4</v>
      </c>
      <c r="P19" s="13">
        <v>5</v>
      </c>
      <c r="Q19" s="13">
        <v>3</v>
      </c>
      <c r="R19" s="13">
        <v>6</v>
      </c>
      <c r="S19" s="13">
        <v>4</v>
      </c>
      <c r="T19" s="13">
        <v>3</v>
      </c>
      <c r="U19" s="13">
        <v>5</v>
      </c>
      <c r="V19" s="13">
        <v>4</v>
      </c>
      <c r="W19" s="13">
        <v>4</v>
      </c>
      <c r="X19" s="13">
        <v>4</v>
      </c>
      <c r="Y19" s="13">
        <v>5</v>
      </c>
      <c r="Z19" s="13">
        <v>5</v>
      </c>
      <c r="AA19" s="13">
        <v>4</v>
      </c>
      <c r="AB19" s="13">
        <v>36</v>
      </c>
      <c r="AC19" s="13">
        <v>38</v>
      </c>
      <c r="AD19" s="13">
        <v>74</v>
      </c>
      <c r="AE19" s="15" t="s">
        <v>190</v>
      </c>
    </row>
    <row r="20" spans="1:31">
      <c r="A20" s="28">
        <v>16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4">
        <v>14</v>
      </c>
      <c r="J20" s="13">
        <v>4</v>
      </c>
      <c r="K20" s="13">
        <v>6</v>
      </c>
      <c r="L20" s="13">
        <v>4</v>
      </c>
      <c r="M20" s="13">
        <v>5</v>
      </c>
      <c r="N20" s="13">
        <v>4</v>
      </c>
      <c r="O20" s="13">
        <v>5</v>
      </c>
      <c r="P20" s="13">
        <v>4</v>
      </c>
      <c r="Q20" s="13">
        <v>4</v>
      </c>
      <c r="R20" s="13">
        <v>7</v>
      </c>
      <c r="S20" s="13">
        <v>5</v>
      </c>
      <c r="T20" s="13">
        <v>3</v>
      </c>
      <c r="U20" s="13">
        <v>5</v>
      </c>
      <c r="V20" s="13">
        <v>5</v>
      </c>
      <c r="W20" s="13">
        <v>4</v>
      </c>
      <c r="X20" s="13">
        <v>4</v>
      </c>
      <c r="Y20" s="13">
        <v>3</v>
      </c>
      <c r="Z20" s="13">
        <v>5</v>
      </c>
      <c r="AA20" s="13">
        <v>4</v>
      </c>
      <c r="AB20" s="13">
        <v>43</v>
      </c>
      <c r="AC20" s="13">
        <v>38</v>
      </c>
      <c r="AD20" s="13">
        <v>81</v>
      </c>
      <c r="AE20" s="15" t="s">
        <v>190</v>
      </c>
    </row>
    <row r="21" spans="1:31">
      <c r="A21" s="28">
        <v>17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4">
        <v>16</v>
      </c>
      <c r="J21" s="13">
        <v>4</v>
      </c>
      <c r="K21" s="13">
        <v>4</v>
      </c>
      <c r="L21" s="13">
        <v>4</v>
      </c>
      <c r="M21" s="13">
        <v>3</v>
      </c>
      <c r="N21" s="13">
        <v>4</v>
      </c>
      <c r="O21" s="13">
        <v>6</v>
      </c>
      <c r="P21" s="13">
        <v>4</v>
      </c>
      <c r="Q21" s="13">
        <v>5</v>
      </c>
      <c r="R21" s="13">
        <v>5</v>
      </c>
      <c r="S21" s="13">
        <v>6</v>
      </c>
      <c r="T21" s="13">
        <v>4</v>
      </c>
      <c r="U21" s="13">
        <v>4</v>
      </c>
      <c r="V21" s="13">
        <v>6</v>
      </c>
      <c r="W21" s="13">
        <v>3</v>
      </c>
      <c r="X21" s="13">
        <v>4</v>
      </c>
      <c r="Y21" s="13">
        <v>2</v>
      </c>
      <c r="Z21" s="13">
        <v>6</v>
      </c>
      <c r="AA21" s="13">
        <v>5</v>
      </c>
      <c r="AB21" s="13">
        <v>39</v>
      </c>
      <c r="AC21" s="13">
        <v>40</v>
      </c>
      <c r="AD21" s="13">
        <v>79</v>
      </c>
      <c r="AE21" s="15" t="s">
        <v>190</v>
      </c>
    </row>
    <row r="22" spans="1:31">
      <c r="A22" s="28">
        <v>18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4">
        <v>19</v>
      </c>
      <c r="J22" s="13">
        <v>4</v>
      </c>
      <c r="K22" s="13">
        <v>4</v>
      </c>
      <c r="L22" s="13">
        <v>6</v>
      </c>
      <c r="M22" s="13">
        <v>4</v>
      </c>
      <c r="N22" s="13">
        <v>4</v>
      </c>
      <c r="O22" s="13">
        <v>4</v>
      </c>
      <c r="P22" s="13">
        <v>4</v>
      </c>
      <c r="Q22" s="13">
        <v>7</v>
      </c>
      <c r="R22" s="13">
        <v>6</v>
      </c>
      <c r="S22" s="13">
        <v>4</v>
      </c>
      <c r="T22" s="13">
        <v>3</v>
      </c>
      <c r="U22" s="13">
        <v>5</v>
      </c>
      <c r="V22" s="13">
        <v>5</v>
      </c>
      <c r="W22" s="13">
        <v>4</v>
      </c>
      <c r="X22" s="13">
        <v>4</v>
      </c>
      <c r="Y22" s="13">
        <v>3</v>
      </c>
      <c r="Z22" s="13">
        <v>5</v>
      </c>
      <c r="AA22" s="13">
        <v>7</v>
      </c>
      <c r="AB22" s="13">
        <v>43</v>
      </c>
      <c r="AC22" s="13">
        <v>40</v>
      </c>
      <c r="AD22" s="13">
        <v>83</v>
      </c>
      <c r="AE22" s="15" t="s">
        <v>190</v>
      </c>
    </row>
    <row r="23" spans="1:31">
      <c r="A23" s="28">
        <v>19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4">
        <v>20</v>
      </c>
      <c r="J23" s="13">
        <v>5</v>
      </c>
      <c r="K23" s="13">
        <v>6</v>
      </c>
      <c r="L23" s="13">
        <v>4</v>
      </c>
      <c r="M23" s="13">
        <v>4</v>
      </c>
      <c r="N23" s="13">
        <v>4</v>
      </c>
      <c r="O23" s="13">
        <v>5</v>
      </c>
      <c r="P23" s="13">
        <v>3</v>
      </c>
      <c r="Q23" s="13">
        <v>4</v>
      </c>
      <c r="R23" s="13">
        <v>4</v>
      </c>
      <c r="S23" s="13">
        <v>6</v>
      </c>
      <c r="T23" s="13">
        <v>3</v>
      </c>
      <c r="U23" s="13">
        <v>4</v>
      </c>
      <c r="V23" s="13">
        <v>5</v>
      </c>
      <c r="W23" s="13">
        <v>4</v>
      </c>
      <c r="X23" s="13">
        <v>5</v>
      </c>
      <c r="Y23" s="13">
        <v>4</v>
      </c>
      <c r="Z23" s="13">
        <v>5</v>
      </c>
      <c r="AA23" s="13">
        <v>5</v>
      </c>
      <c r="AB23" s="13">
        <v>39</v>
      </c>
      <c r="AC23" s="13">
        <v>41</v>
      </c>
      <c r="AD23" s="13">
        <v>80</v>
      </c>
      <c r="AE23" s="15" t="s">
        <v>190</v>
      </c>
    </row>
    <row r="24" spans="1:31">
      <c r="A24" s="28">
        <v>20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4">
        <v>20</v>
      </c>
      <c r="J24" s="13">
        <v>4</v>
      </c>
      <c r="K24" s="13">
        <v>4</v>
      </c>
      <c r="L24" s="13">
        <v>6</v>
      </c>
      <c r="M24" s="13">
        <v>4</v>
      </c>
      <c r="N24" s="13">
        <v>5</v>
      </c>
      <c r="O24" s="13">
        <v>6</v>
      </c>
      <c r="P24" s="13">
        <v>4</v>
      </c>
      <c r="Q24" s="13">
        <v>5</v>
      </c>
      <c r="R24" s="13">
        <v>6</v>
      </c>
      <c r="S24" s="13">
        <v>4</v>
      </c>
      <c r="T24" s="13">
        <v>4</v>
      </c>
      <c r="U24" s="13">
        <v>5</v>
      </c>
      <c r="V24" s="13">
        <v>8</v>
      </c>
      <c r="W24" s="13">
        <v>5</v>
      </c>
      <c r="X24" s="13">
        <v>4</v>
      </c>
      <c r="Y24" s="13">
        <v>3</v>
      </c>
      <c r="Z24" s="13">
        <v>5</v>
      </c>
      <c r="AA24" s="13">
        <v>5</v>
      </c>
      <c r="AB24" s="13">
        <v>44</v>
      </c>
      <c r="AC24" s="13">
        <v>43</v>
      </c>
      <c r="AD24" s="13">
        <v>87</v>
      </c>
      <c r="AE24" s="15" t="s">
        <v>190</v>
      </c>
    </row>
    <row r="25" spans="1:31">
      <c r="A25" s="28">
        <v>21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4">
        <v>20</v>
      </c>
      <c r="J25" s="13">
        <v>3</v>
      </c>
      <c r="K25" s="13">
        <v>4</v>
      </c>
      <c r="L25" s="13">
        <v>4</v>
      </c>
      <c r="M25" s="13">
        <v>4</v>
      </c>
      <c r="N25" s="13">
        <v>5</v>
      </c>
      <c r="O25" s="13">
        <v>4</v>
      </c>
      <c r="P25" s="13">
        <v>4</v>
      </c>
      <c r="Q25" s="13">
        <v>9</v>
      </c>
      <c r="R25" s="13">
        <v>11</v>
      </c>
      <c r="S25" s="13">
        <v>4</v>
      </c>
      <c r="T25" s="13">
        <v>3</v>
      </c>
      <c r="U25" s="13">
        <v>5</v>
      </c>
      <c r="V25" s="13">
        <v>4</v>
      </c>
      <c r="W25" s="13">
        <v>4</v>
      </c>
      <c r="X25" s="13">
        <v>6</v>
      </c>
      <c r="Y25" s="13">
        <v>4</v>
      </c>
      <c r="Z25" s="13">
        <v>5</v>
      </c>
      <c r="AA25" s="13">
        <v>5</v>
      </c>
      <c r="AB25" s="13">
        <v>48</v>
      </c>
      <c r="AC25" s="13">
        <v>40</v>
      </c>
      <c r="AD25" s="13">
        <v>88</v>
      </c>
      <c r="AE25" s="15" t="s">
        <v>190</v>
      </c>
    </row>
    <row r="26" spans="1:31">
      <c r="A26" s="28">
        <v>22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4">
        <v>24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7</v>
      </c>
      <c r="R26" s="13">
        <v>6</v>
      </c>
      <c r="S26" s="13">
        <v>4</v>
      </c>
      <c r="T26" s="13">
        <v>3</v>
      </c>
      <c r="U26" s="13">
        <v>5</v>
      </c>
      <c r="V26" s="13">
        <v>7</v>
      </c>
      <c r="W26" s="13">
        <v>4</v>
      </c>
      <c r="X26" s="13">
        <v>4</v>
      </c>
      <c r="Y26" s="13">
        <v>3</v>
      </c>
      <c r="Z26" s="13">
        <v>4</v>
      </c>
      <c r="AA26" s="13">
        <v>7</v>
      </c>
      <c r="AB26" s="13">
        <v>45</v>
      </c>
      <c r="AC26" s="13">
        <v>41</v>
      </c>
      <c r="AD26" s="13">
        <v>86</v>
      </c>
      <c r="AE26" s="15" t="s">
        <v>190</v>
      </c>
    </row>
    <row r="27" spans="1:31">
      <c r="A27" s="28">
        <v>23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4">
        <v>27</v>
      </c>
      <c r="J27" s="13">
        <v>5</v>
      </c>
      <c r="K27" s="13">
        <v>5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3">
        <v>4</v>
      </c>
      <c r="R27" s="13">
        <v>5</v>
      </c>
      <c r="S27" s="13">
        <v>5</v>
      </c>
      <c r="T27" s="13">
        <v>3</v>
      </c>
      <c r="U27" s="13">
        <v>4</v>
      </c>
      <c r="V27" s="13">
        <v>5</v>
      </c>
      <c r="W27" s="13">
        <v>5</v>
      </c>
      <c r="X27" s="13">
        <v>5</v>
      </c>
      <c r="Y27" s="13">
        <v>4</v>
      </c>
      <c r="Z27" s="13">
        <v>7</v>
      </c>
      <c r="AA27" s="13">
        <v>4</v>
      </c>
      <c r="AB27" s="13">
        <v>45</v>
      </c>
      <c r="AC27" s="13">
        <v>42</v>
      </c>
      <c r="AD27" s="13">
        <v>87</v>
      </c>
      <c r="AE27" s="15" t="s">
        <v>190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73</v>
      </c>
      <c r="F28" s="13">
        <v>0</v>
      </c>
      <c r="G28" s="13">
        <v>0</v>
      </c>
      <c r="H28" s="13">
        <v>148</v>
      </c>
      <c r="I28" s="14">
        <v>4</v>
      </c>
      <c r="J28" s="13">
        <v>4</v>
      </c>
      <c r="K28" s="13">
        <v>3</v>
      </c>
      <c r="L28" s="13">
        <v>5</v>
      </c>
      <c r="M28" s="13">
        <v>4</v>
      </c>
      <c r="N28" s="13">
        <v>4</v>
      </c>
      <c r="O28" s="13">
        <v>4</v>
      </c>
      <c r="P28" s="13">
        <v>4</v>
      </c>
      <c r="Q28" s="13">
        <v>5</v>
      </c>
      <c r="R28" s="13">
        <v>5</v>
      </c>
      <c r="S28" s="13">
        <v>6</v>
      </c>
      <c r="T28" s="13">
        <v>3</v>
      </c>
      <c r="U28" s="13">
        <v>4</v>
      </c>
      <c r="V28" s="13">
        <v>4</v>
      </c>
      <c r="W28" s="13">
        <v>4</v>
      </c>
      <c r="X28" s="13">
        <v>4</v>
      </c>
      <c r="Y28" s="13">
        <v>3</v>
      </c>
      <c r="Z28" s="13">
        <v>3</v>
      </c>
      <c r="AA28" s="13">
        <v>4</v>
      </c>
      <c r="AB28" s="13">
        <v>38</v>
      </c>
      <c r="AC28" s="13">
        <v>35</v>
      </c>
      <c r="AD28" s="13">
        <v>73</v>
      </c>
      <c r="AE28" s="15">
        <v>0</v>
      </c>
    </row>
    <row r="29" spans="1:31">
      <c r="A29" s="28">
        <v>2</v>
      </c>
      <c r="B29" s="29" t="s">
        <v>65</v>
      </c>
      <c r="C29" s="12" t="s">
        <v>72</v>
      </c>
      <c r="D29" s="13">
        <v>76</v>
      </c>
      <c r="E29" s="13">
        <v>73</v>
      </c>
      <c r="F29" s="13">
        <v>0</v>
      </c>
      <c r="G29" s="13">
        <v>0</v>
      </c>
      <c r="H29" s="13">
        <v>149</v>
      </c>
      <c r="I29" s="14">
        <v>5</v>
      </c>
      <c r="J29" s="13">
        <v>4</v>
      </c>
      <c r="K29" s="13">
        <v>5</v>
      </c>
      <c r="L29" s="13">
        <v>4</v>
      </c>
      <c r="M29" s="13">
        <v>3</v>
      </c>
      <c r="N29" s="13">
        <v>5</v>
      </c>
      <c r="O29" s="13">
        <v>5</v>
      </c>
      <c r="P29" s="13">
        <v>3</v>
      </c>
      <c r="Q29" s="13">
        <v>4</v>
      </c>
      <c r="R29" s="13">
        <v>5</v>
      </c>
      <c r="S29" s="13">
        <v>3</v>
      </c>
      <c r="T29" s="13">
        <v>3</v>
      </c>
      <c r="U29" s="13">
        <v>4</v>
      </c>
      <c r="V29" s="13">
        <v>5</v>
      </c>
      <c r="W29" s="13">
        <v>4</v>
      </c>
      <c r="X29" s="13">
        <v>5</v>
      </c>
      <c r="Y29" s="13">
        <v>3</v>
      </c>
      <c r="Z29" s="13">
        <v>3</v>
      </c>
      <c r="AA29" s="13">
        <v>5</v>
      </c>
      <c r="AB29" s="13">
        <v>38</v>
      </c>
      <c r="AC29" s="13">
        <v>35</v>
      </c>
      <c r="AD29" s="13">
        <v>73</v>
      </c>
      <c r="AE29" s="15">
        <v>0</v>
      </c>
    </row>
    <row r="30" spans="1:31">
      <c r="A30" s="28">
        <v>3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0</v>
      </c>
      <c r="G30" s="13">
        <v>0</v>
      </c>
      <c r="H30" s="13">
        <v>150</v>
      </c>
      <c r="I30" s="14">
        <v>6</v>
      </c>
      <c r="J30" s="13">
        <v>4</v>
      </c>
      <c r="K30" s="13">
        <v>3</v>
      </c>
      <c r="L30" s="13">
        <v>4</v>
      </c>
      <c r="M30" s="13">
        <v>3</v>
      </c>
      <c r="N30" s="13">
        <v>4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3</v>
      </c>
      <c r="U30" s="13">
        <v>4</v>
      </c>
      <c r="V30" s="13">
        <v>4</v>
      </c>
      <c r="W30" s="13">
        <v>4</v>
      </c>
      <c r="X30" s="13">
        <v>4</v>
      </c>
      <c r="Y30" s="13">
        <v>3</v>
      </c>
      <c r="Z30" s="13">
        <v>6</v>
      </c>
      <c r="AA30" s="13">
        <v>4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4</v>
      </c>
      <c r="B31" s="29" t="s">
        <v>65</v>
      </c>
      <c r="C31" s="12" t="s">
        <v>71</v>
      </c>
      <c r="D31" s="13">
        <v>76</v>
      </c>
      <c r="E31" s="13">
        <v>74</v>
      </c>
      <c r="F31" s="13">
        <v>0</v>
      </c>
      <c r="G31" s="13">
        <v>0</v>
      </c>
      <c r="H31" s="13">
        <v>150</v>
      </c>
      <c r="I31" s="14">
        <v>6</v>
      </c>
      <c r="J31" s="13">
        <v>4</v>
      </c>
      <c r="K31" s="13">
        <v>3</v>
      </c>
      <c r="L31" s="13">
        <v>3</v>
      </c>
      <c r="M31" s="13">
        <v>3</v>
      </c>
      <c r="N31" s="13">
        <v>4</v>
      </c>
      <c r="O31" s="13">
        <v>5</v>
      </c>
      <c r="P31" s="13">
        <v>5</v>
      </c>
      <c r="Q31" s="13">
        <v>5</v>
      </c>
      <c r="R31" s="13">
        <v>6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3</v>
      </c>
      <c r="Z31" s="13">
        <v>4</v>
      </c>
      <c r="AA31" s="13">
        <v>5</v>
      </c>
      <c r="AB31" s="13">
        <v>38</v>
      </c>
      <c r="AC31" s="13">
        <v>36</v>
      </c>
      <c r="AD31" s="13">
        <v>74</v>
      </c>
      <c r="AE31" s="15">
        <v>0</v>
      </c>
    </row>
    <row r="32" spans="1:31">
      <c r="A32" s="28">
        <v>5</v>
      </c>
      <c r="B32" s="29" t="s">
        <v>65</v>
      </c>
      <c r="C32" s="12" t="s">
        <v>67</v>
      </c>
      <c r="D32" s="13">
        <v>76</v>
      </c>
      <c r="E32" s="13">
        <v>74</v>
      </c>
      <c r="F32" s="13">
        <v>0</v>
      </c>
      <c r="G32" s="13">
        <v>0</v>
      </c>
      <c r="H32" s="13">
        <v>150</v>
      </c>
      <c r="I32" s="14">
        <v>6</v>
      </c>
      <c r="J32" s="13">
        <v>4</v>
      </c>
      <c r="K32" s="13">
        <v>4</v>
      </c>
      <c r="L32" s="13">
        <v>4</v>
      </c>
      <c r="M32" s="13">
        <v>3</v>
      </c>
      <c r="N32" s="13">
        <v>4</v>
      </c>
      <c r="O32" s="13">
        <v>5</v>
      </c>
      <c r="P32" s="13">
        <v>4</v>
      </c>
      <c r="Q32" s="13">
        <v>4</v>
      </c>
      <c r="R32" s="13">
        <v>4</v>
      </c>
      <c r="S32" s="13">
        <v>5</v>
      </c>
      <c r="T32" s="13">
        <v>3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5</v>
      </c>
      <c r="AA32" s="13">
        <v>4</v>
      </c>
      <c r="AB32" s="13">
        <v>36</v>
      </c>
      <c r="AC32" s="13">
        <v>38</v>
      </c>
      <c r="AD32" s="13">
        <v>74</v>
      </c>
      <c r="AE32" s="15">
        <v>0</v>
      </c>
    </row>
    <row r="33" spans="1:31">
      <c r="A33" s="28">
        <v>6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0</v>
      </c>
      <c r="G33" s="13">
        <v>0</v>
      </c>
      <c r="H33" s="13">
        <v>150</v>
      </c>
      <c r="I33" s="14">
        <v>6</v>
      </c>
      <c r="J33" s="13">
        <v>6</v>
      </c>
      <c r="K33" s="13">
        <v>3</v>
      </c>
      <c r="L33" s="13">
        <v>4</v>
      </c>
      <c r="M33" s="13">
        <v>3</v>
      </c>
      <c r="N33" s="13">
        <v>4</v>
      </c>
      <c r="O33" s="13">
        <v>4</v>
      </c>
      <c r="P33" s="13">
        <v>4</v>
      </c>
      <c r="Q33" s="13">
        <v>4</v>
      </c>
      <c r="R33" s="13">
        <v>3</v>
      </c>
      <c r="S33" s="13">
        <v>4</v>
      </c>
      <c r="T33" s="13">
        <v>3</v>
      </c>
      <c r="U33" s="13">
        <v>5</v>
      </c>
      <c r="V33" s="13">
        <v>5</v>
      </c>
      <c r="W33" s="13">
        <v>4</v>
      </c>
      <c r="X33" s="13">
        <v>4</v>
      </c>
      <c r="Y33" s="13">
        <v>4</v>
      </c>
      <c r="Z33" s="13">
        <v>5</v>
      </c>
      <c r="AA33" s="13">
        <v>5</v>
      </c>
      <c r="AB33" s="13">
        <v>35</v>
      </c>
      <c r="AC33" s="13">
        <v>39</v>
      </c>
      <c r="AD33" s="13">
        <v>74</v>
      </c>
      <c r="AE33" s="15">
        <v>0</v>
      </c>
    </row>
    <row r="34" spans="1:31">
      <c r="A34" s="28">
        <v>7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0</v>
      </c>
      <c r="G34" s="13">
        <v>0</v>
      </c>
      <c r="H34" s="13">
        <v>151</v>
      </c>
      <c r="I34" s="14">
        <v>7</v>
      </c>
      <c r="J34" s="13">
        <v>7</v>
      </c>
      <c r="K34" s="13">
        <v>5</v>
      </c>
      <c r="L34" s="13">
        <v>3</v>
      </c>
      <c r="M34" s="13">
        <v>3</v>
      </c>
      <c r="N34" s="13">
        <v>4</v>
      </c>
      <c r="O34" s="13">
        <v>5</v>
      </c>
      <c r="P34" s="13">
        <v>3</v>
      </c>
      <c r="Q34" s="13">
        <v>5</v>
      </c>
      <c r="R34" s="13">
        <v>4</v>
      </c>
      <c r="S34" s="13">
        <v>3</v>
      </c>
      <c r="T34" s="13">
        <v>4</v>
      </c>
      <c r="U34" s="13">
        <v>4</v>
      </c>
      <c r="V34" s="13">
        <v>5</v>
      </c>
      <c r="W34" s="13">
        <v>3</v>
      </c>
      <c r="X34" s="13">
        <v>4</v>
      </c>
      <c r="Y34" s="13">
        <v>3</v>
      </c>
      <c r="Z34" s="13">
        <v>4</v>
      </c>
      <c r="AA34" s="13">
        <v>5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8</v>
      </c>
      <c r="B35" s="29" t="s">
        <v>65</v>
      </c>
      <c r="C35" s="12" t="s">
        <v>70</v>
      </c>
      <c r="D35" s="13">
        <v>76</v>
      </c>
      <c r="E35" s="13">
        <v>75</v>
      </c>
      <c r="F35" s="13">
        <v>0</v>
      </c>
      <c r="G35" s="13">
        <v>0</v>
      </c>
      <c r="H35" s="13">
        <v>151</v>
      </c>
      <c r="I35" s="14">
        <v>7</v>
      </c>
      <c r="J35" s="13">
        <v>5</v>
      </c>
      <c r="K35" s="13">
        <v>3</v>
      </c>
      <c r="L35" s="13">
        <v>4</v>
      </c>
      <c r="M35" s="13">
        <v>3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5</v>
      </c>
      <c r="T35" s="13">
        <v>4</v>
      </c>
      <c r="U35" s="13">
        <v>4</v>
      </c>
      <c r="V35" s="13">
        <v>5</v>
      </c>
      <c r="W35" s="13">
        <v>3</v>
      </c>
      <c r="X35" s="13">
        <v>4</v>
      </c>
      <c r="Y35" s="13">
        <v>3</v>
      </c>
      <c r="Z35" s="13">
        <v>4</v>
      </c>
      <c r="AA35" s="13">
        <v>5</v>
      </c>
      <c r="AB35" s="13">
        <v>38</v>
      </c>
      <c r="AC35" s="13">
        <v>37</v>
      </c>
      <c r="AD35" s="13">
        <v>75</v>
      </c>
      <c r="AE35" s="15">
        <v>0</v>
      </c>
    </row>
    <row r="36" spans="1:31">
      <c r="A36" s="28">
        <v>9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0</v>
      </c>
      <c r="G36" s="13">
        <v>0</v>
      </c>
      <c r="H36" s="13">
        <v>152</v>
      </c>
      <c r="I36" s="14">
        <v>8</v>
      </c>
      <c r="J36" s="13">
        <v>6</v>
      </c>
      <c r="K36" s="13">
        <v>3</v>
      </c>
      <c r="L36" s="13">
        <v>5</v>
      </c>
      <c r="M36" s="13">
        <v>3</v>
      </c>
      <c r="N36" s="13">
        <v>5</v>
      </c>
      <c r="O36" s="13">
        <v>4</v>
      </c>
      <c r="P36" s="13">
        <v>4</v>
      </c>
      <c r="Q36" s="13">
        <v>4</v>
      </c>
      <c r="R36" s="13">
        <v>5</v>
      </c>
      <c r="S36" s="13">
        <v>3</v>
      </c>
      <c r="T36" s="13">
        <v>3</v>
      </c>
      <c r="U36" s="13">
        <v>3</v>
      </c>
      <c r="V36" s="13">
        <v>5</v>
      </c>
      <c r="W36" s="13">
        <v>4</v>
      </c>
      <c r="X36" s="13">
        <v>5</v>
      </c>
      <c r="Y36" s="13">
        <v>1</v>
      </c>
      <c r="Z36" s="13">
        <v>4</v>
      </c>
      <c r="AA36" s="13">
        <v>5</v>
      </c>
      <c r="AB36" s="13">
        <v>39</v>
      </c>
      <c r="AC36" s="13">
        <v>33</v>
      </c>
      <c r="AD36" s="13">
        <v>72</v>
      </c>
      <c r="AE36" s="15">
        <v>0</v>
      </c>
    </row>
    <row r="37" spans="1:31">
      <c r="A37" s="28">
        <v>10</v>
      </c>
      <c r="B37" s="29" t="s">
        <v>65</v>
      </c>
      <c r="C37" s="12" t="s">
        <v>74</v>
      </c>
      <c r="D37" s="13">
        <v>76</v>
      </c>
      <c r="E37" s="13">
        <v>77</v>
      </c>
      <c r="F37" s="13">
        <v>0</v>
      </c>
      <c r="G37" s="13">
        <v>0</v>
      </c>
      <c r="H37" s="13">
        <v>153</v>
      </c>
      <c r="I37" s="14">
        <v>9</v>
      </c>
      <c r="J37" s="13">
        <v>4</v>
      </c>
      <c r="K37" s="13">
        <v>4</v>
      </c>
      <c r="L37" s="13">
        <v>4</v>
      </c>
      <c r="M37" s="13">
        <v>3</v>
      </c>
      <c r="N37" s="13">
        <v>6</v>
      </c>
      <c r="O37" s="13">
        <v>4</v>
      </c>
      <c r="P37" s="13">
        <v>5</v>
      </c>
      <c r="Q37" s="13">
        <v>4</v>
      </c>
      <c r="R37" s="13">
        <v>5</v>
      </c>
      <c r="S37" s="13">
        <v>4</v>
      </c>
      <c r="T37" s="13">
        <v>3</v>
      </c>
      <c r="U37" s="13">
        <v>5</v>
      </c>
      <c r="V37" s="13">
        <v>5</v>
      </c>
      <c r="W37" s="13">
        <v>4</v>
      </c>
      <c r="X37" s="13">
        <v>5</v>
      </c>
      <c r="Y37" s="13">
        <v>3</v>
      </c>
      <c r="Z37" s="13">
        <v>5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82</v>
      </c>
      <c r="D38" s="13">
        <v>80</v>
      </c>
      <c r="E38" s="13">
        <v>75</v>
      </c>
      <c r="F38" s="13">
        <v>0</v>
      </c>
      <c r="G38" s="13">
        <v>0</v>
      </c>
      <c r="H38" s="13">
        <v>155</v>
      </c>
      <c r="I38" s="14">
        <v>11</v>
      </c>
      <c r="J38" s="13">
        <v>5</v>
      </c>
      <c r="K38" s="13">
        <v>3</v>
      </c>
      <c r="L38" s="13">
        <v>4</v>
      </c>
      <c r="M38" s="13">
        <v>4</v>
      </c>
      <c r="N38" s="13">
        <v>5</v>
      </c>
      <c r="O38" s="13">
        <v>5</v>
      </c>
      <c r="P38" s="13">
        <v>3</v>
      </c>
      <c r="Q38" s="13">
        <v>4</v>
      </c>
      <c r="R38" s="13">
        <v>5</v>
      </c>
      <c r="S38" s="13">
        <v>4</v>
      </c>
      <c r="T38" s="13">
        <v>4</v>
      </c>
      <c r="U38" s="13">
        <v>4</v>
      </c>
      <c r="V38" s="13">
        <v>5</v>
      </c>
      <c r="W38" s="13">
        <v>4</v>
      </c>
      <c r="X38" s="13">
        <v>4</v>
      </c>
      <c r="Y38" s="13">
        <v>2</v>
      </c>
      <c r="Z38" s="13">
        <v>4</v>
      </c>
      <c r="AA38" s="13">
        <v>6</v>
      </c>
      <c r="AB38" s="13">
        <v>38</v>
      </c>
      <c r="AC38" s="13">
        <v>37</v>
      </c>
      <c r="AD38" s="13">
        <v>75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77</v>
      </c>
      <c r="F39" s="13">
        <v>0</v>
      </c>
      <c r="G39" s="13">
        <v>0</v>
      </c>
      <c r="H39" s="13">
        <v>155</v>
      </c>
      <c r="I39" s="14">
        <v>11</v>
      </c>
      <c r="J39" s="13">
        <v>4</v>
      </c>
      <c r="K39" s="13">
        <v>4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v>7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5</v>
      </c>
      <c r="AA39" s="13">
        <v>5</v>
      </c>
      <c r="AB39" s="13">
        <v>39</v>
      </c>
      <c r="AC39" s="13">
        <v>38</v>
      </c>
      <c r="AD39" s="13">
        <v>77</v>
      </c>
      <c r="AE39" s="15">
        <v>0</v>
      </c>
    </row>
    <row r="40" spans="1:31">
      <c r="A40" s="28">
        <v>13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0</v>
      </c>
      <c r="G40" s="13">
        <v>0</v>
      </c>
      <c r="H40" s="13">
        <v>155</v>
      </c>
      <c r="I40" s="14">
        <v>11</v>
      </c>
      <c r="J40" s="13">
        <v>5</v>
      </c>
      <c r="K40" s="13">
        <v>3</v>
      </c>
      <c r="L40" s="13">
        <v>4</v>
      </c>
      <c r="M40" s="13">
        <v>4</v>
      </c>
      <c r="N40" s="13">
        <v>5</v>
      </c>
      <c r="O40" s="13">
        <v>5</v>
      </c>
      <c r="P40" s="13">
        <v>4</v>
      </c>
      <c r="Q40" s="13">
        <v>4</v>
      </c>
      <c r="R40" s="13">
        <v>4</v>
      </c>
      <c r="S40" s="13">
        <v>4</v>
      </c>
      <c r="T40" s="13">
        <v>3</v>
      </c>
      <c r="U40" s="13">
        <v>5</v>
      </c>
      <c r="V40" s="13">
        <v>5</v>
      </c>
      <c r="W40" s="13">
        <v>2</v>
      </c>
      <c r="X40" s="13">
        <v>6</v>
      </c>
      <c r="Y40" s="13">
        <v>3</v>
      </c>
      <c r="Z40" s="13">
        <v>7</v>
      </c>
      <c r="AA40" s="13">
        <v>6</v>
      </c>
      <c r="AB40" s="13">
        <v>38</v>
      </c>
      <c r="AC40" s="13">
        <v>41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78</v>
      </c>
      <c r="D41" s="13">
        <v>79</v>
      </c>
      <c r="E41" s="13">
        <v>78</v>
      </c>
      <c r="F41" s="13">
        <v>0</v>
      </c>
      <c r="G41" s="13">
        <v>0</v>
      </c>
      <c r="H41" s="13">
        <v>157</v>
      </c>
      <c r="I41" s="14">
        <v>13</v>
      </c>
      <c r="J41" s="13">
        <v>5</v>
      </c>
      <c r="K41" s="13">
        <v>3</v>
      </c>
      <c r="L41" s="13">
        <v>3</v>
      </c>
      <c r="M41" s="13">
        <v>4</v>
      </c>
      <c r="N41" s="13">
        <v>5</v>
      </c>
      <c r="O41" s="13">
        <v>4</v>
      </c>
      <c r="P41" s="13">
        <v>4</v>
      </c>
      <c r="Q41" s="13">
        <v>5</v>
      </c>
      <c r="R41" s="13">
        <v>4</v>
      </c>
      <c r="S41" s="13">
        <v>7</v>
      </c>
      <c r="T41" s="13">
        <v>3</v>
      </c>
      <c r="U41" s="13">
        <v>4</v>
      </c>
      <c r="V41" s="13">
        <v>5</v>
      </c>
      <c r="W41" s="13">
        <v>4</v>
      </c>
      <c r="X41" s="13">
        <v>5</v>
      </c>
      <c r="Y41" s="13">
        <v>3</v>
      </c>
      <c r="Z41" s="13">
        <v>4</v>
      </c>
      <c r="AA41" s="13">
        <v>6</v>
      </c>
      <c r="AB41" s="13">
        <v>37</v>
      </c>
      <c r="AC41" s="13">
        <v>41</v>
      </c>
      <c r="AD41" s="13">
        <v>78</v>
      </c>
      <c r="AE41" s="15" t="s">
        <v>190</v>
      </c>
    </row>
    <row r="42" spans="1:31">
      <c r="A42" s="28">
        <v>15</v>
      </c>
      <c r="B42" s="29" t="s">
        <v>65</v>
      </c>
      <c r="C42" s="12" t="s">
        <v>85</v>
      </c>
      <c r="D42" s="13">
        <v>82</v>
      </c>
      <c r="E42" s="13">
        <v>77</v>
      </c>
      <c r="F42" s="13">
        <v>0</v>
      </c>
      <c r="G42" s="13">
        <v>0</v>
      </c>
      <c r="H42" s="13">
        <v>159</v>
      </c>
      <c r="I42" s="14">
        <v>15</v>
      </c>
      <c r="J42" s="13">
        <v>5</v>
      </c>
      <c r="K42" s="13">
        <v>4</v>
      </c>
      <c r="L42" s="13">
        <v>3</v>
      </c>
      <c r="M42" s="13">
        <v>4</v>
      </c>
      <c r="N42" s="13">
        <v>5</v>
      </c>
      <c r="O42" s="13">
        <v>5</v>
      </c>
      <c r="P42" s="13">
        <v>4</v>
      </c>
      <c r="Q42" s="13">
        <v>4</v>
      </c>
      <c r="R42" s="13">
        <v>6</v>
      </c>
      <c r="S42" s="13">
        <v>4</v>
      </c>
      <c r="T42" s="13">
        <v>5</v>
      </c>
      <c r="U42" s="13">
        <v>4</v>
      </c>
      <c r="V42" s="13">
        <v>4</v>
      </c>
      <c r="W42" s="13">
        <v>4</v>
      </c>
      <c r="X42" s="13">
        <v>4</v>
      </c>
      <c r="Y42" s="13">
        <v>3</v>
      </c>
      <c r="Z42" s="13">
        <v>4</v>
      </c>
      <c r="AA42" s="13">
        <v>5</v>
      </c>
      <c r="AB42" s="13">
        <v>40</v>
      </c>
      <c r="AC42" s="13">
        <v>37</v>
      </c>
      <c r="AD42" s="13">
        <v>77</v>
      </c>
      <c r="AE42" s="15" t="s">
        <v>190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79</v>
      </c>
      <c r="F43" s="13">
        <v>0</v>
      </c>
      <c r="G43" s="13">
        <v>0</v>
      </c>
      <c r="H43" s="13">
        <v>159</v>
      </c>
      <c r="I43" s="14">
        <v>15</v>
      </c>
      <c r="J43" s="13">
        <v>5</v>
      </c>
      <c r="K43" s="13">
        <v>4</v>
      </c>
      <c r="L43" s="13">
        <v>4</v>
      </c>
      <c r="M43" s="13">
        <v>4</v>
      </c>
      <c r="N43" s="13">
        <v>4</v>
      </c>
      <c r="O43" s="13">
        <v>5</v>
      </c>
      <c r="P43" s="13">
        <v>4</v>
      </c>
      <c r="Q43" s="13">
        <v>5</v>
      </c>
      <c r="R43" s="13">
        <v>6</v>
      </c>
      <c r="S43" s="13">
        <v>4</v>
      </c>
      <c r="T43" s="13">
        <v>2</v>
      </c>
      <c r="U43" s="13">
        <v>5</v>
      </c>
      <c r="V43" s="13">
        <v>5</v>
      </c>
      <c r="W43" s="13">
        <v>4</v>
      </c>
      <c r="X43" s="13">
        <v>6</v>
      </c>
      <c r="Y43" s="13">
        <v>4</v>
      </c>
      <c r="Z43" s="13">
        <v>4</v>
      </c>
      <c r="AA43" s="13">
        <v>4</v>
      </c>
      <c r="AB43" s="13">
        <v>41</v>
      </c>
      <c r="AC43" s="13">
        <v>38</v>
      </c>
      <c r="AD43" s="13">
        <v>79</v>
      </c>
      <c r="AE43" s="15" t="s">
        <v>190</v>
      </c>
    </row>
    <row r="44" spans="1:31">
      <c r="A44" s="28">
        <v>17</v>
      </c>
      <c r="B44" s="29" t="s">
        <v>65</v>
      </c>
      <c r="C44" s="12" t="s">
        <v>79</v>
      </c>
      <c r="D44" s="13">
        <v>79</v>
      </c>
      <c r="E44" s="13">
        <v>80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3</v>
      </c>
      <c r="L44" s="13">
        <v>5</v>
      </c>
      <c r="M44" s="13">
        <v>3</v>
      </c>
      <c r="N44" s="13">
        <v>4</v>
      </c>
      <c r="O44" s="13">
        <v>4</v>
      </c>
      <c r="P44" s="13">
        <v>4</v>
      </c>
      <c r="Q44" s="13">
        <v>6</v>
      </c>
      <c r="R44" s="13">
        <v>4</v>
      </c>
      <c r="S44" s="13">
        <v>4</v>
      </c>
      <c r="T44" s="13">
        <v>3</v>
      </c>
      <c r="U44" s="13">
        <v>5</v>
      </c>
      <c r="V44" s="13">
        <v>7</v>
      </c>
      <c r="W44" s="13">
        <v>5</v>
      </c>
      <c r="X44" s="13">
        <v>5</v>
      </c>
      <c r="Y44" s="13">
        <v>4</v>
      </c>
      <c r="Z44" s="13">
        <v>5</v>
      </c>
      <c r="AA44" s="13">
        <v>4</v>
      </c>
      <c r="AB44" s="13">
        <v>38</v>
      </c>
      <c r="AC44" s="13">
        <v>42</v>
      </c>
      <c r="AD44" s="13">
        <v>80</v>
      </c>
      <c r="AE44" s="15" t="s">
        <v>190</v>
      </c>
    </row>
    <row r="45" spans="1:31">
      <c r="A45" s="28">
        <v>18</v>
      </c>
      <c r="B45" s="29" t="s">
        <v>65</v>
      </c>
      <c r="C45" s="12" t="s">
        <v>68</v>
      </c>
      <c r="D45" s="13">
        <v>76</v>
      </c>
      <c r="E45" s="13">
        <v>83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3</v>
      </c>
      <c r="L45" s="13">
        <v>4</v>
      </c>
      <c r="M45" s="13">
        <v>5</v>
      </c>
      <c r="N45" s="13">
        <v>5</v>
      </c>
      <c r="O45" s="13">
        <v>4</v>
      </c>
      <c r="P45" s="13">
        <v>4</v>
      </c>
      <c r="Q45" s="13">
        <v>3</v>
      </c>
      <c r="R45" s="13">
        <v>5</v>
      </c>
      <c r="S45" s="13">
        <v>4</v>
      </c>
      <c r="T45" s="13">
        <v>3</v>
      </c>
      <c r="U45" s="13">
        <v>5</v>
      </c>
      <c r="V45" s="13">
        <v>6</v>
      </c>
      <c r="W45" s="13">
        <v>5</v>
      </c>
      <c r="X45" s="13">
        <v>5</v>
      </c>
      <c r="Y45" s="13">
        <v>5</v>
      </c>
      <c r="Z45" s="13">
        <v>5</v>
      </c>
      <c r="AA45" s="13">
        <v>7</v>
      </c>
      <c r="AB45" s="13">
        <v>38</v>
      </c>
      <c r="AC45" s="13">
        <v>45</v>
      </c>
      <c r="AD45" s="13">
        <v>83</v>
      </c>
      <c r="AE45" s="15" t="s">
        <v>190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80</v>
      </c>
      <c r="F46" s="13">
        <v>0</v>
      </c>
      <c r="G46" s="13">
        <v>0</v>
      </c>
      <c r="H46" s="13">
        <v>160</v>
      </c>
      <c r="I46" s="14">
        <v>16</v>
      </c>
      <c r="J46" s="13">
        <v>5</v>
      </c>
      <c r="K46" s="13">
        <v>4</v>
      </c>
      <c r="L46" s="13">
        <v>6</v>
      </c>
      <c r="M46" s="13">
        <v>3</v>
      </c>
      <c r="N46" s="13">
        <v>5</v>
      </c>
      <c r="O46" s="13">
        <v>4</v>
      </c>
      <c r="P46" s="13">
        <v>6</v>
      </c>
      <c r="Q46" s="13">
        <v>6</v>
      </c>
      <c r="R46" s="13">
        <v>5</v>
      </c>
      <c r="S46" s="13">
        <v>3</v>
      </c>
      <c r="T46" s="13">
        <v>3</v>
      </c>
      <c r="U46" s="13">
        <v>4</v>
      </c>
      <c r="V46" s="13">
        <v>4</v>
      </c>
      <c r="W46" s="13">
        <v>4</v>
      </c>
      <c r="X46" s="13">
        <v>6</v>
      </c>
      <c r="Y46" s="13">
        <v>3</v>
      </c>
      <c r="Z46" s="13">
        <v>5</v>
      </c>
      <c r="AA46" s="13">
        <v>4</v>
      </c>
      <c r="AB46" s="13">
        <v>44</v>
      </c>
      <c r="AC46" s="13">
        <v>36</v>
      </c>
      <c r="AD46" s="13">
        <v>80</v>
      </c>
      <c r="AE46" s="15" t="s">
        <v>190</v>
      </c>
    </row>
    <row r="47" spans="1:31">
      <c r="A47" s="28">
        <v>20</v>
      </c>
      <c r="B47" s="29" t="s">
        <v>65</v>
      </c>
      <c r="C47" s="12" t="s">
        <v>83</v>
      </c>
      <c r="D47" s="13">
        <v>80</v>
      </c>
      <c r="E47" s="13">
        <v>82</v>
      </c>
      <c r="F47" s="13">
        <v>0</v>
      </c>
      <c r="G47" s="13">
        <v>0</v>
      </c>
      <c r="H47" s="13">
        <v>162</v>
      </c>
      <c r="I47" s="14">
        <v>18</v>
      </c>
      <c r="J47" s="13">
        <v>4</v>
      </c>
      <c r="K47" s="13">
        <v>4</v>
      </c>
      <c r="L47" s="13">
        <v>5</v>
      </c>
      <c r="M47" s="13">
        <v>4</v>
      </c>
      <c r="N47" s="13">
        <v>4</v>
      </c>
      <c r="O47" s="13">
        <v>5</v>
      </c>
      <c r="P47" s="13">
        <v>6</v>
      </c>
      <c r="Q47" s="13">
        <v>6</v>
      </c>
      <c r="R47" s="13">
        <v>6</v>
      </c>
      <c r="S47" s="13">
        <v>3</v>
      </c>
      <c r="T47" s="13">
        <v>4</v>
      </c>
      <c r="U47" s="13">
        <v>4</v>
      </c>
      <c r="V47" s="13">
        <v>5</v>
      </c>
      <c r="W47" s="13">
        <v>5</v>
      </c>
      <c r="X47" s="13">
        <v>5</v>
      </c>
      <c r="Y47" s="13">
        <v>3</v>
      </c>
      <c r="Z47" s="13">
        <v>4</v>
      </c>
      <c r="AA47" s="13">
        <v>5</v>
      </c>
      <c r="AB47" s="13">
        <v>44</v>
      </c>
      <c r="AC47" s="13">
        <v>38</v>
      </c>
      <c r="AD47" s="13">
        <v>82</v>
      </c>
      <c r="AE47" s="15" t="s">
        <v>190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78</v>
      </c>
      <c r="F48" s="13">
        <v>0</v>
      </c>
      <c r="G48" s="13">
        <v>0</v>
      </c>
      <c r="H48" s="13">
        <v>163</v>
      </c>
      <c r="I48" s="14">
        <v>19</v>
      </c>
      <c r="J48" s="13">
        <v>5</v>
      </c>
      <c r="K48" s="13">
        <v>3</v>
      </c>
      <c r="L48" s="13">
        <v>4</v>
      </c>
      <c r="M48" s="13">
        <v>6</v>
      </c>
      <c r="N48" s="13">
        <v>5</v>
      </c>
      <c r="O48" s="13">
        <v>5</v>
      </c>
      <c r="P48" s="13">
        <v>5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  <c r="V48" s="13">
        <v>5</v>
      </c>
      <c r="W48" s="13">
        <v>3</v>
      </c>
      <c r="X48" s="13">
        <v>5</v>
      </c>
      <c r="Y48" s="13">
        <v>3</v>
      </c>
      <c r="Z48" s="13">
        <v>4</v>
      </c>
      <c r="AA48" s="13">
        <v>5</v>
      </c>
      <c r="AB48" s="13">
        <v>41</v>
      </c>
      <c r="AC48" s="13">
        <v>37</v>
      </c>
      <c r="AD48" s="13">
        <v>78</v>
      </c>
      <c r="AE48" s="15" t="s">
        <v>190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81</v>
      </c>
      <c r="F49" s="13">
        <v>0</v>
      </c>
      <c r="G49" s="13">
        <v>0</v>
      </c>
      <c r="H49" s="13">
        <v>166</v>
      </c>
      <c r="I49" s="14">
        <v>22</v>
      </c>
      <c r="J49" s="13">
        <v>4</v>
      </c>
      <c r="K49" s="13">
        <v>3</v>
      </c>
      <c r="L49" s="13">
        <v>3</v>
      </c>
      <c r="M49" s="13">
        <v>2</v>
      </c>
      <c r="N49" s="13">
        <v>5</v>
      </c>
      <c r="O49" s="13">
        <v>6</v>
      </c>
      <c r="P49" s="13">
        <v>5</v>
      </c>
      <c r="Q49" s="13">
        <v>7</v>
      </c>
      <c r="R49" s="13">
        <v>5</v>
      </c>
      <c r="S49" s="13">
        <v>4</v>
      </c>
      <c r="T49" s="13">
        <v>3</v>
      </c>
      <c r="U49" s="13">
        <v>4</v>
      </c>
      <c r="V49" s="13">
        <v>6</v>
      </c>
      <c r="W49" s="13">
        <v>3</v>
      </c>
      <c r="X49" s="13">
        <v>6</v>
      </c>
      <c r="Y49" s="13">
        <v>3</v>
      </c>
      <c r="Z49" s="13">
        <v>5</v>
      </c>
      <c r="AA49" s="13">
        <v>7</v>
      </c>
      <c r="AB49" s="13">
        <v>40</v>
      </c>
      <c r="AC49" s="13">
        <v>41</v>
      </c>
      <c r="AD49" s="13">
        <v>81</v>
      </c>
      <c r="AE49" s="15" t="s">
        <v>190</v>
      </c>
    </row>
    <row r="50" spans="1:31">
      <c r="A50" s="28">
        <v>1</v>
      </c>
      <c r="B50" s="29" t="s">
        <v>88</v>
      </c>
      <c r="C50" s="12" t="s">
        <v>90</v>
      </c>
      <c r="D50" s="13">
        <v>76</v>
      </c>
      <c r="E50" s="13">
        <v>71</v>
      </c>
      <c r="F50" s="13">
        <v>0</v>
      </c>
      <c r="G50" s="13">
        <v>0</v>
      </c>
      <c r="H50" s="13">
        <v>147</v>
      </c>
      <c r="I50" s="14">
        <v>3</v>
      </c>
      <c r="J50" s="13">
        <v>3</v>
      </c>
      <c r="K50" s="13">
        <v>3</v>
      </c>
      <c r="L50" s="13">
        <v>5</v>
      </c>
      <c r="M50" s="13">
        <v>3</v>
      </c>
      <c r="N50" s="13">
        <v>4</v>
      </c>
      <c r="O50" s="13">
        <v>4</v>
      </c>
      <c r="P50" s="13">
        <v>3</v>
      </c>
      <c r="Q50" s="13">
        <v>4</v>
      </c>
      <c r="R50" s="13">
        <v>5</v>
      </c>
      <c r="S50" s="13">
        <v>4</v>
      </c>
      <c r="T50" s="13">
        <v>4</v>
      </c>
      <c r="U50" s="13">
        <v>5</v>
      </c>
      <c r="V50" s="13">
        <v>5</v>
      </c>
      <c r="W50" s="13">
        <v>3</v>
      </c>
      <c r="X50" s="13">
        <v>4</v>
      </c>
      <c r="Y50" s="13">
        <v>3</v>
      </c>
      <c r="Z50" s="13">
        <v>4</v>
      </c>
      <c r="AA50" s="13">
        <v>5</v>
      </c>
      <c r="AB50" s="13">
        <v>34</v>
      </c>
      <c r="AC50" s="13">
        <v>37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89</v>
      </c>
      <c r="D51" s="13">
        <v>71</v>
      </c>
      <c r="E51" s="13">
        <v>76</v>
      </c>
      <c r="F51" s="13">
        <v>0</v>
      </c>
      <c r="G51" s="13">
        <v>0</v>
      </c>
      <c r="H51" s="13">
        <v>147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5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3</v>
      </c>
      <c r="U51" s="13">
        <v>5</v>
      </c>
      <c r="V51" s="13">
        <v>6</v>
      </c>
      <c r="W51" s="13">
        <v>6</v>
      </c>
      <c r="X51" s="13">
        <v>5</v>
      </c>
      <c r="Y51" s="13">
        <v>3</v>
      </c>
      <c r="Z51" s="13">
        <v>4</v>
      </c>
      <c r="AA51" s="13">
        <v>5</v>
      </c>
      <c r="AB51" s="13">
        <v>35</v>
      </c>
      <c r="AC51" s="13">
        <v>41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92</v>
      </c>
      <c r="D52" s="13">
        <v>78</v>
      </c>
      <c r="E52" s="13">
        <v>78</v>
      </c>
      <c r="F52" s="13">
        <v>0</v>
      </c>
      <c r="G52" s="13">
        <v>0</v>
      </c>
      <c r="H52" s="13">
        <v>156</v>
      </c>
      <c r="I52" s="14">
        <v>12</v>
      </c>
      <c r="J52" s="13">
        <v>5</v>
      </c>
      <c r="K52" s="13">
        <v>4</v>
      </c>
      <c r="L52" s="13">
        <v>4</v>
      </c>
      <c r="M52" s="13">
        <v>5</v>
      </c>
      <c r="N52" s="13">
        <v>4</v>
      </c>
      <c r="O52" s="13">
        <v>5</v>
      </c>
      <c r="P52" s="13">
        <v>3</v>
      </c>
      <c r="Q52" s="13">
        <v>6</v>
      </c>
      <c r="R52" s="13">
        <v>6</v>
      </c>
      <c r="S52" s="13">
        <v>3</v>
      </c>
      <c r="T52" s="13">
        <v>4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4</v>
      </c>
      <c r="AB52" s="13">
        <v>42</v>
      </c>
      <c r="AC52" s="13">
        <v>36</v>
      </c>
      <c r="AD52" s="13">
        <v>78</v>
      </c>
      <c r="AE52" s="15">
        <v>0</v>
      </c>
    </row>
    <row r="53" spans="1:31">
      <c r="A53" s="28">
        <v>4</v>
      </c>
      <c r="B53" s="29" t="s">
        <v>88</v>
      </c>
      <c r="C53" s="12" t="s">
        <v>95</v>
      </c>
      <c r="D53" s="13">
        <v>78</v>
      </c>
      <c r="E53" s="13">
        <v>78</v>
      </c>
      <c r="F53" s="13">
        <v>0</v>
      </c>
      <c r="G53" s="13">
        <v>0</v>
      </c>
      <c r="H53" s="13">
        <v>156</v>
      </c>
      <c r="I53" s="14">
        <v>12</v>
      </c>
      <c r="J53" s="13">
        <v>3</v>
      </c>
      <c r="K53" s="13">
        <v>3</v>
      </c>
      <c r="L53" s="13">
        <v>3</v>
      </c>
      <c r="M53" s="13">
        <v>3</v>
      </c>
      <c r="N53" s="13">
        <v>8</v>
      </c>
      <c r="O53" s="13">
        <v>6</v>
      </c>
      <c r="P53" s="13">
        <v>4</v>
      </c>
      <c r="Q53" s="13">
        <v>4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5</v>
      </c>
      <c r="X53" s="13">
        <v>5</v>
      </c>
      <c r="Y53" s="13">
        <v>3</v>
      </c>
      <c r="Z53" s="13">
        <v>5</v>
      </c>
      <c r="AA53" s="13">
        <v>5</v>
      </c>
      <c r="AB53" s="13">
        <v>39</v>
      </c>
      <c r="AC53" s="13">
        <v>39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78</v>
      </c>
      <c r="F54" s="13">
        <v>0</v>
      </c>
      <c r="G54" s="13">
        <v>0</v>
      </c>
      <c r="H54" s="13">
        <v>156</v>
      </c>
      <c r="I54" s="14">
        <v>12</v>
      </c>
      <c r="J54" s="13">
        <v>4</v>
      </c>
      <c r="K54" s="13">
        <v>3</v>
      </c>
      <c r="L54" s="13">
        <v>4</v>
      </c>
      <c r="M54" s="13">
        <v>3</v>
      </c>
      <c r="N54" s="13">
        <v>5</v>
      </c>
      <c r="O54" s="13">
        <v>4</v>
      </c>
      <c r="P54" s="13">
        <v>4</v>
      </c>
      <c r="Q54" s="13">
        <v>6</v>
      </c>
      <c r="R54" s="13">
        <v>5</v>
      </c>
      <c r="S54" s="13">
        <v>5</v>
      </c>
      <c r="T54" s="13">
        <v>5</v>
      </c>
      <c r="U54" s="13">
        <v>4</v>
      </c>
      <c r="V54" s="13">
        <v>4</v>
      </c>
      <c r="W54" s="13">
        <v>6</v>
      </c>
      <c r="X54" s="13">
        <v>4</v>
      </c>
      <c r="Y54" s="13">
        <v>3</v>
      </c>
      <c r="Z54" s="13">
        <v>5</v>
      </c>
      <c r="AA54" s="13">
        <v>4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0</v>
      </c>
      <c r="G55" s="13">
        <v>0</v>
      </c>
      <c r="H55" s="13">
        <v>157</v>
      </c>
      <c r="I55" s="14">
        <v>13</v>
      </c>
      <c r="J55" s="13">
        <v>5</v>
      </c>
      <c r="K55" s="13">
        <v>4</v>
      </c>
      <c r="L55" s="13">
        <v>4</v>
      </c>
      <c r="M55" s="13">
        <v>3</v>
      </c>
      <c r="N55" s="13">
        <v>5</v>
      </c>
      <c r="O55" s="13">
        <v>4</v>
      </c>
      <c r="P55" s="13">
        <v>5</v>
      </c>
      <c r="Q55" s="13">
        <v>4</v>
      </c>
      <c r="R55" s="13">
        <v>5</v>
      </c>
      <c r="S55" s="13">
        <v>4</v>
      </c>
      <c r="T55" s="13">
        <v>3</v>
      </c>
      <c r="U55" s="13">
        <v>5</v>
      </c>
      <c r="V55" s="13">
        <v>6</v>
      </c>
      <c r="W55" s="13">
        <v>4</v>
      </c>
      <c r="X55" s="13">
        <v>5</v>
      </c>
      <c r="Y55" s="13">
        <v>4</v>
      </c>
      <c r="Z55" s="13">
        <v>4</v>
      </c>
      <c r="AA55" s="13">
        <v>4</v>
      </c>
      <c r="AB55" s="13">
        <v>39</v>
      </c>
      <c r="AC55" s="13">
        <v>39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91</v>
      </c>
      <c r="D56" s="13">
        <v>77</v>
      </c>
      <c r="E56" s="13">
        <v>80</v>
      </c>
      <c r="F56" s="13">
        <v>0</v>
      </c>
      <c r="G56" s="13">
        <v>0</v>
      </c>
      <c r="H56" s="13">
        <v>157</v>
      </c>
      <c r="I56" s="14">
        <v>13</v>
      </c>
      <c r="J56" s="13">
        <v>4</v>
      </c>
      <c r="K56" s="13">
        <v>3</v>
      </c>
      <c r="L56" s="13">
        <v>5</v>
      </c>
      <c r="M56" s="13">
        <v>3</v>
      </c>
      <c r="N56" s="13">
        <v>6</v>
      </c>
      <c r="O56" s="13">
        <v>4</v>
      </c>
      <c r="P56" s="13">
        <v>4</v>
      </c>
      <c r="Q56" s="13">
        <v>4</v>
      </c>
      <c r="R56" s="13">
        <v>5</v>
      </c>
      <c r="S56" s="13">
        <v>5</v>
      </c>
      <c r="T56" s="13">
        <v>3</v>
      </c>
      <c r="U56" s="13">
        <v>5</v>
      </c>
      <c r="V56" s="13">
        <v>5</v>
      </c>
      <c r="W56" s="13">
        <v>5</v>
      </c>
      <c r="X56" s="13">
        <v>5</v>
      </c>
      <c r="Y56" s="13">
        <v>4</v>
      </c>
      <c r="Z56" s="13">
        <v>5</v>
      </c>
      <c r="AA56" s="13">
        <v>5</v>
      </c>
      <c r="AB56" s="13">
        <v>38</v>
      </c>
      <c r="AC56" s="13">
        <v>42</v>
      </c>
      <c r="AD56" s="13">
        <v>80</v>
      </c>
      <c r="AE56" s="15">
        <v>0</v>
      </c>
    </row>
    <row r="57" spans="1:31">
      <c r="A57" s="28">
        <v>8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0</v>
      </c>
      <c r="G57" s="13">
        <v>0</v>
      </c>
      <c r="H57" s="13">
        <v>160</v>
      </c>
      <c r="I57" s="14">
        <v>16</v>
      </c>
      <c r="J57" s="13">
        <v>5</v>
      </c>
      <c r="K57" s="13">
        <v>3</v>
      </c>
      <c r="L57" s="13">
        <v>5</v>
      </c>
      <c r="M57" s="13">
        <v>3</v>
      </c>
      <c r="N57" s="13">
        <v>5</v>
      </c>
      <c r="O57" s="13">
        <v>5</v>
      </c>
      <c r="P57" s="13">
        <v>3</v>
      </c>
      <c r="Q57" s="13">
        <v>4</v>
      </c>
      <c r="R57" s="13">
        <v>6</v>
      </c>
      <c r="S57" s="13">
        <v>4</v>
      </c>
      <c r="T57" s="13">
        <v>4</v>
      </c>
      <c r="U57" s="13">
        <v>6</v>
      </c>
      <c r="V57" s="13">
        <v>4</v>
      </c>
      <c r="W57" s="13">
        <v>5</v>
      </c>
      <c r="X57" s="13">
        <v>6</v>
      </c>
      <c r="Y57" s="13">
        <v>3</v>
      </c>
      <c r="Z57" s="13">
        <v>4</v>
      </c>
      <c r="AA57" s="13">
        <v>5</v>
      </c>
      <c r="AB57" s="13">
        <v>39</v>
      </c>
      <c r="AC57" s="13">
        <v>41</v>
      </c>
      <c r="AD57" s="13">
        <v>80</v>
      </c>
      <c r="AE57" s="15">
        <v>0</v>
      </c>
    </row>
    <row r="58" spans="1:31">
      <c r="A58" s="28">
        <v>9</v>
      </c>
      <c r="B58" s="29" t="s">
        <v>88</v>
      </c>
      <c r="C58" s="12" t="s">
        <v>99</v>
      </c>
      <c r="D58" s="13">
        <v>81</v>
      </c>
      <c r="E58" s="13">
        <v>83</v>
      </c>
      <c r="F58" s="13">
        <v>0</v>
      </c>
      <c r="G58" s="13">
        <v>0</v>
      </c>
      <c r="H58" s="13">
        <v>164</v>
      </c>
      <c r="I58" s="14">
        <v>20</v>
      </c>
      <c r="J58" s="13">
        <v>5</v>
      </c>
      <c r="K58" s="13">
        <v>3</v>
      </c>
      <c r="L58" s="13">
        <v>4</v>
      </c>
      <c r="M58" s="13">
        <v>3</v>
      </c>
      <c r="N58" s="13">
        <v>4</v>
      </c>
      <c r="O58" s="13">
        <v>5</v>
      </c>
      <c r="P58" s="13">
        <v>5</v>
      </c>
      <c r="Q58" s="13">
        <v>5</v>
      </c>
      <c r="R58" s="13">
        <v>5</v>
      </c>
      <c r="S58" s="13">
        <v>6</v>
      </c>
      <c r="T58" s="13">
        <v>3</v>
      </c>
      <c r="U58" s="13">
        <v>5</v>
      </c>
      <c r="V58" s="13">
        <v>5</v>
      </c>
      <c r="W58" s="13">
        <v>6</v>
      </c>
      <c r="X58" s="13">
        <v>5</v>
      </c>
      <c r="Y58" s="13">
        <v>4</v>
      </c>
      <c r="Z58" s="13">
        <v>5</v>
      </c>
      <c r="AA58" s="13">
        <v>5</v>
      </c>
      <c r="AB58" s="13">
        <v>39</v>
      </c>
      <c r="AC58" s="13">
        <v>44</v>
      </c>
      <c r="AD58" s="13">
        <v>83</v>
      </c>
      <c r="AE58" s="15">
        <v>0</v>
      </c>
    </row>
    <row r="59" spans="1:31">
      <c r="A59" s="28">
        <v>10</v>
      </c>
      <c r="B59" s="29" t="s">
        <v>88</v>
      </c>
      <c r="C59" s="12" t="s">
        <v>100</v>
      </c>
      <c r="D59" s="13">
        <v>81</v>
      </c>
      <c r="E59" s="13">
        <v>84</v>
      </c>
      <c r="F59" s="13">
        <v>0</v>
      </c>
      <c r="G59" s="13">
        <v>0</v>
      </c>
      <c r="H59" s="13">
        <v>165</v>
      </c>
      <c r="I59" s="14">
        <v>21</v>
      </c>
      <c r="J59" s="13">
        <v>6</v>
      </c>
      <c r="K59" s="13">
        <v>3</v>
      </c>
      <c r="L59" s="13">
        <v>3</v>
      </c>
      <c r="M59" s="13">
        <v>5</v>
      </c>
      <c r="N59" s="13">
        <v>5</v>
      </c>
      <c r="O59" s="13">
        <v>5</v>
      </c>
      <c r="P59" s="13">
        <v>5</v>
      </c>
      <c r="Q59" s="13">
        <v>5</v>
      </c>
      <c r="R59" s="13">
        <v>6</v>
      </c>
      <c r="S59" s="13">
        <v>5</v>
      </c>
      <c r="T59" s="13">
        <v>3</v>
      </c>
      <c r="U59" s="13">
        <v>5</v>
      </c>
      <c r="V59" s="13">
        <v>5</v>
      </c>
      <c r="W59" s="13">
        <v>5</v>
      </c>
      <c r="X59" s="13">
        <v>6</v>
      </c>
      <c r="Y59" s="13">
        <v>2</v>
      </c>
      <c r="Z59" s="13">
        <v>5</v>
      </c>
      <c r="AA59" s="13">
        <v>5</v>
      </c>
      <c r="AB59" s="13">
        <v>43</v>
      </c>
      <c r="AC59" s="13">
        <v>41</v>
      </c>
      <c r="AD59" s="13">
        <v>84</v>
      </c>
      <c r="AE59" s="15">
        <v>0</v>
      </c>
    </row>
    <row r="60" spans="1:31">
      <c r="A60" s="28">
        <v>11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0</v>
      </c>
      <c r="G60" s="13">
        <v>0</v>
      </c>
      <c r="H60" s="13">
        <v>166</v>
      </c>
      <c r="I60" s="14">
        <v>22</v>
      </c>
      <c r="J60" s="13">
        <v>7</v>
      </c>
      <c r="K60" s="13">
        <v>3</v>
      </c>
      <c r="L60" s="13">
        <v>4</v>
      </c>
      <c r="M60" s="13">
        <v>6</v>
      </c>
      <c r="N60" s="13">
        <v>4</v>
      </c>
      <c r="O60" s="13">
        <v>5</v>
      </c>
      <c r="P60" s="13">
        <v>4</v>
      </c>
      <c r="Q60" s="13">
        <v>4</v>
      </c>
      <c r="R60" s="13">
        <v>6</v>
      </c>
      <c r="S60" s="13">
        <v>4</v>
      </c>
      <c r="T60" s="13">
        <v>3</v>
      </c>
      <c r="U60" s="13">
        <v>5</v>
      </c>
      <c r="V60" s="13">
        <v>5</v>
      </c>
      <c r="W60" s="13">
        <v>4</v>
      </c>
      <c r="X60" s="13">
        <v>3</v>
      </c>
      <c r="Y60" s="13">
        <v>3</v>
      </c>
      <c r="Z60" s="13">
        <v>7</v>
      </c>
      <c r="AA60" s="13">
        <v>5</v>
      </c>
      <c r="AB60" s="13">
        <v>43</v>
      </c>
      <c r="AC60" s="13">
        <v>39</v>
      </c>
      <c r="AD60" s="13">
        <v>82</v>
      </c>
      <c r="AE60" s="15">
        <v>0</v>
      </c>
    </row>
    <row r="61" spans="1:31">
      <c r="A61" s="28">
        <v>12</v>
      </c>
      <c r="B61" s="29" t="s">
        <v>88</v>
      </c>
      <c r="C61" s="12" t="s">
        <v>101</v>
      </c>
      <c r="D61" s="13">
        <v>82</v>
      </c>
      <c r="E61" s="13">
        <v>84</v>
      </c>
      <c r="F61" s="13">
        <v>0</v>
      </c>
      <c r="G61" s="13">
        <v>0</v>
      </c>
      <c r="H61" s="13">
        <v>166</v>
      </c>
      <c r="I61" s="14">
        <v>22</v>
      </c>
      <c r="J61" s="13">
        <v>5</v>
      </c>
      <c r="K61" s="13">
        <v>3</v>
      </c>
      <c r="L61" s="13">
        <v>5</v>
      </c>
      <c r="M61" s="13">
        <v>5</v>
      </c>
      <c r="N61" s="13">
        <v>6</v>
      </c>
      <c r="O61" s="13">
        <v>5</v>
      </c>
      <c r="P61" s="13">
        <v>4</v>
      </c>
      <c r="Q61" s="13">
        <v>6</v>
      </c>
      <c r="R61" s="13">
        <v>6</v>
      </c>
      <c r="S61" s="13">
        <v>3</v>
      </c>
      <c r="T61" s="13">
        <v>3</v>
      </c>
      <c r="U61" s="13">
        <v>4</v>
      </c>
      <c r="V61" s="13">
        <v>6</v>
      </c>
      <c r="W61" s="13">
        <v>5</v>
      </c>
      <c r="X61" s="13">
        <v>5</v>
      </c>
      <c r="Y61" s="13">
        <v>3</v>
      </c>
      <c r="Z61" s="13">
        <v>4</v>
      </c>
      <c r="AA61" s="13">
        <v>6</v>
      </c>
      <c r="AB61" s="13">
        <v>45</v>
      </c>
      <c r="AC61" s="13">
        <v>39</v>
      </c>
      <c r="AD61" s="13">
        <v>84</v>
      </c>
      <c r="AE61" s="15">
        <v>0</v>
      </c>
    </row>
    <row r="62" spans="1:31">
      <c r="A62" s="28">
        <v>13</v>
      </c>
      <c r="B62" s="29" t="s">
        <v>88</v>
      </c>
      <c r="C62" s="12" t="s">
        <v>98</v>
      </c>
      <c r="D62" s="13">
        <v>81</v>
      </c>
      <c r="E62" s="13">
        <v>87</v>
      </c>
      <c r="F62" s="13">
        <v>0</v>
      </c>
      <c r="G62" s="13">
        <v>0</v>
      </c>
      <c r="H62" s="13">
        <v>168</v>
      </c>
      <c r="I62" s="14">
        <v>24</v>
      </c>
      <c r="J62" s="13">
        <v>6</v>
      </c>
      <c r="K62" s="13">
        <v>4</v>
      </c>
      <c r="L62" s="13">
        <v>4</v>
      </c>
      <c r="M62" s="13">
        <v>3</v>
      </c>
      <c r="N62" s="13">
        <v>5</v>
      </c>
      <c r="O62" s="13">
        <v>5</v>
      </c>
      <c r="P62" s="13">
        <v>4</v>
      </c>
      <c r="Q62" s="13">
        <v>5</v>
      </c>
      <c r="R62" s="13">
        <v>5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6</v>
      </c>
      <c r="Y62" s="13">
        <v>3</v>
      </c>
      <c r="Z62" s="13">
        <v>6</v>
      </c>
      <c r="AA62" s="13">
        <v>7</v>
      </c>
      <c r="AB62" s="13">
        <v>41</v>
      </c>
      <c r="AC62" s="13">
        <v>46</v>
      </c>
      <c r="AD62" s="13">
        <v>87</v>
      </c>
      <c r="AE62" s="15">
        <v>0</v>
      </c>
    </row>
    <row r="63" spans="1:31">
      <c r="A63" s="28">
        <v>14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0</v>
      </c>
      <c r="G63" s="13">
        <v>0</v>
      </c>
      <c r="H63" s="13">
        <v>168</v>
      </c>
      <c r="I63" s="14">
        <v>24</v>
      </c>
      <c r="J63" s="13">
        <v>5</v>
      </c>
      <c r="K63" s="13">
        <v>4</v>
      </c>
      <c r="L63" s="13">
        <v>5</v>
      </c>
      <c r="M63" s="13">
        <v>5</v>
      </c>
      <c r="N63" s="13">
        <v>4</v>
      </c>
      <c r="O63" s="13">
        <v>5</v>
      </c>
      <c r="P63" s="13">
        <v>5</v>
      </c>
      <c r="Q63" s="13">
        <v>5</v>
      </c>
      <c r="R63" s="13">
        <v>5</v>
      </c>
      <c r="S63" s="13">
        <v>4</v>
      </c>
      <c r="T63" s="13">
        <v>7</v>
      </c>
      <c r="U63" s="13">
        <v>6</v>
      </c>
      <c r="V63" s="13">
        <v>5</v>
      </c>
      <c r="W63" s="13">
        <v>4</v>
      </c>
      <c r="X63" s="13">
        <v>6</v>
      </c>
      <c r="Y63" s="13">
        <v>4</v>
      </c>
      <c r="Z63" s="13">
        <v>5</v>
      </c>
      <c r="AA63" s="13">
        <v>6</v>
      </c>
      <c r="AB63" s="13">
        <v>43</v>
      </c>
      <c r="AC63" s="13">
        <v>47</v>
      </c>
      <c r="AD63" s="13">
        <v>90</v>
      </c>
      <c r="AE63" s="15">
        <v>0</v>
      </c>
    </row>
    <row r="64" spans="1:31">
      <c r="A64" s="28">
        <v>15</v>
      </c>
      <c r="B64" s="29" t="s">
        <v>88</v>
      </c>
      <c r="C64" s="12" t="s">
        <v>104</v>
      </c>
      <c r="D64" s="13">
        <v>85</v>
      </c>
      <c r="E64" s="13">
        <v>84</v>
      </c>
      <c r="F64" s="13">
        <v>0</v>
      </c>
      <c r="G64" s="13">
        <v>0</v>
      </c>
      <c r="H64" s="13">
        <v>169</v>
      </c>
      <c r="I64" s="14">
        <v>25</v>
      </c>
      <c r="J64" s="13">
        <v>6</v>
      </c>
      <c r="K64" s="13">
        <v>4</v>
      </c>
      <c r="L64" s="13">
        <v>4</v>
      </c>
      <c r="M64" s="13">
        <v>5</v>
      </c>
      <c r="N64" s="13">
        <v>4</v>
      </c>
      <c r="O64" s="13">
        <v>5</v>
      </c>
      <c r="P64" s="13">
        <v>7</v>
      </c>
      <c r="Q64" s="13">
        <v>5</v>
      </c>
      <c r="R64" s="13">
        <v>6</v>
      </c>
      <c r="S64" s="13">
        <v>4</v>
      </c>
      <c r="T64" s="13">
        <v>3</v>
      </c>
      <c r="U64" s="13">
        <v>4</v>
      </c>
      <c r="V64" s="13">
        <v>5</v>
      </c>
      <c r="W64" s="13">
        <v>4</v>
      </c>
      <c r="X64" s="13">
        <v>6</v>
      </c>
      <c r="Y64" s="13">
        <v>3</v>
      </c>
      <c r="Z64" s="13">
        <v>4</v>
      </c>
      <c r="AA64" s="13">
        <v>5</v>
      </c>
      <c r="AB64" s="13">
        <v>46</v>
      </c>
      <c r="AC64" s="13">
        <v>38</v>
      </c>
      <c r="AD64" s="13">
        <v>84</v>
      </c>
      <c r="AE64" s="15" t="s">
        <v>190</v>
      </c>
    </row>
    <row r="65" spans="1:31">
      <c r="A65" s="28">
        <v>16</v>
      </c>
      <c r="B65" s="29" t="s">
        <v>88</v>
      </c>
      <c r="C65" s="12" t="s">
        <v>105</v>
      </c>
      <c r="D65" s="13">
        <v>86</v>
      </c>
      <c r="E65" s="13">
        <v>85</v>
      </c>
      <c r="F65" s="13">
        <v>0</v>
      </c>
      <c r="G65" s="13">
        <v>0</v>
      </c>
      <c r="H65" s="13">
        <v>171</v>
      </c>
      <c r="I65" s="14">
        <v>27</v>
      </c>
      <c r="J65" s="13">
        <v>4</v>
      </c>
      <c r="K65" s="13">
        <v>3</v>
      </c>
      <c r="L65" s="13">
        <v>6</v>
      </c>
      <c r="M65" s="13">
        <v>3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4</v>
      </c>
      <c r="T65" s="13">
        <v>4</v>
      </c>
      <c r="U65" s="13">
        <v>5</v>
      </c>
      <c r="V65" s="13">
        <v>5</v>
      </c>
      <c r="W65" s="13">
        <v>6</v>
      </c>
      <c r="X65" s="13">
        <v>6</v>
      </c>
      <c r="Y65" s="13">
        <v>6</v>
      </c>
      <c r="Z65" s="13">
        <v>4</v>
      </c>
      <c r="AA65" s="13">
        <v>6</v>
      </c>
      <c r="AB65" s="13">
        <v>39</v>
      </c>
      <c r="AC65" s="13">
        <v>46</v>
      </c>
      <c r="AD65" s="13">
        <v>85</v>
      </c>
      <c r="AE65" s="15" t="s">
        <v>190</v>
      </c>
    </row>
    <row r="66" spans="1:31">
      <c r="A66" s="28">
        <v>17</v>
      </c>
      <c r="B66" s="29" t="s">
        <v>88</v>
      </c>
      <c r="C66" s="12" t="s">
        <v>107</v>
      </c>
      <c r="D66" s="13">
        <v>88</v>
      </c>
      <c r="E66" s="13">
        <v>85</v>
      </c>
      <c r="F66" s="13">
        <v>0</v>
      </c>
      <c r="G66" s="13">
        <v>0</v>
      </c>
      <c r="H66" s="13">
        <v>173</v>
      </c>
      <c r="I66" s="14">
        <v>29</v>
      </c>
      <c r="J66" s="13">
        <v>4</v>
      </c>
      <c r="K66" s="13">
        <v>4</v>
      </c>
      <c r="L66" s="13">
        <v>4</v>
      </c>
      <c r="M66" s="13">
        <v>4</v>
      </c>
      <c r="N66" s="13">
        <v>5</v>
      </c>
      <c r="O66" s="13">
        <v>6</v>
      </c>
      <c r="P66" s="13">
        <v>4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6</v>
      </c>
      <c r="W66" s="13">
        <v>4</v>
      </c>
      <c r="X66" s="13">
        <v>5</v>
      </c>
      <c r="Y66" s="13">
        <v>3</v>
      </c>
      <c r="Z66" s="13">
        <v>5</v>
      </c>
      <c r="AA66" s="13">
        <v>7</v>
      </c>
      <c r="AB66" s="13">
        <v>42</v>
      </c>
      <c r="AC66" s="13">
        <v>43</v>
      </c>
      <c r="AD66" s="13">
        <v>85</v>
      </c>
      <c r="AE66" s="15" t="s">
        <v>190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88</v>
      </c>
      <c r="F67" s="13">
        <v>0</v>
      </c>
      <c r="G67" s="13">
        <v>0</v>
      </c>
      <c r="H67" s="13">
        <v>175</v>
      </c>
      <c r="I67" s="14">
        <v>31</v>
      </c>
      <c r="J67" s="13">
        <v>5</v>
      </c>
      <c r="K67" s="13">
        <v>6</v>
      </c>
      <c r="L67" s="13">
        <v>5</v>
      </c>
      <c r="M67" s="13">
        <v>4</v>
      </c>
      <c r="N67" s="13">
        <v>5</v>
      </c>
      <c r="O67" s="13">
        <v>6</v>
      </c>
      <c r="P67" s="13">
        <v>5</v>
      </c>
      <c r="Q67" s="13">
        <v>5</v>
      </c>
      <c r="R67" s="13">
        <v>8</v>
      </c>
      <c r="S67" s="13">
        <v>4</v>
      </c>
      <c r="T67" s="13">
        <v>3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5</v>
      </c>
      <c r="AA67" s="13">
        <v>7</v>
      </c>
      <c r="AB67" s="13">
        <v>49</v>
      </c>
      <c r="AC67" s="13">
        <v>39</v>
      </c>
      <c r="AD67" s="13">
        <v>88</v>
      </c>
      <c r="AE67" s="15" t="s">
        <v>190</v>
      </c>
    </row>
    <row r="68" spans="1:31">
      <c r="A68" s="28">
        <v>19</v>
      </c>
      <c r="B68" s="29" t="s">
        <v>88</v>
      </c>
      <c r="C68" s="12" t="s">
        <v>102</v>
      </c>
      <c r="D68" s="13">
        <v>83</v>
      </c>
      <c r="E68" s="13">
        <v>92</v>
      </c>
      <c r="F68" s="13">
        <v>0</v>
      </c>
      <c r="G68" s="13">
        <v>0</v>
      </c>
      <c r="H68" s="13">
        <v>175</v>
      </c>
      <c r="I68" s="14">
        <v>31</v>
      </c>
      <c r="J68" s="13">
        <v>5</v>
      </c>
      <c r="K68" s="13">
        <v>4</v>
      </c>
      <c r="L68" s="13">
        <v>6</v>
      </c>
      <c r="M68" s="13">
        <v>5</v>
      </c>
      <c r="N68" s="13">
        <v>5</v>
      </c>
      <c r="O68" s="13">
        <v>6</v>
      </c>
      <c r="P68" s="13">
        <v>5</v>
      </c>
      <c r="Q68" s="13">
        <v>5</v>
      </c>
      <c r="R68" s="13">
        <v>5</v>
      </c>
      <c r="S68" s="13">
        <v>6</v>
      </c>
      <c r="T68" s="13">
        <v>4</v>
      </c>
      <c r="U68" s="13">
        <v>5</v>
      </c>
      <c r="V68" s="13">
        <v>5</v>
      </c>
      <c r="W68" s="13">
        <v>4</v>
      </c>
      <c r="X68" s="13">
        <v>5</v>
      </c>
      <c r="Y68" s="13">
        <v>4</v>
      </c>
      <c r="Z68" s="13">
        <v>8</v>
      </c>
      <c r="AA68" s="13">
        <v>5</v>
      </c>
      <c r="AB68" s="13">
        <v>46</v>
      </c>
      <c r="AC68" s="13">
        <v>46</v>
      </c>
      <c r="AD68" s="13">
        <v>92</v>
      </c>
      <c r="AE68" s="15" t="s">
        <v>190</v>
      </c>
    </row>
    <row r="69" spans="1:31">
      <c r="A69" s="28">
        <v>20</v>
      </c>
      <c r="B69" s="29" t="s">
        <v>88</v>
      </c>
      <c r="C69" s="12" t="s">
        <v>110</v>
      </c>
      <c r="D69" s="13">
        <v>98</v>
      </c>
      <c r="E69" s="13">
        <v>80</v>
      </c>
      <c r="F69" s="13">
        <v>0</v>
      </c>
      <c r="G69" s="13">
        <v>0</v>
      </c>
      <c r="H69" s="13">
        <v>178</v>
      </c>
      <c r="I69" s="14">
        <v>34</v>
      </c>
      <c r="J69" s="13">
        <v>5</v>
      </c>
      <c r="K69" s="13">
        <v>4</v>
      </c>
      <c r="L69" s="13">
        <v>4</v>
      </c>
      <c r="M69" s="13">
        <v>4</v>
      </c>
      <c r="N69" s="13">
        <v>4</v>
      </c>
      <c r="O69" s="13">
        <v>5</v>
      </c>
      <c r="P69" s="13">
        <v>3</v>
      </c>
      <c r="Q69" s="13">
        <v>6</v>
      </c>
      <c r="R69" s="13">
        <v>6</v>
      </c>
      <c r="S69" s="13">
        <v>4</v>
      </c>
      <c r="T69" s="13">
        <v>3</v>
      </c>
      <c r="U69" s="13">
        <v>4</v>
      </c>
      <c r="V69" s="13">
        <v>6</v>
      </c>
      <c r="W69" s="13">
        <v>4</v>
      </c>
      <c r="X69" s="13">
        <v>4</v>
      </c>
      <c r="Y69" s="13">
        <v>4</v>
      </c>
      <c r="Z69" s="13">
        <v>5</v>
      </c>
      <c r="AA69" s="13">
        <v>5</v>
      </c>
      <c r="AB69" s="13">
        <v>41</v>
      </c>
      <c r="AC69" s="13">
        <v>39</v>
      </c>
      <c r="AD69" s="13">
        <v>80</v>
      </c>
      <c r="AE69" s="15" t="s">
        <v>190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88</v>
      </c>
      <c r="F70" s="13">
        <v>0</v>
      </c>
      <c r="G70" s="13">
        <v>0</v>
      </c>
      <c r="H70" s="13">
        <v>183</v>
      </c>
      <c r="I70" s="14">
        <v>39</v>
      </c>
      <c r="J70" s="13">
        <v>6</v>
      </c>
      <c r="K70" s="13">
        <v>3</v>
      </c>
      <c r="L70" s="13">
        <v>5</v>
      </c>
      <c r="M70" s="13">
        <v>3</v>
      </c>
      <c r="N70" s="13">
        <v>5</v>
      </c>
      <c r="O70" s="13">
        <v>5</v>
      </c>
      <c r="P70" s="13">
        <v>4</v>
      </c>
      <c r="Q70" s="13">
        <v>5</v>
      </c>
      <c r="R70" s="13">
        <v>6</v>
      </c>
      <c r="S70" s="13">
        <v>5</v>
      </c>
      <c r="T70" s="13">
        <v>5</v>
      </c>
      <c r="U70" s="13">
        <v>5</v>
      </c>
      <c r="V70" s="13">
        <v>6</v>
      </c>
      <c r="W70" s="13">
        <v>4</v>
      </c>
      <c r="X70" s="13">
        <v>7</v>
      </c>
      <c r="Y70" s="13">
        <v>3</v>
      </c>
      <c r="Z70" s="13">
        <v>5</v>
      </c>
      <c r="AA70" s="13">
        <v>6</v>
      </c>
      <c r="AB70" s="13">
        <v>42</v>
      </c>
      <c r="AC70" s="13">
        <v>46</v>
      </c>
      <c r="AD70" s="13">
        <v>88</v>
      </c>
      <c r="AE70" s="15" t="s">
        <v>190</v>
      </c>
    </row>
    <row r="71" spans="1:31">
      <c r="A71" s="28">
        <v>22</v>
      </c>
      <c r="B71" s="29" t="s">
        <v>88</v>
      </c>
      <c r="C71" s="12" t="s">
        <v>108</v>
      </c>
      <c r="D71" s="13">
        <v>90</v>
      </c>
      <c r="E71" s="13">
        <v>99</v>
      </c>
      <c r="F71" s="13">
        <v>0</v>
      </c>
      <c r="G71" s="13">
        <v>0</v>
      </c>
      <c r="H71" s="13">
        <v>189</v>
      </c>
      <c r="I71" s="14">
        <v>45</v>
      </c>
      <c r="J71" s="13">
        <v>4</v>
      </c>
      <c r="K71" s="13">
        <v>4</v>
      </c>
      <c r="L71" s="13">
        <v>7</v>
      </c>
      <c r="M71" s="13">
        <v>3</v>
      </c>
      <c r="N71" s="13">
        <v>5</v>
      </c>
      <c r="O71" s="13">
        <v>6</v>
      </c>
      <c r="P71" s="13">
        <v>6</v>
      </c>
      <c r="Q71" s="13">
        <v>9</v>
      </c>
      <c r="R71" s="13">
        <v>6</v>
      </c>
      <c r="S71" s="13">
        <v>7</v>
      </c>
      <c r="T71" s="13">
        <v>4</v>
      </c>
      <c r="U71" s="13">
        <v>5</v>
      </c>
      <c r="V71" s="13">
        <v>6</v>
      </c>
      <c r="W71" s="13">
        <v>4</v>
      </c>
      <c r="X71" s="13">
        <v>5</v>
      </c>
      <c r="Y71" s="13">
        <v>4</v>
      </c>
      <c r="Z71" s="13">
        <v>7</v>
      </c>
      <c r="AA71" s="13">
        <v>7</v>
      </c>
      <c r="AB71" s="13">
        <v>50</v>
      </c>
      <c r="AC71" s="13">
        <v>49</v>
      </c>
      <c r="AD71" s="13">
        <v>99</v>
      </c>
      <c r="AE71" s="15" t="s">
        <v>190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98</v>
      </c>
      <c r="F72" s="13">
        <v>0</v>
      </c>
      <c r="G72" s="13">
        <v>0</v>
      </c>
      <c r="H72" s="13">
        <v>198</v>
      </c>
      <c r="I72" s="14">
        <v>54</v>
      </c>
      <c r="J72" s="13">
        <v>4</v>
      </c>
      <c r="K72" s="13">
        <v>5</v>
      </c>
      <c r="L72" s="13">
        <v>5</v>
      </c>
      <c r="M72" s="13">
        <v>3</v>
      </c>
      <c r="N72" s="13">
        <v>6</v>
      </c>
      <c r="O72" s="13">
        <v>5</v>
      </c>
      <c r="P72" s="13">
        <v>4</v>
      </c>
      <c r="Q72" s="13">
        <v>5</v>
      </c>
      <c r="R72" s="13">
        <v>9</v>
      </c>
      <c r="S72" s="13">
        <v>4</v>
      </c>
      <c r="T72" s="13">
        <v>4</v>
      </c>
      <c r="U72" s="13">
        <v>5</v>
      </c>
      <c r="V72" s="13">
        <v>8</v>
      </c>
      <c r="W72" s="13">
        <v>7</v>
      </c>
      <c r="X72" s="13">
        <v>5</v>
      </c>
      <c r="Y72" s="13">
        <v>7</v>
      </c>
      <c r="Z72" s="13">
        <v>5</v>
      </c>
      <c r="AA72" s="13">
        <v>7</v>
      </c>
      <c r="AB72" s="13">
        <v>46</v>
      </c>
      <c r="AC72" s="13">
        <v>52</v>
      </c>
      <c r="AD72" s="13">
        <v>98</v>
      </c>
      <c r="AE72" s="15" t="s">
        <v>190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95</v>
      </c>
      <c r="F73" s="13">
        <v>0</v>
      </c>
      <c r="G73" s="13">
        <v>0</v>
      </c>
      <c r="H73" s="13">
        <v>199</v>
      </c>
      <c r="I73" s="14">
        <v>55</v>
      </c>
      <c r="J73" s="13">
        <v>6</v>
      </c>
      <c r="K73" s="13">
        <v>5</v>
      </c>
      <c r="L73" s="13">
        <v>4</v>
      </c>
      <c r="M73" s="13">
        <v>6</v>
      </c>
      <c r="N73" s="13">
        <v>5</v>
      </c>
      <c r="O73" s="13">
        <v>6</v>
      </c>
      <c r="P73" s="13">
        <v>4</v>
      </c>
      <c r="Q73" s="13">
        <v>8</v>
      </c>
      <c r="R73" s="13">
        <v>6</v>
      </c>
      <c r="S73" s="13">
        <v>4</v>
      </c>
      <c r="T73" s="13">
        <v>3</v>
      </c>
      <c r="U73" s="13">
        <v>6</v>
      </c>
      <c r="V73" s="13">
        <v>6</v>
      </c>
      <c r="W73" s="13">
        <v>5</v>
      </c>
      <c r="X73" s="13">
        <v>5</v>
      </c>
      <c r="Y73" s="13">
        <v>4</v>
      </c>
      <c r="Z73" s="13">
        <v>4</v>
      </c>
      <c r="AA73" s="13">
        <v>8</v>
      </c>
      <c r="AB73" s="13">
        <v>50</v>
      </c>
      <c r="AC73" s="13">
        <v>45</v>
      </c>
      <c r="AD73" s="13">
        <v>95</v>
      </c>
      <c r="AE73" s="15" t="s">
        <v>190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96</v>
      </c>
      <c r="F74" s="13">
        <v>0</v>
      </c>
      <c r="G74" s="13">
        <v>0</v>
      </c>
      <c r="H74" s="13">
        <v>203</v>
      </c>
      <c r="I74" s="14">
        <v>59</v>
      </c>
      <c r="J74" s="13">
        <v>5</v>
      </c>
      <c r="K74" s="13">
        <v>4</v>
      </c>
      <c r="L74" s="13">
        <v>7</v>
      </c>
      <c r="M74" s="13">
        <v>5</v>
      </c>
      <c r="N74" s="13">
        <v>5</v>
      </c>
      <c r="O74" s="13">
        <v>6</v>
      </c>
      <c r="P74" s="13">
        <v>7</v>
      </c>
      <c r="Q74" s="13">
        <v>4</v>
      </c>
      <c r="R74" s="13">
        <v>5</v>
      </c>
      <c r="S74" s="13">
        <v>7</v>
      </c>
      <c r="T74" s="13">
        <v>4</v>
      </c>
      <c r="U74" s="13">
        <v>5</v>
      </c>
      <c r="V74" s="13">
        <v>6</v>
      </c>
      <c r="W74" s="13">
        <v>6</v>
      </c>
      <c r="X74" s="13">
        <v>6</v>
      </c>
      <c r="Y74" s="13">
        <v>3</v>
      </c>
      <c r="Z74" s="13">
        <v>5</v>
      </c>
      <c r="AA74" s="13">
        <v>6</v>
      </c>
      <c r="AB74" s="13">
        <v>48</v>
      </c>
      <c r="AC74" s="13">
        <v>48</v>
      </c>
      <c r="AD74" s="13">
        <v>96</v>
      </c>
      <c r="AE74" s="15" t="s">
        <v>190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74</v>
      </c>
      <c r="F75" s="13">
        <v>0</v>
      </c>
      <c r="G75" s="13">
        <v>0</v>
      </c>
      <c r="H75" s="13">
        <v>149</v>
      </c>
      <c r="I75" s="14">
        <v>5</v>
      </c>
      <c r="J75" s="13">
        <v>4</v>
      </c>
      <c r="K75" s="13">
        <v>2</v>
      </c>
      <c r="L75" s="13">
        <v>5</v>
      </c>
      <c r="M75" s="13">
        <v>3</v>
      </c>
      <c r="N75" s="13">
        <v>5</v>
      </c>
      <c r="O75" s="13">
        <v>5</v>
      </c>
      <c r="P75" s="13">
        <v>3</v>
      </c>
      <c r="Q75" s="13">
        <v>5</v>
      </c>
      <c r="R75" s="13">
        <v>5</v>
      </c>
      <c r="S75" s="13">
        <v>4</v>
      </c>
      <c r="T75" s="13">
        <v>3</v>
      </c>
      <c r="U75" s="13">
        <v>4</v>
      </c>
      <c r="V75" s="13">
        <v>5</v>
      </c>
      <c r="W75" s="13">
        <v>4</v>
      </c>
      <c r="X75" s="13">
        <v>4</v>
      </c>
      <c r="Y75" s="13">
        <v>3</v>
      </c>
      <c r="Z75" s="13">
        <v>5</v>
      </c>
      <c r="AA75" s="13">
        <v>5</v>
      </c>
      <c r="AB75" s="13">
        <v>37</v>
      </c>
      <c r="AC75" s="13">
        <v>37</v>
      </c>
      <c r="AD75" s="13">
        <v>74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75</v>
      </c>
      <c r="F76" s="13">
        <v>0</v>
      </c>
      <c r="G76" s="13">
        <v>0</v>
      </c>
      <c r="H76" s="13">
        <v>151</v>
      </c>
      <c r="I76" s="14">
        <v>7</v>
      </c>
      <c r="J76" s="13">
        <v>4</v>
      </c>
      <c r="K76" s="13">
        <v>3</v>
      </c>
      <c r="L76" s="13">
        <v>3</v>
      </c>
      <c r="M76" s="13">
        <v>3</v>
      </c>
      <c r="N76" s="13">
        <v>4</v>
      </c>
      <c r="O76" s="13">
        <v>5</v>
      </c>
      <c r="P76" s="13">
        <v>4</v>
      </c>
      <c r="Q76" s="13">
        <v>5</v>
      </c>
      <c r="R76" s="13">
        <v>6</v>
      </c>
      <c r="S76" s="13">
        <v>4</v>
      </c>
      <c r="T76" s="13">
        <v>2</v>
      </c>
      <c r="U76" s="13">
        <v>4</v>
      </c>
      <c r="V76" s="13">
        <v>4</v>
      </c>
      <c r="W76" s="13">
        <v>4</v>
      </c>
      <c r="X76" s="13">
        <v>6</v>
      </c>
      <c r="Y76" s="13">
        <v>4</v>
      </c>
      <c r="Z76" s="13">
        <v>5</v>
      </c>
      <c r="AA76" s="13">
        <v>5</v>
      </c>
      <c r="AB76" s="13">
        <v>37</v>
      </c>
      <c r="AC76" s="13">
        <v>38</v>
      </c>
      <c r="AD76" s="13">
        <v>75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75</v>
      </c>
      <c r="F77" s="13">
        <v>0</v>
      </c>
      <c r="G77" s="13">
        <v>0</v>
      </c>
      <c r="H77" s="13">
        <v>152</v>
      </c>
      <c r="I77" s="14">
        <v>8</v>
      </c>
      <c r="J77" s="13">
        <v>5</v>
      </c>
      <c r="K77" s="13">
        <v>3</v>
      </c>
      <c r="L77" s="13">
        <v>5</v>
      </c>
      <c r="M77" s="13">
        <v>4</v>
      </c>
      <c r="N77" s="13">
        <v>4</v>
      </c>
      <c r="O77" s="13">
        <v>6</v>
      </c>
      <c r="P77" s="13">
        <v>3</v>
      </c>
      <c r="Q77" s="13">
        <v>4</v>
      </c>
      <c r="R77" s="13">
        <v>4</v>
      </c>
      <c r="S77" s="13">
        <v>4</v>
      </c>
      <c r="T77" s="13">
        <v>3</v>
      </c>
      <c r="U77" s="13">
        <v>4</v>
      </c>
      <c r="V77" s="13">
        <v>5</v>
      </c>
      <c r="W77" s="13">
        <v>3</v>
      </c>
      <c r="X77" s="13">
        <v>4</v>
      </c>
      <c r="Y77" s="13">
        <v>3</v>
      </c>
      <c r="Z77" s="13">
        <v>5</v>
      </c>
      <c r="AA77" s="13">
        <v>6</v>
      </c>
      <c r="AB77" s="13">
        <v>38</v>
      </c>
      <c r="AC77" s="13">
        <v>37</v>
      </c>
      <c r="AD77" s="13">
        <v>75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74</v>
      </c>
      <c r="F78" s="13">
        <v>0</v>
      </c>
      <c r="G78" s="13">
        <v>0</v>
      </c>
      <c r="H78" s="13">
        <v>153</v>
      </c>
      <c r="I78" s="14">
        <v>9</v>
      </c>
      <c r="J78" s="13">
        <v>5</v>
      </c>
      <c r="K78" s="13">
        <v>3</v>
      </c>
      <c r="L78" s="13">
        <v>4</v>
      </c>
      <c r="M78" s="13">
        <v>3</v>
      </c>
      <c r="N78" s="13">
        <v>4</v>
      </c>
      <c r="O78" s="13">
        <v>5</v>
      </c>
      <c r="P78" s="13">
        <v>4</v>
      </c>
      <c r="Q78" s="13">
        <v>4</v>
      </c>
      <c r="R78" s="13">
        <v>4</v>
      </c>
      <c r="S78" s="13">
        <v>5</v>
      </c>
      <c r="T78" s="13">
        <v>3</v>
      </c>
      <c r="U78" s="13">
        <v>4</v>
      </c>
      <c r="V78" s="13">
        <v>5</v>
      </c>
      <c r="W78" s="13">
        <v>4</v>
      </c>
      <c r="X78" s="13">
        <v>4</v>
      </c>
      <c r="Y78" s="13">
        <v>4</v>
      </c>
      <c r="Z78" s="13">
        <v>4</v>
      </c>
      <c r="AA78" s="13">
        <v>5</v>
      </c>
      <c r="AB78" s="13">
        <v>36</v>
      </c>
      <c r="AC78" s="13">
        <v>38</v>
      </c>
      <c r="AD78" s="13">
        <v>74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78</v>
      </c>
      <c r="F79" s="13">
        <v>0</v>
      </c>
      <c r="G79" s="13">
        <v>0</v>
      </c>
      <c r="H79" s="13">
        <v>157</v>
      </c>
      <c r="I79" s="14">
        <v>13</v>
      </c>
      <c r="J79" s="13">
        <v>4</v>
      </c>
      <c r="K79" s="13">
        <v>3</v>
      </c>
      <c r="L79" s="13">
        <v>4</v>
      </c>
      <c r="M79" s="13">
        <v>4</v>
      </c>
      <c r="N79" s="13">
        <v>5</v>
      </c>
      <c r="O79" s="13">
        <v>7</v>
      </c>
      <c r="P79" s="13">
        <v>4</v>
      </c>
      <c r="Q79" s="13">
        <v>4</v>
      </c>
      <c r="R79" s="13">
        <v>5</v>
      </c>
      <c r="S79" s="13">
        <v>5</v>
      </c>
      <c r="T79" s="13">
        <v>4</v>
      </c>
      <c r="U79" s="13">
        <v>5</v>
      </c>
      <c r="V79" s="13">
        <v>4</v>
      </c>
      <c r="W79" s="13">
        <v>4</v>
      </c>
      <c r="X79" s="13">
        <v>4</v>
      </c>
      <c r="Y79" s="13">
        <v>3</v>
      </c>
      <c r="Z79" s="13">
        <v>5</v>
      </c>
      <c r="AA79" s="13">
        <v>4</v>
      </c>
      <c r="AB79" s="13">
        <v>40</v>
      </c>
      <c r="AC79" s="13">
        <v>38</v>
      </c>
      <c r="AD79" s="13">
        <v>78</v>
      </c>
      <c r="AE79" s="15">
        <v>0</v>
      </c>
    </row>
    <row r="80" spans="1:31">
      <c r="A80" s="28">
        <v>6</v>
      </c>
      <c r="B80" s="29" t="s">
        <v>114</v>
      </c>
      <c r="C80" s="12" t="s">
        <v>121</v>
      </c>
      <c r="D80" s="13">
        <v>80</v>
      </c>
      <c r="E80" s="13">
        <v>78</v>
      </c>
      <c r="F80" s="13">
        <v>0</v>
      </c>
      <c r="G80" s="13">
        <v>0</v>
      </c>
      <c r="H80" s="13">
        <v>158</v>
      </c>
      <c r="I80" s="14">
        <v>14</v>
      </c>
      <c r="J80" s="13">
        <v>5</v>
      </c>
      <c r="K80" s="13">
        <v>4</v>
      </c>
      <c r="L80" s="13">
        <v>3</v>
      </c>
      <c r="M80" s="13">
        <v>3</v>
      </c>
      <c r="N80" s="13">
        <v>5</v>
      </c>
      <c r="O80" s="13">
        <v>5</v>
      </c>
      <c r="P80" s="13">
        <v>6</v>
      </c>
      <c r="Q80" s="13">
        <v>5</v>
      </c>
      <c r="R80" s="13">
        <v>6</v>
      </c>
      <c r="S80" s="13">
        <v>4</v>
      </c>
      <c r="T80" s="13">
        <v>3</v>
      </c>
      <c r="U80" s="13">
        <v>4</v>
      </c>
      <c r="V80" s="13">
        <v>5</v>
      </c>
      <c r="W80" s="13">
        <v>4</v>
      </c>
      <c r="X80" s="13">
        <v>4</v>
      </c>
      <c r="Y80" s="13">
        <v>3</v>
      </c>
      <c r="Z80" s="13">
        <v>5</v>
      </c>
      <c r="AA80" s="13">
        <v>4</v>
      </c>
      <c r="AB80" s="13">
        <v>42</v>
      </c>
      <c r="AC80" s="13">
        <v>36</v>
      </c>
      <c r="AD80" s="13">
        <v>78</v>
      </c>
      <c r="AE80" s="15" t="s">
        <v>190</v>
      </c>
    </row>
    <row r="81" spans="1:31">
      <c r="A81" s="28">
        <v>7</v>
      </c>
      <c r="B81" s="29" t="s">
        <v>114</v>
      </c>
      <c r="C81" s="12" t="s">
        <v>123</v>
      </c>
      <c r="D81" s="13">
        <v>81</v>
      </c>
      <c r="E81" s="13">
        <v>80</v>
      </c>
      <c r="F81" s="13">
        <v>0</v>
      </c>
      <c r="G81" s="13">
        <v>0</v>
      </c>
      <c r="H81" s="13">
        <v>161</v>
      </c>
      <c r="I81" s="14">
        <v>17</v>
      </c>
      <c r="J81" s="13">
        <v>6</v>
      </c>
      <c r="K81" s="13">
        <v>3</v>
      </c>
      <c r="L81" s="13">
        <v>4</v>
      </c>
      <c r="M81" s="13">
        <v>3</v>
      </c>
      <c r="N81" s="13">
        <v>3</v>
      </c>
      <c r="O81" s="13">
        <v>7</v>
      </c>
      <c r="P81" s="13">
        <v>4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4</v>
      </c>
      <c r="W81" s="13">
        <v>4</v>
      </c>
      <c r="X81" s="13">
        <v>5</v>
      </c>
      <c r="Y81" s="13">
        <v>7</v>
      </c>
      <c r="Z81" s="13">
        <v>4</v>
      </c>
      <c r="AA81" s="13">
        <v>5</v>
      </c>
      <c r="AB81" s="13">
        <v>40</v>
      </c>
      <c r="AC81" s="13">
        <v>40</v>
      </c>
      <c r="AD81" s="13">
        <v>80</v>
      </c>
      <c r="AE81" s="15" t="s">
        <v>190</v>
      </c>
    </row>
    <row r="82" spans="1:31">
      <c r="A82" s="28">
        <v>8</v>
      </c>
      <c r="B82" s="29" t="s">
        <v>114</v>
      </c>
      <c r="C82" s="12" t="s">
        <v>120</v>
      </c>
      <c r="D82" s="13">
        <v>80</v>
      </c>
      <c r="E82" s="13">
        <v>81</v>
      </c>
      <c r="F82" s="13">
        <v>0</v>
      </c>
      <c r="G82" s="13">
        <v>0</v>
      </c>
      <c r="H82" s="13">
        <v>161</v>
      </c>
      <c r="I82" s="14">
        <v>17</v>
      </c>
      <c r="J82" s="13">
        <v>4</v>
      </c>
      <c r="K82" s="13">
        <v>4</v>
      </c>
      <c r="L82" s="13">
        <v>5</v>
      </c>
      <c r="M82" s="13">
        <v>3</v>
      </c>
      <c r="N82" s="13">
        <v>5</v>
      </c>
      <c r="O82" s="13">
        <v>5</v>
      </c>
      <c r="P82" s="13">
        <v>4</v>
      </c>
      <c r="Q82" s="13">
        <v>4</v>
      </c>
      <c r="R82" s="13">
        <v>7</v>
      </c>
      <c r="S82" s="13">
        <v>4</v>
      </c>
      <c r="T82" s="13">
        <v>4</v>
      </c>
      <c r="U82" s="13">
        <v>5</v>
      </c>
      <c r="V82" s="13">
        <v>7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41</v>
      </c>
      <c r="AC82" s="13">
        <v>40</v>
      </c>
      <c r="AD82" s="13">
        <v>81</v>
      </c>
      <c r="AE82" s="15" t="s">
        <v>190</v>
      </c>
    </row>
    <row r="83" spans="1:31">
      <c r="A83" s="28">
        <v>9</v>
      </c>
      <c r="B83" s="29" t="s">
        <v>114</v>
      </c>
      <c r="C83" s="12" t="s">
        <v>122</v>
      </c>
      <c r="D83" s="13">
        <v>81</v>
      </c>
      <c r="E83" s="13">
        <v>83</v>
      </c>
      <c r="F83" s="13">
        <v>0</v>
      </c>
      <c r="G83" s="13">
        <v>0</v>
      </c>
      <c r="H83" s="13">
        <v>164</v>
      </c>
      <c r="I83" s="14">
        <v>20</v>
      </c>
      <c r="J83" s="13">
        <v>4</v>
      </c>
      <c r="K83" s="13">
        <v>4</v>
      </c>
      <c r="L83" s="13">
        <v>6</v>
      </c>
      <c r="M83" s="13">
        <v>3</v>
      </c>
      <c r="N83" s="13">
        <v>6</v>
      </c>
      <c r="O83" s="13">
        <v>6</v>
      </c>
      <c r="P83" s="13">
        <v>3</v>
      </c>
      <c r="Q83" s="13">
        <v>5</v>
      </c>
      <c r="R83" s="13">
        <v>5</v>
      </c>
      <c r="S83" s="13">
        <v>4</v>
      </c>
      <c r="T83" s="13">
        <v>2</v>
      </c>
      <c r="U83" s="13">
        <v>5</v>
      </c>
      <c r="V83" s="13">
        <v>6</v>
      </c>
      <c r="W83" s="13">
        <v>5</v>
      </c>
      <c r="X83" s="13">
        <v>4</v>
      </c>
      <c r="Y83" s="13">
        <v>4</v>
      </c>
      <c r="Z83" s="13">
        <v>6</v>
      </c>
      <c r="AA83" s="13">
        <v>5</v>
      </c>
      <c r="AB83" s="13">
        <v>42</v>
      </c>
      <c r="AC83" s="13">
        <v>41</v>
      </c>
      <c r="AD83" s="13">
        <v>83</v>
      </c>
      <c r="AE83" s="15" t="s">
        <v>190</v>
      </c>
    </row>
    <row r="84" spans="1:31">
      <c r="A84" s="28">
        <v>1</v>
      </c>
      <c r="B84" s="29" t="s">
        <v>127</v>
      </c>
      <c r="C84" s="12" t="s">
        <v>135</v>
      </c>
      <c r="D84" s="13">
        <v>77</v>
      </c>
      <c r="E84" s="13">
        <v>67</v>
      </c>
      <c r="F84" s="13">
        <v>0</v>
      </c>
      <c r="G84" s="13">
        <v>0</v>
      </c>
      <c r="H84" s="13">
        <v>144</v>
      </c>
      <c r="I84" s="14">
        <v>0</v>
      </c>
      <c r="J84" s="13">
        <v>4</v>
      </c>
      <c r="K84" s="13">
        <v>3</v>
      </c>
      <c r="L84" s="13">
        <v>4</v>
      </c>
      <c r="M84" s="13">
        <v>2</v>
      </c>
      <c r="N84" s="13">
        <v>5</v>
      </c>
      <c r="O84" s="13">
        <v>5</v>
      </c>
      <c r="P84" s="13">
        <v>3</v>
      </c>
      <c r="Q84" s="13">
        <v>4</v>
      </c>
      <c r="R84" s="13">
        <v>4</v>
      </c>
      <c r="S84" s="13">
        <v>4</v>
      </c>
      <c r="T84" s="13">
        <v>3</v>
      </c>
      <c r="U84" s="13">
        <v>4</v>
      </c>
      <c r="V84" s="13">
        <v>4</v>
      </c>
      <c r="W84" s="13">
        <v>3</v>
      </c>
      <c r="X84" s="13">
        <v>5</v>
      </c>
      <c r="Y84" s="13">
        <v>2</v>
      </c>
      <c r="Z84" s="13">
        <v>4</v>
      </c>
      <c r="AA84" s="13">
        <v>4</v>
      </c>
      <c r="AB84" s="13">
        <v>34</v>
      </c>
      <c r="AC84" s="13">
        <v>33</v>
      </c>
      <c r="AD84" s="13">
        <v>67</v>
      </c>
      <c r="AE84" s="15">
        <v>0</v>
      </c>
    </row>
    <row r="85" spans="1:31">
      <c r="A85" s="28">
        <v>2</v>
      </c>
      <c r="B85" s="29" t="s">
        <v>127</v>
      </c>
      <c r="C85" s="12" t="s">
        <v>129</v>
      </c>
      <c r="D85" s="13">
        <v>73</v>
      </c>
      <c r="E85" s="13">
        <v>71</v>
      </c>
      <c r="F85" s="13">
        <v>0</v>
      </c>
      <c r="G85" s="13">
        <v>0</v>
      </c>
      <c r="H85" s="13">
        <v>144</v>
      </c>
      <c r="I85" s="14">
        <v>0</v>
      </c>
      <c r="J85" s="13">
        <v>5</v>
      </c>
      <c r="K85" s="13">
        <v>3</v>
      </c>
      <c r="L85" s="13">
        <v>4</v>
      </c>
      <c r="M85" s="13">
        <v>2</v>
      </c>
      <c r="N85" s="13">
        <v>4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4</v>
      </c>
      <c r="Y85" s="13">
        <v>4</v>
      </c>
      <c r="Z85" s="13">
        <v>5</v>
      </c>
      <c r="AA85" s="13">
        <v>4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3</v>
      </c>
      <c r="B86" s="29" t="s">
        <v>127</v>
      </c>
      <c r="C86" s="12" t="s">
        <v>131</v>
      </c>
      <c r="D86" s="13">
        <v>74</v>
      </c>
      <c r="E86" s="13">
        <v>71</v>
      </c>
      <c r="F86" s="13">
        <v>0</v>
      </c>
      <c r="G86" s="13">
        <v>0</v>
      </c>
      <c r="H86" s="13">
        <v>145</v>
      </c>
      <c r="I86" s="14">
        <v>1</v>
      </c>
      <c r="J86" s="13">
        <v>4</v>
      </c>
      <c r="K86" s="13">
        <v>2</v>
      </c>
      <c r="L86" s="13">
        <v>4</v>
      </c>
      <c r="M86" s="13">
        <v>3</v>
      </c>
      <c r="N86" s="13">
        <v>4</v>
      </c>
      <c r="O86" s="13">
        <v>5</v>
      </c>
      <c r="P86" s="13">
        <v>4</v>
      </c>
      <c r="Q86" s="13">
        <v>4</v>
      </c>
      <c r="R86" s="13">
        <v>5</v>
      </c>
      <c r="S86" s="13">
        <v>5</v>
      </c>
      <c r="T86" s="13">
        <v>3</v>
      </c>
      <c r="U86" s="13">
        <v>5</v>
      </c>
      <c r="V86" s="13">
        <v>4</v>
      </c>
      <c r="W86" s="13">
        <v>4</v>
      </c>
      <c r="X86" s="13">
        <v>4</v>
      </c>
      <c r="Y86" s="13">
        <v>2</v>
      </c>
      <c r="Z86" s="13">
        <v>4</v>
      </c>
      <c r="AA86" s="13">
        <v>5</v>
      </c>
      <c r="AB86" s="13">
        <v>35</v>
      </c>
      <c r="AC86" s="13">
        <v>36</v>
      </c>
      <c r="AD86" s="13">
        <v>71</v>
      </c>
      <c r="AE86" s="15">
        <v>0</v>
      </c>
    </row>
    <row r="87" spans="1:31">
      <c r="A87" s="28">
        <v>4</v>
      </c>
      <c r="B87" s="29" t="s">
        <v>127</v>
      </c>
      <c r="C87" s="12" t="s">
        <v>130</v>
      </c>
      <c r="D87" s="13">
        <v>73</v>
      </c>
      <c r="E87" s="13">
        <v>72</v>
      </c>
      <c r="F87" s="13">
        <v>0</v>
      </c>
      <c r="G87" s="13">
        <v>0</v>
      </c>
      <c r="H87" s="13">
        <v>145</v>
      </c>
      <c r="I87" s="14">
        <v>1</v>
      </c>
      <c r="J87" s="13">
        <v>4</v>
      </c>
      <c r="K87" s="13">
        <v>3</v>
      </c>
      <c r="L87" s="13">
        <v>3</v>
      </c>
      <c r="M87" s="13">
        <v>4</v>
      </c>
      <c r="N87" s="13">
        <v>4</v>
      </c>
      <c r="O87" s="13">
        <v>5</v>
      </c>
      <c r="P87" s="13">
        <v>5</v>
      </c>
      <c r="Q87" s="13">
        <v>4</v>
      </c>
      <c r="R87" s="13">
        <v>4</v>
      </c>
      <c r="S87" s="13">
        <v>6</v>
      </c>
      <c r="T87" s="13">
        <v>2</v>
      </c>
      <c r="U87" s="13">
        <v>4</v>
      </c>
      <c r="V87" s="13">
        <v>4</v>
      </c>
      <c r="W87" s="13">
        <v>3</v>
      </c>
      <c r="X87" s="13">
        <v>3</v>
      </c>
      <c r="Y87" s="13">
        <v>5</v>
      </c>
      <c r="Z87" s="13">
        <v>4</v>
      </c>
      <c r="AA87" s="13">
        <v>5</v>
      </c>
      <c r="AB87" s="13">
        <v>36</v>
      </c>
      <c r="AC87" s="13">
        <v>36</v>
      </c>
      <c r="AD87" s="13">
        <v>72</v>
      </c>
      <c r="AE87" s="15">
        <v>0</v>
      </c>
    </row>
    <row r="88" spans="1:31">
      <c r="A88" s="28">
        <v>5</v>
      </c>
      <c r="B88" s="29" t="s">
        <v>127</v>
      </c>
      <c r="C88" s="12" t="s">
        <v>134</v>
      </c>
      <c r="D88" s="13">
        <v>75</v>
      </c>
      <c r="E88" s="13">
        <v>71</v>
      </c>
      <c r="F88" s="13">
        <v>0</v>
      </c>
      <c r="G88" s="13">
        <v>0</v>
      </c>
      <c r="H88" s="13">
        <v>146</v>
      </c>
      <c r="I88" s="14">
        <v>2</v>
      </c>
      <c r="J88" s="13">
        <v>4</v>
      </c>
      <c r="K88" s="13">
        <v>3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3</v>
      </c>
      <c r="R88" s="13">
        <v>5</v>
      </c>
      <c r="S88" s="13">
        <v>4</v>
      </c>
      <c r="T88" s="13">
        <v>2</v>
      </c>
      <c r="U88" s="13">
        <v>4</v>
      </c>
      <c r="V88" s="13">
        <v>5</v>
      </c>
      <c r="W88" s="13">
        <v>4</v>
      </c>
      <c r="X88" s="13">
        <v>5</v>
      </c>
      <c r="Y88" s="13">
        <v>3</v>
      </c>
      <c r="Z88" s="13">
        <v>5</v>
      </c>
      <c r="AA88" s="13">
        <v>4</v>
      </c>
      <c r="AB88" s="13">
        <v>35</v>
      </c>
      <c r="AC88" s="13">
        <v>36</v>
      </c>
      <c r="AD88" s="13">
        <v>71</v>
      </c>
      <c r="AE88" s="15">
        <v>0</v>
      </c>
    </row>
    <row r="89" spans="1:31">
      <c r="A89" s="28">
        <v>6</v>
      </c>
      <c r="B89" s="29" t="s">
        <v>127</v>
      </c>
      <c r="C89" s="12" t="s">
        <v>128</v>
      </c>
      <c r="D89" s="13">
        <v>71</v>
      </c>
      <c r="E89" s="13">
        <v>76</v>
      </c>
      <c r="F89" s="13">
        <v>0</v>
      </c>
      <c r="G89" s="13">
        <v>0</v>
      </c>
      <c r="H89" s="13">
        <v>147</v>
      </c>
      <c r="I89" s="14">
        <v>3</v>
      </c>
      <c r="J89" s="13">
        <v>4</v>
      </c>
      <c r="K89" s="13">
        <v>2</v>
      </c>
      <c r="L89" s="13">
        <v>4</v>
      </c>
      <c r="M89" s="13">
        <v>3</v>
      </c>
      <c r="N89" s="13">
        <v>5</v>
      </c>
      <c r="O89" s="13">
        <v>6</v>
      </c>
      <c r="P89" s="13">
        <v>4</v>
      </c>
      <c r="Q89" s="13">
        <v>4</v>
      </c>
      <c r="R89" s="13">
        <v>7</v>
      </c>
      <c r="S89" s="13">
        <v>4</v>
      </c>
      <c r="T89" s="13">
        <v>3</v>
      </c>
      <c r="U89" s="13">
        <v>4</v>
      </c>
      <c r="V89" s="13">
        <v>5</v>
      </c>
      <c r="W89" s="13">
        <v>4</v>
      </c>
      <c r="X89" s="13">
        <v>4</v>
      </c>
      <c r="Y89" s="13">
        <v>3</v>
      </c>
      <c r="Z89" s="13">
        <v>5</v>
      </c>
      <c r="AA89" s="13">
        <v>5</v>
      </c>
      <c r="AB89" s="13">
        <v>39</v>
      </c>
      <c r="AC89" s="13">
        <v>37</v>
      </c>
      <c r="AD89" s="13">
        <v>76</v>
      </c>
      <c r="AE89" s="15">
        <v>0</v>
      </c>
    </row>
    <row r="90" spans="1:31">
      <c r="A90" s="28">
        <v>7</v>
      </c>
      <c r="B90" s="29" t="s">
        <v>127</v>
      </c>
      <c r="C90" s="12" t="s">
        <v>132</v>
      </c>
      <c r="D90" s="13">
        <v>74</v>
      </c>
      <c r="E90" s="13">
        <v>76</v>
      </c>
      <c r="F90" s="13">
        <v>0</v>
      </c>
      <c r="G90" s="13">
        <v>0</v>
      </c>
      <c r="H90" s="13">
        <v>150</v>
      </c>
      <c r="I90" s="14">
        <v>6</v>
      </c>
      <c r="J90" s="13">
        <v>4</v>
      </c>
      <c r="K90" s="13">
        <v>3</v>
      </c>
      <c r="L90" s="13">
        <v>4</v>
      </c>
      <c r="M90" s="13">
        <v>4</v>
      </c>
      <c r="N90" s="13">
        <v>5</v>
      </c>
      <c r="O90" s="13">
        <v>6</v>
      </c>
      <c r="P90" s="13">
        <v>3</v>
      </c>
      <c r="Q90" s="13">
        <v>5</v>
      </c>
      <c r="R90" s="13">
        <v>5</v>
      </c>
      <c r="S90" s="13">
        <v>5</v>
      </c>
      <c r="T90" s="13">
        <v>4</v>
      </c>
      <c r="U90" s="13">
        <v>4</v>
      </c>
      <c r="V90" s="13">
        <v>4</v>
      </c>
      <c r="W90" s="13">
        <v>5</v>
      </c>
      <c r="X90" s="13">
        <v>4</v>
      </c>
      <c r="Y90" s="13">
        <v>3</v>
      </c>
      <c r="Z90" s="13">
        <v>4</v>
      </c>
      <c r="AA90" s="13">
        <v>4</v>
      </c>
      <c r="AB90" s="13">
        <v>39</v>
      </c>
      <c r="AC90" s="13">
        <v>37</v>
      </c>
      <c r="AD90" s="13">
        <v>76</v>
      </c>
      <c r="AE90" s="15">
        <v>0</v>
      </c>
    </row>
    <row r="91" spans="1:31">
      <c r="A91" s="28">
        <v>8</v>
      </c>
      <c r="B91" s="29" t="s">
        <v>127</v>
      </c>
      <c r="C91" s="12" t="s">
        <v>144</v>
      </c>
      <c r="D91" s="13">
        <v>83</v>
      </c>
      <c r="E91" s="13">
        <v>71</v>
      </c>
      <c r="F91" s="13">
        <v>0</v>
      </c>
      <c r="G91" s="13">
        <v>0</v>
      </c>
      <c r="H91" s="13">
        <v>154</v>
      </c>
      <c r="I91" s="14">
        <v>10</v>
      </c>
      <c r="J91" s="13">
        <v>4</v>
      </c>
      <c r="K91" s="13">
        <v>4</v>
      </c>
      <c r="L91" s="13">
        <v>3</v>
      </c>
      <c r="M91" s="13">
        <v>3</v>
      </c>
      <c r="N91" s="13">
        <v>4</v>
      </c>
      <c r="O91" s="13">
        <v>5</v>
      </c>
      <c r="P91" s="13">
        <v>5</v>
      </c>
      <c r="Q91" s="13">
        <v>4</v>
      </c>
      <c r="R91" s="13">
        <v>5</v>
      </c>
      <c r="S91" s="13">
        <v>4</v>
      </c>
      <c r="T91" s="13">
        <v>3</v>
      </c>
      <c r="U91" s="13">
        <v>4</v>
      </c>
      <c r="V91" s="13">
        <v>4</v>
      </c>
      <c r="W91" s="13">
        <v>4</v>
      </c>
      <c r="X91" s="13">
        <v>4</v>
      </c>
      <c r="Y91" s="13">
        <v>3</v>
      </c>
      <c r="Z91" s="13">
        <v>3</v>
      </c>
      <c r="AA91" s="13">
        <v>5</v>
      </c>
      <c r="AB91" s="13">
        <v>37</v>
      </c>
      <c r="AC91" s="13">
        <v>34</v>
      </c>
      <c r="AD91" s="13">
        <v>71</v>
      </c>
      <c r="AE91" s="15">
        <v>0</v>
      </c>
    </row>
    <row r="92" spans="1:31" ht="17.25" thickBot="1">
      <c r="A92" s="107">
        <v>9</v>
      </c>
      <c r="B92" s="106" t="s">
        <v>127</v>
      </c>
      <c r="C92" s="16" t="s">
        <v>136</v>
      </c>
      <c r="D92" s="17">
        <v>78</v>
      </c>
      <c r="E92" s="17">
        <v>76</v>
      </c>
      <c r="F92" s="17">
        <v>0</v>
      </c>
      <c r="G92" s="17">
        <v>0</v>
      </c>
      <c r="H92" s="17">
        <v>154</v>
      </c>
      <c r="I92" s="18">
        <v>10</v>
      </c>
      <c r="J92" s="17">
        <v>5</v>
      </c>
      <c r="K92" s="17">
        <v>4</v>
      </c>
      <c r="L92" s="17">
        <v>4</v>
      </c>
      <c r="M92" s="17">
        <v>3</v>
      </c>
      <c r="N92" s="17">
        <v>4</v>
      </c>
      <c r="O92" s="17">
        <v>6</v>
      </c>
      <c r="P92" s="17">
        <v>3</v>
      </c>
      <c r="Q92" s="17">
        <v>4</v>
      </c>
      <c r="R92" s="17">
        <v>4</v>
      </c>
      <c r="S92" s="17">
        <v>5</v>
      </c>
      <c r="T92" s="17">
        <v>3</v>
      </c>
      <c r="U92" s="17">
        <v>3</v>
      </c>
      <c r="V92" s="17">
        <v>5</v>
      </c>
      <c r="W92" s="17">
        <v>5</v>
      </c>
      <c r="X92" s="17">
        <v>5</v>
      </c>
      <c r="Y92" s="17">
        <v>4</v>
      </c>
      <c r="Z92" s="17">
        <v>5</v>
      </c>
      <c r="AA92" s="17">
        <v>4</v>
      </c>
      <c r="AB92" s="17">
        <v>37</v>
      </c>
      <c r="AC92" s="17">
        <v>39</v>
      </c>
      <c r="AD92" s="17">
        <v>76</v>
      </c>
      <c r="AE92" s="19">
        <v>0</v>
      </c>
    </row>
    <row r="93" spans="1:31" ht="17.25" thickTop="1">
      <c r="A93" s="28">
        <v>10</v>
      </c>
      <c r="B93" s="29" t="s">
        <v>127</v>
      </c>
      <c r="C93" s="12" t="s">
        <v>137</v>
      </c>
      <c r="D93" s="13">
        <v>78</v>
      </c>
      <c r="E93" s="13">
        <v>77</v>
      </c>
      <c r="F93" s="13">
        <v>0</v>
      </c>
      <c r="G93" s="13">
        <v>0</v>
      </c>
      <c r="H93" s="13">
        <v>155</v>
      </c>
      <c r="I93" s="14">
        <v>11</v>
      </c>
      <c r="J93" s="13">
        <v>6</v>
      </c>
      <c r="K93" s="13">
        <v>3</v>
      </c>
      <c r="L93" s="13">
        <v>5</v>
      </c>
      <c r="M93" s="13">
        <v>4</v>
      </c>
      <c r="N93" s="13">
        <v>5</v>
      </c>
      <c r="O93" s="13">
        <v>6</v>
      </c>
      <c r="P93" s="13">
        <v>3</v>
      </c>
      <c r="Q93" s="13">
        <v>4</v>
      </c>
      <c r="R93" s="13">
        <v>4</v>
      </c>
      <c r="S93" s="13">
        <v>4</v>
      </c>
      <c r="T93" s="13">
        <v>3</v>
      </c>
      <c r="U93" s="13">
        <v>3</v>
      </c>
      <c r="V93" s="13">
        <v>5</v>
      </c>
      <c r="W93" s="13">
        <v>4</v>
      </c>
      <c r="X93" s="13">
        <v>4</v>
      </c>
      <c r="Y93" s="13">
        <v>3</v>
      </c>
      <c r="Z93" s="13">
        <v>6</v>
      </c>
      <c r="AA93" s="13">
        <v>5</v>
      </c>
      <c r="AB93" s="13">
        <v>40</v>
      </c>
      <c r="AC93" s="13">
        <v>37</v>
      </c>
      <c r="AD93" s="13">
        <v>77</v>
      </c>
      <c r="AE93" s="15">
        <v>0</v>
      </c>
    </row>
    <row r="94" spans="1:31">
      <c r="A94" s="28">
        <v>11</v>
      </c>
      <c r="B94" s="29" t="s">
        <v>127</v>
      </c>
      <c r="C94" s="12" t="s">
        <v>133</v>
      </c>
      <c r="D94" s="13">
        <v>75</v>
      </c>
      <c r="E94" s="13">
        <v>80</v>
      </c>
      <c r="F94" s="13">
        <v>0</v>
      </c>
      <c r="G94" s="13">
        <v>0</v>
      </c>
      <c r="H94" s="13">
        <v>155</v>
      </c>
      <c r="I94" s="14">
        <v>11</v>
      </c>
      <c r="J94" s="13">
        <v>4</v>
      </c>
      <c r="K94" s="13">
        <v>3</v>
      </c>
      <c r="L94" s="13">
        <v>4</v>
      </c>
      <c r="M94" s="13">
        <v>3</v>
      </c>
      <c r="N94" s="13">
        <v>4</v>
      </c>
      <c r="O94" s="13">
        <v>7</v>
      </c>
      <c r="P94" s="13">
        <v>3</v>
      </c>
      <c r="Q94" s="13">
        <v>6</v>
      </c>
      <c r="R94" s="13">
        <v>6</v>
      </c>
      <c r="S94" s="13">
        <v>4</v>
      </c>
      <c r="T94" s="13">
        <v>3</v>
      </c>
      <c r="U94" s="13">
        <v>4</v>
      </c>
      <c r="V94" s="13">
        <v>5</v>
      </c>
      <c r="W94" s="13">
        <v>5</v>
      </c>
      <c r="X94" s="13">
        <v>5</v>
      </c>
      <c r="Y94" s="13">
        <v>3</v>
      </c>
      <c r="Z94" s="13">
        <v>5</v>
      </c>
      <c r="AA94" s="13">
        <v>6</v>
      </c>
      <c r="AB94" s="13">
        <v>40</v>
      </c>
      <c r="AC94" s="13">
        <v>40</v>
      </c>
      <c r="AD94" s="13">
        <v>80</v>
      </c>
      <c r="AE94" s="15">
        <v>0</v>
      </c>
    </row>
    <row r="95" spans="1:31">
      <c r="A95" s="28">
        <v>12</v>
      </c>
      <c r="B95" s="29" t="s">
        <v>127</v>
      </c>
      <c r="C95" s="12" t="s">
        <v>143</v>
      </c>
      <c r="D95" s="13">
        <v>80</v>
      </c>
      <c r="E95" s="13">
        <v>76</v>
      </c>
      <c r="F95" s="13">
        <v>0</v>
      </c>
      <c r="G95" s="13">
        <v>0</v>
      </c>
      <c r="H95" s="13">
        <v>156</v>
      </c>
      <c r="I95" s="14">
        <v>12</v>
      </c>
      <c r="J95" s="13">
        <v>4</v>
      </c>
      <c r="K95" s="13">
        <v>3</v>
      </c>
      <c r="L95" s="13">
        <v>4</v>
      </c>
      <c r="M95" s="13">
        <v>3</v>
      </c>
      <c r="N95" s="13">
        <v>4</v>
      </c>
      <c r="O95" s="13">
        <v>5</v>
      </c>
      <c r="P95" s="13">
        <v>4</v>
      </c>
      <c r="Q95" s="13">
        <v>4</v>
      </c>
      <c r="R95" s="13">
        <v>6</v>
      </c>
      <c r="S95" s="13">
        <v>4</v>
      </c>
      <c r="T95" s="13">
        <v>4</v>
      </c>
      <c r="U95" s="13">
        <v>4</v>
      </c>
      <c r="V95" s="13">
        <v>5</v>
      </c>
      <c r="W95" s="13">
        <v>5</v>
      </c>
      <c r="X95" s="13">
        <v>5</v>
      </c>
      <c r="Y95" s="13">
        <v>3</v>
      </c>
      <c r="Z95" s="13">
        <v>5</v>
      </c>
      <c r="AA95" s="13">
        <v>4</v>
      </c>
      <c r="AB95" s="13">
        <v>37</v>
      </c>
      <c r="AC95" s="13">
        <v>39</v>
      </c>
      <c r="AD95" s="13">
        <v>76</v>
      </c>
      <c r="AE95" s="15" t="s">
        <v>190</v>
      </c>
    </row>
    <row r="96" spans="1:31">
      <c r="A96" s="28">
        <v>13</v>
      </c>
      <c r="B96" s="29" t="s">
        <v>127</v>
      </c>
      <c r="C96" s="12" t="s">
        <v>139</v>
      </c>
      <c r="D96" s="13">
        <v>79</v>
      </c>
      <c r="E96" s="13">
        <v>78</v>
      </c>
      <c r="F96" s="13">
        <v>0</v>
      </c>
      <c r="G96" s="13">
        <v>0</v>
      </c>
      <c r="H96" s="13">
        <v>157</v>
      </c>
      <c r="I96" s="14">
        <v>13</v>
      </c>
      <c r="J96" s="13">
        <v>5</v>
      </c>
      <c r="K96" s="13">
        <v>3</v>
      </c>
      <c r="L96" s="13">
        <v>6</v>
      </c>
      <c r="M96" s="13">
        <v>3</v>
      </c>
      <c r="N96" s="13">
        <v>4</v>
      </c>
      <c r="O96" s="13">
        <v>7</v>
      </c>
      <c r="P96" s="13">
        <v>4</v>
      </c>
      <c r="Q96" s="13">
        <v>4</v>
      </c>
      <c r="R96" s="13">
        <v>6</v>
      </c>
      <c r="S96" s="13">
        <v>4</v>
      </c>
      <c r="T96" s="13">
        <v>3</v>
      </c>
      <c r="U96" s="13">
        <v>4</v>
      </c>
      <c r="V96" s="13">
        <v>6</v>
      </c>
      <c r="W96" s="13">
        <v>3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36</v>
      </c>
      <c r="AD96" s="13">
        <v>78</v>
      </c>
      <c r="AE96" s="15" t="s">
        <v>190</v>
      </c>
    </row>
    <row r="97" spans="1:31">
      <c r="A97" s="28">
        <v>14</v>
      </c>
      <c r="B97" s="29" t="s">
        <v>127</v>
      </c>
      <c r="C97" s="12" t="s">
        <v>141</v>
      </c>
      <c r="D97" s="13">
        <v>79</v>
      </c>
      <c r="E97" s="13">
        <v>78</v>
      </c>
      <c r="F97" s="13">
        <v>0</v>
      </c>
      <c r="G97" s="13">
        <v>0</v>
      </c>
      <c r="H97" s="13">
        <v>157</v>
      </c>
      <c r="I97" s="14">
        <v>13</v>
      </c>
      <c r="J97" s="13">
        <v>4</v>
      </c>
      <c r="K97" s="13">
        <v>3</v>
      </c>
      <c r="L97" s="13">
        <v>5</v>
      </c>
      <c r="M97" s="13">
        <v>5</v>
      </c>
      <c r="N97" s="13">
        <v>5</v>
      </c>
      <c r="O97" s="13">
        <v>5</v>
      </c>
      <c r="P97" s="13">
        <v>3</v>
      </c>
      <c r="Q97" s="13">
        <v>4</v>
      </c>
      <c r="R97" s="13">
        <v>7</v>
      </c>
      <c r="S97" s="13">
        <v>4</v>
      </c>
      <c r="T97" s="13">
        <v>3</v>
      </c>
      <c r="U97" s="13">
        <v>4</v>
      </c>
      <c r="V97" s="13">
        <v>5</v>
      </c>
      <c r="W97" s="13">
        <v>5</v>
      </c>
      <c r="X97" s="13">
        <v>4</v>
      </c>
      <c r="Y97" s="13">
        <v>3</v>
      </c>
      <c r="Z97" s="13">
        <v>4</v>
      </c>
      <c r="AA97" s="13">
        <v>5</v>
      </c>
      <c r="AB97" s="13">
        <v>41</v>
      </c>
      <c r="AC97" s="13">
        <v>37</v>
      </c>
      <c r="AD97" s="13">
        <v>78</v>
      </c>
      <c r="AE97" s="15" t="s">
        <v>190</v>
      </c>
    </row>
    <row r="98" spans="1:31">
      <c r="A98" s="28">
        <v>15</v>
      </c>
      <c r="B98" s="29" t="s">
        <v>127</v>
      </c>
      <c r="C98" s="12" t="s">
        <v>138</v>
      </c>
      <c r="D98" s="13">
        <v>78</v>
      </c>
      <c r="E98" s="13">
        <v>81</v>
      </c>
      <c r="F98" s="13">
        <v>0</v>
      </c>
      <c r="G98" s="13">
        <v>0</v>
      </c>
      <c r="H98" s="13">
        <v>159</v>
      </c>
      <c r="I98" s="14">
        <v>15</v>
      </c>
      <c r="J98" s="13">
        <v>4</v>
      </c>
      <c r="K98" s="13">
        <v>3</v>
      </c>
      <c r="L98" s="13">
        <v>4</v>
      </c>
      <c r="M98" s="13">
        <v>5</v>
      </c>
      <c r="N98" s="13">
        <v>4</v>
      </c>
      <c r="O98" s="13">
        <v>5</v>
      </c>
      <c r="P98" s="13">
        <v>4</v>
      </c>
      <c r="Q98" s="13">
        <v>4</v>
      </c>
      <c r="R98" s="13">
        <v>5</v>
      </c>
      <c r="S98" s="13">
        <v>6</v>
      </c>
      <c r="T98" s="13">
        <v>4</v>
      </c>
      <c r="U98" s="13">
        <v>5</v>
      </c>
      <c r="V98" s="13">
        <v>5</v>
      </c>
      <c r="W98" s="13">
        <v>5</v>
      </c>
      <c r="X98" s="13">
        <v>5</v>
      </c>
      <c r="Y98" s="13">
        <v>3</v>
      </c>
      <c r="Z98" s="13">
        <v>5</v>
      </c>
      <c r="AA98" s="13">
        <v>5</v>
      </c>
      <c r="AB98" s="13">
        <v>38</v>
      </c>
      <c r="AC98" s="13">
        <v>43</v>
      </c>
      <c r="AD98" s="13">
        <v>81</v>
      </c>
      <c r="AE98" s="15" t="s">
        <v>190</v>
      </c>
    </row>
    <row r="99" spans="1:31">
      <c r="A99" s="28">
        <v>16</v>
      </c>
      <c r="B99" s="29" t="s">
        <v>127</v>
      </c>
      <c r="C99" s="12" t="s">
        <v>142</v>
      </c>
      <c r="D99" s="13">
        <v>80</v>
      </c>
      <c r="E99" s="13">
        <v>81</v>
      </c>
      <c r="F99" s="13">
        <v>0</v>
      </c>
      <c r="G99" s="13">
        <v>0</v>
      </c>
      <c r="H99" s="13">
        <v>161</v>
      </c>
      <c r="I99" s="14">
        <v>17</v>
      </c>
      <c r="J99" s="13">
        <v>4</v>
      </c>
      <c r="K99" s="13">
        <v>4</v>
      </c>
      <c r="L99" s="13">
        <v>4</v>
      </c>
      <c r="M99" s="13">
        <v>3</v>
      </c>
      <c r="N99" s="13">
        <v>5</v>
      </c>
      <c r="O99" s="13">
        <v>5</v>
      </c>
      <c r="P99" s="13">
        <v>3</v>
      </c>
      <c r="Q99" s="13">
        <v>5</v>
      </c>
      <c r="R99" s="13">
        <v>7</v>
      </c>
      <c r="S99" s="13">
        <v>4</v>
      </c>
      <c r="T99" s="13">
        <v>4</v>
      </c>
      <c r="U99" s="13">
        <v>4</v>
      </c>
      <c r="V99" s="13">
        <v>5</v>
      </c>
      <c r="W99" s="13">
        <v>6</v>
      </c>
      <c r="X99" s="13">
        <v>5</v>
      </c>
      <c r="Y99" s="13">
        <v>2</v>
      </c>
      <c r="Z99" s="13">
        <v>6</v>
      </c>
      <c r="AA99" s="13">
        <v>5</v>
      </c>
      <c r="AB99" s="13">
        <v>40</v>
      </c>
      <c r="AC99" s="13">
        <v>41</v>
      </c>
      <c r="AD99" s="13">
        <v>81</v>
      </c>
      <c r="AE99" s="15" t="s">
        <v>190</v>
      </c>
    </row>
    <row r="100" spans="1:31">
      <c r="A100" s="28">
        <v>17</v>
      </c>
      <c r="B100" s="29" t="s">
        <v>127</v>
      </c>
      <c r="C100" s="12" t="s">
        <v>140</v>
      </c>
      <c r="D100" s="13">
        <v>79</v>
      </c>
      <c r="E100" s="13">
        <v>86</v>
      </c>
      <c r="F100" s="13">
        <v>0</v>
      </c>
      <c r="G100" s="13">
        <v>0</v>
      </c>
      <c r="H100" s="13">
        <v>165</v>
      </c>
      <c r="I100" s="14">
        <v>21</v>
      </c>
      <c r="J100" s="13">
        <v>5</v>
      </c>
      <c r="K100" s="13">
        <v>3</v>
      </c>
      <c r="L100" s="13">
        <v>4</v>
      </c>
      <c r="M100" s="13">
        <v>5</v>
      </c>
      <c r="N100" s="13">
        <v>5</v>
      </c>
      <c r="O100" s="13">
        <v>6</v>
      </c>
      <c r="P100" s="13">
        <v>5</v>
      </c>
      <c r="Q100" s="13">
        <v>5</v>
      </c>
      <c r="R100" s="13">
        <v>6</v>
      </c>
      <c r="S100" s="13">
        <v>5</v>
      </c>
      <c r="T100" s="13">
        <v>3</v>
      </c>
      <c r="U100" s="13">
        <v>5</v>
      </c>
      <c r="V100" s="13">
        <v>6</v>
      </c>
      <c r="W100" s="13">
        <v>5</v>
      </c>
      <c r="X100" s="13">
        <v>5</v>
      </c>
      <c r="Y100" s="13">
        <v>3</v>
      </c>
      <c r="Z100" s="13">
        <v>4</v>
      </c>
      <c r="AA100" s="13">
        <v>6</v>
      </c>
      <c r="AB100" s="13">
        <v>44</v>
      </c>
      <c r="AC100" s="13">
        <v>42</v>
      </c>
      <c r="AD100" s="13">
        <v>86</v>
      </c>
      <c r="AE100" s="15" t="s">
        <v>190</v>
      </c>
    </row>
    <row r="101" spans="1:31">
      <c r="A101" s="28">
        <v>18</v>
      </c>
      <c r="B101" s="29" t="s">
        <v>127</v>
      </c>
      <c r="C101" s="12" t="s">
        <v>145</v>
      </c>
      <c r="D101" s="13">
        <v>85</v>
      </c>
      <c r="E101" s="13">
        <v>81</v>
      </c>
      <c r="F101" s="13">
        <v>0</v>
      </c>
      <c r="G101" s="13">
        <v>0</v>
      </c>
      <c r="H101" s="13">
        <v>166</v>
      </c>
      <c r="I101" s="14">
        <v>22</v>
      </c>
      <c r="J101" s="13">
        <v>5</v>
      </c>
      <c r="K101" s="13">
        <v>3</v>
      </c>
      <c r="L101" s="13">
        <v>4</v>
      </c>
      <c r="M101" s="13">
        <v>3</v>
      </c>
      <c r="N101" s="13">
        <v>6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4</v>
      </c>
      <c r="U101" s="13">
        <v>4</v>
      </c>
      <c r="V101" s="13">
        <v>5</v>
      </c>
      <c r="W101" s="13">
        <v>4</v>
      </c>
      <c r="X101" s="13">
        <v>5</v>
      </c>
      <c r="Y101" s="13">
        <v>4</v>
      </c>
      <c r="Z101" s="13">
        <v>5</v>
      </c>
      <c r="AA101" s="13">
        <v>5</v>
      </c>
      <c r="AB101" s="13">
        <v>41</v>
      </c>
      <c r="AC101" s="13">
        <v>40</v>
      </c>
      <c r="AD101" s="13">
        <v>81</v>
      </c>
      <c r="AE101" s="15" t="s">
        <v>190</v>
      </c>
    </row>
    <row r="102" spans="1:31">
      <c r="A102" s="28">
        <v>19</v>
      </c>
      <c r="B102" s="29" t="s">
        <v>127</v>
      </c>
      <c r="C102" s="12" t="s">
        <v>147</v>
      </c>
      <c r="D102" s="13">
        <v>91</v>
      </c>
      <c r="E102" s="13">
        <v>83</v>
      </c>
      <c r="F102" s="13">
        <v>0</v>
      </c>
      <c r="G102" s="13">
        <v>0</v>
      </c>
      <c r="H102" s="13">
        <v>174</v>
      </c>
      <c r="I102" s="14">
        <v>30</v>
      </c>
      <c r="J102" s="13">
        <v>5</v>
      </c>
      <c r="K102" s="13">
        <v>4</v>
      </c>
      <c r="L102" s="13">
        <v>4</v>
      </c>
      <c r="M102" s="13">
        <v>4</v>
      </c>
      <c r="N102" s="13">
        <v>4</v>
      </c>
      <c r="O102" s="13">
        <v>6</v>
      </c>
      <c r="P102" s="13">
        <v>4</v>
      </c>
      <c r="Q102" s="13">
        <v>4</v>
      </c>
      <c r="R102" s="13">
        <v>8</v>
      </c>
      <c r="S102" s="13">
        <v>4</v>
      </c>
      <c r="T102" s="13">
        <v>4</v>
      </c>
      <c r="U102" s="13">
        <v>3</v>
      </c>
      <c r="V102" s="13">
        <v>5</v>
      </c>
      <c r="W102" s="13">
        <v>5</v>
      </c>
      <c r="X102" s="13">
        <v>5</v>
      </c>
      <c r="Y102" s="13">
        <v>3</v>
      </c>
      <c r="Z102" s="13">
        <v>6</v>
      </c>
      <c r="AA102" s="13">
        <v>5</v>
      </c>
      <c r="AB102" s="13">
        <v>43</v>
      </c>
      <c r="AC102" s="13">
        <v>40</v>
      </c>
      <c r="AD102" s="13">
        <v>83</v>
      </c>
      <c r="AE102" s="15" t="s">
        <v>190</v>
      </c>
    </row>
    <row r="103" spans="1:31">
      <c r="A103" s="28">
        <v>20</v>
      </c>
      <c r="B103" s="29" t="s">
        <v>127</v>
      </c>
      <c r="C103" s="12" t="s">
        <v>146</v>
      </c>
      <c r="D103" s="13">
        <v>89</v>
      </c>
      <c r="E103" s="13">
        <v>87</v>
      </c>
      <c r="F103" s="13">
        <v>0</v>
      </c>
      <c r="G103" s="13">
        <v>0</v>
      </c>
      <c r="H103" s="13">
        <v>176</v>
      </c>
      <c r="I103" s="14">
        <v>32</v>
      </c>
      <c r="J103" s="13">
        <v>6</v>
      </c>
      <c r="K103" s="13">
        <v>3</v>
      </c>
      <c r="L103" s="13">
        <v>5</v>
      </c>
      <c r="M103" s="13">
        <v>4</v>
      </c>
      <c r="N103" s="13">
        <v>4</v>
      </c>
      <c r="O103" s="13">
        <v>6</v>
      </c>
      <c r="P103" s="13">
        <v>4</v>
      </c>
      <c r="Q103" s="13">
        <v>4</v>
      </c>
      <c r="R103" s="13">
        <v>5</v>
      </c>
      <c r="S103" s="13">
        <v>3</v>
      </c>
      <c r="T103" s="13">
        <v>3</v>
      </c>
      <c r="U103" s="13">
        <v>5</v>
      </c>
      <c r="V103" s="13">
        <v>5</v>
      </c>
      <c r="W103" s="13">
        <v>5</v>
      </c>
      <c r="X103" s="13">
        <v>6</v>
      </c>
      <c r="Y103" s="13">
        <v>6</v>
      </c>
      <c r="Z103" s="13">
        <v>8</v>
      </c>
      <c r="AA103" s="13">
        <v>5</v>
      </c>
      <c r="AB103" s="13">
        <v>41</v>
      </c>
      <c r="AC103" s="13">
        <v>46</v>
      </c>
      <c r="AD103" s="13">
        <v>87</v>
      </c>
      <c r="AE103" s="15" t="s">
        <v>190</v>
      </c>
    </row>
    <row r="104" spans="1:31">
      <c r="A104" s="28">
        <v>1</v>
      </c>
      <c r="B104" s="29" t="s">
        <v>148</v>
      </c>
      <c r="C104" s="12" t="s">
        <v>149</v>
      </c>
      <c r="D104" s="13">
        <v>69</v>
      </c>
      <c r="E104" s="13">
        <v>75</v>
      </c>
      <c r="F104" s="13">
        <v>0</v>
      </c>
      <c r="G104" s="13">
        <v>0</v>
      </c>
      <c r="H104" s="13">
        <v>144</v>
      </c>
      <c r="I104" s="14">
        <v>0</v>
      </c>
      <c r="J104" s="13">
        <v>4</v>
      </c>
      <c r="K104" s="13">
        <v>3</v>
      </c>
      <c r="L104" s="13">
        <v>5</v>
      </c>
      <c r="M104" s="13">
        <v>3</v>
      </c>
      <c r="N104" s="13">
        <v>5</v>
      </c>
      <c r="O104" s="13">
        <v>5</v>
      </c>
      <c r="P104" s="13">
        <v>4</v>
      </c>
      <c r="Q104" s="13">
        <v>4</v>
      </c>
      <c r="R104" s="13">
        <v>5</v>
      </c>
      <c r="S104" s="13">
        <v>3</v>
      </c>
      <c r="T104" s="13">
        <v>3</v>
      </c>
      <c r="U104" s="13">
        <v>4</v>
      </c>
      <c r="V104" s="13">
        <v>5</v>
      </c>
      <c r="W104" s="13">
        <v>4</v>
      </c>
      <c r="X104" s="13">
        <v>4</v>
      </c>
      <c r="Y104" s="13">
        <v>5</v>
      </c>
      <c r="Z104" s="13">
        <v>4</v>
      </c>
      <c r="AA104" s="13">
        <v>5</v>
      </c>
      <c r="AB104" s="13">
        <v>38</v>
      </c>
      <c r="AC104" s="13">
        <v>37</v>
      </c>
      <c r="AD104" s="13">
        <v>75</v>
      </c>
      <c r="AE104" s="15">
        <v>0</v>
      </c>
    </row>
    <row r="105" spans="1:31">
      <c r="A105" s="28">
        <v>2</v>
      </c>
      <c r="B105" s="29" t="s">
        <v>148</v>
      </c>
      <c r="C105" s="12" t="s">
        <v>150</v>
      </c>
      <c r="D105" s="13">
        <v>74</v>
      </c>
      <c r="E105" s="13">
        <v>81</v>
      </c>
      <c r="F105" s="13">
        <v>0</v>
      </c>
      <c r="G105" s="13">
        <v>0</v>
      </c>
      <c r="H105" s="13">
        <v>155</v>
      </c>
      <c r="I105" s="14">
        <v>11</v>
      </c>
      <c r="J105" s="13">
        <v>5</v>
      </c>
      <c r="K105" s="13">
        <v>3</v>
      </c>
      <c r="L105" s="13">
        <v>4</v>
      </c>
      <c r="M105" s="13">
        <v>3</v>
      </c>
      <c r="N105" s="13">
        <v>5</v>
      </c>
      <c r="O105" s="13">
        <v>6</v>
      </c>
      <c r="P105" s="13">
        <v>5</v>
      </c>
      <c r="Q105" s="13">
        <v>5</v>
      </c>
      <c r="R105" s="13">
        <v>5</v>
      </c>
      <c r="S105" s="13">
        <v>4</v>
      </c>
      <c r="T105" s="13">
        <v>5</v>
      </c>
      <c r="U105" s="13">
        <v>5</v>
      </c>
      <c r="V105" s="13">
        <v>5</v>
      </c>
      <c r="W105" s="13">
        <v>4</v>
      </c>
      <c r="X105" s="13">
        <v>5</v>
      </c>
      <c r="Y105" s="13">
        <v>3</v>
      </c>
      <c r="Z105" s="13">
        <v>4</v>
      </c>
      <c r="AA105" s="13">
        <v>5</v>
      </c>
      <c r="AB105" s="13">
        <v>41</v>
      </c>
      <c r="AC105" s="13">
        <v>40</v>
      </c>
      <c r="AD105" s="13">
        <v>81</v>
      </c>
      <c r="AE105" s="15">
        <v>0</v>
      </c>
    </row>
    <row r="106" spans="1:31">
      <c r="A106" s="28">
        <v>3</v>
      </c>
      <c r="B106" s="29" t="s">
        <v>148</v>
      </c>
      <c r="C106" s="12" t="s">
        <v>152</v>
      </c>
      <c r="D106" s="13">
        <v>79</v>
      </c>
      <c r="E106" s="13">
        <v>77</v>
      </c>
      <c r="F106" s="13">
        <v>0</v>
      </c>
      <c r="G106" s="13">
        <v>0</v>
      </c>
      <c r="H106" s="13">
        <v>156</v>
      </c>
      <c r="I106" s="14">
        <v>12</v>
      </c>
      <c r="J106" s="13">
        <v>5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4</v>
      </c>
      <c r="R106" s="13">
        <v>5</v>
      </c>
      <c r="S106" s="13">
        <v>4</v>
      </c>
      <c r="T106" s="13">
        <v>4</v>
      </c>
      <c r="U106" s="13">
        <v>4</v>
      </c>
      <c r="V106" s="13">
        <v>6</v>
      </c>
      <c r="W106" s="13">
        <v>5</v>
      </c>
      <c r="X106" s="13">
        <v>4</v>
      </c>
      <c r="Y106" s="13">
        <v>4</v>
      </c>
      <c r="Z106" s="13">
        <v>4</v>
      </c>
      <c r="AA106" s="13">
        <v>5</v>
      </c>
      <c r="AB106" s="13">
        <v>37</v>
      </c>
      <c r="AC106" s="13">
        <v>40</v>
      </c>
      <c r="AD106" s="13">
        <v>77</v>
      </c>
      <c r="AE106" s="15">
        <v>0</v>
      </c>
    </row>
    <row r="107" spans="1:31">
      <c r="A107" s="28">
        <v>4</v>
      </c>
      <c r="B107" s="29" t="s">
        <v>148</v>
      </c>
      <c r="C107" s="12" t="s">
        <v>151</v>
      </c>
      <c r="D107" s="13">
        <v>77</v>
      </c>
      <c r="E107" s="13">
        <v>79</v>
      </c>
      <c r="F107" s="13">
        <v>0</v>
      </c>
      <c r="G107" s="13">
        <v>0</v>
      </c>
      <c r="H107" s="13">
        <v>156</v>
      </c>
      <c r="I107" s="14">
        <v>12</v>
      </c>
      <c r="J107" s="13">
        <v>4</v>
      </c>
      <c r="K107" s="13">
        <v>2</v>
      </c>
      <c r="L107" s="13">
        <v>5</v>
      </c>
      <c r="M107" s="13">
        <v>3</v>
      </c>
      <c r="N107" s="13">
        <v>5</v>
      </c>
      <c r="O107" s="13">
        <v>5</v>
      </c>
      <c r="P107" s="13">
        <v>5</v>
      </c>
      <c r="Q107" s="13">
        <v>6</v>
      </c>
      <c r="R107" s="13">
        <v>6</v>
      </c>
      <c r="S107" s="13">
        <v>4</v>
      </c>
      <c r="T107" s="13">
        <v>3</v>
      </c>
      <c r="U107" s="13">
        <v>4</v>
      </c>
      <c r="V107" s="13">
        <v>4</v>
      </c>
      <c r="W107" s="13">
        <v>4</v>
      </c>
      <c r="X107" s="13">
        <v>5</v>
      </c>
      <c r="Y107" s="13">
        <v>4</v>
      </c>
      <c r="Z107" s="13">
        <v>5</v>
      </c>
      <c r="AA107" s="13">
        <v>5</v>
      </c>
      <c r="AB107" s="13">
        <v>41</v>
      </c>
      <c r="AC107" s="13">
        <v>38</v>
      </c>
      <c r="AD107" s="13">
        <v>79</v>
      </c>
      <c r="AE107" s="15">
        <v>0</v>
      </c>
    </row>
    <row r="108" spans="1:31">
      <c r="A108" s="28">
        <v>5</v>
      </c>
      <c r="B108" s="29" t="s">
        <v>148</v>
      </c>
      <c r="C108" s="12" t="s">
        <v>156</v>
      </c>
      <c r="D108" s="13">
        <v>83</v>
      </c>
      <c r="E108" s="13">
        <v>78</v>
      </c>
      <c r="F108" s="13">
        <v>0</v>
      </c>
      <c r="G108" s="13">
        <v>0</v>
      </c>
      <c r="H108" s="13">
        <v>161</v>
      </c>
      <c r="I108" s="14">
        <v>17</v>
      </c>
      <c r="J108" s="13">
        <v>5</v>
      </c>
      <c r="K108" s="13">
        <v>2</v>
      </c>
      <c r="L108" s="13">
        <v>4</v>
      </c>
      <c r="M108" s="13">
        <v>5</v>
      </c>
      <c r="N108" s="13">
        <v>4</v>
      </c>
      <c r="O108" s="13">
        <v>5</v>
      </c>
      <c r="P108" s="13">
        <v>5</v>
      </c>
      <c r="Q108" s="13">
        <v>5</v>
      </c>
      <c r="R108" s="13">
        <v>6</v>
      </c>
      <c r="S108" s="13">
        <v>3</v>
      </c>
      <c r="T108" s="13">
        <v>3</v>
      </c>
      <c r="U108" s="13">
        <v>3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37</v>
      </c>
      <c r="AD108" s="13">
        <v>78</v>
      </c>
      <c r="AE108" s="15">
        <v>0</v>
      </c>
    </row>
    <row r="109" spans="1:31">
      <c r="A109" s="28">
        <v>6</v>
      </c>
      <c r="B109" s="29" t="s">
        <v>148</v>
      </c>
      <c r="C109" s="12" t="s">
        <v>153</v>
      </c>
      <c r="D109" s="13">
        <v>80</v>
      </c>
      <c r="E109" s="13">
        <v>81</v>
      </c>
      <c r="F109" s="13">
        <v>0</v>
      </c>
      <c r="G109" s="13">
        <v>0</v>
      </c>
      <c r="H109" s="13">
        <v>161</v>
      </c>
      <c r="I109" s="14">
        <v>17</v>
      </c>
      <c r="J109" s="13">
        <v>5</v>
      </c>
      <c r="K109" s="13">
        <v>2</v>
      </c>
      <c r="L109" s="13">
        <v>5</v>
      </c>
      <c r="M109" s="13">
        <v>3</v>
      </c>
      <c r="N109" s="13">
        <v>5</v>
      </c>
      <c r="O109" s="13">
        <v>5</v>
      </c>
      <c r="P109" s="13">
        <v>4</v>
      </c>
      <c r="Q109" s="13">
        <v>5</v>
      </c>
      <c r="R109" s="13">
        <v>5</v>
      </c>
      <c r="S109" s="13">
        <v>5</v>
      </c>
      <c r="T109" s="13">
        <v>3</v>
      </c>
      <c r="U109" s="13">
        <v>5</v>
      </c>
      <c r="V109" s="13">
        <v>5</v>
      </c>
      <c r="W109" s="13">
        <v>6</v>
      </c>
      <c r="X109" s="13">
        <v>4</v>
      </c>
      <c r="Y109" s="13">
        <v>4</v>
      </c>
      <c r="Z109" s="13">
        <v>5</v>
      </c>
      <c r="AA109" s="13">
        <v>5</v>
      </c>
      <c r="AB109" s="13">
        <v>39</v>
      </c>
      <c r="AC109" s="13">
        <v>42</v>
      </c>
      <c r="AD109" s="13">
        <v>81</v>
      </c>
      <c r="AE109" s="15">
        <v>0</v>
      </c>
    </row>
    <row r="110" spans="1:31">
      <c r="A110" s="28">
        <v>7</v>
      </c>
      <c r="B110" s="29" t="s">
        <v>148</v>
      </c>
      <c r="C110" s="12" t="s">
        <v>154</v>
      </c>
      <c r="D110" s="13">
        <v>80</v>
      </c>
      <c r="E110" s="13">
        <v>82</v>
      </c>
      <c r="F110" s="13">
        <v>0</v>
      </c>
      <c r="G110" s="13">
        <v>0</v>
      </c>
      <c r="H110" s="13">
        <v>162</v>
      </c>
      <c r="I110" s="14">
        <v>18</v>
      </c>
      <c r="J110" s="13">
        <v>5</v>
      </c>
      <c r="K110" s="13">
        <v>4</v>
      </c>
      <c r="L110" s="13">
        <v>5</v>
      </c>
      <c r="M110" s="13">
        <v>3</v>
      </c>
      <c r="N110" s="13">
        <v>5</v>
      </c>
      <c r="O110" s="13">
        <v>6</v>
      </c>
      <c r="P110" s="13">
        <v>4</v>
      </c>
      <c r="Q110" s="13">
        <v>5</v>
      </c>
      <c r="R110" s="13">
        <v>5</v>
      </c>
      <c r="S110" s="13">
        <v>5</v>
      </c>
      <c r="T110" s="13">
        <v>3</v>
      </c>
      <c r="U110" s="13">
        <v>5</v>
      </c>
      <c r="V110" s="13">
        <v>5</v>
      </c>
      <c r="W110" s="13">
        <v>4</v>
      </c>
      <c r="X110" s="13">
        <v>5</v>
      </c>
      <c r="Y110" s="13">
        <v>4</v>
      </c>
      <c r="Z110" s="13">
        <v>4</v>
      </c>
      <c r="AA110" s="13">
        <v>5</v>
      </c>
      <c r="AB110" s="13">
        <v>42</v>
      </c>
      <c r="AC110" s="13">
        <v>40</v>
      </c>
      <c r="AD110" s="13">
        <v>82</v>
      </c>
      <c r="AE110" s="15">
        <v>0</v>
      </c>
    </row>
    <row r="111" spans="1:31">
      <c r="A111" s="28">
        <v>8</v>
      </c>
      <c r="B111" s="29" t="s">
        <v>148</v>
      </c>
      <c r="C111" s="12" t="s">
        <v>155</v>
      </c>
      <c r="D111" s="13">
        <v>81</v>
      </c>
      <c r="E111" s="13">
        <v>82</v>
      </c>
      <c r="F111" s="13">
        <v>0</v>
      </c>
      <c r="G111" s="13">
        <v>0</v>
      </c>
      <c r="H111" s="13">
        <v>163</v>
      </c>
      <c r="I111" s="14">
        <v>19</v>
      </c>
      <c r="J111" s="13">
        <v>5</v>
      </c>
      <c r="K111" s="13">
        <v>6</v>
      </c>
      <c r="L111" s="13">
        <v>4</v>
      </c>
      <c r="M111" s="13">
        <v>3</v>
      </c>
      <c r="N111" s="13">
        <v>4</v>
      </c>
      <c r="O111" s="13">
        <v>4</v>
      </c>
      <c r="P111" s="13">
        <v>4</v>
      </c>
      <c r="Q111" s="13">
        <v>4</v>
      </c>
      <c r="R111" s="13">
        <v>7</v>
      </c>
      <c r="S111" s="13">
        <v>5</v>
      </c>
      <c r="T111" s="13">
        <v>3</v>
      </c>
      <c r="U111" s="13">
        <v>4</v>
      </c>
      <c r="V111" s="13">
        <v>5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41</v>
      </c>
      <c r="AD111" s="13">
        <v>82</v>
      </c>
      <c r="AE111" s="15">
        <v>0</v>
      </c>
    </row>
    <row r="112" spans="1:31">
      <c r="A112" s="28">
        <v>9</v>
      </c>
      <c r="B112" s="29" t="s">
        <v>148</v>
      </c>
      <c r="C112" s="12" t="s">
        <v>159</v>
      </c>
      <c r="D112" s="13">
        <v>86</v>
      </c>
      <c r="E112" s="13">
        <v>80</v>
      </c>
      <c r="F112" s="13">
        <v>0</v>
      </c>
      <c r="G112" s="13">
        <v>0</v>
      </c>
      <c r="H112" s="13">
        <v>166</v>
      </c>
      <c r="I112" s="14">
        <v>22</v>
      </c>
      <c r="J112" s="13">
        <v>4</v>
      </c>
      <c r="K112" s="13">
        <v>4</v>
      </c>
      <c r="L112" s="13">
        <v>4</v>
      </c>
      <c r="M112" s="13">
        <v>3</v>
      </c>
      <c r="N112" s="13">
        <v>4</v>
      </c>
      <c r="O112" s="13">
        <v>5</v>
      </c>
      <c r="P112" s="13">
        <v>4</v>
      </c>
      <c r="Q112" s="13">
        <v>4</v>
      </c>
      <c r="R112" s="13">
        <v>5</v>
      </c>
      <c r="S112" s="13">
        <v>6</v>
      </c>
      <c r="T112" s="13">
        <v>4</v>
      </c>
      <c r="U112" s="13">
        <v>4</v>
      </c>
      <c r="V112" s="13">
        <v>5</v>
      </c>
      <c r="W112" s="13">
        <v>5</v>
      </c>
      <c r="X112" s="13">
        <v>5</v>
      </c>
      <c r="Y112" s="13">
        <v>5</v>
      </c>
      <c r="Z112" s="13">
        <v>4</v>
      </c>
      <c r="AA112" s="13">
        <v>5</v>
      </c>
      <c r="AB112" s="13">
        <v>37</v>
      </c>
      <c r="AC112" s="13">
        <v>43</v>
      </c>
      <c r="AD112" s="13">
        <v>80</v>
      </c>
      <c r="AE112" s="15">
        <v>0</v>
      </c>
    </row>
    <row r="113" spans="1:31">
      <c r="A113" s="28">
        <v>10</v>
      </c>
      <c r="B113" s="29" t="s">
        <v>148</v>
      </c>
      <c r="C113" s="12" t="s">
        <v>160</v>
      </c>
      <c r="D113" s="13">
        <v>87</v>
      </c>
      <c r="E113" s="13">
        <v>80</v>
      </c>
      <c r="F113" s="13">
        <v>0</v>
      </c>
      <c r="G113" s="13">
        <v>0</v>
      </c>
      <c r="H113" s="13">
        <v>167</v>
      </c>
      <c r="I113" s="14">
        <v>23</v>
      </c>
      <c r="J113" s="13">
        <v>5</v>
      </c>
      <c r="K113" s="13">
        <v>3</v>
      </c>
      <c r="L113" s="13">
        <v>4</v>
      </c>
      <c r="M113" s="13">
        <v>4</v>
      </c>
      <c r="N113" s="13">
        <v>4</v>
      </c>
      <c r="O113" s="13">
        <v>5</v>
      </c>
      <c r="P113" s="13">
        <v>5</v>
      </c>
      <c r="Q113" s="13">
        <v>4</v>
      </c>
      <c r="R113" s="13">
        <v>5</v>
      </c>
      <c r="S113" s="13">
        <v>5</v>
      </c>
      <c r="T113" s="13">
        <v>3</v>
      </c>
      <c r="U113" s="13">
        <v>5</v>
      </c>
      <c r="V113" s="13">
        <v>5</v>
      </c>
      <c r="W113" s="13">
        <v>5</v>
      </c>
      <c r="X113" s="13">
        <v>5</v>
      </c>
      <c r="Y113" s="13">
        <v>4</v>
      </c>
      <c r="Z113" s="13">
        <v>4</v>
      </c>
      <c r="AA113" s="13">
        <v>5</v>
      </c>
      <c r="AB113" s="13">
        <v>39</v>
      </c>
      <c r="AC113" s="13">
        <v>41</v>
      </c>
      <c r="AD113" s="13">
        <v>80</v>
      </c>
      <c r="AE113" s="15">
        <v>0</v>
      </c>
    </row>
    <row r="114" spans="1:31">
      <c r="A114" s="28">
        <v>11</v>
      </c>
      <c r="B114" s="29" t="s">
        <v>148</v>
      </c>
      <c r="C114" s="12" t="s">
        <v>157</v>
      </c>
      <c r="D114" s="13">
        <v>84</v>
      </c>
      <c r="E114" s="13">
        <v>83</v>
      </c>
      <c r="F114" s="13">
        <v>0</v>
      </c>
      <c r="G114" s="13">
        <v>0</v>
      </c>
      <c r="H114" s="13">
        <v>167</v>
      </c>
      <c r="I114" s="14">
        <v>23</v>
      </c>
      <c r="J114" s="13">
        <v>6</v>
      </c>
      <c r="K114" s="13">
        <v>4</v>
      </c>
      <c r="L114" s="13">
        <v>4</v>
      </c>
      <c r="M114" s="13">
        <v>2</v>
      </c>
      <c r="N114" s="13">
        <v>5</v>
      </c>
      <c r="O114" s="13">
        <v>6</v>
      </c>
      <c r="P114" s="13">
        <v>4</v>
      </c>
      <c r="Q114" s="13">
        <v>5</v>
      </c>
      <c r="R114" s="13">
        <v>5</v>
      </c>
      <c r="S114" s="13">
        <v>4</v>
      </c>
      <c r="T114" s="13">
        <v>2</v>
      </c>
      <c r="U114" s="13">
        <v>4</v>
      </c>
      <c r="V114" s="13">
        <v>6</v>
      </c>
      <c r="W114" s="13">
        <v>6</v>
      </c>
      <c r="X114" s="13">
        <v>4</v>
      </c>
      <c r="Y114" s="13">
        <v>3</v>
      </c>
      <c r="Z114" s="13">
        <v>7</v>
      </c>
      <c r="AA114" s="13">
        <v>6</v>
      </c>
      <c r="AB114" s="13">
        <v>41</v>
      </c>
      <c r="AC114" s="13">
        <v>42</v>
      </c>
      <c r="AD114" s="13">
        <v>83</v>
      </c>
      <c r="AE114" s="15">
        <v>0</v>
      </c>
    </row>
    <row r="115" spans="1:31">
      <c r="A115" s="28">
        <v>12</v>
      </c>
      <c r="B115" s="29" t="s">
        <v>148</v>
      </c>
      <c r="C115" s="12" t="s">
        <v>162</v>
      </c>
      <c r="D115" s="13">
        <v>88</v>
      </c>
      <c r="E115" s="13">
        <v>83</v>
      </c>
      <c r="F115" s="13">
        <v>0</v>
      </c>
      <c r="G115" s="13">
        <v>0</v>
      </c>
      <c r="H115" s="13">
        <v>171</v>
      </c>
      <c r="I115" s="14">
        <v>27</v>
      </c>
      <c r="J115" s="13">
        <v>4</v>
      </c>
      <c r="K115" s="13">
        <v>3</v>
      </c>
      <c r="L115" s="13">
        <v>5</v>
      </c>
      <c r="M115" s="13">
        <v>4</v>
      </c>
      <c r="N115" s="13">
        <v>5</v>
      </c>
      <c r="O115" s="13">
        <v>5</v>
      </c>
      <c r="P115" s="13">
        <v>5</v>
      </c>
      <c r="Q115" s="13">
        <v>5</v>
      </c>
      <c r="R115" s="13">
        <v>5</v>
      </c>
      <c r="S115" s="13">
        <v>5</v>
      </c>
      <c r="T115" s="13">
        <v>3</v>
      </c>
      <c r="U115" s="13">
        <v>4</v>
      </c>
      <c r="V115" s="13">
        <v>5</v>
      </c>
      <c r="W115" s="13">
        <v>5</v>
      </c>
      <c r="X115" s="13">
        <v>6</v>
      </c>
      <c r="Y115" s="13">
        <v>4</v>
      </c>
      <c r="Z115" s="13">
        <v>5</v>
      </c>
      <c r="AA115" s="13">
        <v>5</v>
      </c>
      <c r="AB115" s="13">
        <v>41</v>
      </c>
      <c r="AC115" s="13">
        <v>42</v>
      </c>
      <c r="AD115" s="13">
        <v>83</v>
      </c>
      <c r="AE115" s="15" t="s">
        <v>190</v>
      </c>
    </row>
    <row r="116" spans="1:31">
      <c r="A116" s="28">
        <v>13</v>
      </c>
      <c r="B116" s="29" t="s">
        <v>148</v>
      </c>
      <c r="C116" s="12" t="s">
        <v>158</v>
      </c>
      <c r="D116" s="13">
        <v>86</v>
      </c>
      <c r="E116" s="13">
        <v>85</v>
      </c>
      <c r="F116" s="13">
        <v>0</v>
      </c>
      <c r="G116" s="13">
        <v>0</v>
      </c>
      <c r="H116" s="13">
        <v>171</v>
      </c>
      <c r="I116" s="14">
        <v>27</v>
      </c>
      <c r="J116" s="13">
        <v>5</v>
      </c>
      <c r="K116" s="13">
        <v>3</v>
      </c>
      <c r="L116" s="13">
        <v>4</v>
      </c>
      <c r="M116" s="13">
        <v>4</v>
      </c>
      <c r="N116" s="13">
        <v>6</v>
      </c>
      <c r="O116" s="13">
        <v>5</v>
      </c>
      <c r="P116" s="13">
        <v>5</v>
      </c>
      <c r="Q116" s="13">
        <v>5</v>
      </c>
      <c r="R116" s="13">
        <v>6</v>
      </c>
      <c r="S116" s="13">
        <v>6</v>
      </c>
      <c r="T116" s="13">
        <v>3</v>
      </c>
      <c r="U116" s="13">
        <v>4</v>
      </c>
      <c r="V116" s="13">
        <v>6</v>
      </c>
      <c r="W116" s="13">
        <v>5</v>
      </c>
      <c r="X116" s="13">
        <v>4</v>
      </c>
      <c r="Y116" s="13">
        <v>3</v>
      </c>
      <c r="Z116" s="13">
        <v>6</v>
      </c>
      <c r="AA116" s="13">
        <v>5</v>
      </c>
      <c r="AB116" s="13">
        <v>43</v>
      </c>
      <c r="AC116" s="13">
        <v>42</v>
      </c>
      <c r="AD116" s="13">
        <v>85</v>
      </c>
      <c r="AE116" s="15" t="s">
        <v>190</v>
      </c>
    </row>
    <row r="117" spans="1:31">
      <c r="A117" s="28">
        <v>14</v>
      </c>
      <c r="B117" s="29" t="s">
        <v>148</v>
      </c>
      <c r="C117" s="12" t="s">
        <v>161</v>
      </c>
      <c r="D117" s="13">
        <v>87</v>
      </c>
      <c r="E117" s="13">
        <v>88</v>
      </c>
      <c r="F117" s="13">
        <v>0</v>
      </c>
      <c r="G117" s="13">
        <v>0</v>
      </c>
      <c r="H117" s="13">
        <v>175</v>
      </c>
      <c r="I117" s="14">
        <v>31</v>
      </c>
      <c r="J117" s="13">
        <v>6</v>
      </c>
      <c r="K117" s="13">
        <v>5</v>
      </c>
      <c r="L117" s="13">
        <v>3</v>
      </c>
      <c r="M117" s="13">
        <v>3</v>
      </c>
      <c r="N117" s="13">
        <v>5</v>
      </c>
      <c r="O117" s="13">
        <v>5</v>
      </c>
      <c r="P117" s="13">
        <v>5</v>
      </c>
      <c r="Q117" s="13">
        <v>5</v>
      </c>
      <c r="R117" s="13">
        <v>6</v>
      </c>
      <c r="S117" s="13">
        <v>4</v>
      </c>
      <c r="T117" s="13">
        <v>4</v>
      </c>
      <c r="U117" s="13">
        <v>4</v>
      </c>
      <c r="V117" s="13">
        <v>5</v>
      </c>
      <c r="W117" s="13">
        <v>6</v>
      </c>
      <c r="X117" s="13">
        <v>6</v>
      </c>
      <c r="Y117" s="13">
        <v>3</v>
      </c>
      <c r="Z117" s="13">
        <v>5</v>
      </c>
      <c r="AA117" s="13">
        <v>8</v>
      </c>
      <c r="AB117" s="13">
        <v>43</v>
      </c>
      <c r="AC117" s="13">
        <v>45</v>
      </c>
      <c r="AD117" s="13">
        <v>88</v>
      </c>
      <c r="AE117" s="15" t="s">
        <v>190</v>
      </c>
    </row>
    <row r="118" spans="1:31">
      <c r="A118" s="28">
        <v>15</v>
      </c>
      <c r="B118" s="29" t="s">
        <v>148</v>
      </c>
      <c r="C118" s="12" t="s">
        <v>163</v>
      </c>
      <c r="D118" s="13">
        <v>95</v>
      </c>
      <c r="E118" s="13">
        <v>90</v>
      </c>
      <c r="F118" s="13">
        <v>0</v>
      </c>
      <c r="G118" s="13">
        <v>0</v>
      </c>
      <c r="H118" s="13">
        <v>185</v>
      </c>
      <c r="I118" s="14">
        <v>41</v>
      </c>
      <c r="J118" s="13">
        <v>4</v>
      </c>
      <c r="K118" s="13">
        <v>3</v>
      </c>
      <c r="L118" s="13">
        <v>7</v>
      </c>
      <c r="M118" s="13">
        <v>3</v>
      </c>
      <c r="N118" s="13">
        <v>5</v>
      </c>
      <c r="O118" s="13">
        <v>6</v>
      </c>
      <c r="P118" s="13">
        <v>4</v>
      </c>
      <c r="Q118" s="13">
        <v>6</v>
      </c>
      <c r="R118" s="13">
        <v>7</v>
      </c>
      <c r="S118" s="13">
        <v>4</v>
      </c>
      <c r="T118" s="13">
        <v>3</v>
      </c>
      <c r="U118" s="13">
        <v>5</v>
      </c>
      <c r="V118" s="13">
        <v>7</v>
      </c>
      <c r="W118" s="13">
        <v>5</v>
      </c>
      <c r="X118" s="13">
        <v>5</v>
      </c>
      <c r="Y118" s="13">
        <v>4</v>
      </c>
      <c r="Z118" s="13">
        <v>5</v>
      </c>
      <c r="AA118" s="13">
        <v>7</v>
      </c>
      <c r="AB118" s="13">
        <v>45</v>
      </c>
      <c r="AC118" s="13">
        <v>45</v>
      </c>
      <c r="AD118" s="13">
        <v>90</v>
      </c>
      <c r="AE118" s="15" t="s">
        <v>190</v>
      </c>
    </row>
    <row r="119" spans="1:31">
      <c r="A119" s="28">
        <v>16</v>
      </c>
      <c r="B119" s="29" t="s">
        <v>148</v>
      </c>
      <c r="C119" s="12" t="s">
        <v>165</v>
      </c>
      <c r="D119" s="13">
        <v>114</v>
      </c>
      <c r="E119" s="13">
        <v>102</v>
      </c>
      <c r="F119" s="13">
        <v>0</v>
      </c>
      <c r="G119" s="13">
        <v>0</v>
      </c>
      <c r="H119" s="13">
        <v>216</v>
      </c>
      <c r="I119" s="14">
        <v>72</v>
      </c>
      <c r="J119" s="13">
        <v>7</v>
      </c>
      <c r="K119" s="13">
        <v>4</v>
      </c>
      <c r="L119" s="13">
        <v>9</v>
      </c>
      <c r="M119" s="13">
        <v>5</v>
      </c>
      <c r="N119" s="13">
        <v>5</v>
      </c>
      <c r="O119" s="13">
        <v>6</v>
      </c>
      <c r="P119" s="13">
        <v>6</v>
      </c>
      <c r="Q119" s="13">
        <v>5</v>
      </c>
      <c r="R119" s="13">
        <v>7</v>
      </c>
      <c r="S119" s="13">
        <v>5</v>
      </c>
      <c r="T119" s="13">
        <v>4</v>
      </c>
      <c r="U119" s="13">
        <v>5</v>
      </c>
      <c r="V119" s="13">
        <v>6</v>
      </c>
      <c r="W119" s="13">
        <v>5</v>
      </c>
      <c r="X119" s="13">
        <v>6</v>
      </c>
      <c r="Y119" s="13">
        <v>3</v>
      </c>
      <c r="Z119" s="13">
        <v>5</v>
      </c>
      <c r="AA119" s="13">
        <v>9</v>
      </c>
      <c r="AB119" s="13">
        <v>54</v>
      </c>
      <c r="AC119" s="13">
        <v>48</v>
      </c>
      <c r="AD119" s="13">
        <v>102</v>
      </c>
      <c r="AE119" s="15" t="s">
        <v>190</v>
      </c>
    </row>
    <row r="120" spans="1:31">
      <c r="A120" s="28">
        <v>17</v>
      </c>
      <c r="B120" s="29" t="s">
        <v>148</v>
      </c>
      <c r="C120" s="12" t="s">
        <v>164</v>
      </c>
      <c r="D120" s="13">
        <v>112</v>
      </c>
      <c r="E120" s="13">
        <v>114</v>
      </c>
      <c r="F120" s="13">
        <v>0</v>
      </c>
      <c r="G120" s="13">
        <v>0</v>
      </c>
      <c r="H120" s="13">
        <v>226</v>
      </c>
      <c r="I120" s="14">
        <v>82</v>
      </c>
      <c r="J120" s="13">
        <v>6</v>
      </c>
      <c r="K120" s="13">
        <v>5</v>
      </c>
      <c r="L120" s="13">
        <v>6</v>
      </c>
      <c r="M120" s="13">
        <v>6</v>
      </c>
      <c r="N120" s="13">
        <v>8</v>
      </c>
      <c r="O120" s="13">
        <v>8</v>
      </c>
      <c r="P120" s="13">
        <v>7</v>
      </c>
      <c r="Q120" s="13">
        <v>7</v>
      </c>
      <c r="R120" s="13">
        <v>7</v>
      </c>
      <c r="S120" s="13">
        <v>8</v>
      </c>
      <c r="T120" s="13">
        <v>4</v>
      </c>
      <c r="U120" s="13">
        <v>5</v>
      </c>
      <c r="V120" s="13">
        <v>7</v>
      </c>
      <c r="W120" s="13">
        <v>8</v>
      </c>
      <c r="X120" s="13">
        <v>8</v>
      </c>
      <c r="Y120" s="13">
        <v>3</v>
      </c>
      <c r="Z120" s="13">
        <v>5</v>
      </c>
      <c r="AA120" s="13">
        <v>6</v>
      </c>
      <c r="AB120" s="13">
        <v>60</v>
      </c>
      <c r="AC120" s="13">
        <v>54</v>
      </c>
      <c r="AD120" s="13">
        <v>114</v>
      </c>
      <c r="AE120" s="15" t="s">
        <v>190</v>
      </c>
    </row>
    <row r="121" spans="1:31" ht="17.25" thickBot="1">
      <c r="A121" s="107"/>
      <c r="B121" s="106"/>
      <c r="C121" s="16"/>
      <c r="D121" s="17"/>
      <c r="E121" s="17"/>
      <c r="F121" s="1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</row>
    <row r="122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 B109:B121">
    <cfRule type="expression" dxfId="334" priority="121">
      <formula>AND(XFC5=0,XFD5&lt;&gt;"")</formula>
    </cfRule>
  </conditionalFormatting>
  <conditionalFormatting sqref="A5:A92 A109:A121">
    <cfRule type="expression" dxfId="333" priority="120">
      <formula>AND(XFC5=0,XFD5&lt;&gt;"")</formula>
    </cfRule>
  </conditionalFormatting>
  <conditionalFormatting sqref="B5:B27">
    <cfRule type="expression" dxfId="332" priority="115">
      <formula>AND(XFC5=0,XFD5&lt;&gt;"")</formula>
    </cfRule>
  </conditionalFormatting>
  <conditionalFormatting sqref="A5:A27">
    <cfRule type="expression" dxfId="331" priority="114">
      <formula>AND(XFC5=0,XFD5&lt;&gt;"")</formula>
    </cfRule>
  </conditionalFormatting>
  <conditionalFormatting sqref="I5:I121">
    <cfRule type="cellIs" dxfId="330" priority="42" operator="lessThan">
      <formula>0</formula>
    </cfRule>
    <cfRule type="cellIs" dxfId="329" priority="43" operator="equal">
      <formula>0</formula>
    </cfRule>
  </conditionalFormatting>
  <conditionalFormatting sqref="D5:G121">
    <cfRule type="cellIs" dxfId="328" priority="34" operator="lessThan">
      <formula>$AD$4</formula>
    </cfRule>
    <cfRule type="cellIs" dxfId="327" priority="35" operator="equal">
      <formula>$AD$4</formula>
    </cfRule>
  </conditionalFormatting>
  <conditionalFormatting sqref="H5:H92 H109:H121">
    <cfRule type="cellIs" dxfId="326" priority="32" operator="lessThan">
      <formula>$AD$4*COUNTIF(D5:G5,"&gt;0")</formula>
    </cfRule>
    <cfRule type="cellIs" dxfId="325" priority="33" operator="equal">
      <formula>$AD$4*COUNTIF(D5:G5,"&gt;0")</formula>
    </cfRule>
  </conditionalFormatting>
  <conditionalFormatting sqref="J5:AA92">
    <cfRule type="cellIs" dxfId="324" priority="29" operator="equal">
      <formula>J$4-2</formula>
    </cfRule>
    <cfRule type="cellIs" dxfId="323" priority="30" operator="equal">
      <formula>J$4-1</formula>
    </cfRule>
    <cfRule type="cellIs" dxfId="322" priority="31" operator="equal">
      <formula>J$4</formula>
    </cfRule>
  </conditionalFormatting>
  <conditionalFormatting sqref="AB5:AD92">
    <cfRule type="cellIs" dxfId="321" priority="27" operator="lessThan">
      <formula>AB$4</formula>
    </cfRule>
    <cfRule type="cellIs" dxfId="320" priority="28" operator="equal">
      <formula>AB$4</formula>
    </cfRule>
  </conditionalFormatting>
  <conditionalFormatting sqref="B93:B108">
    <cfRule type="expression" dxfId="319" priority="26">
      <formula>AND(XFC93=0,XFD93&lt;&gt;"")</formula>
    </cfRule>
  </conditionalFormatting>
  <conditionalFormatting sqref="A93:A108">
    <cfRule type="expression" dxfId="318" priority="25">
      <formula>AND(XFC93=0,XFD93&lt;&gt;"")</formula>
    </cfRule>
  </conditionalFormatting>
  <conditionalFormatting sqref="H93:H108">
    <cfRule type="cellIs" dxfId="317" priority="19" operator="lessThan">
      <formula>$AD$4*COUNTIF(D93:G93,"&gt;0")</formula>
    </cfRule>
    <cfRule type="cellIs" dxfId="316" priority="20" operator="equal">
      <formula>$AD$4*COUNTIF(D93:G93,"&gt;0")</formula>
    </cfRule>
  </conditionalFormatting>
  <conditionalFormatting sqref="J93:AA108">
    <cfRule type="cellIs" dxfId="315" priority="16" operator="equal">
      <formula>J$4-2</formula>
    </cfRule>
    <cfRule type="cellIs" dxfId="314" priority="17" operator="equal">
      <formula>J$4-1</formula>
    </cfRule>
    <cfRule type="cellIs" dxfId="313" priority="18" operator="equal">
      <formula>J$4</formula>
    </cfRule>
  </conditionalFormatting>
  <conditionalFormatting sqref="AB93:AD108">
    <cfRule type="cellIs" dxfId="312" priority="14" operator="lessThan">
      <formula>AB$4</formula>
    </cfRule>
    <cfRule type="cellIs" dxfId="311" priority="15" operator="equal">
      <formula>AB$4</formula>
    </cfRule>
  </conditionalFormatting>
  <conditionalFormatting sqref="J109:AA121">
    <cfRule type="cellIs" dxfId="310" priority="3" operator="equal">
      <formula>J$4-2</formula>
    </cfRule>
    <cfRule type="cellIs" dxfId="309" priority="4" operator="equal">
      <formula>J$4-1</formula>
    </cfRule>
    <cfRule type="cellIs" dxfId="308" priority="5" operator="equal">
      <formula>J$4</formula>
    </cfRule>
  </conditionalFormatting>
  <conditionalFormatting sqref="AB109:AD121">
    <cfRule type="cellIs" dxfId="307" priority="1" operator="lessThan">
      <formula>AB$4</formula>
    </cfRule>
    <cfRule type="cellIs" dxfId="306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102"/>
  <sheetViews>
    <sheetView workbookViewId="0">
      <selection activeCell="C2" sqref="C2:C15"/>
    </sheetView>
  </sheetViews>
  <sheetFormatPr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410</v>
      </c>
      <c r="B1" s="175" t="s">
        <v>411</v>
      </c>
      <c r="C1" s="175" t="s">
        <v>328</v>
      </c>
      <c r="D1" s="134" t="s">
        <v>412</v>
      </c>
      <c r="E1" s="134" t="s">
        <v>413</v>
      </c>
      <c r="F1" s="134" t="s">
        <v>401</v>
      </c>
      <c r="G1" s="134" t="s">
        <v>414</v>
      </c>
      <c r="H1" s="141" t="s">
        <v>3</v>
      </c>
      <c r="I1" s="133" t="s">
        <v>415</v>
      </c>
      <c r="J1" s="134" t="s">
        <v>412</v>
      </c>
      <c r="K1" s="134" t="s">
        <v>413</v>
      </c>
      <c r="L1" s="134" t="s">
        <v>401</v>
      </c>
      <c r="M1" s="134" t="s">
        <v>414</v>
      </c>
      <c r="N1" s="141" t="s">
        <v>3</v>
      </c>
    </row>
    <row r="2" spans="1:14">
      <c r="A2" s="174">
        <v>1</v>
      </c>
      <c r="B2" s="174" t="s">
        <v>25</v>
      </c>
      <c r="C2" s="174" t="s">
        <v>348</v>
      </c>
      <c r="D2" s="174">
        <v>0</v>
      </c>
      <c r="E2" s="174">
        <v>0</v>
      </c>
      <c r="F2" s="174">
        <v>77</v>
      </c>
      <c r="G2" s="174">
        <v>81</v>
      </c>
      <c r="H2" s="174">
        <v>158</v>
      </c>
      <c r="I2" s="174"/>
      <c r="J2" s="173"/>
      <c r="K2" s="173"/>
      <c r="L2" s="173">
        <v>35.221135029354201</v>
      </c>
      <c r="M2" s="173">
        <v>26.767123287671239</v>
      </c>
      <c r="N2" s="173">
        <v>61.988258317025441</v>
      </c>
    </row>
    <row r="3" spans="1:14">
      <c r="A3" s="174">
        <v>2</v>
      </c>
      <c r="B3" s="174" t="s">
        <v>25</v>
      </c>
      <c r="C3" s="174" t="s">
        <v>26</v>
      </c>
      <c r="D3" s="174">
        <v>0</v>
      </c>
      <c r="E3" s="174">
        <v>0</v>
      </c>
      <c r="F3" s="174">
        <v>85</v>
      </c>
      <c r="G3" s="174">
        <v>83</v>
      </c>
      <c r="H3" s="174">
        <v>168</v>
      </c>
      <c r="I3" s="174"/>
      <c r="J3" s="173"/>
      <c r="K3" s="173"/>
      <c r="L3" s="173">
        <v>27.330724070450088</v>
      </c>
      <c r="M3" s="173">
        <v>24.794520547945211</v>
      </c>
      <c r="N3" s="173">
        <v>52.1252446183953</v>
      </c>
    </row>
    <row r="4" spans="1:14">
      <c r="A4" s="174">
        <v>3</v>
      </c>
      <c r="B4" s="174" t="s">
        <v>25</v>
      </c>
      <c r="C4" s="174" t="s">
        <v>420</v>
      </c>
      <c r="D4" s="174">
        <v>0</v>
      </c>
      <c r="E4" s="174">
        <v>0</v>
      </c>
      <c r="F4" s="174">
        <v>83</v>
      </c>
      <c r="G4" s="174">
        <v>89</v>
      </c>
      <c r="H4" s="174">
        <v>172</v>
      </c>
      <c r="I4" s="174"/>
      <c r="J4" s="173"/>
      <c r="K4" s="173"/>
      <c r="L4" s="173">
        <v>29.303326810176117</v>
      </c>
      <c r="M4" s="173">
        <v>18.876712328767127</v>
      </c>
      <c r="N4" s="173">
        <v>48.180039138943243</v>
      </c>
    </row>
    <row r="5" spans="1:14">
      <c r="A5" s="174">
        <v>4</v>
      </c>
      <c r="B5" s="174" t="s">
        <v>25</v>
      </c>
      <c r="C5" s="174" t="s">
        <v>349</v>
      </c>
      <c r="D5" s="174">
        <v>0</v>
      </c>
      <c r="E5" s="174">
        <v>0</v>
      </c>
      <c r="F5" s="174">
        <v>101</v>
      </c>
      <c r="G5" s="174">
        <v>95</v>
      </c>
      <c r="H5" s="174">
        <v>196</v>
      </c>
      <c r="I5" s="174"/>
      <c r="J5" s="173"/>
      <c r="K5" s="173"/>
      <c r="L5" s="173">
        <v>11.549902152641877</v>
      </c>
      <c r="M5" s="173">
        <v>12.958904109589042</v>
      </c>
      <c r="N5" s="173">
        <v>24.50880626223092</v>
      </c>
    </row>
    <row r="6" spans="1:14">
      <c r="A6" s="174">
        <v>5</v>
      </c>
      <c r="B6" s="174" t="s">
        <v>25</v>
      </c>
      <c r="C6" s="174" t="s">
        <v>352</v>
      </c>
      <c r="D6" s="174">
        <v>0</v>
      </c>
      <c r="E6" s="174">
        <v>0</v>
      </c>
      <c r="F6" s="174">
        <v>103</v>
      </c>
      <c r="G6" s="174">
        <v>94</v>
      </c>
      <c r="H6" s="174">
        <v>197</v>
      </c>
      <c r="I6" s="174"/>
      <c r="J6" s="173"/>
      <c r="K6" s="173"/>
      <c r="L6" s="173">
        <v>9.5772994129158349</v>
      </c>
      <c r="M6" s="173">
        <v>13.945205479452056</v>
      </c>
      <c r="N6" s="173">
        <v>23.522504892367891</v>
      </c>
    </row>
    <row r="7" spans="1:14">
      <c r="A7" s="174">
        <v>6</v>
      </c>
      <c r="B7" s="174" t="s">
        <v>25</v>
      </c>
      <c r="C7" s="174" t="s">
        <v>351</v>
      </c>
      <c r="D7" s="174">
        <v>0</v>
      </c>
      <c r="E7" s="174">
        <v>0</v>
      </c>
      <c r="F7" s="174">
        <v>105</v>
      </c>
      <c r="G7" s="174">
        <v>98</v>
      </c>
      <c r="H7" s="174">
        <v>203</v>
      </c>
      <c r="I7" s="174"/>
      <c r="J7" s="173"/>
      <c r="K7" s="173"/>
      <c r="L7" s="173">
        <v>7.6046966731898209</v>
      </c>
      <c r="M7" s="173">
        <v>10</v>
      </c>
      <c r="N7" s="173">
        <v>17.604696673189821</v>
      </c>
    </row>
    <row r="8" spans="1:14">
      <c r="A8" s="174">
        <v>7</v>
      </c>
      <c r="B8" s="174" t="s">
        <v>25</v>
      </c>
      <c r="C8" s="174" t="s">
        <v>350</v>
      </c>
      <c r="D8" s="174">
        <v>0</v>
      </c>
      <c r="E8" s="174">
        <v>0</v>
      </c>
      <c r="F8" s="194">
        <v>102</v>
      </c>
      <c r="G8" s="194">
        <v>102</v>
      </c>
      <c r="H8" s="174">
        <v>204</v>
      </c>
      <c r="I8" s="174"/>
      <c r="J8" s="173"/>
      <c r="K8" s="173"/>
      <c r="L8" s="173">
        <v>10.563600782778863</v>
      </c>
      <c r="M8" s="173">
        <v>6.0547945205479579</v>
      </c>
      <c r="N8" s="173">
        <v>16.618395303326821</v>
      </c>
    </row>
    <row r="9" spans="1:14">
      <c r="A9" s="174">
        <v>8</v>
      </c>
      <c r="B9" s="174" t="s">
        <v>25</v>
      </c>
      <c r="C9" s="174" t="s">
        <v>188</v>
      </c>
      <c r="D9" s="174">
        <v>0</v>
      </c>
      <c r="E9" s="174">
        <v>0</v>
      </c>
      <c r="F9" s="194">
        <v>106</v>
      </c>
      <c r="G9" s="174">
        <v>99</v>
      </c>
      <c r="H9" s="174">
        <v>205</v>
      </c>
      <c r="I9" s="174"/>
      <c r="J9" s="173"/>
      <c r="K9" s="173"/>
      <c r="L9" s="173">
        <v>6.6183953033268068</v>
      </c>
      <c r="M9" s="173">
        <v>9.0136986301369859</v>
      </c>
      <c r="N9" s="173">
        <v>15.632093933463793</v>
      </c>
    </row>
    <row r="10" spans="1:14">
      <c r="A10" s="174">
        <v>9</v>
      </c>
      <c r="B10" s="174" t="s">
        <v>25</v>
      </c>
      <c r="C10" s="174" t="s">
        <v>421</v>
      </c>
      <c r="D10" s="174">
        <v>0</v>
      </c>
      <c r="E10" s="174">
        <v>0</v>
      </c>
      <c r="F10" s="194">
        <v>104</v>
      </c>
      <c r="G10" s="194">
        <v>103</v>
      </c>
      <c r="H10" s="174">
        <v>207</v>
      </c>
      <c r="I10" s="174"/>
      <c r="J10" s="173"/>
      <c r="K10" s="173"/>
      <c r="L10" s="173">
        <v>8.590998043052835</v>
      </c>
      <c r="M10" s="173">
        <v>5.0684931506849296</v>
      </c>
      <c r="N10" s="173">
        <v>13.659491193737765</v>
      </c>
    </row>
    <row r="11" spans="1:14">
      <c r="A11" s="174">
        <v>10</v>
      </c>
      <c r="B11" s="174" t="s">
        <v>25</v>
      </c>
      <c r="C11" s="174" t="s">
        <v>353</v>
      </c>
      <c r="D11" s="174">
        <v>0</v>
      </c>
      <c r="E11" s="174">
        <v>0</v>
      </c>
      <c r="F11" s="194">
        <v>109</v>
      </c>
      <c r="G11" s="194">
        <v>104</v>
      </c>
      <c r="H11" s="174">
        <v>213</v>
      </c>
      <c r="I11" s="174"/>
      <c r="J11" s="173"/>
      <c r="K11" s="173"/>
      <c r="L11" s="173">
        <v>3.6594911937377645</v>
      </c>
      <c r="M11" s="173">
        <v>4.0821917808219297</v>
      </c>
      <c r="N11" s="173">
        <v>7.7416829745596942</v>
      </c>
    </row>
    <row r="12" spans="1:14">
      <c r="A12" s="174">
        <v>11</v>
      </c>
      <c r="B12" s="174" t="s">
        <v>25</v>
      </c>
      <c r="C12" s="174" t="s">
        <v>422</v>
      </c>
      <c r="D12" s="174">
        <v>0</v>
      </c>
      <c r="E12" s="174">
        <v>0</v>
      </c>
      <c r="F12" s="194">
        <v>111</v>
      </c>
      <c r="G12" s="194">
        <v>104</v>
      </c>
      <c r="H12" s="174">
        <v>215</v>
      </c>
      <c r="I12" s="174"/>
      <c r="J12" s="173"/>
      <c r="K12" s="173"/>
      <c r="L12" s="173">
        <v>1.6868884540117364</v>
      </c>
      <c r="M12" s="173">
        <v>4.0821917808219297</v>
      </c>
      <c r="N12" s="173">
        <v>5.7690802348336661</v>
      </c>
    </row>
    <row r="13" spans="1:14">
      <c r="A13" s="174">
        <v>12</v>
      </c>
      <c r="B13" s="174" t="s">
        <v>25</v>
      </c>
      <c r="C13" s="174" t="s">
        <v>423</v>
      </c>
      <c r="D13" s="174">
        <v>0</v>
      </c>
      <c r="E13" s="174">
        <v>0</v>
      </c>
      <c r="F13" s="194">
        <v>115</v>
      </c>
      <c r="G13" s="194">
        <v>107</v>
      </c>
      <c r="H13" s="174">
        <v>222</v>
      </c>
      <c r="I13" s="174"/>
      <c r="J13" s="173"/>
      <c r="K13" s="173"/>
      <c r="L13" s="173">
        <v>0</v>
      </c>
      <c r="M13" s="173">
        <v>1.1232876712328732</v>
      </c>
      <c r="N13" s="173">
        <v>1.1232876712328732</v>
      </c>
    </row>
    <row r="14" spans="1:14">
      <c r="A14" s="174">
        <v>13</v>
      </c>
      <c r="B14" s="174" t="s">
        <v>25</v>
      </c>
      <c r="C14" s="174" t="s">
        <v>424</v>
      </c>
      <c r="D14" s="174">
        <v>0</v>
      </c>
      <c r="E14" s="174">
        <v>0</v>
      </c>
      <c r="F14" s="194">
        <v>113</v>
      </c>
      <c r="G14" s="194">
        <v>110</v>
      </c>
      <c r="H14" s="174">
        <v>223</v>
      </c>
      <c r="I14" s="174"/>
      <c r="J14" s="173"/>
      <c r="K14" s="173"/>
      <c r="L14" s="173">
        <v>0</v>
      </c>
      <c r="M14" s="173">
        <v>0</v>
      </c>
      <c r="N14" s="173">
        <v>0</v>
      </c>
    </row>
    <row r="15" spans="1:14">
      <c r="A15" s="174">
        <v>14</v>
      </c>
      <c r="B15" s="174" t="s">
        <v>25</v>
      </c>
      <c r="C15" s="174" t="s">
        <v>354</v>
      </c>
      <c r="D15" s="174">
        <v>0</v>
      </c>
      <c r="E15" s="174">
        <v>0</v>
      </c>
      <c r="F15" s="194">
        <v>122</v>
      </c>
      <c r="G15" s="194">
        <v>103</v>
      </c>
      <c r="H15" s="174">
        <v>225</v>
      </c>
      <c r="I15" s="174"/>
      <c r="J15" s="173"/>
      <c r="K15" s="173"/>
      <c r="L15" s="173">
        <v>0</v>
      </c>
      <c r="M15" s="173">
        <v>5.0684931506849296</v>
      </c>
      <c r="N15" s="173">
        <v>5.0684931506849296</v>
      </c>
    </row>
    <row r="16" spans="1:14">
      <c r="A16" s="174"/>
      <c r="B16" s="174"/>
      <c r="C16" s="174"/>
      <c r="D16" s="174"/>
      <c r="E16" s="174"/>
      <c r="F16" s="174"/>
      <c r="G16" s="174"/>
      <c r="H16" s="174"/>
      <c r="I16" s="174"/>
      <c r="J16" s="173"/>
      <c r="K16" s="173"/>
      <c r="L16" s="173"/>
      <c r="M16" s="173"/>
      <c r="N16" s="173"/>
    </row>
    <row r="17" spans="1:14">
      <c r="A17" s="174"/>
      <c r="B17" s="174"/>
      <c r="C17" s="174"/>
      <c r="D17" s="174"/>
      <c r="E17" s="174"/>
      <c r="F17" s="174"/>
      <c r="G17" s="174"/>
      <c r="H17" s="174"/>
      <c r="I17" s="174"/>
      <c r="J17" s="173"/>
      <c r="K17" s="173"/>
      <c r="L17" s="173"/>
      <c r="M17" s="173"/>
      <c r="N17" s="173"/>
    </row>
    <row r="18" spans="1:14">
      <c r="A18" s="174"/>
      <c r="B18" s="174"/>
      <c r="C18" s="174"/>
      <c r="D18" s="174"/>
      <c r="E18" s="174"/>
      <c r="F18" s="174"/>
      <c r="G18" s="174"/>
      <c r="H18" s="174"/>
      <c r="I18" s="174"/>
      <c r="J18" s="173"/>
      <c r="K18" s="173"/>
      <c r="L18" s="173"/>
      <c r="M18" s="173"/>
      <c r="N18" s="173"/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127" priority="6">
      <formula>AND(XEG2=0,XEH2&lt;&gt;"")</formula>
    </cfRule>
  </conditionalFormatting>
  <conditionalFormatting sqref="A2:N102">
    <cfRule type="expression" dxfId="126" priority="5">
      <formula>AND(XEG2=0,XEH2&lt;&gt;"")</formula>
    </cfRule>
  </conditionalFormatting>
  <conditionalFormatting sqref="D2:G102">
    <cfRule type="cellIs" dxfId="125" priority="3" operator="lessThan">
      <formula>#REF!</formula>
    </cfRule>
    <cfRule type="cellIs" dxfId="124" priority="4" operator="equal">
      <formula>#REF!</formula>
    </cfRule>
  </conditionalFormatting>
  <conditionalFormatting sqref="H2:H102">
    <cfRule type="cellIs" dxfId="123" priority="1" operator="lessThan">
      <formula>#REF!*COUNTIF(D2:G2,"&gt;0")</formula>
    </cfRule>
    <cfRule type="cellIs" dxfId="122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7"/>
  <sheetViews>
    <sheetView workbookViewId="0">
      <pane ySplit="1" topLeftCell="A2" activePane="bottomLeft" state="frozen"/>
      <selection activeCell="A2" sqref="A2:A109"/>
      <selection pane="bottomLeft" sqref="A1:L1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2" width="10.625" customWidth="1"/>
  </cols>
  <sheetData>
    <row r="1" spans="1:12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356</v>
      </c>
      <c r="G1" s="164" t="s">
        <v>356</v>
      </c>
      <c r="H1" s="164" t="s">
        <v>379</v>
      </c>
      <c r="I1" s="164" t="s">
        <v>380</v>
      </c>
      <c r="J1" s="164" t="s">
        <v>381</v>
      </c>
      <c r="K1" s="164" t="s">
        <v>433</v>
      </c>
      <c r="L1" s="165" t="s">
        <v>314</v>
      </c>
    </row>
    <row r="2" spans="1:12">
      <c r="A2" s="135">
        <v>1</v>
      </c>
      <c r="B2" s="136" t="s">
        <v>25</v>
      </c>
      <c r="C2" s="137" t="s">
        <v>26</v>
      </c>
      <c r="D2" s="167">
        <f>VLOOKUP(C2,'105冬女CD'!$C$2:$M$15,11,FALSE)</f>
        <v>41.5</v>
      </c>
      <c r="E2" s="167">
        <f>VLOOKUP($C2,'106春CD'!$C$2:$N$7,12,FALSE)</f>
        <v>40.75</v>
      </c>
      <c r="F2" s="167">
        <f>VLOOKUP($C2,'106夏女CD'!$C$2:$N$15,12,FALSE)</f>
        <v>52.454545454545453</v>
      </c>
      <c r="G2" s="167">
        <f>VLOOKUP($C2,'106秋女CD'!$C$2:$N$15,12,FALSE)</f>
        <v>52.1252446183953</v>
      </c>
      <c r="H2" s="167">
        <f t="shared" ref="H2:H17" si="0">D2</f>
        <v>41.5</v>
      </c>
      <c r="I2" s="167">
        <f t="shared" ref="I2:I17" si="1">E2*1.2</f>
        <v>48.9</v>
      </c>
      <c r="J2" s="167">
        <f t="shared" ref="J2:J17" si="2">F2*1.3</f>
        <v>68.190909090909088</v>
      </c>
      <c r="K2" s="167">
        <f t="shared" ref="K2:K17" si="3">G2*1.5</f>
        <v>78.18786692759295</v>
      </c>
      <c r="L2" s="167">
        <f t="shared" ref="L2:L17" si="4">SUM(H2:K2)</f>
        <v>236.77877601850204</v>
      </c>
    </row>
    <row r="3" spans="1:12">
      <c r="A3" s="135">
        <v>2</v>
      </c>
      <c r="B3" s="136" t="s">
        <v>25</v>
      </c>
      <c r="C3" s="137" t="s">
        <v>348</v>
      </c>
      <c r="D3" s="167"/>
      <c r="E3" s="167"/>
      <c r="F3" s="167">
        <f>VLOOKUP($C3,'106夏女CD'!$C$2:$N$15,12,FALSE)</f>
        <v>53.454545454545453</v>
      </c>
      <c r="G3" s="167">
        <f>VLOOKUP($C3,'106秋女CD'!$C$2:$N$15,12,FALSE)</f>
        <v>61.988258317025441</v>
      </c>
      <c r="H3" s="167">
        <f t="shared" si="0"/>
        <v>0</v>
      </c>
      <c r="I3" s="167">
        <f t="shared" si="1"/>
        <v>0</v>
      </c>
      <c r="J3" s="167">
        <f t="shared" si="2"/>
        <v>69.490909090909085</v>
      </c>
      <c r="K3" s="167">
        <f t="shared" si="3"/>
        <v>92.982387475538161</v>
      </c>
      <c r="L3" s="167">
        <f t="shared" si="4"/>
        <v>162.47329656644723</v>
      </c>
    </row>
    <row r="4" spans="1:12">
      <c r="A4" s="135">
        <v>3</v>
      </c>
      <c r="B4" s="136" t="s">
        <v>25</v>
      </c>
      <c r="C4" s="137" t="s">
        <v>349</v>
      </c>
      <c r="D4" s="167"/>
      <c r="E4" s="167"/>
      <c r="F4" s="167">
        <f>VLOOKUP($C4,'106夏女CD'!$C$2:$N$15,12,FALSE)</f>
        <v>42.454545454545453</v>
      </c>
      <c r="G4" s="167">
        <f>VLOOKUP($C4,'106秋女CD'!$C$2:$N$15,12,FALSE)</f>
        <v>24.50880626223092</v>
      </c>
      <c r="H4" s="167">
        <f t="shared" si="0"/>
        <v>0</v>
      </c>
      <c r="I4" s="167">
        <f t="shared" si="1"/>
        <v>0</v>
      </c>
      <c r="J4" s="167">
        <f t="shared" si="2"/>
        <v>55.190909090909088</v>
      </c>
      <c r="K4" s="167">
        <f t="shared" si="3"/>
        <v>36.763209393346379</v>
      </c>
      <c r="L4" s="167">
        <f t="shared" si="4"/>
        <v>91.954118484255474</v>
      </c>
    </row>
    <row r="5" spans="1:12">
      <c r="A5" s="135">
        <v>4</v>
      </c>
      <c r="B5" s="136" t="s">
        <v>25</v>
      </c>
      <c r="C5" s="137" t="s">
        <v>37</v>
      </c>
      <c r="D5" s="167">
        <f>VLOOKUP(C5,'105冬女CD'!$C$2:$M$15,11,FALSE)</f>
        <v>0.5</v>
      </c>
      <c r="E5" s="167">
        <f>VLOOKUP($C5,'106春CD'!$C$2:$N$7,12,FALSE)</f>
        <v>18.75</v>
      </c>
      <c r="F5" s="167">
        <f>VLOOKUP($C5,'106夏女CD'!$C$2:$N$15,12,FALSE)</f>
        <v>39.454545454545453</v>
      </c>
      <c r="G5" s="167"/>
      <c r="H5" s="167">
        <f t="shared" si="0"/>
        <v>0.5</v>
      </c>
      <c r="I5" s="167">
        <f t="shared" si="1"/>
        <v>22.5</v>
      </c>
      <c r="J5" s="167">
        <f t="shared" si="2"/>
        <v>51.290909090909089</v>
      </c>
      <c r="K5" s="167">
        <f t="shared" si="3"/>
        <v>0</v>
      </c>
      <c r="L5" s="167">
        <f t="shared" si="4"/>
        <v>74.290909090909082</v>
      </c>
    </row>
    <row r="6" spans="1:12">
      <c r="A6" s="135">
        <v>5</v>
      </c>
      <c r="B6" s="136" t="s">
        <v>25</v>
      </c>
      <c r="C6" s="137" t="s">
        <v>420</v>
      </c>
      <c r="D6" s="167"/>
      <c r="E6" s="167"/>
      <c r="F6" s="167"/>
      <c r="G6" s="167">
        <f>VLOOKUP($C6,'106秋女CD'!$C$2:$N$15,12,FALSE)</f>
        <v>48.180039138943243</v>
      </c>
      <c r="H6" s="167">
        <f t="shared" si="0"/>
        <v>0</v>
      </c>
      <c r="I6" s="167">
        <f t="shared" si="1"/>
        <v>0</v>
      </c>
      <c r="J6" s="167">
        <f t="shared" si="2"/>
        <v>0</v>
      </c>
      <c r="K6" s="167">
        <f t="shared" si="3"/>
        <v>72.270058708414865</v>
      </c>
      <c r="L6" s="167">
        <f t="shared" si="4"/>
        <v>72.270058708414865</v>
      </c>
    </row>
    <row r="7" spans="1:12">
      <c r="A7" s="135">
        <v>6</v>
      </c>
      <c r="B7" s="136" t="s">
        <v>25</v>
      </c>
      <c r="C7" s="137" t="s">
        <v>350</v>
      </c>
      <c r="D7" s="167"/>
      <c r="E7" s="167"/>
      <c r="F7" s="167">
        <f>VLOOKUP($C7,'106夏女CD'!$C$2:$N$15,12,FALSE)</f>
        <v>19.454545454545453</v>
      </c>
      <c r="G7" s="167">
        <f>VLOOKUP($C7,'106秋女CD'!$C$2:$N$15,12,FALSE)</f>
        <v>16.618395303326821</v>
      </c>
      <c r="H7" s="167">
        <f t="shared" si="0"/>
        <v>0</v>
      </c>
      <c r="I7" s="167">
        <f t="shared" si="1"/>
        <v>0</v>
      </c>
      <c r="J7" s="167">
        <f t="shared" si="2"/>
        <v>25.290909090909089</v>
      </c>
      <c r="K7" s="167">
        <f t="shared" si="3"/>
        <v>24.927592954990232</v>
      </c>
      <c r="L7" s="167">
        <f t="shared" si="4"/>
        <v>50.218502045899321</v>
      </c>
    </row>
    <row r="8" spans="1:12">
      <c r="A8" s="135">
        <v>7</v>
      </c>
      <c r="B8" s="136" t="s">
        <v>25</v>
      </c>
      <c r="C8" s="137" t="s">
        <v>187</v>
      </c>
      <c r="D8" s="167"/>
      <c r="E8" s="167">
        <f>VLOOKUP($C8,'106春CD'!$C$2:$N$7,12,FALSE)</f>
        <v>24.75</v>
      </c>
      <c r="F8" s="167">
        <f>VLOOKUP($C8,'106夏女CD'!$C$2:$N$15,12,FALSE)</f>
        <v>12.454545454545453</v>
      </c>
      <c r="G8" s="167"/>
      <c r="H8" s="167">
        <f t="shared" si="0"/>
        <v>0</v>
      </c>
      <c r="I8" s="167">
        <f t="shared" si="1"/>
        <v>29.7</v>
      </c>
      <c r="J8" s="167">
        <f t="shared" si="2"/>
        <v>16.190909090909091</v>
      </c>
      <c r="K8" s="167">
        <f t="shared" si="3"/>
        <v>0</v>
      </c>
      <c r="L8" s="167">
        <f t="shared" si="4"/>
        <v>45.890909090909091</v>
      </c>
    </row>
    <row r="9" spans="1:12">
      <c r="A9" s="135">
        <v>8</v>
      </c>
      <c r="B9" s="136" t="s">
        <v>25</v>
      </c>
      <c r="C9" s="137" t="s">
        <v>351</v>
      </c>
      <c r="D9" s="167"/>
      <c r="E9" s="167"/>
      <c r="F9" s="167">
        <f>VLOOKUP($C9,'106夏女CD'!$C$2:$N$15,12,FALSE)</f>
        <v>12.454545454545453</v>
      </c>
      <c r="G9" s="167">
        <f>VLOOKUP($C9,'106秋女CD'!$C$2:$N$15,12,FALSE)</f>
        <v>17.604696673189821</v>
      </c>
      <c r="H9" s="167">
        <f t="shared" si="0"/>
        <v>0</v>
      </c>
      <c r="I9" s="167">
        <f t="shared" si="1"/>
        <v>0</v>
      </c>
      <c r="J9" s="167">
        <f t="shared" si="2"/>
        <v>16.190909090909091</v>
      </c>
      <c r="K9" s="167">
        <f t="shared" si="3"/>
        <v>26.407045009784731</v>
      </c>
      <c r="L9" s="167">
        <f t="shared" si="4"/>
        <v>42.597954100693826</v>
      </c>
    </row>
    <row r="10" spans="1:12">
      <c r="A10" s="135">
        <v>9</v>
      </c>
      <c r="B10" s="136" t="s">
        <v>25</v>
      </c>
      <c r="C10" s="137" t="s">
        <v>188</v>
      </c>
      <c r="D10" s="167"/>
      <c r="E10" s="167">
        <f>VLOOKUP($C10,'106春CD'!$C$2:$N$7,12,FALSE)</f>
        <v>0</v>
      </c>
      <c r="F10" s="167">
        <f>VLOOKUP($C10,'106夏女CD'!$C$2:$N$15,12,FALSE)</f>
        <v>11.454545454545453</v>
      </c>
      <c r="G10" s="167">
        <f>VLOOKUP($C10,'106秋女CD'!$C$2:$N$15,12,FALSE)</f>
        <v>15.632093933463793</v>
      </c>
      <c r="H10" s="167">
        <f t="shared" si="0"/>
        <v>0</v>
      </c>
      <c r="I10" s="167">
        <f t="shared" si="1"/>
        <v>0</v>
      </c>
      <c r="J10" s="167">
        <f t="shared" si="2"/>
        <v>14.890909090909089</v>
      </c>
      <c r="K10" s="167">
        <f t="shared" si="3"/>
        <v>23.448140900195689</v>
      </c>
      <c r="L10" s="167">
        <f t="shared" si="4"/>
        <v>38.33904999110478</v>
      </c>
    </row>
    <row r="11" spans="1:12">
      <c r="A11" s="135">
        <v>10</v>
      </c>
      <c r="B11" s="136" t="s">
        <v>25</v>
      </c>
      <c r="C11" s="137" t="s">
        <v>352</v>
      </c>
      <c r="D11" s="167"/>
      <c r="E11" s="167"/>
      <c r="F11" s="167">
        <f>VLOOKUP($C11,'106夏女CD'!$C$2:$N$15,12,FALSE)</f>
        <v>1.4545454545454533</v>
      </c>
      <c r="G11" s="167">
        <f>VLOOKUP($C11,'106秋女CD'!$C$2:$N$15,12,FALSE)</f>
        <v>23.522504892367891</v>
      </c>
      <c r="H11" s="167">
        <f t="shared" si="0"/>
        <v>0</v>
      </c>
      <c r="I11" s="167">
        <f t="shared" si="1"/>
        <v>0</v>
      </c>
      <c r="J11" s="167">
        <f t="shared" si="2"/>
        <v>1.8909090909090893</v>
      </c>
      <c r="K11" s="167">
        <f t="shared" si="3"/>
        <v>35.283757338551837</v>
      </c>
      <c r="L11" s="167">
        <f t="shared" si="4"/>
        <v>37.174666429460927</v>
      </c>
    </row>
    <row r="12" spans="1:12">
      <c r="A12" s="135">
        <v>11</v>
      </c>
      <c r="B12" s="136" t="s">
        <v>25</v>
      </c>
      <c r="C12" s="137" t="s">
        <v>421</v>
      </c>
      <c r="D12" s="167"/>
      <c r="E12" s="167"/>
      <c r="F12" s="167"/>
      <c r="G12" s="167">
        <f>VLOOKUP($C12,'106秋女CD'!$C$2:$N$15,12,FALSE)</f>
        <v>13.659491193737765</v>
      </c>
      <c r="H12" s="167">
        <f t="shared" si="0"/>
        <v>0</v>
      </c>
      <c r="I12" s="167">
        <f t="shared" si="1"/>
        <v>0</v>
      </c>
      <c r="J12" s="167">
        <f t="shared" si="2"/>
        <v>0</v>
      </c>
      <c r="K12" s="167">
        <f t="shared" si="3"/>
        <v>20.489236790606647</v>
      </c>
      <c r="L12" s="167">
        <f t="shared" si="4"/>
        <v>20.489236790606647</v>
      </c>
    </row>
    <row r="13" spans="1:12">
      <c r="A13" s="135">
        <v>12</v>
      </c>
      <c r="B13" s="136" t="s">
        <v>25</v>
      </c>
      <c r="C13" s="137" t="s">
        <v>353</v>
      </c>
      <c r="D13" s="167"/>
      <c r="E13" s="167"/>
      <c r="F13" s="167">
        <f>VLOOKUP($C13,'106夏女CD'!$C$2:$N$15,12,FALSE)</f>
        <v>0</v>
      </c>
      <c r="G13" s="167">
        <f>VLOOKUP($C13,'106秋女CD'!$C$2:$N$15,12,FALSE)</f>
        <v>7.7416829745596942</v>
      </c>
      <c r="H13" s="167">
        <f t="shared" si="0"/>
        <v>0</v>
      </c>
      <c r="I13" s="167">
        <f t="shared" si="1"/>
        <v>0</v>
      </c>
      <c r="J13" s="167">
        <f t="shared" si="2"/>
        <v>0</v>
      </c>
      <c r="K13" s="167">
        <f t="shared" si="3"/>
        <v>11.612524461839541</v>
      </c>
      <c r="L13" s="167">
        <f t="shared" si="4"/>
        <v>11.612524461839541</v>
      </c>
    </row>
    <row r="14" spans="1:12">
      <c r="A14" s="135">
        <v>13</v>
      </c>
      <c r="B14" s="136" t="s">
        <v>25</v>
      </c>
      <c r="C14" s="137" t="s">
        <v>422</v>
      </c>
      <c r="D14" s="167"/>
      <c r="E14" s="167"/>
      <c r="F14" s="167"/>
      <c r="G14" s="167">
        <f>VLOOKUP($C14,'106秋女CD'!$C$2:$N$15,12,FALSE)</f>
        <v>5.7690802348336661</v>
      </c>
      <c r="H14" s="167">
        <f t="shared" si="0"/>
        <v>0</v>
      </c>
      <c r="I14" s="167">
        <f t="shared" si="1"/>
        <v>0</v>
      </c>
      <c r="J14" s="167">
        <f t="shared" si="2"/>
        <v>0</v>
      </c>
      <c r="K14" s="167">
        <f t="shared" si="3"/>
        <v>8.6536203522504991</v>
      </c>
      <c r="L14" s="167">
        <f t="shared" si="4"/>
        <v>8.6536203522504991</v>
      </c>
    </row>
    <row r="15" spans="1:12">
      <c r="A15" s="135">
        <v>14</v>
      </c>
      <c r="B15" s="136" t="s">
        <v>25</v>
      </c>
      <c r="C15" s="137" t="s">
        <v>354</v>
      </c>
      <c r="D15" s="167"/>
      <c r="E15" s="167"/>
      <c r="F15" s="167">
        <f>VLOOKUP($C15,'106夏女CD'!$C$2:$N$15,12,FALSE)</f>
        <v>0</v>
      </c>
      <c r="G15" s="167">
        <f>VLOOKUP($C15,'106秋女CD'!$C$2:$N$15,12,FALSE)</f>
        <v>5.0684931506849296</v>
      </c>
      <c r="H15" s="167">
        <f t="shared" si="0"/>
        <v>0</v>
      </c>
      <c r="I15" s="167">
        <f t="shared" si="1"/>
        <v>0</v>
      </c>
      <c r="J15" s="167">
        <f t="shared" si="2"/>
        <v>0</v>
      </c>
      <c r="K15" s="167">
        <f t="shared" si="3"/>
        <v>7.6027397260273943</v>
      </c>
      <c r="L15" s="167">
        <f t="shared" si="4"/>
        <v>7.6027397260273943</v>
      </c>
    </row>
    <row r="16" spans="1:12">
      <c r="A16" s="135">
        <v>15</v>
      </c>
      <c r="B16" s="136" t="s">
        <v>25</v>
      </c>
      <c r="C16" s="137" t="s">
        <v>423</v>
      </c>
      <c r="D16" s="167"/>
      <c r="E16" s="167"/>
      <c r="F16" s="167"/>
      <c r="G16" s="167">
        <f>VLOOKUP($C16,'106秋女CD'!$C$2:$N$15,12,FALSE)</f>
        <v>1.1232876712328732</v>
      </c>
      <c r="H16" s="167">
        <f t="shared" si="0"/>
        <v>0</v>
      </c>
      <c r="I16" s="167">
        <f t="shared" si="1"/>
        <v>0</v>
      </c>
      <c r="J16" s="167">
        <f t="shared" si="2"/>
        <v>0</v>
      </c>
      <c r="K16" s="167">
        <f t="shared" si="3"/>
        <v>1.6849315068493098</v>
      </c>
      <c r="L16" s="167">
        <f t="shared" si="4"/>
        <v>1.6849315068493098</v>
      </c>
    </row>
    <row r="17" spans="1:12">
      <c r="A17" s="135"/>
      <c r="B17" s="136" t="s">
        <v>25</v>
      </c>
      <c r="C17" s="137" t="s">
        <v>424</v>
      </c>
      <c r="D17" s="167"/>
      <c r="E17" s="167"/>
      <c r="F17" s="167"/>
      <c r="G17" s="167">
        <f>VLOOKUP($C17,'106秋女CD'!$C$2:$N$15,12,FALSE)</f>
        <v>0</v>
      </c>
      <c r="H17" s="167">
        <f t="shared" si="0"/>
        <v>0</v>
      </c>
      <c r="I17" s="167">
        <f t="shared" si="1"/>
        <v>0</v>
      </c>
      <c r="J17" s="167">
        <f t="shared" si="2"/>
        <v>0</v>
      </c>
      <c r="K17" s="167">
        <f t="shared" si="3"/>
        <v>0</v>
      </c>
      <c r="L17" s="167">
        <f t="shared" si="4"/>
        <v>0</v>
      </c>
    </row>
  </sheetData>
  <sortState ref="A2:L26">
    <sortCondition descending="1" ref="L1"/>
  </sortState>
  <phoneticPr fontId="2" type="noConversion"/>
  <conditionalFormatting sqref="B4:B17">
    <cfRule type="expression" dxfId="121" priority="25">
      <formula>AND(XDS4=0,XDT4&lt;&gt;"")</formula>
    </cfRule>
  </conditionalFormatting>
  <conditionalFormatting sqref="C18:C1048576 C1:C12">
    <cfRule type="duplicateValues" dxfId="120" priority="19"/>
  </conditionalFormatting>
  <conditionalFormatting sqref="B4:B17">
    <cfRule type="expression" dxfId="119" priority="18">
      <formula>AND(XDZ4=0,XEA4&lt;&gt;"")</formula>
    </cfRule>
  </conditionalFormatting>
  <conditionalFormatting sqref="B1:B2">
    <cfRule type="expression" dxfId="118" priority="17">
      <formula>AND(XEA1=0,XEB1&lt;&gt;"")</formula>
    </cfRule>
  </conditionalFormatting>
  <conditionalFormatting sqref="A1:A2 A4 A6 A8 A10 A12 A14 A16">
    <cfRule type="expression" dxfId="117" priority="12">
      <formula>AND(XEA1=0,XEB1&lt;&gt;"")</formula>
    </cfRule>
  </conditionalFormatting>
  <conditionalFormatting sqref="D1:K17">
    <cfRule type="cellIs" dxfId="116" priority="10" operator="lessThan">
      <formula>#REF!</formula>
    </cfRule>
    <cfRule type="cellIs" dxfId="115" priority="11" operator="equal">
      <formula>#REF!</formula>
    </cfRule>
  </conditionalFormatting>
  <conditionalFormatting sqref="L1:L17">
    <cfRule type="cellIs" dxfId="114" priority="8" operator="lessThan">
      <formula>#REF!*COUNTIF(D1:I1,"&gt;0")</formula>
    </cfRule>
    <cfRule type="cellIs" dxfId="113" priority="9" operator="equal">
      <formula>#REF!*COUNTIF(D1:I1,"&gt;0")</formula>
    </cfRule>
  </conditionalFormatting>
  <conditionalFormatting sqref="B2:B3">
    <cfRule type="expression" dxfId="112" priority="7">
      <formula>AND(XEJ2=0,XEK2&lt;&gt;"")</formula>
    </cfRule>
  </conditionalFormatting>
  <conditionalFormatting sqref="B4:B17">
    <cfRule type="expression" dxfId="111" priority="6">
      <formula>AND(XEK4=0,XEL4&lt;&gt;"")</formula>
    </cfRule>
  </conditionalFormatting>
  <conditionalFormatting sqref="C6:C12">
    <cfRule type="expression" dxfId="110" priority="5">
      <formula>AND(XEM6=0,XEN6&lt;&gt;"")</formula>
    </cfRule>
  </conditionalFormatting>
  <conditionalFormatting sqref="C13:C17">
    <cfRule type="expression" dxfId="109" priority="4">
      <formula>AND(XEI13=0,XEJ13&lt;&gt;"")</formula>
    </cfRule>
  </conditionalFormatting>
  <conditionalFormatting sqref="C1:C1048576">
    <cfRule type="duplicateValues" dxfId="108" priority="3"/>
  </conditionalFormatting>
  <conditionalFormatting sqref="C13:C17">
    <cfRule type="duplicateValues" dxfId="107" priority="2"/>
  </conditionalFormatting>
  <conditionalFormatting sqref="C13:C17">
    <cfRule type="expression" dxfId="106" priority="1">
      <formula>AND(XEM13=0,XEN13&lt;&gt;"")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portrait" r:id="rId1"/>
  <headerFooter>
    <oddFooter>第 &amp;P 頁，共 &amp;N 頁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U139"/>
  <sheetViews>
    <sheetView tabSelected="1" workbookViewId="0">
      <pane ySplit="2" topLeftCell="A3" activePane="bottomLeft" state="frozen"/>
      <selection activeCell="P12" sqref="P12"/>
      <selection pane="bottomLeft" activeCell="I13" sqref="I13"/>
    </sheetView>
  </sheetViews>
  <sheetFormatPr defaultColWidth="8.875" defaultRowHeight="15"/>
  <cols>
    <col min="1" max="1" width="5.375" style="185" customWidth="1"/>
    <col min="2" max="2" width="7.5" style="172" bestFit="1" customWidth="1"/>
    <col min="3" max="3" width="9.375" style="172" customWidth="1"/>
    <col min="4" max="4" width="7.125" style="172" customWidth="1"/>
    <col min="5" max="6" width="7.125" style="183" customWidth="1"/>
    <col min="7" max="8" width="7.125" style="172" customWidth="1"/>
    <col min="9" max="9" width="8.625" style="184" customWidth="1"/>
    <col min="10" max="13" width="8.625" style="172" customWidth="1"/>
    <col min="14" max="14" width="8.375" style="172" customWidth="1"/>
    <col min="15" max="16384" width="8.875" style="172"/>
  </cols>
  <sheetData>
    <row r="1" spans="1:21" ht="16.5">
      <c r="A1" s="242" t="s">
        <v>448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21" s="181" customFormat="1" ht="16.5">
      <c r="A2" s="162" t="s">
        <v>436</v>
      </c>
      <c r="B2" s="177" t="s">
        <v>437</v>
      </c>
      <c r="C2" s="177" t="s">
        <v>0</v>
      </c>
      <c r="D2" s="164" t="s">
        <v>438</v>
      </c>
      <c r="E2" s="164" t="s">
        <v>439</v>
      </c>
      <c r="F2" s="164" t="s">
        <v>440</v>
      </c>
      <c r="G2" s="195" t="s">
        <v>441</v>
      </c>
      <c r="H2" s="164" t="s">
        <v>442</v>
      </c>
      <c r="I2" s="196" t="s">
        <v>443</v>
      </c>
      <c r="J2" s="196" t="s">
        <v>444</v>
      </c>
      <c r="K2" s="196" t="s">
        <v>445</v>
      </c>
      <c r="L2" s="198" t="s">
        <v>426</v>
      </c>
      <c r="M2" s="196" t="s">
        <v>446</v>
      </c>
      <c r="N2" s="165" t="s">
        <v>447</v>
      </c>
    </row>
    <row r="3" spans="1:21" ht="16.5">
      <c r="A3" s="135">
        <v>1</v>
      </c>
      <c r="B3" s="178" t="s">
        <v>41</v>
      </c>
      <c r="C3" s="137" t="s">
        <v>42</v>
      </c>
      <c r="D3" s="166">
        <v>50.372911261027497</v>
      </c>
      <c r="E3" s="166">
        <v>64.701831501831506</v>
      </c>
      <c r="F3" s="166">
        <v>51.393162393162399</v>
      </c>
      <c r="G3" s="166">
        <v>57.290109890109889</v>
      </c>
      <c r="H3" s="166">
        <v>54.119898613049259</v>
      </c>
      <c r="I3" s="166">
        <v>40.298329008822002</v>
      </c>
      <c r="J3" s="166">
        <v>64.701831501831506</v>
      </c>
      <c r="K3" s="166">
        <v>61.671794871794873</v>
      </c>
      <c r="L3" s="166">
        <v>74.477142857142852</v>
      </c>
      <c r="M3" s="166">
        <v>81.179847919573888</v>
      </c>
      <c r="N3" s="166">
        <v>322.32894615916513</v>
      </c>
      <c r="O3" s="182"/>
      <c r="P3" s="182"/>
      <c r="Q3" s="182"/>
      <c r="R3" s="182"/>
      <c r="S3" s="182"/>
      <c r="T3" s="182"/>
      <c r="U3" s="182"/>
    </row>
    <row r="4" spans="1:21" ht="16.5">
      <c r="A4" s="135">
        <v>2</v>
      </c>
      <c r="B4" s="178" t="s">
        <v>65</v>
      </c>
      <c r="C4" s="137" t="s">
        <v>82</v>
      </c>
      <c r="D4" s="166">
        <v>49.372911261027497</v>
      </c>
      <c r="E4" s="166">
        <v>40.701831501831506</v>
      </c>
      <c r="F4" s="166">
        <v>46.393162393162399</v>
      </c>
      <c r="G4" s="166">
        <v>43.290109890109889</v>
      </c>
      <c r="H4" s="166">
        <v>49.188391763734188</v>
      </c>
      <c r="I4" s="166">
        <v>39.498329008821997</v>
      </c>
      <c r="J4" s="166">
        <v>40.701831501831506</v>
      </c>
      <c r="K4" s="166">
        <v>55.67179487179488</v>
      </c>
      <c r="L4" s="166">
        <v>56.277142857142856</v>
      </c>
      <c r="M4" s="166">
        <v>73.782587645601282</v>
      </c>
      <c r="N4" s="166">
        <v>265.93168588519251</v>
      </c>
      <c r="O4" s="182"/>
      <c r="P4" s="182"/>
      <c r="Q4" s="182"/>
      <c r="R4" s="182"/>
      <c r="S4" s="182"/>
      <c r="T4" s="182"/>
      <c r="U4" s="182"/>
    </row>
    <row r="5" spans="1:21" ht="16.5">
      <c r="A5" s="135">
        <v>3</v>
      </c>
      <c r="B5" s="178" t="s">
        <v>41</v>
      </c>
      <c r="C5" s="137" t="s">
        <v>46</v>
      </c>
      <c r="D5" s="166">
        <v>45.372911261027497</v>
      </c>
      <c r="E5" s="166">
        <v>47.701831501831506</v>
      </c>
      <c r="F5" s="166">
        <v>46.393162393162399</v>
      </c>
      <c r="G5" s="166">
        <v>36.290109890109889</v>
      </c>
      <c r="H5" s="166">
        <v>50.174693133597202</v>
      </c>
      <c r="I5" s="166">
        <v>36.298329008822002</v>
      </c>
      <c r="J5" s="166">
        <v>47.701831501831506</v>
      </c>
      <c r="K5" s="166">
        <v>55.67179487179488</v>
      </c>
      <c r="L5" s="166">
        <v>47.177142857142854</v>
      </c>
      <c r="M5" s="166">
        <v>75.262039700395803</v>
      </c>
      <c r="N5" s="166">
        <v>262.11113793998703</v>
      </c>
      <c r="O5" s="182"/>
      <c r="P5" s="182"/>
      <c r="Q5" s="182"/>
      <c r="R5" s="182"/>
      <c r="S5" s="182"/>
      <c r="T5" s="182"/>
      <c r="U5" s="182"/>
    </row>
    <row r="6" spans="1:21" ht="16.5">
      <c r="A6" s="135">
        <v>4</v>
      </c>
      <c r="B6" s="178" t="s">
        <v>41</v>
      </c>
      <c r="C6" s="137" t="s">
        <v>70</v>
      </c>
      <c r="D6" s="166">
        <v>50.372911261027497</v>
      </c>
      <c r="E6" s="166">
        <v>47.701831501831506</v>
      </c>
      <c r="F6" s="166">
        <v>46.393162393162399</v>
      </c>
      <c r="G6" s="166">
        <v>39.290109890109889</v>
      </c>
      <c r="H6" s="166">
        <v>43.270583544556104</v>
      </c>
      <c r="I6" s="166">
        <v>40.298329008822002</v>
      </c>
      <c r="J6" s="166">
        <v>47.701831501831506</v>
      </c>
      <c r="K6" s="166">
        <v>55.67179487179488</v>
      </c>
      <c r="L6" s="166">
        <v>51.07714285714286</v>
      </c>
      <c r="M6" s="166">
        <v>64.905875316834155</v>
      </c>
      <c r="N6" s="166">
        <v>259.65497355642538</v>
      </c>
      <c r="O6" s="182"/>
      <c r="P6" s="182"/>
      <c r="Q6" s="182"/>
      <c r="R6" s="182"/>
      <c r="S6" s="182"/>
      <c r="T6" s="182"/>
      <c r="U6" s="182"/>
    </row>
    <row r="7" spans="1:21" ht="16.5">
      <c r="A7" s="135">
        <v>5</v>
      </c>
      <c r="B7" s="178" t="s">
        <v>41</v>
      </c>
      <c r="C7" s="137" t="s">
        <v>59</v>
      </c>
      <c r="D7" s="166">
        <v>54.372911261027497</v>
      </c>
      <c r="E7" s="166">
        <v>45.701831501831506</v>
      </c>
      <c r="F7" s="166">
        <v>37.393162393162399</v>
      </c>
      <c r="G7" s="166">
        <v>32.290109890109889</v>
      </c>
      <c r="H7" s="166">
        <v>42.284282174693089</v>
      </c>
      <c r="I7" s="166">
        <v>43.498329008821997</v>
      </c>
      <c r="J7" s="166">
        <v>45.701831501831506</v>
      </c>
      <c r="K7" s="166">
        <v>44.871794871794876</v>
      </c>
      <c r="L7" s="166">
        <v>41.977142857142859</v>
      </c>
      <c r="M7" s="166">
        <v>63.426423262039634</v>
      </c>
      <c r="N7" s="166">
        <v>239.47552150163088</v>
      </c>
      <c r="O7" s="182"/>
      <c r="P7" s="182"/>
      <c r="Q7" s="182"/>
      <c r="R7" s="182"/>
      <c r="S7" s="182"/>
      <c r="T7" s="182"/>
      <c r="U7" s="182"/>
    </row>
    <row r="8" spans="1:21" ht="16.5">
      <c r="A8" s="135">
        <v>6</v>
      </c>
      <c r="B8" s="178" t="s">
        <v>65</v>
      </c>
      <c r="C8" s="137" t="s">
        <v>66</v>
      </c>
      <c r="D8" s="166">
        <v>37.885106382978719</v>
      </c>
      <c r="E8" s="166">
        <v>35.701831501831506</v>
      </c>
      <c r="F8" s="166">
        <v>42.393162393162399</v>
      </c>
      <c r="G8" s="166">
        <v>34.290109890109889</v>
      </c>
      <c r="H8" s="166">
        <v>51.160994503460216</v>
      </c>
      <c r="I8" s="166">
        <v>30.308085106382975</v>
      </c>
      <c r="J8" s="166">
        <v>35.701831501831506</v>
      </c>
      <c r="K8" s="166">
        <v>50.871794871794876</v>
      </c>
      <c r="L8" s="166">
        <v>44.57714285714286</v>
      </c>
      <c r="M8" s="166">
        <v>76.741491755190324</v>
      </c>
      <c r="N8" s="166">
        <v>238.20034609234256</v>
      </c>
      <c r="O8" s="182"/>
      <c r="P8" s="182"/>
      <c r="Q8" s="182"/>
      <c r="R8" s="182"/>
      <c r="S8" s="182"/>
      <c r="T8" s="182"/>
      <c r="U8" s="182"/>
    </row>
    <row r="9" spans="1:21" ht="16.5">
      <c r="A9" s="135">
        <v>7</v>
      </c>
      <c r="B9" s="178" t="s">
        <v>41</v>
      </c>
      <c r="C9" s="137" t="s">
        <v>44</v>
      </c>
      <c r="D9" s="166">
        <v>55.372911261027497</v>
      </c>
      <c r="E9" s="166">
        <v>54.701831501831506</v>
      </c>
      <c r="F9" s="166">
        <v>45.393162393162399</v>
      </c>
      <c r="G9" s="166">
        <v>8.9258241758241752</v>
      </c>
      <c r="H9" s="166">
        <v>48.202090393871174</v>
      </c>
      <c r="I9" s="166">
        <v>44.298329008822002</v>
      </c>
      <c r="J9" s="166">
        <v>54.701831501831506</v>
      </c>
      <c r="K9" s="166">
        <v>54.471794871794877</v>
      </c>
      <c r="L9" s="166">
        <v>11.603571428571428</v>
      </c>
      <c r="M9" s="166">
        <v>72.303135590806761</v>
      </c>
      <c r="N9" s="166">
        <v>237.37866240182657</v>
      </c>
      <c r="O9" s="182"/>
      <c r="P9" s="182"/>
      <c r="Q9" s="182"/>
      <c r="R9" s="182"/>
      <c r="S9" s="182"/>
      <c r="T9" s="182"/>
      <c r="U9" s="182"/>
    </row>
    <row r="10" spans="1:21" ht="16.5">
      <c r="A10" s="135">
        <v>8</v>
      </c>
      <c r="B10" s="178" t="s">
        <v>65</v>
      </c>
      <c r="C10" s="137" t="s">
        <v>75</v>
      </c>
      <c r="D10" s="166">
        <v>54.372911261027497</v>
      </c>
      <c r="E10" s="166">
        <v>47.701831501831506</v>
      </c>
      <c r="F10" s="166">
        <v>42.393162393162399</v>
      </c>
      <c r="G10" s="166">
        <v>0</v>
      </c>
      <c r="H10" s="166">
        <v>59.051405462364329</v>
      </c>
      <c r="I10" s="166">
        <v>43.498329008821997</v>
      </c>
      <c r="J10" s="166">
        <v>47.701831501831506</v>
      </c>
      <c r="K10" s="166">
        <v>50.871794871794876</v>
      </c>
      <c r="L10" s="166">
        <v>0</v>
      </c>
      <c r="M10" s="166">
        <v>88.577108193546493</v>
      </c>
      <c r="N10" s="166">
        <v>230.64906357599489</v>
      </c>
      <c r="O10" s="182"/>
      <c r="P10" s="182"/>
      <c r="Q10" s="182"/>
      <c r="R10" s="182"/>
      <c r="S10" s="182"/>
      <c r="T10" s="182"/>
      <c r="U10" s="182"/>
    </row>
    <row r="11" spans="1:21" ht="16.5">
      <c r="A11" s="135">
        <v>9</v>
      </c>
      <c r="B11" s="178" t="s">
        <v>65</v>
      </c>
      <c r="C11" s="137" t="s">
        <v>90</v>
      </c>
      <c r="D11" s="166">
        <v>47.372911261027497</v>
      </c>
      <c r="E11" s="166">
        <v>45.701831501831506</v>
      </c>
      <c r="F11" s="166">
        <v>43.393162393162399</v>
      </c>
      <c r="G11" s="166">
        <v>7.9258241758241752</v>
      </c>
      <c r="H11" s="166">
        <v>55.106199982912273</v>
      </c>
      <c r="I11" s="166">
        <v>37.898329008821996</v>
      </c>
      <c r="J11" s="166">
        <v>45.701831501831506</v>
      </c>
      <c r="K11" s="166">
        <v>52.071794871794879</v>
      </c>
      <c r="L11" s="166">
        <v>10.303571428571429</v>
      </c>
      <c r="M11" s="166">
        <v>82.659299974368409</v>
      </c>
      <c r="N11" s="166">
        <v>228.63482678538821</v>
      </c>
      <c r="O11" s="182"/>
      <c r="P11" s="182"/>
      <c r="Q11" s="182"/>
      <c r="R11" s="182"/>
      <c r="S11" s="182"/>
      <c r="T11" s="182"/>
      <c r="U11" s="182"/>
    </row>
    <row r="12" spans="1:21" ht="16.5">
      <c r="A12" s="135">
        <v>10</v>
      </c>
      <c r="B12" s="178" t="s">
        <v>41</v>
      </c>
      <c r="C12" s="137" t="s">
        <v>49</v>
      </c>
      <c r="D12" s="166">
        <v>45.372911261027497</v>
      </c>
      <c r="E12" s="166">
        <v>13.342857142857142</v>
      </c>
      <c r="F12" s="166">
        <v>47.393162393162399</v>
      </c>
      <c r="G12" s="166">
        <v>31.290109890109889</v>
      </c>
      <c r="H12" s="166">
        <v>54.119898613049259</v>
      </c>
      <c r="I12" s="166">
        <v>36.298329008822002</v>
      </c>
      <c r="J12" s="166">
        <v>13.342857142857142</v>
      </c>
      <c r="K12" s="166">
        <v>56.871794871794876</v>
      </c>
      <c r="L12" s="166">
        <v>40.677142857142854</v>
      </c>
      <c r="M12" s="166">
        <v>81.179847919573888</v>
      </c>
      <c r="N12" s="166">
        <v>228.36997180019077</v>
      </c>
      <c r="O12" s="182"/>
      <c r="P12" s="182"/>
      <c r="Q12" s="182"/>
      <c r="R12" s="182"/>
      <c r="S12" s="182"/>
      <c r="T12" s="182"/>
      <c r="U12" s="182"/>
    </row>
    <row r="13" spans="1:21" ht="16.5">
      <c r="A13" s="135">
        <v>11</v>
      </c>
      <c r="B13" s="178" t="s">
        <v>41</v>
      </c>
      <c r="C13" s="137" t="s">
        <v>48</v>
      </c>
      <c r="D13" s="166">
        <v>51.372911261027497</v>
      </c>
      <c r="E13" s="166">
        <v>46.701831501831506</v>
      </c>
      <c r="F13" s="166">
        <v>58.393162393162399</v>
      </c>
      <c r="G13" s="166"/>
      <c r="H13" s="166">
        <v>42.284282174693089</v>
      </c>
      <c r="I13" s="166">
        <v>41.098329008821999</v>
      </c>
      <c r="J13" s="166">
        <v>46.701831501831506</v>
      </c>
      <c r="K13" s="166">
        <v>70.071794871794879</v>
      </c>
      <c r="L13" s="166">
        <v>0</v>
      </c>
      <c r="M13" s="166">
        <v>63.426423262039634</v>
      </c>
      <c r="N13" s="166">
        <v>221.29837864448803</v>
      </c>
      <c r="O13" s="182"/>
      <c r="P13" s="182"/>
      <c r="Q13" s="182"/>
      <c r="R13" s="182"/>
      <c r="S13" s="182"/>
      <c r="T13" s="182"/>
      <c r="U13" s="182"/>
    </row>
    <row r="14" spans="1:21" ht="16.5">
      <c r="A14" s="135">
        <v>12</v>
      </c>
      <c r="B14" s="178" t="s">
        <v>41</v>
      </c>
      <c r="C14" s="137" t="s">
        <v>198</v>
      </c>
      <c r="D14" s="166">
        <v>36.372911261027497</v>
      </c>
      <c r="E14" s="166"/>
      <c r="F14" s="166">
        <v>49.393162393162399</v>
      </c>
      <c r="G14" s="166">
        <v>43.290109890109889</v>
      </c>
      <c r="H14" s="166">
        <v>47.21578902400816</v>
      </c>
      <c r="I14" s="166">
        <v>29.098329008821999</v>
      </c>
      <c r="J14" s="166">
        <v>0</v>
      </c>
      <c r="K14" s="166">
        <v>59.271794871794874</v>
      </c>
      <c r="L14" s="166">
        <v>56.277142857142856</v>
      </c>
      <c r="M14" s="166">
        <v>70.82368353601224</v>
      </c>
      <c r="N14" s="166">
        <v>215.47095027377196</v>
      </c>
      <c r="O14" s="182"/>
      <c r="P14" s="182"/>
      <c r="Q14" s="182"/>
      <c r="R14" s="182"/>
      <c r="S14" s="182"/>
      <c r="T14" s="182"/>
      <c r="U14" s="182"/>
    </row>
    <row r="15" spans="1:21" ht="16.5">
      <c r="A15" s="135">
        <v>13</v>
      </c>
      <c r="B15" s="178" t="s">
        <v>65</v>
      </c>
      <c r="C15" s="137" t="s">
        <v>67</v>
      </c>
      <c r="D15" s="166">
        <v>40.372911261027497</v>
      </c>
      <c r="E15" s="166">
        <v>50.701831501831506</v>
      </c>
      <c r="F15" s="166">
        <v>38.393162393162399</v>
      </c>
      <c r="G15" s="166">
        <v>0</v>
      </c>
      <c r="H15" s="166">
        <v>49.188391763734188</v>
      </c>
      <c r="I15" s="166">
        <v>32.298329008822002</v>
      </c>
      <c r="J15" s="166">
        <v>50.701831501831506</v>
      </c>
      <c r="K15" s="166">
        <v>46.071794871794879</v>
      </c>
      <c r="L15" s="166">
        <v>0</v>
      </c>
      <c r="M15" s="166">
        <v>73.782587645601282</v>
      </c>
      <c r="N15" s="166">
        <v>202.85454302804965</v>
      </c>
      <c r="O15" s="182"/>
      <c r="P15" s="182"/>
      <c r="Q15" s="182"/>
      <c r="R15" s="182"/>
      <c r="S15" s="182"/>
      <c r="T15" s="182"/>
      <c r="U15" s="182"/>
    </row>
    <row r="16" spans="1:21" ht="16.5">
      <c r="A16" s="135">
        <v>14</v>
      </c>
      <c r="B16" s="178" t="s">
        <v>65</v>
      </c>
      <c r="C16" s="137" t="s">
        <v>73</v>
      </c>
      <c r="D16" s="166">
        <v>42.372911261027497</v>
      </c>
      <c r="E16" s="166">
        <v>44.701831501831506</v>
      </c>
      <c r="F16" s="166">
        <v>46.393162393162399</v>
      </c>
      <c r="G16" s="166"/>
      <c r="H16" s="166">
        <v>45.243186284282132</v>
      </c>
      <c r="I16" s="166">
        <v>33.898329008821996</v>
      </c>
      <c r="J16" s="166">
        <v>44.701831501831506</v>
      </c>
      <c r="K16" s="166">
        <v>55.67179487179488</v>
      </c>
      <c r="L16" s="166">
        <v>0</v>
      </c>
      <c r="M16" s="166">
        <v>67.864779426423198</v>
      </c>
      <c r="N16" s="166">
        <v>202.13673480887155</v>
      </c>
      <c r="O16" s="182"/>
      <c r="P16" s="182"/>
      <c r="Q16" s="182"/>
      <c r="R16" s="182"/>
      <c r="S16" s="182"/>
      <c r="T16" s="182"/>
      <c r="U16" s="182"/>
    </row>
    <row r="17" spans="1:21" ht="16.5">
      <c r="A17" s="135">
        <v>15</v>
      </c>
      <c r="B17" s="178" t="s">
        <v>65</v>
      </c>
      <c r="C17" s="137" t="s">
        <v>89</v>
      </c>
      <c r="D17" s="166">
        <v>35.372911261027497</v>
      </c>
      <c r="E17" s="166">
        <v>58.701831501831506</v>
      </c>
      <c r="F17" s="166">
        <v>29.393162393162399</v>
      </c>
      <c r="G17" s="166">
        <v>36.290109890109889</v>
      </c>
      <c r="H17" s="166">
        <v>14.242132543502393</v>
      </c>
      <c r="I17" s="166">
        <v>28.298329008821998</v>
      </c>
      <c r="J17" s="166">
        <v>58.701831501831506</v>
      </c>
      <c r="K17" s="166">
        <v>35.271794871794874</v>
      </c>
      <c r="L17" s="166">
        <v>47.177142857142854</v>
      </c>
      <c r="M17" s="166">
        <v>21.36319881525359</v>
      </c>
      <c r="N17" s="166">
        <v>190.81229705484481</v>
      </c>
      <c r="O17" s="182"/>
      <c r="P17" s="182"/>
      <c r="Q17" s="182"/>
      <c r="R17" s="182"/>
      <c r="S17" s="182"/>
      <c r="T17" s="182"/>
      <c r="U17" s="182"/>
    </row>
    <row r="18" spans="1:21" ht="16.5">
      <c r="A18" s="135">
        <v>16</v>
      </c>
      <c r="B18" s="178" t="s">
        <v>65</v>
      </c>
      <c r="C18" s="137" t="s">
        <v>78</v>
      </c>
      <c r="D18" s="166">
        <v>10.287804878048775</v>
      </c>
      <c r="E18" s="166">
        <v>13.342857142857142</v>
      </c>
      <c r="F18" s="166">
        <v>39.393162393162399</v>
      </c>
      <c r="G18" s="166">
        <v>28.328571428571422</v>
      </c>
      <c r="H18" s="166">
        <v>39.325378065104047</v>
      </c>
      <c r="I18" s="166">
        <v>8.2302439024390193</v>
      </c>
      <c r="J18" s="166">
        <v>13.342857142857142</v>
      </c>
      <c r="K18" s="166">
        <v>47.271794871794874</v>
      </c>
      <c r="L18" s="166">
        <v>36.827142857142853</v>
      </c>
      <c r="M18" s="166">
        <v>58.988067097656071</v>
      </c>
      <c r="N18" s="166">
        <v>164.66010587188998</v>
      </c>
      <c r="O18" s="182"/>
      <c r="P18" s="182"/>
      <c r="Q18" s="182"/>
      <c r="R18" s="182"/>
      <c r="S18" s="182"/>
      <c r="T18" s="182"/>
      <c r="U18" s="182"/>
    </row>
    <row r="19" spans="1:21" ht="16.5">
      <c r="A19" s="135">
        <v>17</v>
      </c>
      <c r="B19" s="178" t="s">
        <v>41</v>
      </c>
      <c r="C19" s="137" t="s">
        <v>52</v>
      </c>
      <c r="D19" s="166">
        <v>48.372911261027497</v>
      </c>
      <c r="E19" s="166">
        <v>44.701831501831506</v>
      </c>
      <c r="F19" s="166">
        <v>14.444444444444443</v>
      </c>
      <c r="G19" s="166">
        <v>32.290109890109889</v>
      </c>
      <c r="H19" s="166">
        <v>13.255831173639379</v>
      </c>
      <c r="I19" s="166">
        <v>38.698329008822</v>
      </c>
      <c r="J19" s="166">
        <v>44.701831501831506</v>
      </c>
      <c r="K19" s="166">
        <v>17.333333333333332</v>
      </c>
      <c r="L19" s="166">
        <v>41.977142857142859</v>
      </c>
      <c r="M19" s="166">
        <v>19.883746760459069</v>
      </c>
      <c r="N19" s="166">
        <v>162.59438346158876</v>
      </c>
      <c r="O19" s="182"/>
      <c r="P19" s="182"/>
      <c r="Q19" s="182"/>
      <c r="R19" s="182"/>
      <c r="S19" s="182"/>
      <c r="T19" s="182"/>
      <c r="U19" s="182"/>
    </row>
    <row r="20" spans="1:21" ht="16.5">
      <c r="A20" s="135">
        <v>18</v>
      </c>
      <c r="B20" s="178" t="s">
        <v>65</v>
      </c>
      <c r="C20" s="137" t="s">
        <v>71</v>
      </c>
      <c r="D20" s="166">
        <v>47.372911261027497</v>
      </c>
      <c r="E20" s="166">
        <v>36.445421245421244</v>
      </c>
      <c r="F20" s="166">
        <v>13.444444444444443</v>
      </c>
      <c r="G20" s="166">
        <v>29.290109890109889</v>
      </c>
      <c r="H20" s="166">
        <v>14.242132543502393</v>
      </c>
      <c r="I20" s="166">
        <v>37.898329008821996</v>
      </c>
      <c r="J20" s="166">
        <v>36.445421245421244</v>
      </c>
      <c r="K20" s="166">
        <v>16.133333333333329</v>
      </c>
      <c r="L20" s="166">
        <v>38.07714285714286</v>
      </c>
      <c r="M20" s="166">
        <v>21.36319881525359</v>
      </c>
      <c r="N20" s="166">
        <v>149.91742525997302</v>
      </c>
      <c r="O20" s="182"/>
      <c r="P20" s="182"/>
      <c r="Q20" s="182"/>
      <c r="R20" s="182"/>
      <c r="S20" s="182"/>
      <c r="T20" s="182"/>
      <c r="U20" s="182"/>
    </row>
    <row r="21" spans="1:21" ht="16.5">
      <c r="A21" s="135">
        <v>19</v>
      </c>
      <c r="B21" s="178" t="s">
        <v>41</v>
      </c>
      <c r="C21" s="137" t="s">
        <v>72</v>
      </c>
      <c r="D21" s="166">
        <v>11.287804878048775</v>
      </c>
      <c r="E21" s="166">
        <v>41.701831501831506</v>
      </c>
      <c r="F21" s="166">
        <v>48.393162393162399</v>
      </c>
      <c r="G21" s="166">
        <v>31.290109890109889</v>
      </c>
      <c r="H21" s="166"/>
      <c r="I21" s="166">
        <v>9.03024390243902</v>
      </c>
      <c r="J21" s="166">
        <v>41.701831501831506</v>
      </c>
      <c r="K21" s="166">
        <v>58.071794871794879</v>
      </c>
      <c r="L21" s="166">
        <v>40.677142857142854</v>
      </c>
      <c r="M21" s="166">
        <v>0</v>
      </c>
      <c r="N21" s="166">
        <v>149.48101313320825</v>
      </c>
      <c r="O21" s="182"/>
      <c r="P21" s="182"/>
      <c r="Q21" s="182"/>
      <c r="R21" s="182"/>
      <c r="S21" s="182"/>
      <c r="T21" s="182"/>
      <c r="U21" s="182"/>
    </row>
    <row r="22" spans="1:21" ht="16.5">
      <c r="A22" s="135">
        <v>20</v>
      </c>
      <c r="B22" s="178" t="s">
        <v>41</v>
      </c>
      <c r="C22" s="137" t="s">
        <v>47</v>
      </c>
      <c r="D22" s="166">
        <v>54.372911261027497</v>
      </c>
      <c r="E22" s="166">
        <v>46.701831501831506</v>
      </c>
      <c r="F22" s="166">
        <v>49.393162393162399</v>
      </c>
      <c r="G22" s="166"/>
      <c r="H22" s="166">
        <v>0</v>
      </c>
      <c r="I22" s="166">
        <v>43.498329008821997</v>
      </c>
      <c r="J22" s="166">
        <v>46.701831501831506</v>
      </c>
      <c r="K22" s="166">
        <v>59.271794871794874</v>
      </c>
      <c r="L22" s="166">
        <v>0</v>
      </c>
      <c r="M22" s="166">
        <v>0</v>
      </c>
      <c r="N22" s="166">
        <v>149.47195538244839</v>
      </c>
      <c r="O22" s="182"/>
      <c r="P22" s="182"/>
      <c r="Q22" s="182"/>
      <c r="R22" s="182"/>
      <c r="S22" s="182"/>
      <c r="T22" s="182"/>
      <c r="U22" s="182"/>
    </row>
    <row r="23" spans="1:21" ht="16.5">
      <c r="A23" s="135">
        <v>21</v>
      </c>
      <c r="B23" s="178" t="s">
        <v>65</v>
      </c>
      <c r="C23" s="137" t="s">
        <v>69</v>
      </c>
      <c r="D23" s="166"/>
      <c r="E23" s="166">
        <v>33.701831501831506</v>
      </c>
      <c r="F23" s="166">
        <v>46.393162393162399</v>
      </c>
      <c r="G23" s="166"/>
      <c r="H23" s="166">
        <v>39.325378065104047</v>
      </c>
      <c r="I23" s="166">
        <v>0</v>
      </c>
      <c r="J23" s="166">
        <v>33.701831501831506</v>
      </c>
      <c r="K23" s="166">
        <v>55.67179487179488</v>
      </c>
      <c r="L23" s="166">
        <v>0</v>
      </c>
      <c r="M23" s="166">
        <v>58.988067097656071</v>
      </c>
      <c r="N23" s="166">
        <v>148.36169347128248</v>
      </c>
      <c r="O23" s="182"/>
      <c r="P23" s="182"/>
      <c r="Q23" s="182"/>
      <c r="R23" s="182"/>
      <c r="S23" s="182"/>
      <c r="T23" s="182"/>
      <c r="U23" s="182"/>
    </row>
    <row r="24" spans="1:21" ht="16.5">
      <c r="A24" s="135">
        <v>22</v>
      </c>
      <c r="B24" s="178" t="s">
        <v>41</v>
      </c>
      <c r="C24" s="137" t="s">
        <v>50</v>
      </c>
      <c r="D24" s="166">
        <v>42.372911261027497</v>
      </c>
      <c r="E24" s="166">
        <v>37.701831501831506</v>
      </c>
      <c r="F24" s="166">
        <v>44.393162393162399</v>
      </c>
      <c r="G24" s="166">
        <v>8.9258241758241752</v>
      </c>
      <c r="H24" s="166">
        <v>6.3517215845982804</v>
      </c>
      <c r="I24" s="166">
        <v>33.898329008821996</v>
      </c>
      <c r="J24" s="166">
        <v>37.701831501831506</v>
      </c>
      <c r="K24" s="166">
        <v>53.271794871794874</v>
      </c>
      <c r="L24" s="166">
        <v>11.603571428571428</v>
      </c>
      <c r="M24" s="166">
        <v>9.5275823768974206</v>
      </c>
      <c r="N24" s="166">
        <v>146.0031091879172</v>
      </c>
      <c r="O24" s="182"/>
      <c r="P24" s="182"/>
      <c r="Q24" s="182"/>
      <c r="R24" s="182"/>
      <c r="S24" s="182"/>
      <c r="T24" s="182"/>
      <c r="U24" s="182"/>
    </row>
    <row r="25" spans="1:21" ht="16.5">
      <c r="A25" s="135">
        <v>23</v>
      </c>
      <c r="B25" s="178" t="s">
        <v>88</v>
      </c>
      <c r="C25" s="137" t="s">
        <v>95</v>
      </c>
      <c r="D25" s="166">
        <v>39.372911261027497</v>
      </c>
      <c r="E25" s="166">
        <v>36.701831501831506</v>
      </c>
      <c r="F25" s="166">
        <v>23.393162393162399</v>
      </c>
      <c r="G25" s="166">
        <v>7.9642857142857082</v>
      </c>
      <c r="H25" s="166">
        <v>22.648876484492888</v>
      </c>
      <c r="I25" s="166">
        <v>31.498329008821997</v>
      </c>
      <c r="J25" s="166">
        <v>36.701831501831506</v>
      </c>
      <c r="K25" s="166">
        <v>28.071794871794879</v>
      </c>
      <c r="L25" s="166">
        <v>10.353571428571421</v>
      </c>
      <c r="M25" s="166">
        <v>33.973314726739332</v>
      </c>
      <c r="N25" s="166">
        <v>140.59884153775914</v>
      </c>
      <c r="O25" s="182"/>
      <c r="P25" s="182"/>
      <c r="Q25" s="182"/>
      <c r="R25" s="182"/>
      <c r="S25" s="182"/>
      <c r="T25" s="182"/>
      <c r="U25" s="182"/>
    </row>
    <row r="26" spans="1:21" ht="16.5">
      <c r="A26" s="135">
        <v>24</v>
      </c>
      <c r="B26" s="178" t="s">
        <v>41</v>
      </c>
      <c r="C26" s="137" t="s">
        <v>43</v>
      </c>
      <c r="D26" s="166">
        <v>37.372911261027497</v>
      </c>
      <c r="E26" s="166">
        <v>49.701831501831506</v>
      </c>
      <c r="F26" s="166"/>
      <c r="G26" s="166"/>
      <c r="H26" s="166">
        <v>40.311679434967061</v>
      </c>
      <c r="I26" s="166">
        <v>29.898329008822</v>
      </c>
      <c r="J26" s="166">
        <v>49.701831501831506</v>
      </c>
      <c r="K26" s="166">
        <v>0</v>
      </c>
      <c r="L26" s="166">
        <v>0</v>
      </c>
      <c r="M26" s="166">
        <v>60.467519152450592</v>
      </c>
      <c r="N26" s="166">
        <v>140.06767966310412</v>
      </c>
      <c r="O26" s="182"/>
      <c r="P26" s="182"/>
      <c r="Q26" s="182"/>
      <c r="R26" s="182"/>
      <c r="S26" s="182"/>
      <c r="T26" s="182"/>
      <c r="U26" s="182"/>
    </row>
    <row r="27" spans="1:21" ht="16.5">
      <c r="A27" s="135">
        <v>25</v>
      </c>
      <c r="B27" s="178" t="s">
        <v>41</v>
      </c>
      <c r="C27" s="137" t="s">
        <v>76</v>
      </c>
      <c r="D27" s="166">
        <v>47.372911261027497</v>
      </c>
      <c r="E27" s="166">
        <v>42.701831501831506</v>
      </c>
      <c r="F27" s="166">
        <v>39.393162393162399</v>
      </c>
      <c r="G27" s="166">
        <v>3.9642857142857082</v>
      </c>
      <c r="H27" s="166"/>
      <c r="I27" s="166">
        <v>37.898329008821996</v>
      </c>
      <c r="J27" s="166">
        <v>42.701831501831506</v>
      </c>
      <c r="K27" s="166">
        <v>47.271794871794874</v>
      </c>
      <c r="L27" s="166">
        <v>5.1535714285714205</v>
      </c>
      <c r="M27" s="166">
        <v>0</v>
      </c>
      <c r="N27" s="166">
        <v>133.02552681101977</v>
      </c>
      <c r="O27" s="182"/>
      <c r="P27" s="182"/>
      <c r="Q27" s="182"/>
      <c r="R27" s="182"/>
      <c r="S27" s="182"/>
      <c r="T27" s="182"/>
      <c r="U27" s="182"/>
    </row>
    <row r="28" spans="1:21" ht="16.5">
      <c r="A28" s="135">
        <v>26</v>
      </c>
      <c r="B28" s="178" t="s">
        <v>65</v>
      </c>
      <c r="C28" s="193" t="s">
        <v>85</v>
      </c>
      <c r="D28" s="166">
        <v>38.372911261027497</v>
      </c>
      <c r="E28" s="166">
        <v>11.342857142857142</v>
      </c>
      <c r="F28" s="166">
        <v>35.393162393162399</v>
      </c>
      <c r="G28" s="166"/>
      <c r="H28" s="166">
        <v>29.932332754250538</v>
      </c>
      <c r="I28" s="166">
        <v>30.698329008822</v>
      </c>
      <c r="J28" s="166">
        <v>11.342857142857142</v>
      </c>
      <c r="K28" s="166">
        <v>42.471794871794877</v>
      </c>
      <c r="L28" s="166">
        <v>0</v>
      </c>
      <c r="M28" s="166">
        <v>44.898499131375807</v>
      </c>
      <c r="N28" s="166">
        <v>129.41148015484984</v>
      </c>
      <c r="O28" s="182"/>
      <c r="P28" s="182"/>
      <c r="Q28" s="182"/>
      <c r="R28" s="182"/>
      <c r="S28" s="182"/>
      <c r="T28" s="182"/>
      <c r="U28" s="182"/>
    </row>
    <row r="29" spans="1:21" ht="16.5">
      <c r="A29" s="135">
        <v>27</v>
      </c>
      <c r="B29" s="178" t="s">
        <v>65</v>
      </c>
      <c r="C29" s="137" t="s">
        <v>79</v>
      </c>
      <c r="D29" s="166">
        <v>42.372911261027497</v>
      </c>
      <c r="E29" s="166">
        <v>11.342857142857142</v>
      </c>
      <c r="F29" s="166">
        <v>12.444444444444443</v>
      </c>
      <c r="G29" s="166">
        <v>34.290109890109889</v>
      </c>
      <c r="H29" s="166">
        <v>13.255831173639379</v>
      </c>
      <c r="I29" s="166">
        <v>33.898329008821996</v>
      </c>
      <c r="J29" s="166">
        <v>11.342857142857142</v>
      </c>
      <c r="K29" s="166">
        <v>14.93333333333333</v>
      </c>
      <c r="L29" s="166">
        <v>44.57714285714286</v>
      </c>
      <c r="M29" s="166">
        <v>19.883746760459069</v>
      </c>
      <c r="N29" s="166">
        <v>124.6354091026144</v>
      </c>
      <c r="O29" s="182"/>
      <c r="P29" s="182"/>
      <c r="Q29" s="182"/>
      <c r="R29" s="182"/>
      <c r="S29" s="182"/>
      <c r="T29" s="182"/>
      <c r="U29" s="182"/>
    </row>
    <row r="30" spans="1:21" ht="16.5">
      <c r="A30" s="135">
        <v>28</v>
      </c>
      <c r="B30" s="178" t="s">
        <v>88</v>
      </c>
      <c r="C30" s="137" t="s">
        <v>103</v>
      </c>
      <c r="D30" s="166">
        <v>18.372911261027497</v>
      </c>
      <c r="E30" s="166">
        <v>16.701831501831506</v>
      </c>
      <c r="F30" s="166">
        <v>30.393162393162399</v>
      </c>
      <c r="G30" s="166"/>
      <c r="H30" s="166">
        <v>35.380172585651991</v>
      </c>
      <c r="I30" s="166">
        <v>14.698329008821998</v>
      </c>
      <c r="J30" s="166">
        <v>16.701831501831506</v>
      </c>
      <c r="K30" s="166">
        <v>36.471794871794877</v>
      </c>
      <c r="L30" s="166">
        <v>0</v>
      </c>
      <c r="M30" s="166">
        <v>53.070258878477986</v>
      </c>
      <c r="N30" s="166">
        <v>120.94221426092638</v>
      </c>
      <c r="O30" s="182"/>
      <c r="P30" s="182"/>
      <c r="Q30" s="182"/>
      <c r="R30" s="182"/>
      <c r="S30" s="182"/>
      <c r="T30" s="182"/>
      <c r="U30" s="182"/>
    </row>
    <row r="31" spans="1:21" ht="16.5">
      <c r="A31" s="135">
        <v>29</v>
      </c>
      <c r="B31" s="178" t="s">
        <v>41</v>
      </c>
      <c r="C31" s="137" t="s">
        <v>56</v>
      </c>
      <c r="D31" s="166"/>
      <c r="E31" s="166">
        <v>14.342857142857142</v>
      </c>
      <c r="F31" s="166">
        <v>44.393162393162399</v>
      </c>
      <c r="G31" s="166"/>
      <c r="H31" s="166">
        <v>35.380172585651991</v>
      </c>
      <c r="I31" s="166">
        <v>0</v>
      </c>
      <c r="J31" s="166">
        <v>14.342857142857142</v>
      </c>
      <c r="K31" s="166">
        <v>53.271794871794874</v>
      </c>
      <c r="L31" s="166">
        <v>0</v>
      </c>
      <c r="M31" s="166">
        <v>53.070258878477986</v>
      </c>
      <c r="N31" s="166">
        <v>120.68491089313001</v>
      </c>
      <c r="O31" s="182"/>
      <c r="P31" s="182"/>
      <c r="Q31" s="182"/>
      <c r="R31" s="182"/>
      <c r="S31" s="182"/>
      <c r="T31" s="182"/>
      <c r="U31" s="182"/>
    </row>
    <row r="32" spans="1:21" ht="16.5">
      <c r="A32" s="135">
        <v>30</v>
      </c>
      <c r="B32" s="178" t="s">
        <v>88</v>
      </c>
      <c r="C32" s="137" t="s">
        <v>93</v>
      </c>
      <c r="D32" s="166">
        <v>11.372911261027497</v>
      </c>
      <c r="E32" s="166">
        <v>20.701831501831506</v>
      </c>
      <c r="F32" s="166">
        <v>28.393162393162399</v>
      </c>
      <c r="G32" s="166"/>
      <c r="H32" s="166">
        <v>32.421268476062949</v>
      </c>
      <c r="I32" s="166">
        <v>9.098329008821997</v>
      </c>
      <c r="J32" s="166">
        <v>20.701831501831506</v>
      </c>
      <c r="K32" s="166">
        <v>34.071794871794879</v>
      </c>
      <c r="L32" s="166">
        <v>0</v>
      </c>
      <c r="M32" s="166">
        <v>48.631902714094423</v>
      </c>
      <c r="N32" s="166">
        <v>112.50385809654281</v>
      </c>
      <c r="O32" s="182"/>
      <c r="P32" s="182"/>
      <c r="Q32" s="182"/>
      <c r="R32" s="182"/>
      <c r="S32" s="182"/>
      <c r="T32" s="182"/>
      <c r="U32" s="182"/>
    </row>
    <row r="33" spans="1:21" ht="16.5">
      <c r="A33" s="135">
        <v>31</v>
      </c>
      <c r="B33" s="179" t="s">
        <v>41</v>
      </c>
      <c r="C33" s="179" t="s">
        <v>168</v>
      </c>
      <c r="D33" s="166"/>
      <c r="E33" s="166"/>
      <c r="F33" s="166">
        <v>50.393162393162399</v>
      </c>
      <c r="G33" s="166">
        <v>0</v>
      </c>
      <c r="H33" s="166">
        <v>32.421268476062949</v>
      </c>
      <c r="I33" s="166">
        <v>0</v>
      </c>
      <c r="J33" s="166">
        <v>0</v>
      </c>
      <c r="K33" s="166">
        <v>60.471794871794877</v>
      </c>
      <c r="L33" s="166">
        <v>0</v>
      </c>
      <c r="M33" s="166">
        <v>48.631902714094423</v>
      </c>
      <c r="N33" s="166">
        <v>109.10369758588931</v>
      </c>
      <c r="O33" s="182"/>
      <c r="P33" s="182"/>
      <c r="Q33" s="182"/>
      <c r="R33" s="182"/>
      <c r="S33" s="182"/>
      <c r="T33" s="182"/>
      <c r="U33" s="182"/>
    </row>
    <row r="34" spans="1:21" ht="16.5">
      <c r="A34" s="135">
        <v>32</v>
      </c>
      <c r="B34" s="178" t="s">
        <v>65</v>
      </c>
      <c r="C34" s="137" t="s">
        <v>214</v>
      </c>
      <c r="D34" s="166">
        <v>8.7999999999999972</v>
      </c>
      <c r="E34" s="166"/>
      <c r="F34" s="166"/>
      <c r="G34" s="166">
        <v>34.290109890109889</v>
      </c>
      <c r="H34" s="166">
        <v>33.407569845925977</v>
      </c>
      <c r="I34" s="166">
        <v>7.0399999999999983</v>
      </c>
      <c r="J34" s="166">
        <v>0</v>
      </c>
      <c r="K34" s="166">
        <v>0</v>
      </c>
      <c r="L34" s="166">
        <v>44.57714285714286</v>
      </c>
      <c r="M34" s="166">
        <v>50.111354768888965</v>
      </c>
      <c r="N34" s="166">
        <v>101.72849762603182</v>
      </c>
      <c r="O34" s="182"/>
      <c r="P34" s="182"/>
      <c r="Q34" s="182"/>
      <c r="R34" s="182"/>
      <c r="S34" s="182"/>
      <c r="T34" s="182"/>
      <c r="U34" s="182"/>
    </row>
    <row r="35" spans="1:21" ht="16.5">
      <c r="A35" s="135">
        <v>33</v>
      </c>
      <c r="B35" s="178" t="s">
        <v>41</v>
      </c>
      <c r="C35" s="137" t="s">
        <v>57</v>
      </c>
      <c r="D35" s="166">
        <v>14.287804878048775</v>
      </c>
      <c r="E35" s="166">
        <v>38.701831501831506</v>
      </c>
      <c r="F35" s="166">
        <v>42.393162393162399</v>
      </c>
      <c r="G35" s="166"/>
      <c r="H35" s="166"/>
      <c r="I35" s="166">
        <v>11.43024390243902</v>
      </c>
      <c r="J35" s="166">
        <v>38.701831501831506</v>
      </c>
      <c r="K35" s="166">
        <v>50.871794871794876</v>
      </c>
      <c r="L35" s="166">
        <v>0</v>
      </c>
      <c r="M35" s="166">
        <v>0</v>
      </c>
      <c r="N35" s="166">
        <v>101.0038702760654</v>
      </c>
      <c r="O35" s="182"/>
      <c r="P35" s="182"/>
      <c r="Q35" s="182"/>
      <c r="R35" s="182"/>
      <c r="S35" s="182"/>
      <c r="T35" s="182"/>
      <c r="U35" s="182"/>
    </row>
    <row r="36" spans="1:21" ht="16.5">
      <c r="A36" s="135">
        <v>34</v>
      </c>
      <c r="B36" s="178" t="s">
        <v>65</v>
      </c>
      <c r="C36" s="137" t="s">
        <v>92</v>
      </c>
      <c r="D36" s="166">
        <v>33.372911261027497</v>
      </c>
      <c r="E36" s="166">
        <v>24.701831501831506</v>
      </c>
      <c r="F36" s="166">
        <v>28.393162393162399</v>
      </c>
      <c r="G36" s="166"/>
      <c r="H36" s="166">
        <v>10.296927064050337</v>
      </c>
      <c r="I36" s="166">
        <v>26.698329008822</v>
      </c>
      <c r="J36" s="166">
        <v>24.701831501831506</v>
      </c>
      <c r="K36" s="166">
        <v>34.071794871794879</v>
      </c>
      <c r="L36" s="166">
        <v>0</v>
      </c>
      <c r="M36" s="166">
        <v>15.445390596075505</v>
      </c>
      <c r="N36" s="166">
        <v>100.91734597852388</v>
      </c>
      <c r="O36" s="182"/>
      <c r="P36" s="182"/>
      <c r="Q36" s="182"/>
      <c r="R36" s="182"/>
      <c r="S36" s="182"/>
      <c r="T36" s="182"/>
      <c r="U36" s="182"/>
    </row>
    <row r="37" spans="1:21" ht="16.899999999999999" customHeight="1">
      <c r="A37" s="135">
        <v>35</v>
      </c>
      <c r="B37" s="178" t="s">
        <v>41</v>
      </c>
      <c r="C37" s="137" t="s">
        <v>54</v>
      </c>
      <c r="D37" s="166"/>
      <c r="E37" s="166">
        <v>12.342857142857142</v>
      </c>
      <c r="F37" s="166"/>
      <c r="G37" s="166">
        <v>5.9258241758241752</v>
      </c>
      <c r="H37" s="166">
        <v>52.14729587332323</v>
      </c>
      <c r="I37" s="166">
        <v>0</v>
      </c>
      <c r="J37" s="166">
        <v>12.342857142857142</v>
      </c>
      <c r="K37" s="166">
        <v>0</v>
      </c>
      <c r="L37" s="166">
        <v>7.7035714285714283</v>
      </c>
      <c r="M37" s="166">
        <v>78.220943809984846</v>
      </c>
      <c r="N37" s="166">
        <v>98.267372381413423</v>
      </c>
      <c r="O37" s="182"/>
      <c r="P37" s="182"/>
      <c r="Q37" s="182"/>
      <c r="R37" s="182"/>
      <c r="S37" s="182"/>
      <c r="T37" s="182"/>
      <c r="U37" s="182"/>
    </row>
    <row r="38" spans="1:21" ht="16.5">
      <c r="A38" s="135">
        <v>36</v>
      </c>
      <c r="B38" s="178" t="s">
        <v>41</v>
      </c>
      <c r="C38" s="137" t="s">
        <v>45</v>
      </c>
      <c r="D38" s="166"/>
      <c r="E38" s="166">
        <v>51.701831501831506</v>
      </c>
      <c r="F38" s="166">
        <v>11.444444444444443</v>
      </c>
      <c r="G38" s="166">
        <v>24.175824175824175</v>
      </c>
      <c r="H38" s="166"/>
      <c r="I38" s="166">
        <v>0</v>
      </c>
      <c r="J38" s="166">
        <v>51.701831501831506</v>
      </c>
      <c r="K38" s="166">
        <v>13.733333333333331</v>
      </c>
      <c r="L38" s="166">
        <v>31.428571428571431</v>
      </c>
      <c r="M38" s="166">
        <v>0</v>
      </c>
      <c r="N38" s="166">
        <v>96.863736263736271</v>
      </c>
      <c r="O38" s="182"/>
      <c r="P38" s="182"/>
      <c r="Q38" s="182"/>
      <c r="R38" s="182"/>
      <c r="S38" s="182"/>
      <c r="T38" s="182"/>
      <c r="U38" s="182"/>
    </row>
    <row r="39" spans="1:21" ht="16.5">
      <c r="A39" s="135">
        <v>37</v>
      </c>
      <c r="B39" s="178" t="s">
        <v>65</v>
      </c>
      <c r="C39" s="137" t="s">
        <v>77</v>
      </c>
      <c r="D39" s="166">
        <v>28.372911261027497</v>
      </c>
      <c r="E39" s="166">
        <v>26.445421245421244</v>
      </c>
      <c r="F39" s="166"/>
      <c r="G39" s="166"/>
      <c r="H39" s="166">
        <v>31.434967106199935</v>
      </c>
      <c r="I39" s="166">
        <v>22.698329008822</v>
      </c>
      <c r="J39" s="166">
        <v>26.445421245421244</v>
      </c>
      <c r="K39" s="166">
        <v>0</v>
      </c>
      <c r="L39" s="166">
        <v>0</v>
      </c>
      <c r="M39" s="166">
        <v>47.152450659299902</v>
      </c>
      <c r="N39" s="166">
        <v>96.296200913543146</v>
      </c>
      <c r="O39" s="182"/>
      <c r="P39" s="182"/>
      <c r="Q39" s="182"/>
      <c r="R39" s="182"/>
      <c r="S39" s="182"/>
      <c r="T39" s="182"/>
      <c r="U39" s="182"/>
    </row>
    <row r="40" spans="1:21" ht="16.5">
      <c r="A40" s="135">
        <v>38</v>
      </c>
      <c r="B40" s="178" t="s">
        <v>65</v>
      </c>
      <c r="C40" s="137" t="s">
        <v>80</v>
      </c>
      <c r="D40" s="166"/>
      <c r="E40" s="166">
        <v>36.701831501831506</v>
      </c>
      <c r="F40" s="166">
        <v>0.44444444444444287</v>
      </c>
      <c r="G40" s="166"/>
      <c r="H40" s="166">
        <v>39.325378065104047</v>
      </c>
      <c r="I40" s="166">
        <v>0</v>
      </c>
      <c r="J40" s="166">
        <v>36.701831501831506</v>
      </c>
      <c r="K40" s="166">
        <v>0.53333333333333144</v>
      </c>
      <c r="L40" s="166">
        <v>0</v>
      </c>
      <c r="M40" s="166">
        <v>58.988067097656071</v>
      </c>
      <c r="N40" s="166">
        <v>96.223231932820909</v>
      </c>
      <c r="O40" s="182"/>
      <c r="P40" s="182"/>
      <c r="Q40" s="182"/>
      <c r="R40" s="182"/>
      <c r="S40" s="182"/>
      <c r="T40" s="182"/>
      <c r="U40" s="182"/>
    </row>
    <row r="41" spans="1:21" ht="16.5">
      <c r="A41" s="135">
        <v>39</v>
      </c>
      <c r="B41" s="178" t="s">
        <v>41</v>
      </c>
      <c r="C41" s="137" t="s">
        <v>68</v>
      </c>
      <c r="D41" s="166">
        <v>7.2878048780487745</v>
      </c>
      <c r="E41" s="166">
        <v>11.342857142857142</v>
      </c>
      <c r="F41" s="166">
        <v>37.393162393162399</v>
      </c>
      <c r="G41" s="166">
        <v>9.9258241758241752</v>
      </c>
      <c r="H41" s="166">
        <v>12.269529803776365</v>
      </c>
      <c r="I41" s="166">
        <v>5.8302439024390198</v>
      </c>
      <c r="J41" s="166">
        <v>11.342857142857142</v>
      </c>
      <c r="K41" s="166">
        <v>44.871794871794876</v>
      </c>
      <c r="L41" s="166">
        <v>12.903571428571428</v>
      </c>
      <c r="M41" s="166">
        <v>18.404294705664547</v>
      </c>
      <c r="N41" s="166">
        <v>93.352762051327005</v>
      </c>
      <c r="O41" s="182"/>
      <c r="P41" s="182"/>
      <c r="Q41" s="182"/>
      <c r="R41" s="182"/>
      <c r="S41" s="182"/>
      <c r="T41" s="182"/>
      <c r="U41" s="182"/>
    </row>
    <row r="42" spans="1:21" ht="16.5">
      <c r="A42" s="135">
        <v>40</v>
      </c>
      <c r="B42" s="178" t="s">
        <v>88</v>
      </c>
      <c r="C42" s="137" t="s">
        <v>96</v>
      </c>
      <c r="D42" s="166">
        <v>24.372911261027497</v>
      </c>
      <c r="E42" s="166">
        <v>33.701831501831506</v>
      </c>
      <c r="F42" s="166"/>
      <c r="G42" s="166"/>
      <c r="H42" s="166">
        <v>26.503460256884864</v>
      </c>
      <c r="I42" s="166">
        <v>19.498329008821997</v>
      </c>
      <c r="J42" s="166">
        <v>33.701831501831506</v>
      </c>
      <c r="K42" s="166">
        <v>0</v>
      </c>
      <c r="L42" s="166">
        <v>0</v>
      </c>
      <c r="M42" s="166">
        <v>39.755190385327296</v>
      </c>
      <c r="N42" s="166">
        <v>92.9553508959808</v>
      </c>
      <c r="O42" s="182"/>
      <c r="P42" s="182"/>
      <c r="Q42" s="182"/>
      <c r="R42" s="182"/>
      <c r="S42" s="182"/>
      <c r="T42" s="182"/>
      <c r="U42" s="182"/>
    </row>
    <row r="43" spans="1:21" ht="16.5">
      <c r="A43" s="135">
        <v>41</v>
      </c>
      <c r="B43" s="178" t="s">
        <v>88</v>
      </c>
      <c r="C43" s="137" t="s">
        <v>97</v>
      </c>
      <c r="D43" s="166">
        <v>19.372911261027497</v>
      </c>
      <c r="E43" s="166">
        <v>29.701831501831506</v>
      </c>
      <c r="F43" s="166">
        <v>26.393162393162399</v>
      </c>
      <c r="G43" s="166">
        <v>1.961538461538467</v>
      </c>
      <c r="H43" s="166">
        <v>3.6023694927804257</v>
      </c>
      <c r="I43" s="166">
        <v>15.498329008821997</v>
      </c>
      <c r="J43" s="166">
        <v>29.701831501831506</v>
      </c>
      <c r="K43" s="166">
        <v>31.671794871794877</v>
      </c>
      <c r="L43" s="166">
        <v>2.5500000000000074</v>
      </c>
      <c r="M43" s="166">
        <v>5.4035542391706386</v>
      </c>
      <c r="N43" s="166">
        <v>84.825509621619034</v>
      </c>
      <c r="O43" s="182"/>
      <c r="P43" s="182"/>
      <c r="Q43" s="182"/>
      <c r="R43" s="182"/>
      <c r="S43" s="182"/>
      <c r="T43" s="182"/>
      <c r="U43" s="182"/>
    </row>
    <row r="44" spans="1:21" ht="16.5">
      <c r="A44" s="135">
        <v>42</v>
      </c>
      <c r="B44" s="178" t="s">
        <v>65</v>
      </c>
      <c r="C44" s="137" t="s">
        <v>104</v>
      </c>
      <c r="D44" s="166">
        <v>42.372911261027497</v>
      </c>
      <c r="E44" s="166">
        <v>1.3428571428571416</v>
      </c>
      <c r="F44" s="166">
        <v>28.393162393162399</v>
      </c>
      <c r="G44" s="166">
        <v>0.9642857142857082</v>
      </c>
      <c r="H44" s="166">
        <v>7.3380229544612945</v>
      </c>
      <c r="I44" s="166">
        <v>33.898329008821996</v>
      </c>
      <c r="J44" s="166">
        <v>1.3428571428571416</v>
      </c>
      <c r="K44" s="166">
        <v>34.071794871794879</v>
      </c>
      <c r="L44" s="166">
        <v>1.2535714285714208</v>
      </c>
      <c r="M44" s="166">
        <v>11.007034431691942</v>
      </c>
      <c r="N44" s="166">
        <v>81.573586883737363</v>
      </c>
      <c r="O44" s="182"/>
      <c r="P44" s="182"/>
      <c r="Q44" s="182"/>
      <c r="R44" s="182"/>
      <c r="S44" s="182"/>
      <c r="T44" s="182"/>
      <c r="U44" s="182"/>
    </row>
    <row r="45" spans="1:21" ht="16.5">
      <c r="A45" s="135">
        <v>43</v>
      </c>
      <c r="B45" s="178" t="s">
        <v>88</v>
      </c>
      <c r="C45" s="137" t="s">
        <v>243</v>
      </c>
      <c r="D45" s="166">
        <v>18.372911261027497</v>
      </c>
      <c r="E45" s="166"/>
      <c r="F45" s="166">
        <v>16.393162393162399</v>
      </c>
      <c r="G45" s="166"/>
      <c r="H45" s="166">
        <v>29.462364366473921</v>
      </c>
      <c r="I45" s="166">
        <v>14.698329008821998</v>
      </c>
      <c r="J45" s="166">
        <v>0</v>
      </c>
      <c r="K45" s="166">
        <v>19.671794871794877</v>
      </c>
      <c r="L45" s="166">
        <v>0</v>
      </c>
      <c r="M45" s="166">
        <v>44.193546549710881</v>
      </c>
      <c r="N45" s="166">
        <v>78.563670430327761</v>
      </c>
      <c r="O45" s="182"/>
      <c r="P45" s="182"/>
      <c r="Q45" s="182"/>
      <c r="R45" s="182"/>
      <c r="S45" s="182"/>
      <c r="T45" s="182"/>
      <c r="U45" s="182"/>
    </row>
    <row r="46" spans="1:21" ht="16.5">
      <c r="A46" s="135">
        <v>44</v>
      </c>
      <c r="B46" s="178" t="s">
        <v>65</v>
      </c>
      <c r="C46" s="137" t="s">
        <v>83</v>
      </c>
      <c r="D46" s="166"/>
      <c r="E46" s="166">
        <v>8.3428571428571416</v>
      </c>
      <c r="F46" s="166"/>
      <c r="G46" s="166"/>
      <c r="H46" s="166">
        <v>46.229487654145146</v>
      </c>
      <c r="I46" s="166">
        <v>0</v>
      </c>
      <c r="J46" s="166">
        <v>8.3428571428571416</v>
      </c>
      <c r="K46" s="166">
        <v>0</v>
      </c>
      <c r="L46" s="166">
        <v>0</v>
      </c>
      <c r="M46" s="166">
        <v>69.344231481217719</v>
      </c>
      <c r="N46" s="166">
        <v>77.68708862407486</v>
      </c>
      <c r="O46" s="182"/>
      <c r="P46" s="182"/>
      <c r="Q46" s="182"/>
      <c r="R46" s="182"/>
      <c r="S46" s="182"/>
      <c r="T46" s="182"/>
      <c r="U46" s="182"/>
    </row>
    <row r="47" spans="1:21" ht="16.5">
      <c r="A47" s="135">
        <v>45</v>
      </c>
      <c r="B47" s="178" t="s">
        <v>65</v>
      </c>
      <c r="C47" s="137" t="s">
        <v>278</v>
      </c>
      <c r="D47" s="166">
        <v>36.372911261027497</v>
      </c>
      <c r="E47" s="166"/>
      <c r="F47" s="166">
        <v>13.444444444444443</v>
      </c>
      <c r="G47" s="166">
        <v>9.9258241758241752</v>
      </c>
      <c r="H47" s="166">
        <v>12.269529803776365</v>
      </c>
      <c r="I47" s="166">
        <v>29.098329008821999</v>
      </c>
      <c r="J47" s="166">
        <v>0</v>
      </c>
      <c r="K47" s="166">
        <v>16.133333333333329</v>
      </c>
      <c r="L47" s="166">
        <v>12.903571428571428</v>
      </c>
      <c r="M47" s="166">
        <v>18.404294705664547</v>
      </c>
      <c r="N47" s="166">
        <v>76.539528476391297</v>
      </c>
      <c r="O47" s="182"/>
      <c r="P47" s="182"/>
      <c r="Q47" s="182"/>
      <c r="R47" s="182"/>
      <c r="S47" s="182"/>
      <c r="T47" s="182"/>
      <c r="U47" s="182"/>
    </row>
    <row r="48" spans="1:21" ht="16.5">
      <c r="A48" s="135">
        <v>46</v>
      </c>
      <c r="B48" s="178" t="s">
        <v>65</v>
      </c>
      <c r="C48" s="137" t="s">
        <v>279</v>
      </c>
      <c r="D48" s="166">
        <v>22.372911261027497</v>
      </c>
      <c r="E48" s="166"/>
      <c r="F48" s="166">
        <v>34.393162393162399</v>
      </c>
      <c r="G48" s="166"/>
      <c r="H48" s="166">
        <v>11.283228433913351</v>
      </c>
      <c r="I48" s="166">
        <v>17.898329008822</v>
      </c>
      <c r="J48" s="166">
        <v>0</v>
      </c>
      <c r="K48" s="166">
        <v>41.271794871794874</v>
      </c>
      <c r="L48" s="166">
        <v>0</v>
      </c>
      <c r="M48" s="166">
        <v>16.924842650870026</v>
      </c>
      <c r="N48" s="166">
        <v>76.094966531486904</v>
      </c>
      <c r="O48" s="182"/>
      <c r="P48" s="182"/>
      <c r="Q48" s="182"/>
      <c r="R48" s="182"/>
      <c r="S48" s="182"/>
      <c r="T48" s="182"/>
      <c r="U48" s="182"/>
    </row>
    <row r="49" spans="1:21" ht="16.5">
      <c r="A49" s="135">
        <v>47</v>
      </c>
      <c r="B49" s="179" t="s">
        <v>65</v>
      </c>
      <c r="C49" s="179" t="s">
        <v>226</v>
      </c>
      <c r="D49" s="166"/>
      <c r="E49" s="166"/>
      <c r="F49" s="166">
        <v>4.4444444444444429</v>
      </c>
      <c r="G49" s="166"/>
      <c r="H49" s="166">
        <v>43.270583544556104</v>
      </c>
      <c r="I49" s="166">
        <v>0</v>
      </c>
      <c r="J49" s="166">
        <v>0</v>
      </c>
      <c r="K49" s="166">
        <v>5.3333333333333313</v>
      </c>
      <c r="L49" s="166">
        <v>0</v>
      </c>
      <c r="M49" s="166">
        <v>64.905875316834155</v>
      </c>
      <c r="N49" s="166">
        <v>70.239208650167484</v>
      </c>
      <c r="O49" s="182"/>
      <c r="P49" s="182"/>
      <c r="Q49" s="182"/>
      <c r="R49" s="182"/>
      <c r="S49" s="182"/>
      <c r="T49" s="182"/>
      <c r="U49" s="182"/>
    </row>
    <row r="50" spans="1:21" ht="16.5">
      <c r="A50" s="135">
        <v>48</v>
      </c>
      <c r="B50" s="178" t="s">
        <v>88</v>
      </c>
      <c r="C50" s="137" t="s">
        <v>107</v>
      </c>
      <c r="D50" s="166">
        <v>20.543124026984941</v>
      </c>
      <c r="E50" s="166">
        <v>0</v>
      </c>
      <c r="F50" s="166"/>
      <c r="G50" s="166"/>
      <c r="H50" s="166">
        <v>34.393871215788977</v>
      </c>
      <c r="I50" s="166">
        <v>16.434499221587952</v>
      </c>
      <c r="J50" s="166">
        <v>0</v>
      </c>
      <c r="K50" s="166">
        <v>0</v>
      </c>
      <c r="L50" s="166">
        <v>0</v>
      </c>
      <c r="M50" s="166">
        <v>51.590806823683465</v>
      </c>
      <c r="N50" s="166">
        <v>68.025306045271421</v>
      </c>
      <c r="O50" s="182"/>
      <c r="P50" s="182"/>
      <c r="Q50" s="182"/>
      <c r="R50" s="182"/>
      <c r="S50" s="182"/>
      <c r="T50" s="182"/>
      <c r="U50" s="182"/>
    </row>
    <row r="51" spans="1:21" ht="16.5">
      <c r="A51" s="135">
        <v>49</v>
      </c>
      <c r="B51" s="178" t="s">
        <v>41</v>
      </c>
      <c r="C51" s="137" t="s">
        <v>63</v>
      </c>
      <c r="D51" s="166"/>
      <c r="E51" s="166">
        <v>12.342857142857142</v>
      </c>
      <c r="F51" s="166">
        <v>9.4444444444444429</v>
      </c>
      <c r="G51" s="166">
        <v>32.290109890109889</v>
      </c>
      <c r="H51" s="166"/>
      <c r="I51" s="166">
        <v>0</v>
      </c>
      <c r="J51" s="166">
        <v>12.342857142857142</v>
      </c>
      <c r="K51" s="166">
        <v>11.33333333333333</v>
      </c>
      <c r="L51" s="166">
        <v>41.977142857142859</v>
      </c>
      <c r="M51" s="166">
        <v>0</v>
      </c>
      <c r="N51" s="166">
        <v>65.653333333333336</v>
      </c>
      <c r="O51" s="182"/>
      <c r="P51" s="182"/>
      <c r="Q51" s="182"/>
      <c r="R51" s="182"/>
      <c r="S51" s="182"/>
      <c r="T51" s="182"/>
      <c r="U51" s="182"/>
    </row>
    <row r="52" spans="1:21" ht="16.5">
      <c r="A52" s="135">
        <v>50</v>
      </c>
      <c r="B52" s="178" t="s">
        <v>88</v>
      </c>
      <c r="C52" s="137" t="s">
        <v>318</v>
      </c>
      <c r="D52" s="166"/>
      <c r="E52" s="166"/>
      <c r="F52" s="166">
        <v>6.4444444444444429</v>
      </c>
      <c r="G52" s="166"/>
      <c r="H52" s="166">
        <v>35.380172585651991</v>
      </c>
      <c r="I52" s="166">
        <v>0</v>
      </c>
      <c r="J52" s="166">
        <v>0</v>
      </c>
      <c r="K52" s="166">
        <v>7.7333333333333307</v>
      </c>
      <c r="L52" s="166">
        <v>0</v>
      </c>
      <c r="M52" s="166">
        <v>53.070258878477986</v>
      </c>
      <c r="N52" s="166">
        <v>60.803592211811321</v>
      </c>
      <c r="O52" s="182"/>
      <c r="P52" s="182"/>
      <c r="Q52" s="182"/>
      <c r="R52" s="182"/>
      <c r="S52" s="182"/>
      <c r="T52" s="182"/>
      <c r="U52" s="182"/>
    </row>
    <row r="53" spans="1:21" ht="16.5">
      <c r="A53" s="135">
        <v>51</v>
      </c>
      <c r="B53" s="179" t="s">
        <v>41</v>
      </c>
      <c r="C53" s="179" t="s">
        <v>391</v>
      </c>
      <c r="D53" s="166"/>
      <c r="E53" s="166"/>
      <c r="F53" s="166"/>
      <c r="G53" s="166"/>
      <c r="H53" s="166">
        <v>37.352775325378019</v>
      </c>
      <c r="I53" s="166">
        <v>0</v>
      </c>
      <c r="J53" s="166">
        <v>0</v>
      </c>
      <c r="K53" s="166">
        <v>0</v>
      </c>
      <c r="L53" s="166">
        <v>0</v>
      </c>
      <c r="M53" s="166">
        <v>56.029162988067029</v>
      </c>
      <c r="N53" s="166">
        <v>56.029162988067029</v>
      </c>
      <c r="O53" s="182"/>
      <c r="P53" s="182"/>
      <c r="Q53" s="182"/>
      <c r="R53" s="182"/>
      <c r="S53" s="182"/>
      <c r="T53" s="182"/>
      <c r="U53" s="182"/>
    </row>
    <row r="54" spans="1:21" ht="16.5">
      <c r="A54" s="135">
        <v>52</v>
      </c>
      <c r="B54" s="178" t="s">
        <v>65</v>
      </c>
      <c r="C54" s="137" t="s">
        <v>272</v>
      </c>
      <c r="D54" s="166">
        <v>51.372911261027497</v>
      </c>
      <c r="E54" s="166"/>
      <c r="F54" s="166"/>
      <c r="G54" s="166"/>
      <c r="H54" s="166">
        <v>9.3106256941873227</v>
      </c>
      <c r="I54" s="166">
        <v>41.098329008821999</v>
      </c>
      <c r="J54" s="166">
        <v>0</v>
      </c>
      <c r="K54" s="166">
        <v>0</v>
      </c>
      <c r="L54" s="166">
        <v>0</v>
      </c>
      <c r="M54" s="166">
        <v>13.965938541280984</v>
      </c>
      <c r="N54" s="166">
        <v>55.064267550102983</v>
      </c>
      <c r="O54" s="182"/>
      <c r="P54" s="182"/>
      <c r="Q54" s="182"/>
      <c r="R54" s="182"/>
      <c r="S54" s="182"/>
      <c r="T54" s="182"/>
      <c r="U54" s="182"/>
    </row>
    <row r="55" spans="1:21" ht="16.5">
      <c r="A55" s="135">
        <v>53</v>
      </c>
      <c r="B55" s="190" t="s">
        <v>65</v>
      </c>
      <c r="C55" s="137" t="s">
        <v>74</v>
      </c>
      <c r="D55" s="166">
        <v>27.372911261027497</v>
      </c>
      <c r="E55" s="166">
        <v>31.701831501831506</v>
      </c>
      <c r="F55" s="166"/>
      <c r="G55" s="166"/>
      <c r="H55" s="166"/>
      <c r="I55" s="166">
        <v>21.898329008822</v>
      </c>
      <c r="J55" s="166">
        <v>31.701831501831506</v>
      </c>
      <c r="K55" s="166">
        <v>0</v>
      </c>
      <c r="L55" s="166">
        <v>0</v>
      </c>
      <c r="M55" s="166">
        <v>0</v>
      </c>
      <c r="N55" s="166">
        <v>53.60016051065351</v>
      </c>
      <c r="O55" s="182"/>
      <c r="P55" s="182"/>
      <c r="Q55" s="182"/>
      <c r="R55" s="182"/>
      <c r="S55" s="182"/>
      <c r="T55" s="182"/>
      <c r="U55" s="182"/>
    </row>
    <row r="56" spans="1:21" ht="16.5">
      <c r="A56" s="135">
        <v>54</v>
      </c>
      <c r="B56" s="178" t="s">
        <v>41</v>
      </c>
      <c r="C56" s="137" t="s">
        <v>53</v>
      </c>
      <c r="D56" s="166"/>
      <c r="E56" s="166">
        <v>42.701831501831506</v>
      </c>
      <c r="F56" s="166">
        <v>2.0555555555555571</v>
      </c>
      <c r="G56" s="166">
        <v>5.961538461538467</v>
      </c>
      <c r="H56" s="166"/>
      <c r="I56" s="166">
        <v>0</v>
      </c>
      <c r="J56" s="166">
        <v>42.701831501831506</v>
      </c>
      <c r="K56" s="166">
        <v>2.4666666666666686</v>
      </c>
      <c r="L56" s="166">
        <v>7.7500000000000071</v>
      </c>
      <c r="M56" s="166">
        <v>0</v>
      </c>
      <c r="N56" s="166">
        <v>52.918498168498182</v>
      </c>
      <c r="O56" s="182"/>
      <c r="P56" s="182"/>
      <c r="Q56" s="182"/>
      <c r="R56" s="182"/>
      <c r="S56" s="182"/>
      <c r="T56" s="182"/>
      <c r="U56" s="182"/>
    </row>
    <row r="57" spans="1:21" ht="16.5">
      <c r="A57" s="135">
        <v>55</v>
      </c>
      <c r="B57" s="179" t="s">
        <v>41</v>
      </c>
      <c r="C57" s="190" t="s">
        <v>191</v>
      </c>
      <c r="D57" s="166"/>
      <c r="E57" s="166"/>
      <c r="F57" s="166"/>
      <c r="G57" s="166">
        <v>40.290109890109889</v>
      </c>
      <c r="H57" s="166"/>
      <c r="I57" s="166">
        <v>0</v>
      </c>
      <c r="J57" s="166">
        <v>0</v>
      </c>
      <c r="K57" s="166">
        <v>0</v>
      </c>
      <c r="L57" s="166">
        <v>52.377142857142857</v>
      </c>
      <c r="M57" s="166">
        <v>0</v>
      </c>
      <c r="N57" s="166">
        <v>52.377142857142857</v>
      </c>
      <c r="O57" s="182"/>
      <c r="P57" s="182"/>
      <c r="Q57" s="182"/>
      <c r="R57" s="182"/>
      <c r="S57" s="182"/>
      <c r="T57" s="182"/>
      <c r="U57" s="182"/>
    </row>
    <row r="58" spans="1:21" ht="16.5">
      <c r="A58" s="135">
        <v>56</v>
      </c>
      <c r="B58" s="178" t="s">
        <v>41</v>
      </c>
      <c r="C58" s="137" t="s">
        <v>323</v>
      </c>
      <c r="D58" s="166"/>
      <c r="E58" s="166"/>
      <c r="F58" s="166">
        <v>41.393162393162399</v>
      </c>
      <c r="G58" s="166"/>
      <c r="H58" s="166"/>
      <c r="I58" s="166">
        <v>0</v>
      </c>
      <c r="J58" s="166">
        <v>0</v>
      </c>
      <c r="K58" s="166">
        <v>49.67179487179488</v>
      </c>
      <c r="L58" s="166">
        <v>0</v>
      </c>
      <c r="M58" s="166">
        <v>0</v>
      </c>
      <c r="N58" s="166">
        <v>49.67179487179488</v>
      </c>
      <c r="O58" s="182"/>
      <c r="P58" s="182"/>
      <c r="Q58" s="182"/>
      <c r="R58" s="182"/>
      <c r="S58" s="182"/>
      <c r="T58" s="182"/>
      <c r="U58" s="182"/>
    </row>
    <row r="59" spans="1:21" ht="16.5">
      <c r="A59" s="135">
        <v>57</v>
      </c>
      <c r="B59" s="179" t="s">
        <v>88</v>
      </c>
      <c r="C59" s="179" t="s">
        <v>101</v>
      </c>
      <c r="D59" s="166"/>
      <c r="E59" s="166">
        <v>14.701831501831506</v>
      </c>
      <c r="F59" s="166">
        <v>2.4444444444444429</v>
      </c>
      <c r="G59" s="166"/>
      <c r="H59" s="166">
        <v>19.942186654515396</v>
      </c>
      <c r="I59" s="166">
        <v>0</v>
      </c>
      <c r="J59" s="166">
        <v>14.701831501831506</v>
      </c>
      <c r="K59" s="166">
        <v>2.9333333333333313</v>
      </c>
      <c r="L59" s="166">
        <v>0</v>
      </c>
      <c r="M59" s="166">
        <v>29.913279981773094</v>
      </c>
      <c r="N59" s="166">
        <v>47.548444816937931</v>
      </c>
      <c r="O59" s="182"/>
      <c r="P59" s="182"/>
      <c r="Q59" s="182"/>
      <c r="R59" s="182"/>
      <c r="S59" s="182"/>
      <c r="T59" s="182"/>
      <c r="U59" s="182"/>
    </row>
    <row r="60" spans="1:21" ht="16.5">
      <c r="A60" s="135">
        <v>58</v>
      </c>
      <c r="B60" s="179" t="s">
        <v>41</v>
      </c>
      <c r="C60" s="190" t="s">
        <v>376</v>
      </c>
      <c r="D60" s="166"/>
      <c r="E60" s="166"/>
      <c r="F60" s="166"/>
      <c r="G60" s="166">
        <v>35.290109890109889</v>
      </c>
      <c r="H60" s="166"/>
      <c r="I60" s="166">
        <v>0</v>
      </c>
      <c r="J60" s="166">
        <v>0</v>
      </c>
      <c r="K60" s="166">
        <v>0</v>
      </c>
      <c r="L60" s="166">
        <v>45.877142857142857</v>
      </c>
      <c r="M60" s="166">
        <v>0</v>
      </c>
      <c r="N60" s="166">
        <v>45.877142857142857</v>
      </c>
      <c r="O60" s="182"/>
      <c r="P60" s="182"/>
      <c r="Q60" s="182"/>
      <c r="R60" s="182"/>
      <c r="S60" s="182"/>
      <c r="T60" s="182"/>
      <c r="U60" s="182"/>
    </row>
    <row r="61" spans="1:21" ht="16.5">
      <c r="A61" s="135">
        <v>59</v>
      </c>
      <c r="B61" s="179" t="s">
        <v>41</v>
      </c>
      <c r="C61" s="190" t="s">
        <v>192</v>
      </c>
      <c r="D61" s="166"/>
      <c r="E61" s="166"/>
      <c r="F61" s="166"/>
      <c r="G61" s="166">
        <v>35.290109890109889</v>
      </c>
      <c r="H61" s="166"/>
      <c r="I61" s="166">
        <v>0</v>
      </c>
      <c r="J61" s="166">
        <v>0</v>
      </c>
      <c r="K61" s="166">
        <v>0</v>
      </c>
      <c r="L61" s="166">
        <v>45.877142857142857</v>
      </c>
      <c r="M61" s="166">
        <v>0</v>
      </c>
      <c r="N61" s="166">
        <v>45.877142857142857</v>
      </c>
      <c r="O61" s="182"/>
      <c r="P61" s="182"/>
      <c r="Q61" s="182"/>
      <c r="R61" s="182"/>
      <c r="S61" s="182"/>
      <c r="T61" s="182"/>
      <c r="U61" s="182"/>
    </row>
    <row r="62" spans="1:21" ht="16.5">
      <c r="A62" s="135">
        <v>60</v>
      </c>
      <c r="B62" s="178" t="s">
        <v>65</v>
      </c>
      <c r="C62" s="137" t="s">
        <v>105</v>
      </c>
      <c r="D62" s="166">
        <v>0</v>
      </c>
      <c r="E62" s="166">
        <v>0</v>
      </c>
      <c r="F62" s="166">
        <v>26.393162393162399</v>
      </c>
      <c r="G62" s="166"/>
      <c r="H62" s="166">
        <v>9.3106256941873227</v>
      </c>
      <c r="I62" s="166">
        <v>0</v>
      </c>
      <c r="J62" s="166">
        <v>0</v>
      </c>
      <c r="K62" s="166">
        <v>31.671794871794877</v>
      </c>
      <c r="L62" s="166">
        <v>0</v>
      </c>
      <c r="M62" s="166">
        <v>13.965938541280984</v>
      </c>
      <c r="N62" s="166">
        <v>45.637733413075864</v>
      </c>
      <c r="O62" s="182"/>
      <c r="P62" s="182"/>
      <c r="Q62" s="182"/>
      <c r="R62" s="182"/>
      <c r="S62" s="182"/>
      <c r="T62" s="182"/>
      <c r="U62" s="182"/>
    </row>
    <row r="63" spans="1:21" ht="16.5">
      <c r="A63" s="135">
        <v>61</v>
      </c>
      <c r="B63" s="178" t="s">
        <v>41</v>
      </c>
      <c r="C63" s="137" t="s">
        <v>60</v>
      </c>
      <c r="D63" s="166">
        <v>15.287804878048775</v>
      </c>
      <c r="E63" s="166">
        <v>10.342857142857142</v>
      </c>
      <c r="F63" s="166">
        <v>17.444444444444443</v>
      </c>
      <c r="G63" s="166"/>
      <c r="H63" s="166"/>
      <c r="I63" s="166">
        <v>12.230243902439021</v>
      </c>
      <c r="J63" s="166">
        <v>10.342857142857142</v>
      </c>
      <c r="K63" s="166">
        <v>20.93333333333333</v>
      </c>
      <c r="L63" s="166">
        <v>0</v>
      </c>
      <c r="M63" s="166">
        <v>0</v>
      </c>
      <c r="N63" s="166">
        <v>43.506434378629493</v>
      </c>
      <c r="O63" s="182"/>
      <c r="P63" s="182"/>
      <c r="Q63" s="182"/>
      <c r="R63" s="182"/>
      <c r="S63" s="182"/>
      <c r="T63" s="182"/>
      <c r="U63" s="182"/>
    </row>
    <row r="64" spans="1:21" ht="16.5">
      <c r="A64" s="135">
        <v>62</v>
      </c>
      <c r="B64" s="178" t="s">
        <v>65</v>
      </c>
      <c r="C64" s="137" t="s">
        <v>271</v>
      </c>
      <c r="D64" s="166">
        <v>53.372911261027497</v>
      </c>
      <c r="E64" s="166"/>
      <c r="F64" s="166"/>
      <c r="G64" s="166"/>
      <c r="H64" s="166"/>
      <c r="I64" s="166">
        <v>42.698329008822</v>
      </c>
      <c r="J64" s="166">
        <v>0</v>
      </c>
      <c r="K64" s="166">
        <v>0</v>
      </c>
      <c r="L64" s="166">
        <v>0</v>
      </c>
      <c r="M64" s="166">
        <v>0</v>
      </c>
      <c r="N64" s="166">
        <v>42.698329008822</v>
      </c>
      <c r="O64" s="182"/>
      <c r="P64" s="182"/>
      <c r="Q64" s="182"/>
      <c r="R64" s="182"/>
      <c r="S64" s="182"/>
      <c r="T64" s="182"/>
      <c r="U64" s="182"/>
    </row>
    <row r="65" spans="1:21" ht="16.5">
      <c r="A65" s="135">
        <v>63</v>
      </c>
      <c r="B65" s="178" t="s">
        <v>88</v>
      </c>
      <c r="C65" s="137" t="s">
        <v>99</v>
      </c>
      <c r="D65" s="166">
        <v>22.372911261027497</v>
      </c>
      <c r="E65" s="166">
        <v>15.701831501831506</v>
      </c>
      <c r="F65" s="166">
        <v>6.4444444444444429</v>
      </c>
      <c r="G65" s="166"/>
      <c r="H65" s="166"/>
      <c r="I65" s="166">
        <v>17.898329008822</v>
      </c>
      <c r="J65" s="166">
        <v>15.701831501831506</v>
      </c>
      <c r="K65" s="166">
        <v>7.7333333333333307</v>
      </c>
      <c r="L65" s="166">
        <v>0</v>
      </c>
      <c r="M65" s="166">
        <v>0</v>
      </c>
      <c r="N65" s="166">
        <v>41.333493843986844</v>
      </c>
      <c r="O65" s="182"/>
      <c r="P65" s="182"/>
      <c r="Q65" s="182"/>
      <c r="R65" s="182"/>
      <c r="S65" s="182"/>
      <c r="T65" s="182"/>
      <c r="U65" s="182"/>
    </row>
    <row r="66" spans="1:21" ht="16.5">
      <c r="A66" s="135">
        <v>64</v>
      </c>
      <c r="B66" s="178" t="s">
        <v>65</v>
      </c>
      <c r="C66" s="137" t="s">
        <v>91</v>
      </c>
      <c r="D66" s="166"/>
      <c r="E66" s="166">
        <v>25.701831501831506</v>
      </c>
      <c r="F66" s="166"/>
      <c r="G66" s="166"/>
      <c r="H66" s="166">
        <v>8.3243243243243228</v>
      </c>
      <c r="I66" s="166">
        <v>0</v>
      </c>
      <c r="J66" s="166">
        <v>25.701831501831506</v>
      </c>
      <c r="K66" s="166">
        <v>0</v>
      </c>
      <c r="L66" s="166">
        <v>0</v>
      </c>
      <c r="M66" s="166">
        <v>12.486486486486484</v>
      </c>
      <c r="N66" s="166">
        <v>38.188317988317991</v>
      </c>
      <c r="O66" s="182"/>
      <c r="P66" s="182"/>
      <c r="Q66" s="182"/>
      <c r="R66" s="182"/>
      <c r="S66" s="182"/>
      <c r="T66" s="182"/>
      <c r="U66" s="182"/>
    </row>
    <row r="67" spans="1:21" ht="16.5">
      <c r="A67" s="135">
        <v>65</v>
      </c>
      <c r="B67" s="178" t="s">
        <v>88</v>
      </c>
      <c r="C67" s="137" t="s">
        <v>100</v>
      </c>
      <c r="D67" s="166">
        <v>1.7999999999999972</v>
      </c>
      <c r="E67" s="166">
        <v>12.701831501831506</v>
      </c>
      <c r="F67" s="166">
        <v>16.803418803418808</v>
      </c>
      <c r="G67" s="166"/>
      <c r="H67" s="166">
        <v>1.6297667530544118</v>
      </c>
      <c r="I67" s="166">
        <v>1.4399999999999977</v>
      </c>
      <c r="J67" s="166">
        <v>12.701831501831506</v>
      </c>
      <c r="K67" s="166">
        <v>20.164102564102567</v>
      </c>
      <c r="L67" s="166">
        <v>0</v>
      </c>
      <c r="M67" s="166">
        <v>2.4446501295816176</v>
      </c>
      <c r="N67" s="166">
        <v>36.750584195515685</v>
      </c>
      <c r="O67" s="182"/>
      <c r="P67" s="182"/>
      <c r="Q67" s="182"/>
      <c r="R67" s="182"/>
      <c r="S67" s="182"/>
      <c r="T67" s="182"/>
      <c r="U67" s="182"/>
    </row>
    <row r="68" spans="1:21" ht="16.5">
      <c r="A68" s="135">
        <v>66</v>
      </c>
      <c r="B68" s="178" t="s">
        <v>41</v>
      </c>
      <c r="C68" s="137" t="s">
        <v>170</v>
      </c>
      <c r="D68" s="166">
        <v>16.287804878048775</v>
      </c>
      <c r="E68" s="166"/>
      <c r="F68" s="166">
        <v>16.444444444444443</v>
      </c>
      <c r="G68" s="166">
        <v>2.9642857142857082</v>
      </c>
      <c r="H68" s="166"/>
      <c r="I68" s="166">
        <v>13.03024390243902</v>
      </c>
      <c r="J68" s="166">
        <v>0</v>
      </c>
      <c r="K68" s="166">
        <v>19.733333333333331</v>
      </c>
      <c r="L68" s="166">
        <v>3.8535714285714207</v>
      </c>
      <c r="M68" s="166">
        <v>0</v>
      </c>
      <c r="N68" s="166">
        <v>36.617148664343773</v>
      </c>
      <c r="O68" s="182"/>
      <c r="P68" s="182"/>
      <c r="Q68" s="182"/>
      <c r="R68" s="182"/>
      <c r="S68" s="182"/>
      <c r="T68" s="182"/>
      <c r="U68" s="182"/>
    </row>
    <row r="69" spans="1:21" ht="16.5">
      <c r="A69" s="135">
        <v>67</v>
      </c>
      <c r="B69" s="178" t="s">
        <v>41</v>
      </c>
      <c r="C69" s="137" t="s">
        <v>277</v>
      </c>
      <c r="D69" s="166">
        <v>41.372911261027497</v>
      </c>
      <c r="E69" s="166"/>
      <c r="F69" s="166"/>
      <c r="G69" s="166"/>
      <c r="H69" s="166"/>
      <c r="I69" s="166">
        <v>33.098329008821999</v>
      </c>
      <c r="J69" s="166">
        <v>0</v>
      </c>
      <c r="K69" s="166">
        <v>0</v>
      </c>
      <c r="L69" s="166">
        <v>0</v>
      </c>
      <c r="M69" s="166">
        <v>0</v>
      </c>
      <c r="N69" s="166">
        <v>33.098329008821999</v>
      </c>
      <c r="O69" s="182"/>
      <c r="P69" s="182"/>
      <c r="Q69" s="182"/>
      <c r="R69" s="182"/>
      <c r="S69" s="182"/>
      <c r="T69" s="182"/>
      <c r="U69" s="182"/>
    </row>
    <row r="70" spans="1:21" ht="16.5">
      <c r="A70" s="135">
        <v>68</v>
      </c>
      <c r="B70" s="178" t="s">
        <v>88</v>
      </c>
      <c r="C70" s="137" t="s">
        <v>246</v>
      </c>
      <c r="D70" s="166"/>
      <c r="E70" s="166"/>
      <c r="F70" s="166">
        <v>0</v>
      </c>
      <c r="G70" s="166"/>
      <c r="H70" s="166">
        <v>20.58565203770678</v>
      </c>
      <c r="I70" s="166">
        <v>0</v>
      </c>
      <c r="J70" s="166">
        <v>0</v>
      </c>
      <c r="K70" s="166">
        <v>0</v>
      </c>
      <c r="L70" s="166">
        <v>0</v>
      </c>
      <c r="M70" s="166">
        <v>30.878478056560169</v>
      </c>
      <c r="N70" s="166">
        <v>30.878478056560169</v>
      </c>
      <c r="O70" s="182"/>
      <c r="P70" s="182"/>
      <c r="Q70" s="182"/>
      <c r="R70" s="182"/>
      <c r="S70" s="182"/>
      <c r="T70" s="182"/>
      <c r="U70" s="182"/>
    </row>
    <row r="71" spans="1:21" ht="16.5">
      <c r="A71" s="135">
        <v>69</v>
      </c>
      <c r="B71" s="178" t="s">
        <v>65</v>
      </c>
      <c r="C71" s="137" t="s">
        <v>87</v>
      </c>
      <c r="D71" s="166"/>
      <c r="E71" s="166">
        <v>4.3428571428571416</v>
      </c>
      <c r="F71" s="166">
        <v>5.4444444444444429</v>
      </c>
      <c r="G71" s="166"/>
      <c r="H71" s="166">
        <v>13.255831173639379</v>
      </c>
      <c r="I71" s="166">
        <v>0</v>
      </c>
      <c r="J71" s="166">
        <v>4.3428571428571416</v>
      </c>
      <c r="K71" s="166">
        <v>6.5333333333333314</v>
      </c>
      <c r="L71" s="166">
        <v>0</v>
      </c>
      <c r="M71" s="166">
        <v>19.883746760459069</v>
      </c>
      <c r="N71" s="166">
        <v>30.759937236649542</v>
      </c>
      <c r="O71" s="182"/>
      <c r="P71" s="182"/>
      <c r="Q71" s="182"/>
      <c r="R71" s="182"/>
      <c r="S71" s="182"/>
      <c r="T71" s="182"/>
      <c r="U71" s="182"/>
    </row>
    <row r="72" spans="1:21" ht="16.5">
      <c r="A72" s="135">
        <v>70</v>
      </c>
      <c r="B72" s="179" t="s">
        <v>65</v>
      </c>
      <c r="C72" s="179" t="s">
        <v>222</v>
      </c>
      <c r="D72" s="166">
        <v>38.372911261027497</v>
      </c>
      <c r="E72" s="166"/>
      <c r="F72" s="166"/>
      <c r="G72" s="166"/>
      <c r="H72" s="166"/>
      <c r="I72" s="166">
        <v>30.698329008822</v>
      </c>
      <c r="J72" s="166">
        <v>0</v>
      </c>
      <c r="K72" s="166">
        <v>0</v>
      </c>
      <c r="L72" s="166">
        <v>0</v>
      </c>
      <c r="M72" s="166">
        <v>0</v>
      </c>
      <c r="N72" s="166">
        <v>30.698329008822</v>
      </c>
      <c r="O72" s="182"/>
      <c r="P72" s="182"/>
      <c r="Q72" s="182"/>
      <c r="R72" s="182"/>
      <c r="S72" s="182"/>
      <c r="T72" s="182"/>
      <c r="U72" s="182"/>
    </row>
    <row r="73" spans="1:21" ht="16.5">
      <c r="A73" s="135">
        <v>71</v>
      </c>
      <c r="B73" s="178" t="s">
        <v>88</v>
      </c>
      <c r="C73" s="137" t="s">
        <v>228</v>
      </c>
      <c r="D73" s="166"/>
      <c r="E73" s="166"/>
      <c r="F73" s="166">
        <v>4.3888888888888857</v>
      </c>
      <c r="G73" s="166"/>
      <c r="H73" s="166">
        <v>16.124113576168341</v>
      </c>
      <c r="I73" s="166">
        <v>0</v>
      </c>
      <c r="J73" s="166">
        <v>0</v>
      </c>
      <c r="K73" s="166">
        <v>5.2666666666666631</v>
      </c>
      <c r="L73" s="166">
        <v>0</v>
      </c>
      <c r="M73" s="166">
        <v>24.186170364252511</v>
      </c>
      <c r="N73" s="166">
        <v>29.452837030919174</v>
      </c>
      <c r="O73" s="182"/>
      <c r="P73" s="182"/>
      <c r="Q73" s="182"/>
      <c r="R73" s="182"/>
      <c r="S73" s="182"/>
      <c r="T73" s="182"/>
      <c r="U73" s="182"/>
    </row>
    <row r="74" spans="1:21" ht="16.5">
      <c r="A74" s="135">
        <v>72</v>
      </c>
      <c r="B74" s="178" t="s">
        <v>65</v>
      </c>
      <c r="C74" s="137" t="s">
        <v>322</v>
      </c>
      <c r="D74" s="166"/>
      <c r="E74" s="166"/>
      <c r="F74" s="166">
        <v>12.444444444444443</v>
      </c>
      <c r="G74" s="166"/>
      <c r="H74" s="166">
        <v>9.6534616808589533</v>
      </c>
      <c r="I74" s="166">
        <v>0</v>
      </c>
      <c r="J74" s="166">
        <v>0</v>
      </c>
      <c r="K74" s="166">
        <v>14.93333333333333</v>
      </c>
      <c r="L74" s="166">
        <v>0</v>
      </c>
      <c r="M74" s="166">
        <v>14.48019252128843</v>
      </c>
      <c r="N74" s="166">
        <v>29.41352585462176</v>
      </c>
      <c r="O74" s="182"/>
      <c r="P74" s="182"/>
      <c r="Q74" s="182"/>
      <c r="R74" s="182"/>
      <c r="S74" s="182"/>
      <c r="T74" s="182"/>
      <c r="U74" s="182"/>
    </row>
    <row r="75" spans="1:21" ht="16.5">
      <c r="A75" s="135">
        <v>73</v>
      </c>
      <c r="B75" s="179" t="s">
        <v>41</v>
      </c>
      <c r="C75" s="179" t="s">
        <v>193</v>
      </c>
      <c r="D75" s="166">
        <v>29.372911261027497</v>
      </c>
      <c r="E75" s="166"/>
      <c r="F75" s="166"/>
      <c r="G75" s="166"/>
      <c r="H75" s="166">
        <v>3.6023694927804257</v>
      </c>
      <c r="I75" s="166">
        <v>23.498329008821997</v>
      </c>
      <c r="J75" s="166">
        <v>0</v>
      </c>
      <c r="K75" s="166">
        <v>0</v>
      </c>
      <c r="L75" s="166">
        <v>0</v>
      </c>
      <c r="M75" s="166">
        <v>5.4035542391706386</v>
      </c>
      <c r="N75" s="166">
        <v>28.901883247992636</v>
      </c>
      <c r="O75" s="182"/>
      <c r="P75" s="182"/>
      <c r="Q75" s="182"/>
      <c r="R75" s="182"/>
      <c r="S75" s="182"/>
      <c r="T75" s="182"/>
      <c r="U75" s="182"/>
    </row>
    <row r="76" spans="1:21" ht="16.5">
      <c r="A76" s="135">
        <v>74</v>
      </c>
      <c r="B76" s="179" t="s">
        <v>41</v>
      </c>
      <c r="C76" s="179" t="s">
        <v>58</v>
      </c>
      <c r="D76" s="166"/>
      <c r="E76" s="166">
        <v>7.3428571428571416</v>
      </c>
      <c r="F76" s="166"/>
      <c r="G76" s="166"/>
      <c r="H76" s="166">
        <v>14.242132543502393</v>
      </c>
      <c r="I76" s="166">
        <v>0</v>
      </c>
      <c r="J76" s="166">
        <v>7.3428571428571416</v>
      </c>
      <c r="K76" s="166">
        <v>0</v>
      </c>
      <c r="L76" s="166">
        <v>0</v>
      </c>
      <c r="M76" s="166">
        <v>21.36319881525359</v>
      </c>
      <c r="N76" s="166">
        <v>28.706055958110731</v>
      </c>
      <c r="O76" s="182"/>
      <c r="P76" s="182"/>
      <c r="Q76" s="182"/>
      <c r="R76" s="182"/>
      <c r="S76" s="182"/>
      <c r="T76" s="182"/>
      <c r="U76" s="182"/>
    </row>
    <row r="77" spans="1:21" ht="16.5">
      <c r="A77" s="135">
        <v>75</v>
      </c>
      <c r="B77" s="178" t="s">
        <v>41</v>
      </c>
      <c r="C77" s="137" t="s">
        <v>64</v>
      </c>
      <c r="D77" s="166"/>
      <c r="E77" s="166">
        <v>6.3428571428571416</v>
      </c>
      <c r="F77" s="166"/>
      <c r="G77" s="166"/>
      <c r="H77" s="166">
        <v>14.242132543502393</v>
      </c>
      <c r="I77" s="166">
        <v>0</v>
      </c>
      <c r="J77" s="166">
        <v>6.3428571428571416</v>
      </c>
      <c r="K77" s="166">
        <v>0</v>
      </c>
      <c r="L77" s="166">
        <v>0</v>
      </c>
      <c r="M77" s="166">
        <v>21.36319881525359</v>
      </c>
      <c r="N77" s="166">
        <v>27.706055958110731</v>
      </c>
      <c r="O77" s="182"/>
      <c r="P77" s="182"/>
      <c r="Q77" s="182"/>
      <c r="R77" s="182"/>
      <c r="S77" s="182"/>
      <c r="T77" s="182"/>
      <c r="U77" s="182"/>
    </row>
    <row r="78" spans="1:21" ht="16.5">
      <c r="A78" s="135">
        <v>76</v>
      </c>
      <c r="B78" s="178" t="s">
        <v>88</v>
      </c>
      <c r="C78" s="137" t="s">
        <v>94</v>
      </c>
      <c r="D78" s="166">
        <v>10.487804878048777</v>
      </c>
      <c r="E78" s="166">
        <v>18.958974358974359</v>
      </c>
      <c r="F78" s="166"/>
      <c r="G78" s="166"/>
      <c r="H78" s="166"/>
      <c r="I78" s="166">
        <v>8.390243902439023</v>
      </c>
      <c r="J78" s="166">
        <v>18.958974358974359</v>
      </c>
      <c r="K78" s="166">
        <v>0</v>
      </c>
      <c r="L78" s="166">
        <v>0</v>
      </c>
      <c r="M78" s="166">
        <v>0</v>
      </c>
      <c r="N78" s="166">
        <v>27.349218261413384</v>
      </c>
      <c r="O78" s="182"/>
      <c r="P78" s="182"/>
      <c r="Q78" s="182"/>
      <c r="R78" s="182"/>
      <c r="S78" s="182"/>
      <c r="T78" s="182"/>
      <c r="U78" s="182"/>
    </row>
    <row r="79" spans="1:21" ht="16.5">
      <c r="A79" s="135">
        <v>77</v>
      </c>
      <c r="B79" s="179" t="s">
        <v>41</v>
      </c>
      <c r="C79" s="137" t="s">
        <v>204</v>
      </c>
      <c r="D79" s="166"/>
      <c r="E79" s="166"/>
      <c r="F79" s="166"/>
      <c r="G79" s="166">
        <v>6.961538461538467</v>
      </c>
      <c r="H79" s="166">
        <v>11.283228433913351</v>
      </c>
      <c r="I79" s="166">
        <v>0</v>
      </c>
      <c r="J79" s="166">
        <v>0</v>
      </c>
      <c r="K79" s="166">
        <v>0</v>
      </c>
      <c r="L79" s="166">
        <v>9.0500000000000078</v>
      </c>
      <c r="M79" s="166">
        <v>16.924842650870026</v>
      </c>
      <c r="N79" s="166">
        <v>25.974842650870034</v>
      </c>
      <c r="O79" s="182"/>
      <c r="P79" s="182"/>
      <c r="Q79" s="182"/>
      <c r="R79" s="182"/>
      <c r="S79" s="182"/>
      <c r="T79" s="182"/>
      <c r="U79" s="182"/>
    </row>
    <row r="80" spans="1:21" ht="16.5">
      <c r="A80" s="135">
        <v>78</v>
      </c>
      <c r="B80" s="179" t="s">
        <v>88</v>
      </c>
      <c r="C80" s="190" t="s">
        <v>98</v>
      </c>
      <c r="D80" s="166">
        <v>11.543124026984941</v>
      </c>
      <c r="E80" s="166">
        <v>14.958974358974359</v>
      </c>
      <c r="F80" s="166">
        <v>1.4444444444444429</v>
      </c>
      <c r="G80" s="166"/>
      <c r="H80" s="166"/>
      <c r="I80" s="166">
        <v>9.2344992215879529</v>
      </c>
      <c r="J80" s="166">
        <v>14.958974358974359</v>
      </c>
      <c r="K80" s="166">
        <v>1.7333333333333314</v>
      </c>
      <c r="L80" s="166">
        <v>0</v>
      </c>
      <c r="M80" s="166">
        <v>0</v>
      </c>
      <c r="N80" s="166">
        <v>25.926806913895643</v>
      </c>
      <c r="O80" s="182"/>
      <c r="P80" s="182"/>
      <c r="Q80" s="182"/>
      <c r="R80" s="182"/>
      <c r="S80" s="182"/>
      <c r="T80" s="182"/>
      <c r="U80" s="182"/>
    </row>
    <row r="81" spans="1:21" ht="16.5">
      <c r="A81" s="135">
        <v>79</v>
      </c>
      <c r="B81" s="178" t="s">
        <v>88</v>
      </c>
      <c r="C81" s="137" t="s">
        <v>237</v>
      </c>
      <c r="D81" s="166">
        <v>15.372911261027497</v>
      </c>
      <c r="E81" s="166"/>
      <c r="F81" s="166">
        <v>10.393162393162399</v>
      </c>
      <c r="G81" s="166"/>
      <c r="H81" s="166"/>
      <c r="I81" s="166">
        <v>12.298329008821998</v>
      </c>
      <c r="J81" s="166">
        <v>0</v>
      </c>
      <c r="K81" s="166">
        <v>12.471794871794879</v>
      </c>
      <c r="L81" s="166">
        <v>0</v>
      </c>
      <c r="M81" s="166">
        <v>0</v>
      </c>
      <c r="N81" s="166">
        <v>24.770123880616879</v>
      </c>
      <c r="O81" s="182"/>
      <c r="P81" s="182"/>
      <c r="Q81" s="182"/>
      <c r="R81" s="182"/>
      <c r="S81" s="182"/>
      <c r="T81" s="182"/>
      <c r="U81" s="182"/>
    </row>
    <row r="82" spans="1:21" ht="16.5">
      <c r="A82" s="135">
        <v>80</v>
      </c>
      <c r="B82" s="178" t="s">
        <v>65</v>
      </c>
      <c r="C82" s="137" t="s">
        <v>86</v>
      </c>
      <c r="D82" s="166"/>
      <c r="E82" s="166">
        <v>7.3428571428571416</v>
      </c>
      <c r="F82" s="166">
        <v>4.4444444444444429</v>
      </c>
      <c r="G82" s="166"/>
      <c r="H82" s="166">
        <v>7.3380229544613087</v>
      </c>
      <c r="I82" s="166">
        <v>0</v>
      </c>
      <c r="J82" s="166">
        <v>7.3428571428571416</v>
      </c>
      <c r="K82" s="166">
        <v>5.3333333333333313</v>
      </c>
      <c r="L82" s="166">
        <v>0</v>
      </c>
      <c r="M82" s="166">
        <v>11.007034431691963</v>
      </c>
      <c r="N82" s="166">
        <v>23.683224907882437</v>
      </c>
      <c r="O82" s="182"/>
      <c r="P82" s="182"/>
      <c r="Q82" s="182"/>
      <c r="R82" s="182"/>
      <c r="S82" s="182"/>
      <c r="T82" s="182"/>
      <c r="U82" s="182"/>
    </row>
    <row r="83" spans="1:21" ht="16.5">
      <c r="A83" s="135">
        <v>81</v>
      </c>
      <c r="B83" s="178" t="s">
        <v>88</v>
      </c>
      <c r="C83" s="137" t="s">
        <v>106</v>
      </c>
      <c r="D83" s="166">
        <v>28.372911261027497</v>
      </c>
      <c r="E83" s="166">
        <v>0</v>
      </c>
      <c r="F83" s="166"/>
      <c r="G83" s="166"/>
      <c r="H83" s="166"/>
      <c r="I83" s="166">
        <v>22.698329008822</v>
      </c>
      <c r="J83" s="166">
        <v>0</v>
      </c>
      <c r="K83" s="166">
        <v>0</v>
      </c>
      <c r="L83" s="166">
        <v>0</v>
      </c>
      <c r="M83" s="166">
        <v>0</v>
      </c>
      <c r="N83" s="166">
        <v>22.698329008822</v>
      </c>
      <c r="O83" s="182"/>
      <c r="P83" s="182"/>
      <c r="Q83" s="182"/>
      <c r="R83" s="182"/>
      <c r="S83" s="182"/>
      <c r="T83" s="182"/>
      <c r="U83" s="182"/>
    </row>
    <row r="84" spans="1:21" ht="16.5">
      <c r="A84" s="135">
        <v>82</v>
      </c>
      <c r="B84" s="178" t="s">
        <v>41</v>
      </c>
      <c r="C84" s="137" t="s">
        <v>200</v>
      </c>
      <c r="D84" s="166">
        <v>11.487804878048777</v>
      </c>
      <c r="E84" s="166"/>
      <c r="F84" s="166">
        <v>10.444444444444443</v>
      </c>
      <c r="G84" s="166"/>
      <c r="H84" s="166"/>
      <c r="I84" s="166">
        <v>9.1902439024390219</v>
      </c>
      <c r="J84" s="166">
        <v>0</v>
      </c>
      <c r="K84" s="166">
        <v>12.533333333333331</v>
      </c>
      <c r="L84" s="166">
        <v>0</v>
      </c>
      <c r="M84" s="166">
        <v>0</v>
      </c>
      <c r="N84" s="166">
        <v>21.723577235772353</v>
      </c>
      <c r="O84" s="182"/>
      <c r="P84" s="182"/>
      <c r="Q84" s="182"/>
      <c r="R84" s="182"/>
      <c r="S84" s="182"/>
      <c r="T84" s="182"/>
      <c r="U84" s="182"/>
    </row>
    <row r="85" spans="1:21" ht="16.5">
      <c r="A85" s="135">
        <v>83</v>
      </c>
      <c r="B85" s="178" t="s">
        <v>41</v>
      </c>
      <c r="C85" s="137" t="s">
        <v>55</v>
      </c>
      <c r="D85" s="166"/>
      <c r="E85" s="166">
        <v>8.5999999999999943</v>
      </c>
      <c r="F85" s="166"/>
      <c r="G85" s="166">
        <v>9.9258241758241752</v>
      </c>
      <c r="H85" s="166"/>
      <c r="I85" s="166">
        <v>0</v>
      </c>
      <c r="J85" s="166">
        <v>8.5999999999999943</v>
      </c>
      <c r="K85" s="166">
        <v>0</v>
      </c>
      <c r="L85" s="166">
        <v>12.903571428571428</v>
      </c>
      <c r="M85" s="166">
        <v>0</v>
      </c>
      <c r="N85" s="166">
        <v>21.503571428571423</v>
      </c>
      <c r="O85" s="182"/>
      <c r="P85" s="182"/>
      <c r="Q85" s="182"/>
      <c r="R85" s="182"/>
      <c r="S85" s="182"/>
      <c r="T85" s="182"/>
      <c r="U85" s="182"/>
    </row>
    <row r="86" spans="1:21" ht="16.5">
      <c r="A86" s="135">
        <v>84</v>
      </c>
      <c r="B86" s="190" t="s">
        <v>41</v>
      </c>
      <c r="C86" s="137" t="s">
        <v>392</v>
      </c>
      <c r="D86" s="166"/>
      <c r="E86" s="166"/>
      <c r="F86" s="166"/>
      <c r="G86" s="166"/>
      <c r="H86" s="166">
        <v>14.242132543502393</v>
      </c>
      <c r="I86" s="166">
        <v>0</v>
      </c>
      <c r="J86" s="166">
        <v>0</v>
      </c>
      <c r="K86" s="166">
        <v>0</v>
      </c>
      <c r="L86" s="166">
        <v>0</v>
      </c>
      <c r="M86" s="166">
        <v>21.36319881525359</v>
      </c>
      <c r="N86" s="166">
        <v>21.36319881525359</v>
      </c>
      <c r="O86" s="182"/>
      <c r="P86" s="182"/>
      <c r="Q86" s="182"/>
      <c r="R86" s="182"/>
      <c r="S86" s="182"/>
      <c r="T86" s="182"/>
      <c r="U86" s="182"/>
    </row>
    <row r="87" spans="1:21" ht="16.5">
      <c r="A87" s="135">
        <v>85</v>
      </c>
      <c r="B87" s="178" t="s">
        <v>88</v>
      </c>
      <c r="C87" s="137" t="s">
        <v>239</v>
      </c>
      <c r="D87" s="166">
        <v>0</v>
      </c>
      <c r="E87" s="166"/>
      <c r="F87" s="166"/>
      <c r="G87" s="166"/>
      <c r="H87" s="166">
        <v>13.681542448665681</v>
      </c>
      <c r="I87" s="166">
        <v>0</v>
      </c>
      <c r="J87" s="166">
        <v>0</v>
      </c>
      <c r="K87" s="166">
        <v>0</v>
      </c>
      <c r="L87" s="166">
        <v>0</v>
      </c>
      <c r="M87" s="166">
        <v>20.522313672998521</v>
      </c>
      <c r="N87" s="166">
        <v>20.522313672998521</v>
      </c>
      <c r="O87" s="182"/>
      <c r="P87" s="182"/>
      <c r="Q87" s="182"/>
      <c r="R87" s="182"/>
      <c r="S87" s="182"/>
      <c r="T87" s="182"/>
      <c r="U87" s="182"/>
    </row>
    <row r="88" spans="1:21" ht="16.5">
      <c r="A88" s="135">
        <v>86</v>
      </c>
      <c r="B88" s="178" t="s">
        <v>65</v>
      </c>
      <c r="C88" s="137" t="s">
        <v>223</v>
      </c>
      <c r="D88" s="166">
        <v>7.2878048780487745</v>
      </c>
      <c r="E88" s="166"/>
      <c r="F88" s="166">
        <v>10.444444444444443</v>
      </c>
      <c r="G88" s="166"/>
      <c r="H88" s="166"/>
      <c r="I88" s="166">
        <v>5.8302439024390198</v>
      </c>
      <c r="J88" s="166">
        <v>0</v>
      </c>
      <c r="K88" s="166">
        <v>12.533333333333331</v>
      </c>
      <c r="L88" s="166">
        <v>0</v>
      </c>
      <c r="M88" s="166">
        <v>0</v>
      </c>
      <c r="N88" s="166">
        <v>18.36357723577235</v>
      </c>
      <c r="O88" s="182"/>
      <c r="P88" s="182"/>
      <c r="Q88" s="182"/>
      <c r="R88" s="182"/>
      <c r="S88" s="182"/>
      <c r="T88" s="182"/>
      <c r="U88" s="182"/>
    </row>
    <row r="89" spans="1:21" ht="16.5">
      <c r="A89" s="135">
        <v>87</v>
      </c>
      <c r="B89" s="178" t="s">
        <v>41</v>
      </c>
      <c r="C89" s="137" t="s">
        <v>201</v>
      </c>
      <c r="D89" s="166"/>
      <c r="E89" s="166"/>
      <c r="F89" s="166">
        <v>14.444444444444443</v>
      </c>
      <c r="G89" s="166"/>
      <c r="H89" s="166"/>
      <c r="I89" s="166">
        <v>0</v>
      </c>
      <c r="J89" s="166">
        <v>0</v>
      </c>
      <c r="K89" s="166">
        <v>17.333333333333332</v>
      </c>
      <c r="L89" s="166">
        <v>0</v>
      </c>
      <c r="M89" s="166">
        <v>0</v>
      </c>
      <c r="N89" s="166">
        <v>17.333333333333332</v>
      </c>
      <c r="O89" s="182"/>
      <c r="P89" s="182"/>
      <c r="Q89" s="182"/>
      <c r="R89" s="182"/>
      <c r="S89" s="182"/>
      <c r="T89" s="182"/>
      <c r="U89" s="182"/>
    </row>
    <row r="90" spans="1:21" ht="16.5">
      <c r="A90" s="135">
        <v>88</v>
      </c>
      <c r="B90" s="179" t="s">
        <v>88</v>
      </c>
      <c r="C90" s="179" t="s">
        <v>232</v>
      </c>
      <c r="D90" s="166"/>
      <c r="E90" s="166"/>
      <c r="F90" s="166">
        <v>14.393162393162399</v>
      </c>
      <c r="G90" s="166"/>
      <c r="H90" s="166"/>
      <c r="I90" s="166">
        <v>0</v>
      </c>
      <c r="J90" s="166">
        <v>0</v>
      </c>
      <c r="K90" s="166">
        <v>17.271794871794878</v>
      </c>
      <c r="L90" s="166">
        <v>0</v>
      </c>
      <c r="M90" s="166">
        <v>0</v>
      </c>
      <c r="N90" s="166">
        <v>17.271794871794878</v>
      </c>
      <c r="O90" s="182"/>
      <c r="P90" s="182"/>
      <c r="Q90" s="182"/>
      <c r="R90" s="182"/>
      <c r="S90" s="182"/>
      <c r="T90" s="182"/>
      <c r="U90" s="182"/>
    </row>
    <row r="91" spans="1:21" ht="16.5">
      <c r="A91" s="135">
        <v>89</v>
      </c>
      <c r="B91" s="179" t="s">
        <v>65</v>
      </c>
      <c r="C91" s="179" t="s">
        <v>84</v>
      </c>
      <c r="D91" s="166">
        <v>7.2878048780487745</v>
      </c>
      <c r="E91" s="166">
        <v>10.342857142857142</v>
      </c>
      <c r="F91" s="166"/>
      <c r="G91" s="166"/>
      <c r="H91" s="166"/>
      <c r="I91" s="166">
        <v>5.8302439024390198</v>
      </c>
      <c r="J91" s="166">
        <v>10.342857142857142</v>
      </c>
      <c r="K91" s="166">
        <v>0</v>
      </c>
      <c r="L91" s="166">
        <v>0</v>
      </c>
      <c r="M91" s="166">
        <v>0</v>
      </c>
      <c r="N91" s="166">
        <v>16.173101045296161</v>
      </c>
      <c r="O91" s="182"/>
      <c r="P91" s="182"/>
      <c r="Q91" s="182"/>
      <c r="R91" s="182"/>
      <c r="S91" s="182"/>
      <c r="T91" s="182"/>
      <c r="U91" s="182"/>
    </row>
    <row r="92" spans="1:21" ht="16.5">
      <c r="A92" s="135">
        <v>90</v>
      </c>
      <c r="B92" s="190" t="s">
        <v>88</v>
      </c>
      <c r="C92" s="137" t="s">
        <v>229</v>
      </c>
      <c r="D92" s="166"/>
      <c r="E92" s="166"/>
      <c r="F92" s="166"/>
      <c r="G92" s="166"/>
      <c r="H92" s="166">
        <v>10.036510694044892</v>
      </c>
      <c r="I92" s="166">
        <v>0</v>
      </c>
      <c r="J92" s="166">
        <v>0</v>
      </c>
      <c r="K92" s="166">
        <v>0</v>
      </c>
      <c r="L92" s="166">
        <v>0</v>
      </c>
      <c r="M92" s="166">
        <v>15.054766041067339</v>
      </c>
      <c r="N92" s="166">
        <v>15.054766041067339</v>
      </c>
      <c r="O92" s="182"/>
      <c r="P92" s="182"/>
      <c r="Q92" s="182"/>
      <c r="R92" s="182"/>
      <c r="S92" s="182"/>
      <c r="T92" s="182"/>
      <c r="U92" s="182"/>
    </row>
    <row r="93" spans="1:21" ht="16.5">
      <c r="A93" s="135">
        <v>91</v>
      </c>
      <c r="B93" s="179" t="s">
        <v>65</v>
      </c>
      <c r="C93" s="179" t="s">
        <v>320</v>
      </c>
      <c r="D93" s="166"/>
      <c r="E93" s="166"/>
      <c r="F93" s="166">
        <v>12.444444444444443</v>
      </c>
      <c r="G93" s="166"/>
      <c r="H93" s="166"/>
      <c r="I93" s="166">
        <v>0</v>
      </c>
      <c r="J93" s="166">
        <v>0</v>
      </c>
      <c r="K93" s="166">
        <v>14.93333333333333</v>
      </c>
      <c r="L93" s="166">
        <v>0</v>
      </c>
      <c r="M93" s="166">
        <v>0</v>
      </c>
      <c r="N93" s="166">
        <v>14.93333333333333</v>
      </c>
      <c r="O93" s="182"/>
      <c r="P93" s="182"/>
      <c r="Q93" s="182"/>
      <c r="R93" s="182"/>
      <c r="S93" s="182"/>
      <c r="T93" s="182"/>
      <c r="U93" s="182"/>
    </row>
    <row r="94" spans="1:21" ht="16.5">
      <c r="A94" s="135">
        <v>92</v>
      </c>
      <c r="B94" s="179" t="s">
        <v>65</v>
      </c>
      <c r="C94" s="179" t="s">
        <v>321</v>
      </c>
      <c r="D94" s="166"/>
      <c r="E94" s="166"/>
      <c r="F94" s="166">
        <v>12.444444444444443</v>
      </c>
      <c r="G94" s="166"/>
      <c r="H94" s="166"/>
      <c r="I94" s="166">
        <v>0</v>
      </c>
      <c r="J94" s="166">
        <v>0</v>
      </c>
      <c r="K94" s="166">
        <v>14.93333333333333</v>
      </c>
      <c r="L94" s="166">
        <v>0</v>
      </c>
      <c r="M94" s="166">
        <v>0</v>
      </c>
      <c r="N94" s="166">
        <v>14.93333333333333</v>
      </c>
      <c r="O94" s="182"/>
      <c r="P94" s="182"/>
      <c r="Q94" s="182"/>
      <c r="R94" s="182"/>
      <c r="S94" s="182"/>
      <c r="T94" s="182"/>
      <c r="U94" s="182"/>
    </row>
    <row r="95" spans="1:21" ht="16.5">
      <c r="A95" s="135">
        <v>93</v>
      </c>
      <c r="B95" s="179" t="s">
        <v>41</v>
      </c>
      <c r="C95" s="179" t="s">
        <v>197</v>
      </c>
      <c r="D95" s="166"/>
      <c r="E95" s="166"/>
      <c r="F95" s="166">
        <v>0</v>
      </c>
      <c r="G95" s="166"/>
      <c r="H95" s="166">
        <v>9.5201777119585103</v>
      </c>
      <c r="I95" s="166">
        <v>0</v>
      </c>
      <c r="J95" s="166">
        <v>0</v>
      </c>
      <c r="K95" s="166">
        <v>0</v>
      </c>
      <c r="L95" s="166">
        <v>0</v>
      </c>
      <c r="M95" s="166">
        <v>14.280266567937765</v>
      </c>
      <c r="N95" s="166">
        <v>14.280266567937765</v>
      </c>
      <c r="O95" s="182"/>
      <c r="P95" s="182"/>
      <c r="Q95" s="182"/>
      <c r="R95" s="182"/>
      <c r="S95" s="182"/>
      <c r="T95" s="182"/>
      <c r="U95" s="182"/>
    </row>
    <row r="96" spans="1:21" ht="16.5">
      <c r="A96" s="135">
        <v>94</v>
      </c>
      <c r="B96" s="178" t="s">
        <v>65</v>
      </c>
      <c r="C96" s="137" t="s">
        <v>81</v>
      </c>
      <c r="D96" s="166"/>
      <c r="E96" s="166">
        <v>11.342857142857142</v>
      </c>
      <c r="F96" s="166"/>
      <c r="G96" s="166"/>
      <c r="H96" s="166"/>
      <c r="I96" s="166">
        <v>0</v>
      </c>
      <c r="J96" s="166">
        <v>11.342857142857142</v>
      </c>
      <c r="K96" s="166">
        <v>0</v>
      </c>
      <c r="L96" s="166">
        <v>0</v>
      </c>
      <c r="M96" s="166">
        <v>0</v>
      </c>
      <c r="N96" s="166">
        <v>11.342857142857142</v>
      </c>
      <c r="O96" s="182"/>
      <c r="P96" s="182"/>
      <c r="Q96" s="182"/>
      <c r="R96" s="182"/>
      <c r="S96" s="182"/>
      <c r="T96" s="182"/>
      <c r="U96" s="182"/>
    </row>
    <row r="97" spans="1:21" ht="16.5">
      <c r="A97" s="135">
        <v>95</v>
      </c>
      <c r="B97" s="178" t="s">
        <v>41</v>
      </c>
      <c r="C97" s="137" t="s">
        <v>194</v>
      </c>
      <c r="D97" s="166"/>
      <c r="E97" s="166"/>
      <c r="F97" s="166"/>
      <c r="G97" s="166"/>
      <c r="H97" s="166">
        <v>7.5475749722324821</v>
      </c>
      <c r="I97" s="166">
        <v>0</v>
      </c>
      <c r="J97" s="166">
        <v>0</v>
      </c>
      <c r="K97" s="166">
        <v>0</v>
      </c>
      <c r="L97" s="166">
        <v>0</v>
      </c>
      <c r="M97" s="166">
        <v>11.321362458348723</v>
      </c>
      <c r="N97" s="166">
        <v>11.321362458348723</v>
      </c>
      <c r="O97" s="182"/>
      <c r="P97" s="182"/>
      <c r="Q97" s="182"/>
      <c r="R97" s="182"/>
      <c r="S97" s="182"/>
      <c r="T97" s="182"/>
      <c r="U97" s="182"/>
    </row>
    <row r="98" spans="1:21" ht="16.5">
      <c r="A98" s="135">
        <v>96</v>
      </c>
      <c r="B98" s="190" t="s">
        <v>41</v>
      </c>
      <c r="C98" s="137" t="s">
        <v>196</v>
      </c>
      <c r="D98" s="166"/>
      <c r="E98" s="166"/>
      <c r="F98" s="166">
        <v>9.0555555555555571</v>
      </c>
      <c r="G98" s="166"/>
      <c r="H98" s="166"/>
      <c r="I98" s="166">
        <v>0</v>
      </c>
      <c r="J98" s="166">
        <v>0</v>
      </c>
      <c r="K98" s="166">
        <v>10.866666666666669</v>
      </c>
      <c r="L98" s="166">
        <v>0</v>
      </c>
      <c r="M98" s="166">
        <v>0</v>
      </c>
      <c r="N98" s="166">
        <v>10.866666666666669</v>
      </c>
      <c r="O98" s="182"/>
      <c r="P98" s="182"/>
      <c r="Q98" s="182"/>
      <c r="R98" s="182"/>
      <c r="S98" s="182"/>
      <c r="T98" s="182"/>
      <c r="U98" s="182"/>
    </row>
    <row r="99" spans="1:21" ht="16.5">
      <c r="A99" s="135">
        <v>97</v>
      </c>
      <c r="B99" s="179" t="s">
        <v>65</v>
      </c>
      <c r="C99" s="179" t="s">
        <v>216</v>
      </c>
      <c r="D99" s="166">
        <v>13.287804878048775</v>
      </c>
      <c r="E99" s="166"/>
      <c r="F99" s="166"/>
      <c r="G99" s="166"/>
      <c r="H99" s="166"/>
      <c r="I99" s="166">
        <v>10.63024390243902</v>
      </c>
      <c r="J99" s="166">
        <v>0</v>
      </c>
      <c r="K99" s="166">
        <v>0</v>
      </c>
      <c r="L99" s="166">
        <v>0</v>
      </c>
      <c r="M99" s="166">
        <v>0</v>
      </c>
      <c r="N99" s="166">
        <v>10.63024390243902</v>
      </c>
      <c r="O99" s="182"/>
      <c r="P99" s="182"/>
      <c r="Q99" s="182"/>
      <c r="R99" s="182"/>
      <c r="S99" s="182"/>
      <c r="T99" s="182"/>
      <c r="U99" s="182"/>
    </row>
    <row r="100" spans="1:21" ht="16.5">
      <c r="A100" s="135">
        <v>98</v>
      </c>
      <c r="B100" s="178" t="s">
        <v>41</v>
      </c>
      <c r="C100" s="137" t="s">
        <v>211</v>
      </c>
      <c r="D100" s="166">
        <v>13.287804878048775</v>
      </c>
      <c r="E100" s="166"/>
      <c r="F100" s="166"/>
      <c r="G100" s="166"/>
      <c r="H100" s="166"/>
      <c r="I100" s="166">
        <v>10.63024390243902</v>
      </c>
      <c r="J100" s="166">
        <v>0</v>
      </c>
      <c r="K100" s="166">
        <v>0</v>
      </c>
      <c r="L100" s="166">
        <v>0</v>
      </c>
      <c r="M100" s="166">
        <v>0</v>
      </c>
      <c r="N100" s="166">
        <v>10.63024390243902</v>
      </c>
      <c r="O100" s="182"/>
      <c r="P100" s="182"/>
      <c r="Q100" s="182"/>
      <c r="R100" s="182"/>
      <c r="S100" s="182"/>
      <c r="T100" s="182"/>
      <c r="U100" s="182"/>
    </row>
    <row r="101" spans="1:21" ht="16.5">
      <c r="A101" s="135">
        <v>99</v>
      </c>
      <c r="B101" s="178" t="s">
        <v>41</v>
      </c>
      <c r="C101" s="137" t="s">
        <v>51</v>
      </c>
      <c r="D101" s="166"/>
      <c r="E101" s="166">
        <v>9.5999999999999943</v>
      </c>
      <c r="F101" s="166"/>
      <c r="G101" s="166"/>
      <c r="H101" s="166"/>
      <c r="I101" s="166">
        <v>0</v>
      </c>
      <c r="J101" s="166">
        <v>9.5999999999999943</v>
      </c>
      <c r="K101" s="166">
        <v>0</v>
      </c>
      <c r="L101" s="166">
        <v>0</v>
      </c>
      <c r="M101" s="166">
        <v>0</v>
      </c>
      <c r="N101" s="166">
        <v>9.5999999999999943</v>
      </c>
      <c r="O101" s="182"/>
      <c r="P101" s="182"/>
      <c r="Q101" s="182"/>
      <c r="R101" s="182"/>
      <c r="S101" s="182"/>
      <c r="T101" s="182"/>
      <c r="U101" s="182"/>
    </row>
    <row r="102" spans="1:21" ht="16.5">
      <c r="A102" s="135">
        <v>100</v>
      </c>
      <c r="B102" s="178" t="s">
        <v>88</v>
      </c>
      <c r="C102" s="137" t="s">
        <v>111</v>
      </c>
      <c r="D102" s="166"/>
      <c r="E102" s="166">
        <v>0</v>
      </c>
      <c r="F102" s="166"/>
      <c r="G102" s="166"/>
      <c r="H102" s="166">
        <v>5.5749722325064539</v>
      </c>
      <c r="I102" s="166">
        <v>0</v>
      </c>
      <c r="J102" s="166">
        <v>0</v>
      </c>
      <c r="K102" s="166">
        <v>0</v>
      </c>
      <c r="L102" s="166">
        <v>0</v>
      </c>
      <c r="M102" s="166">
        <v>8.3624583487596809</v>
      </c>
      <c r="N102" s="166">
        <v>8.3624583487596809</v>
      </c>
      <c r="O102" s="182"/>
      <c r="P102" s="182"/>
      <c r="Q102" s="182"/>
      <c r="R102" s="182"/>
      <c r="S102" s="182"/>
      <c r="T102" s="182"/>
      <c r="U102" s="182"/>
    </row>
    <row r="103" spans="1:21" ht="16.5">
      <c r="A103" s="135">
        <v>101</v>
      </c>
      <c r="B103" s="179" t="s">
        <v>65</v>
      </c>
      <c r="C103" s="179" t="s">
        <v>319</v>
      </c>
      <c r="D103" s="166"/>
      <c r="E103" s="166"/>
      <c r="F103" s="166">
        <v>6.4444444444444429</v>
      </c>
      <c r="G103" s="166"/>
      <c r="H103" s="166"/>
      <c r="I103" s="166">
        <v>0</v>
      </c>
      <c r="J103" s="166">
        <v>0</v>
      </c>
      <c r="K103" s="166">
        <v>7.7333333333333307</v>
      </c>
      <c r="L103" s="166">
        <v>0</v>
      </c>
      <c r="M103" s="166">
        <v>0</v>
      </c>
      <c r="N103" s="166">
        <v>7.7333333333333307</v>
      </c>
      <c r="O103" s="182"/>
      <c r="P103" s="182"/>
      <c r="Q103" s="182"/>
      <c r="R103" s="182"/>
      <c r="S103" s="182"/>
      <c r="T103" s="182"/>
      <c r="U103" s="182"/>
    </row>
    <row r="104" spans="1:21" ht="16.5">
      <c r="A104" s="135">
        <v>102</v>
      </c>
      <c r="B104" s="190" t="s">
        <v>41</v>
      </c>
      <c r="C104" s="137" t="s">
        <v>393</v>
      </c>
      <c r="D104" s="166"/>
      <c r="E104" s="166"/>
      <c r="F104" s="166"/>
      <c r="G104" s="166"/>
      <c r="H104" s="166">
        <v>4.5886708626434398</v>
      </c>
      <c r="I104" s="166">
        <v>0</v>
      </c>
      <c r="J104" s="166">
        <v>0</v>
      </c>
      <c r="K104" s="166">
        <v>0</v>
      </c>
      <c r="L104" s="166">
        <v>0</v>
      </c>
      <c r="M104" s="166">
        <v>6.8830062939651597</v>
      </c>
      <c r="N104" s="166">
        <v>6.8830062939651597</v>
      </c>
      <c r="O104" s="182"/>
      <c r="P104" s="182"/>
      <c r="Q104" s="182"/>
      <c r="R104" s="182"/>
      <c r="S104" s="182"/>
      <c r="T104" s="182"/>
      <c r="U104" s="182"/>
    </row>
    <row r="105" spans="1:21" ht="16.5">
      <c r="A105" s="135">
        <v>103</v>
      </c>
      <c r="B105" s="178" t="s">
        <v>65</v>
      </c>
      <c r="C105" s="137" t="s">
        <v>281</v>
      </c>
      <c r="D105" s="166">
        <v>8.2878048780487745</v>
      </c>
      <c r="E105" s="166"/>
      <c r="F105" s="166"/>
      <c r="G105" s="166"/>
      <c r="H105" s="166"/>
      <c r="I105" s="166">
        <v>6.6302439024390196</v>
      </c>
      <c r="J105" s="166">
        <v>0</v>
      </c>
      <c r="K105" s="166">
        <v>0</v>
      </c>
      <c r="L105" s="166">
        <v>0</v>
      </c>
      <c r="M105" s="166">
        <v>0</v>
      </c>
      <c r="N105" s="166">
        <v>6.6302439024390196</v>
      </c>
      <c r="O105" s="182"/>
      <c r="P105" s="182"/>
      <c r="Q105" s="182"/>
      <c r="R105" s="182"/>
      <c r="S105" s="182"/>
      <c r="T105" s="182"/>
      <c r="U105" s="182"/>
    </row>
    <row r="106" spans="1:21" ht="16.5">
      <c r="A106" s="135">
        <v>104</v>
      </c>
      <c r="B106" s="178" t="s">
        <v>88</v>
      </c>
      <c r="C106" s="137" t="s">
        <v>108</v>
      </c>
      <c r="D106" s="166">
        <v>0</v>
      </c>
      <c r="E106" s="166">
        <v>0</v>
      </c>
      <c r="F106" s="166"/>
      <c r="G106" s="166"/>
      <c r="H106" s="166">
        <v>3.6023694927804257</v>
      </c>
      <c r="I106" s="166">
        <v>0</v>
      </c>
      <c r="J106" s="166">
        <v>0</v>
      </c>
      <c r="K106" s="166">
        <v>0</v>
      </c>
      <c r="L106" s="166">
        <v>0</v>
      </c>
      <c r="M106" s="166">
        <v>5.4035542391706386</v>
      </c>
      <c r="N106" s="166">
        <v>5.4035542391706386</v>
      </c>
      <c r="O106" s="182"/>
      <c r="P106" s="182"/>
      <c r="Q106" s="182"/>
      <c r="R106" s="182"/>
      <c r="S106" s="182"/>
      <c r="T106" s="182"/>
      <c r="U106" s="182"/>
    </row>
    <row r="107" spans="1:21" ht="16.5">
      <c r="A107" s="135">
        <v>105</v>
      </c>
      <c r="B107" s="178" t="s">
        <v>88</v>
      </c>
      <c r="C107" s="137" t="s">
        <v>235</v>
      </c>
      <c r="D107" s="166">
        <v>6.6297872340425528</v>
      </c>
      <c r="E107" s="166"/>
      <c r="F107" s="166"/>
      <c r="G107" s="166"/>
      <c r="H107" s="166"/>
      <c r="I107" s="166">
        <v>5.3038297872340427</v>
      </c>
      <c r="J107" s="166">
        <v>0</v>
      </c>
      <c r="K107" s="166">
        <v>0</v>
      </c>
      <c r="L107" s="166">
        <v>0</v>
      </c>
      <c r="M107" s="166">
        <v>0</v>
      </c>
      <c r="N107" s="166">
        <v>5.3038297872340427</v>
      </c>
      <c r="O107" s="182"/>
      <c r="P107" s="182"/>
      <c r="Q107" s="182"/>
      <c r="R107" s="182"/>
      <c r="S107" s="182"/>
      <c r="T107" s="182"/>
      <c r="U107" s="182"/>
    </row>
    <row r="108" spans="1:21" ht="16.5">
      <c r="A108" s="135">
        <v>106</v>
      </c>
      <c r="B108" s="178" t="s">
        <v>88</v>
      </c>
      <c r="C108" s="137" t="s">
        <v>110</v>
      </c>
      <c r="D108" s="166"/>
      <c r="E108" s="166">
        <v>4.7428571428571473</v>
      </c>
      <c r="F108" s="166"/>
      <c r="G108" s="166"/>
      <c r="H108" s="166"/>
      <c r="I108" s="166">
        <v>0</v>
      </c>
      <c r="J108" s="166">
        <v>4.7428571428571473</v>
      </c>
      <c r="K108" s="166">
        <v>0</v>
      </c>
      <c r="L108" s="166">
        <v>0</v>
      </c>
      <c r="M108" s="166">
        <v>0</v>
      </c>
      <c r="N108" s="166">
        <v>4.7428571428571473</v>
      </c>
    </row>
    <row r="109" spans="1:21" ht="16.5">
      <c r="A109" s="135">
        <v>107</v>
      </c>
      <c r="B109" s="178" t="s">
        <v>41</v>
      </c>
      <c r="C109" s="137" t="s">
        <v>61</v>
      </c>
      <c r="D109" s="166"/>
      <c r="E109" s="166">
        <v>3.5999999999999943</v>
      </c>
      <c r="F109" s="166"/>
      <c r="G109" s="166"/>
      <c r="H109" s="166"/>
      <c r="I109" s="166">
        <v>0</v>
      </c>
      <c r="J109" s="166">
        <v>3.5999999999999943</v>
      </c>
      <c r="K109" s="166">
        <v>0</v>
      </c>
      <c r="L109" s="166">
        <v>0</v>
      </c>
      <c r="M109" s="166">
        <v>0</v>
      </c>
      <c r="N109" s="166">
        <v>3.5999999999999943</v>
      </c>
    </row>
    <row r="110" spans="1:21" ht="16.5">
      <c r="A110" s="135">
        <v>108</v>
      </c>
      <c r="B110" s="178" t="s">
        <v>88</v>
      </c>
      <c r="C110" s="137" t="s">
        <v>282</v>
      </c>
      <c r="D110" s="166">
        <v>3.7999999999999972</v>
      </c>
      <c r="E110" s="166"/>
      <c r="F110" s="166"/>
      <c r="G110" s="166"/>
      <c r="H110" s="166"/>
      <c r="I110" s="166">
        <v>3.0399999999999978</v>
      </c>
      <c r="J110" s="166">
        <v>0</v>
      </c>
      <c r="K110" s="166">
        <v>0</v>
      </c>
      <c r="L110" s="166">
        <v>0</v>
      </c>
      <c r="M110" s="166">
        <v>0</v>
      </c>
      <c r="N110" s="166">
        <v>3.0399999999999978</v>
      </c>
    </row>
    <row r="111" spans="1:21" ht="16.5">
      <c r="A111" s="135">
        <v>109</v>
      </c>
      <c r="B111" s="178" t="s">
        <v>41</v>
      </c>
      <c r="C111" s="137" t="s">
        <v>208</v>
      </c>
      <c r="D111" s="166"/>
      <c r="E111" s="166"/>
      <c r="F111" s="166">
        <v>2.3888888888888857</v>
      </c>
      <c r="G111" s="166"/>
      <c r="H111" s="166"/>
      <c r="I111" s="166">
        <v>0</v>
      </c>
      <c r="J111" s="166">
        <v>0</v>
      </c>
      <c r="K111" s="166">
        <v>2.8666666666666627</v>
      </c>
      <c r="L111" s="166">
        <v>0</v>
      </c>
      <c r="M111" s="166">
        <v>0</v>
      </c>
      <c r="N111" s="166">
        <v>2.8666666666666627</v>
      </c>
    </row>
    <row r="112" spans="1:21" ht="16.5">
      <c r="A112" s="135">
        <v>110</v>
      </c>
      <c r="B112" s="179" t="s">
        <v>88</v>
      </c>
      <c r="C112" s="179" t="s">
        <v>317</v>
      </c>
      <c r="D112" s="166"/>
      <c r="E112" s="166"/>
      <c r="F112" s="166">
        <v>2.3888888888888857</v>
      </c>
      <c r="G112" s="166"/>
      <c r="H112" s="166"/>
      <c r="I112" s="166">
        <v>0</v>
      </c>
      <c r="J112" s="166">
        <v>0</v>
      </c>
      <c r="K112" s="166">
        <v>2.8666666666666627</v>
      </c>
      <c r="L112" s="166">
        <v>0</v>
      </c>
      <c r="M112" s="166">
        <v>0</v>
      </c>
      <c r="N112" s="166">
        <v>2.8666666666666627</v>
      </c>
    </row>
    <row r="113" spans="1:14" ht="16.5">
      <c r="A113" s="135">
        <v>111</v>
      </c>
      <c r="B113" s="179" t="s">
        <v>88</v>
      </c>
      <c r="C113" s="179" t="s">
        <v>102</v>
      </c>
      <c r="D113" s="166"/>
      <c r="E113" s="166">
        <v>2.5999999999999943</v>
      </c>
      <c r="F113" s="166"/>
      <c r="G113" s="166"/>
      <c r="H113" s="166"/>
      <c r="I113" s="166">
        <v>0</v>
      </c>
      <c r="J113" s="166">
        <v>2.5999999999999943</v>
      </c>
      <c r="K113" s="166">
        <v>0</v>
      </c>
      <c r="L113" s="166">
        <v>0</v>
      </c>
      <c r="M113" s="166">
        <v>0</v>
      </c>
      <c r="N113" s="166">
        <v>2.5999999999999943</v>
      </c>
    </row>
    <row r="114" spans="1:14" ht="16.5">
      <c r="A114" s="135">
        <v>112</v>
      </c>
      <c r="B114" s="178" t="s">
        <v>88</v>
      </c>
      <c r="C114" s="137" t="s">
        <v>286</v>
      </c>
      <c r="D114" s="166">
        <v>0.79999999999999716</v>
      </c>
      <c r="E114" s="166"/>
      <c r="F114" s="166">
        <v>1.3888888888888857</v>
      </c>
      <c r="G114" s="166"/>
      <c r="H114" s="166"/>
      <c r="I114" s="166">
        <v>0.63999999999999779</v>
      </c>
      <c r="J114" s="166">
        <v>0</v>
      </c>
      <c r="K114" s="166">
        <v>1.6666666666666627</v>
      </c>
      <c r="L114" s="166">
        <v>0</v>
      </c>
      <c r="M114" s="166">
        <v>0</v>
      </c>
      <c r="N114" s="166">
        <v>2.3066666666666604</v>
      </c>
    </row>
    <row r="115" spans="1:14" ht="16.5">
      <c r="A115" s="135">
        <v>113</v>
      </c>
      <c r="B115" s="178" t="s">
        <v>41</v>
      </c>
      <c r="C115" s="137" t="s">
        <v>283</v>
      </c>
      <c r="D115" s="166">
        <v>2.4878048780487774</v>
      </c>
      <c r="E115" s="166"/>
      <c r="F115" s="166"/>
      <c r="G115" s="166"/>
      <c r="H115" s="166"/>
      <c r="I115" s="166">
        <v>1.9902439024390219</v>
      </c>
      <c r="J115" s="166">
        <v>0</v>
      </c>
      <c r="K115" s="166">
        <v>0</v>
      </c>
      <c r="L115" s="166">
        <v>0</v>
      </c>
      <c r="M115" s="166">
        <v>0</v>
      </c>
      <c r="N115" s="166">
        <v>1.9902439024390219</v>
      </c>
    </row>
    <row r="116" spans="1:14" ht="16.5">
      <c r="A116" s="135">
        <v>114</v>
      </c>
      <c r="B116" s="178" t="s">
        <v>41</v>
      </c>
      <c r="C116" s="137" t="s">
        <v>62</v>
      </c>
      <c r="D116" s="166"/>
      <c r="E116" s="166">
        <v>1.5999999999999943</v>
      </c>
      <c r="F116" s="166"/>
      <c r="G116" s="166"/>
      <c r="H116" s="166"/>
      <c r="I116" s="166">
        <v>0</v>
      </c>
      <c r="J116" s="166">
        <v>1.5999999999999943</v>
      </c>
      <c r="K116" s="166">
        <v>0</v>
      </c>
      <c r="L116" s="166">
        <v>0</v>
      </c>
      <c r="M116" s="166">
        <v>0</v>
      </c>
      <c r="N116" s="166">
        <v>1.5999999999999943</v>
      </c>
    </row>
    <row r="117" spans="1:14" ht="16.5">
      <c r="A117" s="135">
        <v>115</v>
      </c>
      <c r="B117" s="178" t="s">
        <v>65</v>
      </c>
      <c r="C117" s="137" t="s">
        <v>284</v>
      </c>
      <c r="D117" s="166">
        <v>1.4878048780487774</v>
      </c>
      <c r="E117" s="166"/>
      <c r="F117" s="166"/>
      <c r="G117" s="166"/>
      <c r="H117" s="166"/>
      <c r="I117" s="166">
        <v>1.1902439024390219</v>
      </c>
      <c r="J117" s="166">
        <v>0</v>
      </c>
      <c r="K117" s="166">
        <v>0</v>
      </c>
      <c r="L117" s="166">
        <v>0</v>
      </c>
      <c r="M117" s="166">
        <v>0</v>
      </c>
      <c r="N117" s="166">
        <v>1.1902439024390219</v>
      </c>
    </row>
    <row r="118" spans="1:14" ht="16.5">
      <c r="A118" s="135">
        <v>116</v>
      </c>
      <c r="B118" s="178" t="s">
        <v>65</v>
      </c>
      <c r="C118" s="137" t="s">
        <v>215</v>
      </c>
      <c r="D118" s="166">
        <v>1.4878048780487774</v>
      </c>
      <c r="E118" s="166"/>
      <c r="F118" s="166"/>
      <c r="G118" s="166"/>
      <c r="H118" s="166"/>
      <c r="I118" s="166">
        <v>1.1902439024390219</v>
      </c>
      <c r="J118" s="166">
        <v>0</v>
      </c>
      <c r="K118" s="166">
        <v>0</v>
      </c>
      <c r="L118" s="166">
        <v>0</v>
      </c>
      <c r="M118" s="166">
        <v>0</v>
      </c>
      <c r="N118" s="166">
        <v>1.1902439024390219</v>
      </c>
    </row>
    <row r="119" spans="1:14" ht="16.5">
      <c r="A119" s="135">
        <v>117</v>
      </c>
      <c r="B119" s="179" t="s">
        <v>88</v>
      </c>
      <c r="C119" s="179" t="s">
        <v>176</v>
      </c>
      <c r="D119" s="166"/>
      <c r="E119" s="166"/>
      <c r="F119" s="166">
        <v>0</v>
      </c>
      <c r="G119" s="166"/>
      <c r="H119" s="166">
        <v>0.77674935209182649</v>
      </c>
      <c r="I119" s="166">
        <v>0</v>
      </c>
      <c r="J119" s="166">
        <v>0</v>
      </c>
      <c r="K119" s="166">
        <v>0</v>
      </c>
      <c r="L119" s="166">
        <v>0</v>
      </c>
      <c r="M119" s="166">
        <v>1.1651240281377397</v>
      </c>
      <c r="N119" s="166">
        <v>1.1651240281377397</v>
      </c>
    </row>
    <row r="120" spans="1:14" ht="16.5">
      <c r="A120" s="135">
        <v>118</v>
      </c>
      <c r="B120" s="190" t="s">
        <v>88</v>
      </c>
      <c r="C120" s="137" t="s">
        <v>394</v>
      </c>
      <c r="D120" s="166"/>
      <c r="E120" s="166"/>
      <c r="F120" s="166"/>
      <c r="G120" s="166"/>
      <c r="H120" s="166">
        <v>0.77674935209182649</v>
      </c>
      <c r="I120" s="166">
        <v>0</v>
      </c>
      <c r="J120" s="166">
        <v>0</v>
      </c>
      <c r="K120" s="166">
        <v>0</v>
      </c>
      <c r="L120" s="166">
        <v>0</v>
      </c>
      <c r="M120" s="166">
        <v>1.1651240281377397</v>
      </c>
      <c r="N120" s="166">
        <v>1.1651240281377397</v>
      </c>
    </row>
    <row r="121" spans="1:14" ht="16.5">
      <c r="A121" s="135">
        <v>119</v>
      </c>
      <c r="B121" s="178" t="s">
        <v>65</v>
      </c>
      <c r="C121" s="137" t="s">
        <v>285</v>
      </c>
      <c r="D121" s="166">
        <v>0.79999999999999716</v>
      </c>
      <c r="E121" s="166"/>
      <c r="F121" s="166"/>
      <c r="G121" s="166"/>
      <c r="H121" s="166"/>
      <c r="I121" s="166">
        <v>0.63999999999999779</v>
      </c>
      <c r="J121" s="166">
        <v>0</v>
      </c>
      <c r="K121" s="166">
        <v>0</v>
      </c>
      <c r="L121" s="166">
        <v>0</v>
      </c>
      <c r="M121" s="166">
        <v>0</v>
      </c>
      <c r="N121" s="166">
        <v>0.63999999999999779</v>
      </c>
    </row>
    <row r="122" spans="1:14" ht="16.5">
      <c r="A122" s="135">
        <v>120</v>
      </c>
      <c r="B122" s="178" t="s">
        <v>88</v>
      </c>
      <c r="C122" s="137" t="s">
        <v>233</v>
      </c>
      <c r="D122" s="166">
        <v>0.48780487804877737</v>
      </c>
      <c r="E122" s="166"/>
      <c r="F122" s="166"/>
      <c r="G122" s="166"/>
      <c r="H122" s="166"/>
      <c r="I122" s="166">
        <v>0.39024390243902191</v>
      </c>
      <c r="J122" s="166">
        <v>0</v>
      </c>
      <c r="K122" s="166">
        <v>0</v>
      </c>
      <c r="L122" s="166">
        <v>0</v>
      </c>
      <c r="M122" s="166">
        <v>0</v>
      </c>
      <c r="N122" s="166">
        <v>0.39024390243902191</v>
      </c>
    </row>
    <row r="123" spans="1:14" ht="16.5">
      <c r="A123" s="135"/>
      <c r="B123" s="178" t="s">
        <v>88</v>
      </c>
      <c r="C123" s="137" t="s">
        <v>113</v>
      </c>
      <c r="D123" s="166"/>
      <c r="E123" s="166">
        <v>0</v>
      </c>
      <c r="F123" s="166"/>
      <c r="G123" s="166"/>
      <c r="H123" s="166"/>
      <c r="I123" s="166">
        <v>0</v>
      </c>
      <c r="J123" s="166">
        <v>0</v>
      </c>
      <c r="K123" s="166">
        <v>0</v>
      </c>
      <c r="L123" s="166">
        <v>0</v>
      </c>
      <c r="M123" s="166">
        <v>0</v>
      </c>
      <c r="N123" s="166">
        <v>0</v>
      </c>
    </row>
    <row r="124" spans="1:14" ht="16.5">
      <c r="A124" s="135"/>
      <c r="B124" s="178" t="s">
        <v>65</v>
      </c>
      <c r="C124" s="137" t="s">
        <v>240</v>
      </c>
      <c r="D124" s="166">
        <v>0</v>
      </c>
      <c r="E124" s="166"/>
      <c r="F124" s="166"/>
      <c r="G124" s="166"/>
      <c r="H124" s="166">
        <v>0</v>
      </c>
      <c r="I124" s="166">
        <v>0</v>
      </c>
      <c r="J124" s="166">
        <v>0</v>
      </c>
      <c r="K124" s="166">
        <v>0</v>
      </c>
      <c r="L124" s="166">
        <v>0</v>
      </c>
      <c r="M124" s="166">
        <v>0</v>
      </c>
      <c r="N124" s="166">
        <v>0</v>
      </c>
    </row>
    <row r="125" spans="1:14" ht="16.5">
      <c r="A125" s="135"/>
      <c r="B125" s="178" t="s">
        <v>88</v>
      </c>
      <c r="C125" s="137" t="s">
        <v>112</v>
      </c>
      <c r="D125" s="166"/>
      <c r="E125" s="166">
        <v>0</v>
      </c>
      <c r="F125" s="166"/>
      <c r="G125" s="166"/>
      <c r="H125" s="166"/>
      <c r="I125" s="166">
        <v>0</v>
      </c>
      <c r="J125" s="166">
        <v>0</v>
      </c>
      <c r="K125" s="166">
        <v>0</v>
      </c>
      <c r="L125" s="166">
        <v>0</v>
      </c>
      <c r="M125" s="166">
        <v>0</v>
      </c>
      <c r="N125" s="166">
        <v>0</v>
      </c>
    </row>
    <row r="126" spans="1:14" ht="16.5">
      <c r="A126" s="135"/>
      <c r="B126" s="178" t="s">
        <v>88</v>
      </c>
      <c r="C126" s="137" t="s">
        <v>291</v>
      </c>
      <c r="D126" s="166">
        <v>0</v>
      </c>
      <c r="E126" s="166"/>
      <c r="F126" s="166"/>
      <c r="G126" s="166"/>
      <c r="H126" s="166"/>
      <c r="I126" s="166">
        <v>0</v>
      </c>
      <c r="J126" s="166">
        <v>0</v>
      </c>
      <c r="K126" s="166">
        <v>0</v>
      </c>
      <c r="L126" s="166">
        <v>0</v>
      </c>
      <c r="M126" s="166">
        <v>0</v>
      </c>
      <c r="N126" s="166">
        <v>0</v>
      </c>
    </row>
    <row r="127" spans="1:14" ht="16.5">
      <c r="A127" s="135"/>
      <c r="B127" s="178" t="s">
        <v>65</v>
      </c>
      <c r="C127" s="137" t="s">
        <v>287</v>
      </c>
      <c r="D127" s="166">
        <v>0</v>
      </c>
      <c r="E127" s="166"/>
      <c r="F127" s="166"/>
      <c r="G127" s="166"/>
      <c r="H127" s="166"/>
      <c r="I127" s="166">
        <v>0</v>
      </c>
      <c r="J127" s="166">
        <v>0</v>
      </c>
      <c r="K127" s="166">
        <v>0</v>
      </c>
      <c r="L127" s="166">
        <v>0</v>
      </c>
      <c r="M127" s="166">
        <v>0</v>
      </c>
      <c r="N127" s="166">
        <v>0</v>
      </c>
    </row>
    <row r="128" spans="1:14" ht="16.5">
      <c r="A128" s="135"/>
      <c r="B128" s="178" t="s">
        <v>88</v>
      </c>
      <c r="C128" s="137" t="s">
        <v>289</v>
      </c>
      <c r="D128" s="166">
        <v>0</v>
      </c>
      <c r="E128" s="166"/>
      <c r="F128" s="166"/>
      <c r="G128" s="166"/>
      <c r="H128" s="166"/>
      <c r="I128" s="166">
        <v>0</v>
      </c>
      <c r="J128" s="166">
        <v>0</v>
      </c>
      <c r="K128" s="166">
        <v>0</v>
      </c>
      <c r="L128" s="166">
        <v>0</v>
      </c>
      <c r="M128" s="166">
        <v>0</v>
      </c>
      <c r="N128" s="166">
        <v>0</v>
      </c>
    </row>
    <row r="129" spans="1:14" ht="16.5">
      <c r="A129" s="135"/>
      <c r="B129" s="178" t="s">
        <v>88</v>
      </c>
      <c r="C129" s="137" t="s">
        <v>290</v>
      </c>
      <c r="D129" s="166">
        <v>0</v>
      </c>
      <c r="E129" s="166"/>
      <c r="F129" s="166"/>
      <c r="G129" s="166"/>
      <c r="H129" s="166"/>
      <c r="I129" s="166">
        <v>0</v>
      </c>
      <c r="J129" s="166">
        <v>0</v>
      </c>
      <c r="K129" s="166">
        <v>0</v>
      </c>
      <c r="L129" s="166">
        <v>0</v>
      </c>
      <c r="M129" s="166">
        <v>0</v>
      </c>
      <c r="N129" s="166">
        <v>0</v>
      </c>
    </row>
    <row r="130" spans="1:14" ht="16.5">
      <c r="A130" s="135"/>
      <c r="B130" s="178" t="s">
        <v>88</v>
      </c>
      <c r="C130" s="137" t="s">
        <v>109</v>
      </c>
      <c r="D130" s="166"/>
      <c r="E130" s="166">
        <v>0</v>
      </c>
      <c r="F130" s="166"/>
      <c r="G130" s="166"/>
      <c r="H130" s="166"/>
      <c r="I130" s="166">
        <v>0</v>
      </c>
      <c r="J130" s="166">
        <v>0</v>
      </c>
      <c r="K130" s="166">
        <v>0</v>
      </c>
      <c r="L130" s="166">
        <v>0</v>
      </c>
      <c r="M130" s="166">
        <v>0</v>
      </c>
      <c r="N130" s="166">
        <v>0</v>
      </c>
    </row>
    <row r="131" spans="1:14" ht="16.5">
      <c r="A131" s="135"/>
      <c r="B131" s="178" t="s">
        <v>88</v>
      </c>
      <c r="C131" s="137" t="s">
        <v>236</v>
      </c>
      <c r="D131" s="166">
        <v>0</v>
      </c>
      <c r="E131" s="166"/>
      <c r="F131" s="166"/>
      <c r="G131" s="166"/>
      <c r="H131" s="166"/>
      <c r="I131" s="166">
        <v>0</v>
      </c>
      <c r="J131" s="166">
        <v>0</v>
      </c>
      <c r="K131" s="166">
        <v>0</v>
      </c>
      <c r="L131" s="166">
        <v>0</v>
      </c>
      <c r="M131" s="166">
        <v>0</v>
      </c>
      <c r="N131" s="166">
        <v>0</v>
      </c>
    </row>
    <row r="132" spans="1:14" ht="16.5">
      <c r="A132" s="135"/>
      <c r="B132" s="178" t="s">
        <v>88</v>
      </c>
      <c r="C132" s="137" t="s">
        <v>234</v>
      </c>
      <c r="D132" s="166">
        <v>0</v>
      </c>
      <c r="E132" s="166"/>
      <c r="F132" s="166"/>
      <c r="G132" s="166"/>
      <c r="H132" s="166">
        <v>0</v>
      </c>
      <c r="I132" s="166">
        <v>0</v>
      </c>
      <c r="J132" s="166">
        <v>0</v>
      </c>
      <c r="K132" s="166">
        <v>0</v>
      </c>
      <c r="L132" s="166">
        <v>0</v>
      </c>
      <c r="M132" s="166">
        <v>0</v>
      </c>
      <c r="N132" s="166">
        <v>0</v>
      </c>
    </row>
    <row r="133" spans="1:14" ht="16.5">
      <c r="A133" s="146"/>
      <c r="B133" s="179" t="s">
        <v>88</v>
      </c>
      <c r="C133" s="179" t="s">
        <v>316</v>
      </c>
      <c r="D133" s="166"/>
      <c r="E133" s="166"/>
      <c r="F133" s="166">
        <v>0</v>
      </c>
      <c r="G133" s="166"/>
      <c r="H133" s="166"/>
      <c r="I133" s="166">
        <v>0</v>
      </c>
      <c r="J133" s="166">
        <v>0</v>
      </c>
      <c r="K133" s="166">
        <v>0</v>
      </c>
      <c r="L133" s="166">
        <v>0</v>
      </c>
      <c r="M133" s="166">
        <v>0</v>
      </c>
      <c r="N133" s="166">
        <v>0</v>
      </c>
    </row>
    <row r="134" spans="1:14" ht="16.5">
      <c r="A134" s="135"/>
      <c r="B134" s="178" t="s">
        <v>88</v>
      </c>
      <c r="C134" s="137" t="s">
        <v>292</v>
      </c>
      <c r="D134" s="166">
        <v>0</v>
      </c>
      <c r="E134" s="166"/>
      <c r="F134" s="166"/>
      <c r="G134" s="166"/>
      <c r="H134" s="166"/>
      <c r="I134" s="166">
        <v>0</v>
      </c>
      <c r="J134" s="166">
        <v>0</v>
      </c>
      <c r="K134" s="166">
        <v>0</v>
      </c>
      <c r="L134" s="166">
        <v>0</v>
      </c>
      <c r="M134" s="166">
        <v>0</v>
      </c>
      <c r="N134" s="166">
        <v>0</v>
      </c>
    </row>
    <row r="135" spans="1:14" ht="16.5">
      <c r="A135" s="135"/>
      <c r="B135" s="178" t="s">
        <v>65</v>
      </c>
      <c r="C135" s="137" t="s">
        <v>288</v>
      </c>
      <c r="D135" s="166">
        <v>0</v>
      </c>
      <c r="E135" s="166"/>
      <c r="F135" s="166"/>
      <c r="G135" s="166"/>
      <c r="H135" s="166"/>
      <c r="I135" s="166">
        <v>0</v>
      </c>
      <c r="J135" s="166">
        <v>0</v>
      </c>
      <c r="K135" s="166">
        <v>0</v>
      </c>
      <c r="L135" s="166">
        <v>0</v>
      </c>
      <c r="M135" s="166">
        <v>0</v>
      </c>
      <c r="N135" s="166">
        <v>0</v>
      </c>
    </row>
    <row r="136" spans="1:14" ht="16.5">
      <c r="A136" s="146"/>
      <c r="B136" s="190" t="s">
        <v>88</v>
      </c>
      <c r="C136" s="137" t="s">
        <v>242</v>
      </c>
      <c r="D136" s="166"/>
      <c r="E136" s="166"/>
      <c r="F136" s="166"/>
      <c r="G136" s="166"/>
      <c r="H136" s="166">
        <v>0</v>
      </c>
      <c r="I136" s="166">
        <v>0</v>
      </c>
      <c r="J136" s="166">
        <v>0</v>
      </c>
      <c r="K136" s="166">
        <v>0</v>
      </c>
      <c r="L136" s="166">
        <v>0</v>
      </c>
      <c r="M136" s="166">
        <v>0</v>
      </c>
      <c r="N136" s="166">
        <v>0</v>
      </c>
    </row>
    <row r="137" spans="1:14" ht="16.5">
      <c r="A137" s="146"/>
      <c r="B137" s="190" t="s">
        <v>88</v>
      </c>
      <c r="C137" s="137" t="s">
        <v>395</v>
      </c>
      <c r="D137" s="166"/>
      <c r="E137" s="166"/>
      <c r="F137" s="166"/>
      <c r="G137" s="166"/>
      <c r="H137" s="166">
        <v>0</v>
      </c>
      <c r="I137" s="166">
        <v>0</v>
      </c>
      <c r="J137" s="166">
        <v>0</v>
      </c>
      <c r="K137" s="166">
        <v>0</v>
      </c>
      <c r="L137" s="166">
        <v>0</v>
      </c>
      <c r="M137" s="166">
        <v>0</v>
      </c>
      <c r="N137" s="166">
        <v>0</v>
      </c>
    </row>
    <row r="138" spans="1:14" ht="16.5">
      <c r="A138" s="146"/>
      <c r="B138" s="190" t="s">
        <v>88</v>
      </c>
      <c r="C138" s="137" t="s">
        <v>396</v>
      </c>
      <c r="D138" s="166"/>
      <c r="E138" s="166"/>
      <c r="F138" s="166"/>
      <c r="G138" s="166"/>
      <c r="H138" s="166"/>
      <c r="I138" s="166">
        <v>0</v>
      </c>
      <c r="J138" s="166">
        <v>0</v>
      </c>
      <c r="K138" s="166">
        <v>0</v>
      </c>
      <c r="L138" s="166">
        <v>0</v>
      </c>
      <c r="M138" s="166">
        <v>0</v>
      </c>
      <c r="N138" s="166">
        <v>0</v>
      </c>
    </row>
    <row r="139" spans="1:14" ht="16.5">
      <c r="A139" s="146"/>
      <c r="B139" s="190" t="s">
        <v>88</v>
      </c>
      <c r="C139" s="137" t="s">
        <v>293</v>
      </c>
      <c r="D139" s="166"/>
      <c r="E139" s="166"/>
      <c r="F139" s="166"/>
      <c r="G139" s="166"/>
      <c r="H139" s="166"/>
      <c r="I139" s="166">
        <v>0</v>
      </c>
      <c r="J139" s="166">
        <v>0</v>
      </c>
      <c r="K139" s="166">
        <v>0</v>
      </c>
      <c r="L139" s="166">
        <v>0</v>
      </c>
      <c r="M139" s="166">
        <v>0</v>
      </c>
      <c r="N139" s="166">
        <v>0</v>
      </c>
    </row>
  </sheetData>
  <mergeCells count="1">
    <mergeCell ref="A1:N1"/>
  </mergeCells>
  <phoneticPr fontId="2" type="noConversion"/>
  <conditionalFormatting sqref="C140:C1048576">
    <cfRule type="duplicateValues" dxfId="105" priority="22"/>
  </conditionalFormatting>
  <conditionalFormatting sqref="A3:A122">
    <cfRule type="expression" dxfId="104" priority="13">
      <formula>AND(XED3=0,XEE3&lt;&gt;"")</formula>
    </cfRule>
  </conditionalFormatting>
  <conditionalFormatting sqref="D3:N139">
    <cfRule type="cellIs" dxfId="103" priority="11" operator="lessThan">
      <formula>#REF!*COUNTIF(#REF!,"&gt;0")</formula>
    </cfRule>
    <cfRule type="cellIs" dxfId="102" priority="12" operator="equal">
      <formula>#REF!*COUNTIF(#REF!,"&gt;0")</formula>
    </cfRule>
  </conditionalFormatting>
  <conditionalFormatting sqref="D79:M97 G98:G139">
    <cfRule type="cellIs" dxfId="101" priority="9" operator="lessThan">
      <formula>#REF!</formula>
    </cfRule>
    <cfRule type="cellIs" dxfId="100" priority="10" operator="equal">
      <formula>#REF!</formula>
    </cfRule>
  </conditionalFormatting>
  <conditionalFormatting sqref="N79:N97">
    <cfRule type="cellIs" dxfId="99" priority="7" operator="lessThan">
      <formula>#REF!*COUNTIF(D79:J79,"&gt;0")</formula>
    </cfRule>
    <cfRule type="cellIs" dxfId="98" priority="8" operator="equal">
      <formula>#REF!*COUNTIF(D79:J79,"&gt;0")</formula>
    </cfRule>
  </conditionalFormatting>
  <conditionalFormatting sqref="C2:C129">
    <cfRule type="duplicateValues" dxfId="97" priority="6"/>
  </conditionalFormatting>
  <conditionalFormatting sqref="C130:C139">
    <cfRule type="expression" dxfId="96" priority="5">
      <formula>AND(XEH130=0,XEI130&lt;&gt;"")</formula>
    </cfRule>
  </conditionalFormatting>
  <conditionalFormatting sqref="C2:C139">
    <cfRule type="duplicateValues" dxfId="95" priority="4"/>
  </conditionalFormatting>
  <conditionalFormatting sqref="C130:C139">
    <cfRule type="duplicateValues" dxfId="94" priority="3"/>
  </conditionalFormatting>
  <conditionalFormatting sqref="B66">
    <cfRule type="cellIs" dxfId="93" priority="1" operator="lessThan">
      <formula>#REF!*COUNTIF(#REF!,"&gt;0")</formula>
    </cfRule>
    <cfRule type="cellIs" dxfId="92" priority="2" operator="equal">
      <formula>#REF!*COUNTIF(#REF!,"&gt;0")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scale="92" fitToHeight="0" orientation="portrait" r:id="rId1"/>
  <headerFooter>
    <oddFooter>第 &amp;P 頁，共 &amp;N 頁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8"/>
  <sheetViews>
    <sheetView tabSelected="1" workbookViewId="0">
      <pane ySplit="2" topLeftCell="A3" activePane="bottomLeft" state="frozen"/>
      <selection activeCell="I13" sqref="I13"/>
      <selection pane="bottomLeft" activeCell="I13" sqref="I13"/>
    </sheetView>
  </sheetViews>
  <sheetFormatPr defaultColWidth="8.875" defaultRowHeight="15"/>
  <cols>
    <col min="1" max="1" width="6" style="172" bestFit="1" customWidth="1"/>
    <col min="2" max="2" width="7.5" style="172" bestFit="1" customWidth="1"/>
    <col min="3" max="3" width="9.375" style="172" customWidth="1"/>
    <col min="4" max="7" width="7.25" style="172" bestFit="1" customWidth="1"/>
    <col min="8" max="8" width="8.5" style="172" bestFit="1" customWidth="1"/>
    <col min="9" max="9" width="9.25" style="183" bestFit="1" customWidth="1"/>
    <col min="10" max="11" width="9.25" style="172" bestFit="1" customWidth="1"/>
    <col min="12" max="12" width="8.375" style="172" bestFit="1" customWidth="1"/>
    <col min="13" max="16384" width="8.875" style="172"/>
  </cols>
  <sheetData>
    <row r="1" spans="1:12" ht="16.5">
      <c r="A1" s="242" t="s">
        <v>448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ht="16.5">
      <c r="A2" s="162" t="s">
        <v>436</v>
      </c>
      <c r="B2" s="163" t="s">
        <v>437</v>
      </c>
      <c r="C2" s="163" t="s">
        <v>0</v>
      </c>
      <c r="D2" s="164" t="s">
        <v>438</v>
      </c>
      <c r="E2" s="164" t="s">
        <v>439</v>
      </c>
      <c r="F2" s="164" t="s">
        <v>440</v>
      </c>
      <c r="G2" s="164" t="s">
        <v>450</v>
      </c>
      <c r="H2" s="196" t="s">
        <v>451</v>
      </c>
      <c r="I2" s="196" t="s">
        <v>452</v>
      </c>
      <c r="J2" s="196" t="s">
        <v>453</v>
      </c>
      <c r="K2" s="196" t="s">
        <v>454</v>
      </c>
      <c r="L2" s="165" t="s">
        <v>447</v>
      </c>
    </row>
    <row r="3" spans="1:12" ht="16.5">
      <c r="A3" s="135">
        <v>1</v>
      </c>
      <c r="B3" s="136" t="s">
        <v>172</v>
      </c>
      <c r="C3" s="137" t="s">
        <v>173</v>
      </c>
      <c r="D3" s="168">
        <v>26.400000000000006</v>
      </c>
      <c r="E3" s="168">
        <v>38.909090909090907</v>
      </c>
      <c r="F3" s="168">
        <v>37.333333333333329</v>
      </c>
      <c r="G3" s="168">
        <v>31.638356164383552</v>
      </c>
      <c r="H3" s="168">
        <v>26.400000000000006</v>
      </c>
      <c r="I3" s="168">
        <v>46.690909090909088</v>
      </c>
      <c r="J3" s="168">
        <v>48.533333333333331</v>
      </c>
      <c r="K3" s="168">
        <v>47.457534246575328</v>
      </c>
      <c r="L3" s="168">
        <v>169.08177667081776</v>
      </c>
    </row>
    <row r="4" spans="1:12" ht="16.5">
      <c r="A4" s="135">
        <v>2</v>
      </c>
      <c r="B4" s="136" t="s">
        <v>172</v>
      </c>
      <c r="C4" s="137" t="s">
        <v>174</v>
      </c>
      <c r="D4" s="168">
        <v>30.400000000000006</v>
      </c>
      <c r="E4" s="168">
        <v>35.909090909090907</v>
      </c>
      <c r="F4" s="168">
        <v>23.333333333333329</v>
      </c>
      <c r="G4" s="168">
        <v>34.597260273972594</v>
      </c>
      <c r="H4" s="168">
        <v>30.400000000000006</v>
      </c>
      <c r="I4" s="168">
        <v>43.090909090909086</v>
      </c>
      <c r="J4" s="168">
        <v>30.333333333333329</v>
      </c>
      <c r="K4" s="168">
        <v>51.895890410958891</v>
      </c>
      <c r="L4" s="168">
        <v>155.72013283520133</v>
      </c>
    </row>
    <row r="5" spans="1:12" ht="16.5">
      <c r="A5" s="135">
        <v>3</v>
      </c>
      <c r="B5" s="136" t="s">
        <v>172</v>
      </c>
      <c r="C5" s="137" t="s">
        <v>178</v>
      </c>
      <c r="D5" s="168">
        <v>26.400000000000006</v>
      </c>
      <c r="E5" s="168">
        <v>15.909090909090907</v>
      </c>
      <c r="F5" s="168">
        <v>20.333333333333329</v>
      </c>
      <c r="G5" s="168">
        <v>31.638356164383538</v>
      </c>
      <c r="H5" s="168">
        <v>26.400000000000006</v>
      </c>
      <c r="I5" s="168">
        <v>19.090909090909086</v>
      </c>
      <c r="J5" s="168">
        <v>26.433333333333326</v>
      </c>
      <c r="K5" s="168">
        <v>47.457534246575307</v>
      </c>
      <c r="L5" s="168">
        <v>119.38177667081773</v>
      </c>
    </row>
    <row r="6" spans="1:12" ht="16.5">
      <c r="A6" s="135">
        <v>4</v>
      </c>
      <c r="B6" s="169" t="s">
        <v>172</v>
      </c>
      <c r="C6" s="170" t="s">
        <v>181</v>
      </c>
      <c r="D6" s="168">
        <v>8.2000000000000028</v>
      </c>
      <c r="E6" s="168">
        <v>23.909090909090907</v>
      </c>
      <c r="F6" s="168">
        <v>25.333333333333329</v>
      </c>
      <c r="G6" s="168">
        <v>28.679452054794496</v>
      </c>
      <c r="H6" s="168">
        <v>8.2000000000000028</v>
      </c>
      <c r="I6" s="168">
        <v>28.690909090909088</v>
      </c>
      <c r="J6" s="168">
        <v>32.93333333333333</v>
      </c>
      <c r="K6" s="168">
        <v>43.019178082191743</v>
      </c>
      <c r="L6" s="168">
        <v>112.84342050643416</v>
      </c>
    </row>
    <row r="7" spans="1:12" ht="16.5">
      <c r="A7" s="135">
        <v>5</v>
      </c>
      <c r="B7" s="136" t="s">
        <v>172</v>
      </c>
      <c r="C7" s="137" t="s">
        <v>177</v>
      </c>
      <c r="D7" s="168"/>
      <c r="E7" s="168">
        <v>22.909090909090907</v>
      </c>
      <c r="F7" s="168">
        <v>30.333333333333329</v>
      </c>
      <c r="G7" s="168">
        <v>23.747945205479425</v>
      </c>
      <c r="H7" s="168">
        <v>0</v>
      </c>
      <c r="I7" s="168">
        <v>27.490909090909089</v>
      </c>
      <c r="J7" s="168">
        <v>39.43333333333333</v>
      </c>
      <c r="K7" s="168">
        <v>35.621917808219138</v>
      </c>
      <c r="L7" s="168">
        <v>102.54616023246156</v>
      </c>
    </row>
    <row r="8" spans="1:12" ht="16.5">
      <c r="A8" s="135">
        <v>6</v>
      </c>
      <c r="B8" s="169" t="s">
        <v>172</v>
      </c>
      <c r="C8" s="170" t="s">
        <v>296</v>
      </c>
      <c r="D8" s="168">
        <v>9.4000000000000057</v>
      </c>
      <c r="E8" s="168"/>
      <c r="F8" s="168">
        <v>29.333333333333329</v>
      </c>
      <c r="G8" s="168">
        <v>32.624657534246552</v>
      </c>
      <c r="H8" s="168">
        <v>9.4000000000000057</v>
      </c>
      <c r="I8" s="168">
        <v>0</v>
      </c>
      <c r="J8" s="168">
        <v>38.133333333333326</v>
      </c>
      <c r="K8" s="168">
        <v>48.936986301369828</v>
      </c>
      <c r="L8" s="168">
        <v>96.470319634703159</v>
      </c>
    </row>
    <row r="9" spans="1:12" ht="16.5">
      <c r="A9" s="135">
        <v>7</v>
      </c>
      <c r="B9" s="136" t="s">
        <v>172</v>
      </c>
      <c r="C9" s="137" t="s">
        <v>175</v>
      </c>
      <c r="D9" s="168">
        <v>12.400000000000006</v>
      </c>
      <c r="E9" s="168">
        <v>39.909090909090907</v>
      </c>
      <c r="F9" s="168">
        <v>21.333333333333329</v>
      </c>
      <c r="G9" s="168"/>
      <c r="H9" s="168">
        <v>12.400000000000006</v>
      </c>
      <c r="I9" s="168">
        <v>47.890909090909084</v>
      </c>
      <c r="J9" s="168">
        <v>27.733333333333327</v>
      </c>
      <c r="K9" s="168">
        <v>0</v>
      </c>
      <c r="L9" s="168">
        <v>88.024242424242416</v>
      </c>
    </row>
    <row r="10" spans="1:12" ht="16.5">
      <c r="A10" s="135">
        <v>8</v>
      </c>
      <c r="B10" s="136" t="s">
        <v>172</v>
      </c>
      <c r="C10" s="137" t="s">
        <v>176</v>
      </c>
      <c r="D10" s="168">
        <v>35.400000000000006</v>
      </c>
      <c r="E10" s="168">
        <v>28.909090909090907</v>
      </c>
      <c r="F10" s="168"/>
      <c r="G10" s="168"/>
      <c r="H10" s="168">
        <v>35.400000000000006</v>
      </c>
      <c r="I10" s="168">
        <v>34.690909090909088</v>
      </c>
      <c r="J10" s="168">
        <v>0</v>
      </c>
      <c r="K10" s="168">
        <v>0</v>
      </c>
      <c r="L10" s="168">
        <v>70.090909090909093</v>
      </c>
    </row>
    <row r="11" spans="1:12" ht="16.5">
      <c r="A11" s="135">
        <v>9</v>
      </c>
      <c r="B11" s="136" t="s">
        <v>172</v>
      </c>
      <c r="C11" s="137" t="s">
        <v>297</v>
      </c>
      <c r="D11" s="168">
        <v>5.4000000000000057</v>
      </c>
      <c r="E11" s="168"/>
      <c r="F11" s="168">
        <v>21.333333333333329</v>
      </c>
      <c r="G11" s="168">
        <v>20.789041095890397</v>
      </c>
      <c r="H11" s="168">
        <v>5.4000000000000057</v>
      </c>
      <c r="I11" s="168">
        <v>0</v>
      </c>
      <c r="J11" s="168">
        <v>27.733333333333327</v>
      </c>
      <c r="K11" s="168">
        <v>31.183561643835596</v>
      </c>
      <c r="L11" s="168">
        <v>64.316894977168928</v>
      </c>
    </row>
    <row r="12" spans="1:12" ht="16.5">
      <c r="A12" s="135">
        <v>10</v>
      </c>
      <c r="B12" s="136" t="s">
        <v>172</v>
      </c>
      <c r="C12" s="137" t="s">
        <v>416</v>
      </c>
      <c r="D12" s="168"/>
      <c r="E12" s="168"/>
      <c r="F12" s="168"/>
      <c r="G12" s="168">
        <v>34.59726027397258</v>
      </c>
      <c r="H12" s="168">
        <v>0</v>
      </c>
      <c r="I12" s="168">
        <v>0</v>
      </c>
      <c r="J12" s="168">
        <v>0</v>
      </c>
      <c r="K12" s="168">
        <v>51.89589041095887</v>
      </c>
      <c r="L12" s="168">
        <v>51.89589041095887</v>
      </c>
    </row>
    <row r="13" spans="1:12" ht="16.5">
      <c r="A13" s="135">
        <v>11</v>
      </c>
      <c r="B13" s="136" t="s">
        <v>172</v>
      </c>
      <c r="C13" s="137" t="s">
        <v>179</v>
      </c>
      <c r="D13" s="168">
        <v>31.400000000000006</v>
      </c>
      <c r="E13" s="168">
        <v>15.909090909090907</v>
      </c>
      <c r="F13" s="168"/>
      <c r="G13" s="168"/>
      <c r="H13" s="168">
        <v>31.400000000000006</v>
      </c>
      <c r="I13" s="168">
        <v>19.090909090909086</v>
      </c>
      <c r="J13" s="168">
        <v>0</v>
      </c>
      <c r="K13" s="168">
        <v>0</v>
      </c>
      <c r="L13" s="168">
        <v>50.490909090909092</v>
      </c>
    </row>
    <row r="14" spans="1:12" s="181" customFormat="1" ht="16.5">
      <c r="A14" s="135">
        <v>12</v>
      </c>
      <c r="B14" s="136" t="s">
        <v>172</v>
      </c>
      <c r="C14" s="137" t="s">
        <v>294</v>
      </c>
      <c r="D14" s="168">
        <v>18.400000000000006</v>
      </c>
      <c r="E14" s="168"/>
      <c r="F14" s="168"/>
      <c r="G14" s="168">
        <v>17.830136986301369</v>
      </c>
      <c r="H14" s="168">
        <v>18.400000000000006</v>
      </c>
      <c r="I14" s="168">
        <v>0</v>
      </c>
      <c r="J14" s="168">
        <v>0</v>
      </c>
      <c r="K14" s="168">
        <v>26.745205479452054</v>
      </c>
      <c r="L14" s="168">
        <v>45.145205479452059</v>
      </c>
    </row>
    <row r="15" spans="1:12" s="181" customFormat="1" ht="16.5">
      <c r="A15" s="135">
        <v>13</v>
      </c>
      <c r="B15" s="136" t="s">
        <v>172</v>
      </c>
      <c r="C15" s="137" t="s">
        <v>341</v>
      </c>
      <c r="D15" s="168"/>
      <c r="E15" s="168"/>
      <c r="F15" s="168">
        <v>16.333333333333329</v>
      </c>
      <c r="G15" s="168">
        <v>9.9397260273972563</v>
      </c>
      <c r="H15" s="168">
        <v>0</v>
      </c>
      <c r="I15" s="168">
        <v>0</v>
      </c>
      <c r="J15" s="168">
        <v>21.233333333333327</v>
      </c>
      <c r="K15" s="168">
        <v>14.909589041095884</v>
      </c>
      <c r="L15" s="168">
        <v>36.142922374429212</v>
      </c>
    </row>
    <row r="16" spans="1:12" s="181" customFormat="1" ht="16.5">
      <c r="A16" s="135">
        <v>14</v>
      </c>
      <c r="B16" s="136" t="s">
        <v>172</v>
      </c>
      <c r="C16" s="137" t="s">
        <v>295</v>
      </c>
      <c r="D16" s="168">
        <v>12.400000000000006</v>
      </c>
      <c r="E16" s="168"/>
      <c r="F16" s="168"/>
      <c r="G16" s="168">
        <v>13.884931506849284</v>
      </c>
      <c r="H16" s="168">
        <v>12.400000000000006</v>
      </c>
      <c r="I16" s="168">
        <v>0</v>
      </c>
      <c r="J16" s="168">
        <v>0</v>
      </c>
      <c r="K16" s="168">
        <v>20.827397260273926</v>
      </c>
      <c r="L16" s="168">
        <v>33.227397260273932</v>
      </c>
    </row>
    <row r="17" spans="1:12" s="182" customFormat="1" ht="16.5">
      <c r="A17" s="135">
        <v>15</v>
      </c>
      <c r="B17" s="136" t="s">
        <v>172</v>
      </c>
      <c r="C17" s="137" t="s">
        <v>111</v>
      </c>
      <c r="D17" s="168">
        <v>29.400000000000006</v>
      </c>
      <c r="E17" s="168"/>
      <c r="F17" s="168"/>
      <c r="G17" s="168"/>
      <c r="H17" s="168">
        <v>29.400000000000006</v>
      </c>
      <c r="I17" s="168">
        <v>0</v>
      </c>
      <c r="J17" s="168">
        <v>0</v>
      </c>
      <c r="K17" s="168">
        <v>0</v>
      </c>
      <c r="L17" s="168">
        <v>29.400000000000006</v>
      </c>
    </row>
    <row r="18" spans="1:12" s="182" customFormat="1" ht="16.5">
      <c r="A18" s="135">
        <v>16</v>
      </c>
      <c r="B18" s="136" t="s">
        <v>172</v>
      </c>
      <c r="C18" s="137" t="s">
        <v>343</v>
      </c>
      <c r="D18" s="168"/>
      <c r="E18" s="168"/>
      <c r="F18" s="168">
        <v>12.333333333333329</v>
      </c>
      <c r="G18" s="168">
        <v>8.4219178082191632</v>
      </c>
      <c r="H18" s="168">
        <v>0</v>
      </c>
      <c r="I18" s="168">
        <v>0</v>
      </c>
      <c r="J18" s="168">
        <v>16.033333333333328</v>
      </c>
      <c r="K18" s="168">
        <v>12.632876712328745</v>
      </c>
      <c r="L18" s="168">
        <v>28.666210045662073</v>
      </c>
    </row>
    <row r="19" spans="1:12" ht="16.5">
      <c r="A19" s="135">
        <v>17</v>
      </c>
      <c r="B19" s="136" t="s">
        <v>172</v>
      </c>
      <c r="C19" s="137" t="s">
        <v>180</v>
      </c>
      <c r="D19" s="168"/>
      <c r="E19" s="168">
        <v>6.9090909090909065</v>
      </c>
      <c r="F19" s="168"/>
      <c r="G19" s="168">
        <v>12.898630136986299</v>
      </c>
      <c r="H19" s="168">
        <v>0</v>
      </c>
      <c r="I19" s="168">
        <v>8.2909090909090875</v>
      </c>
      <c r="J19" s="168">
        <v>0</v>
      </c>
      <c r="K19" s="168">
        <v>19.347945205479448</v>
      </c>
      <c r="L19" s="168">
        <v>27.638854296388537</v>
      </c>
    </row>
    <row r="20" spans="1:12" ht="16.5">
      <c r="A20" s="135">
        <v>18</v>
      </c>
      <c r="B20" s="136" t="s">
        <v>172</v>
      </c>
      <c r="C20" s="137" t="s">
        <v>109</v>
      </c>
      <c r="D20" s="168">
        <v>27.400000000000006</v>
      </c>
      <c r="E20" s="168"/>
      <c r="F20" s="168"/>
      <c r="G20" s="168"/>
      <c r="H20" s="168">
        <v>27.400000000000006</v>
      </c>
      <c r="I20" s="168">
        <v>0</v>
      </c>
      <c r="J20" s="168">
        <v>0</v>
      </c>
      <c r="K20" s="168">
        <v>0</v>
      </c>
      <c r="L20" s="168">
        <v>27.400000000000006</v>
      </c>
    </row>
    <row r="21" spans="1:12" ht="16.5">
      <c r="A21" s="135">
        <v>19</v>
      </c>
      <c r="B21" s="136" t="s">
        <v>172</v>
      </c>
      <c r="C21" s="137" t="s">
        <v>182</v>
      </c>
      <c r="D21" s="168"/>
      <c r="E21" s="168">
        <v>3.2727272727272663</v>
      </c>
      <c r="F21" s="168">
        <v>15.333333333333329</v>
      </c>
      <c r="G21" s="168"/>
      <c r="H21" s="168">
        <v>0</v>
      </c>
      <c r="I21" s="168">
        <v>3.9272727272727193</v>
      </c>
      <c r="J21" s="168">
        <v>19.933333333333326</v>
      </c>
      <c r="K21" s="168">
        <v>0</v>
      </c>
      <c r="L21" s="168">
        <v>23.860606060606045</v>
      </c>
    </row>
    <row r="22" spans="1:12" ht="16.5">
      <c r="A22" s="135">
        <v>20</v>
      </c>
      <c r="B22" s="136" t="s">
        <v>172</v>
      </c>
      <c r="C22" s="137" t="s">
        <v>184</v>
      </c>
      <c r="D22" s="168"/>
      <c r="E22" s="168"/>
      <c r="F22" s="168">
        <v>14.333333333333329</v>
      </c>
      <c r="G22" s="168"/>
      <c r="H22" s="168">
        <v>0</v>
      </c>
      <c r="I22" s="168">
        <v>0</v>
      </c>
      <c r="J22" s="168">
        <v>18.633333333333329</v>
      </c>
      <c r="K22" s="168">
        <v>0</v>
      </c>
      <c r="L22" s="168">
        <v>18.633333333333329</v>
      </c>
    </row>
    <row r="23" spans="1:12" ht="16.5">
      <c r="A23" s="135">
        <v>21</v>
      </c>
      <c r="B23" s="136" t="s">
        <v>172</v>
      </c>
      <c r="C23" s="137" t="s">
        <v>342</v>
      </c>
      <c r="D23" s="168"/>
      <c r="E23" s="168"/>
      <c r="F23" s="168">
        <v>13.333333333333329</v>
      </c>
      <c r="G23" s="168"/>
      <c r="H23" s="168">
        <v>0</v>
      </c>
      <c r="I23" s="168">
        <v>0</v>
      </c>
      <c r="J23" s="168">
        <v>17.333333333333329</v>
      </c>
      <c r="K23" s="168">
        <v>0</v>
      </c>
      <c r="L23" s="168">
        <v>17.333333333333329</v>
      </c>
    </row>
    <row r="24" spans="1:12" ht="16.5">
      <c r="A24" s="135">
        <v>22</v>
      </c>
      <c r="B24" s="169" t="s">
        <v>172</v>
      </c>
      <c r="C24" s="170" t="s">
        <v>113</v>
      </c>
      <c r="D24" s="168">
        <v>11.200000000000003</v>
      </c>
      <c r="E24" s="168"/>
      <c r="F24" s="168"/>
      <c r="G24" s="168"/>
      <c r="H24" s="168">
        <v>11.200000000000003</v>
      </c>
      <c r="I24" s="168">
        <v>0</v>
      </c>
      <c r="J24" s="168">
        <v>0</v>
      </c>
      <c r="K24" s="168">
        <v>0</v>
      </c>
      <c r="L24" s="168">
        <v>11.200000000000003</v>
      </c>
    </row>
    <row r="25" spans="1:12" ht="16.5">
      <c r="A25" s="135">
        <v>23</v>
      </c>
      <c r="B25" s="136" t="s">
        <v>172</v>
      </c>
      <c r="C25" s="170" t="s">
        <v>417</v>
      </c>
      <c r="D25" s="168"/>
      <c r="E25" s="168"/>
      <c r="F25" s="168"/>
      <c r="G25" s="168">
        <v>6.9808219178081998</v>
      </c>
      <c r="H25" s="168">
        <v>0</v>
      </c>
      <c r="I25" s="168">
        <v>0</v>
      </c>
      <c r="J25" s="168">
        <v>0</v>
      </c>
      <c r="K25" s="168">
        <v>10.4712328767123</v>
      </c>
      <c r="L25" s="168">
        <v>10.4712328767123</v>
      </c>
    </row>
    <row r="26" spans="1:12" ht="16.5">
      <c r="A26" s="135"/>
      <c r="B26" s="136" t="s">
        <v>172</v>
      </c>
      <c r="C26" s="170" t="s">
        <v>183</v>
      </c>
      <c r="D26" s="168"/>
      <c r="E26" s="168">
        <v>0</v>
      </c>
      <c r="F26" s="168"/>
      <c r="G26" s="168"/>
      <c r="H26" s="168">
        <v>0</v>
      </c>
      <c r="I26" s="168">
        <v>0</v>
      </c>
      <c r="J26" s="168">
        <v>0</v>
      </c>
      <c r="K26" s="168">
        <v>0</v>
      </c>
      <c r="L26" s="168">
        <v>0</v>
      </c>
    </row>
    <row r="27" spans="1:12" ht="16.5">
      <c r="A27" s="146"/>
      <c r="B27" s="136" t="s">
        <v>172</v>
      </c>
      <c r="C27" s="170" t="s">
        <v>344</v>
      </c>
      <c r="D27" s="168"/>
      <c r="E27" s="168"/>
      <c r="F27" s="168">
        <v>0</v>
      </c>
      <c r="G27" s="168"/>
      <c r="H27" s="168">
        <v>0</v>
      </c>
      <c r="I27" s="168">
        <v>0</v>
      </c>
      <c r="J27" s="168">
        <v>0</v>
      </c>
      <c r="K27" s="168">
        <v>0</v>
      </c>
      <c r="L27" s="168">
        <v>0</v>
      </c>
    </row>
    <row r="28" spans="1:12" ht="16.5">
      <c r="A28" s="146"/>
      <c r="B28" s="136" t="s">
        <v>172</v>
      </c>
      <c r="C28" s="170" t="s">
        <v>185</v>
      </c>
      <c r="D28" s="168"/>
      <c r="E28" s="168"/>
      <c r="F28" s="168"/>
      <c r="G28" s="168">
        <v>0</v>
      </c>
      <c r="H28" s="168">
        <v>0</v>
      </c>
      <c r="I28" s="168">
        <v>0</v>
      </c>
      <c r="J28" s="168">
        <v>0</v>
      </c>
      <c r="K28" s="168">
        <v>0</v>
      </c>
      <c r="L28" s="168">
        <v>0</v>
      </c>
    </row>
  </sheetData>
  <mergeCells count="1">
    <mergeCell ref="A1:L1"/>
  </mergeCells>
  <phoneticPr fontId="2" type="noConversion"/>
  <conditionalFormatting sqref="C29:C1048576">
    <cfRule type="duplicateValues" dxfId="91" priority="12"/>
  </conditionalFormatting>
  <conditionalFormatting sqref="B3:B16">
    <cfRule type="expression" dxfId="90" priority="9">
      <formula>AND(XEC3=0,XED3&lt;&gt;"")</formula>
    </cfRule>
  </conditionalFormatting>
  <conditionalFormatting sqref="B17:B28 A3:A25">
    <cfRule type="expression" dxfId="89" priority="8">
      <formula>AND(XEC3=0,XED3&lt;&gt;"")</formula>
    </cfRule>
  </conditionalFormatting>
  <conditionalFormatting sqref="D3:K28">
    <cfRule type="cellIs" dxfId="88" priority="6" operator="lessThan">
      <formula>#REF!</formula>
    </cfRule>
    <cfRule type="cellIs" dxfId="87" priority="7" operator="equal">
      <formula>#REF!</formula>
    </cfRule>
  </conditionalFormatting>
  <conditionalFormatting sqref="L3:L28">
    <cfRule type="cellIs" dxfId="86" priority="4" operator="lessThan">
      <formula>#REF!*COUNTIF(D3:I3,"&gt;0")</formula>
    </cfRule>
    <cfRule type="cellIs" dxfId="85" priority="5" operator="equal">
      <formula>#REF!*COUNTIF(D3:I3,"&gt;0")</formula>
    </cfRule>
  </conditionalFormatting>
  <conditionalFormatting sqref="C2:C28">
    <cfRule type="duplicateValues" dxfId="84" priority="3"/>
  </conditionalFormatting>
  <conditionalFormatting sqref="C21:C28">
    <cfRule type="expression" dxfId="83" priority="2">
      <formula>AND(XEK21=0,XEL21&lt;&gt;"")</formula>
    </cfRule>
  </conditionalFormatting>
  <conditionalFormatting sqref="C26">
    <cfRule type="expression" dxfId="82" priority="1">
      <formula>AND(XEK26=0,XEL26&lt;&gt;"")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7"/>
  <sheetViews>
    <sheetView workbookViewId="0">
      <pane ySplit="2" topLeftCell="A3" activePane="bottomLeft" state="frozen"/>
      <selection activeCell="P12" sqref="P12"/>
      <selection pane="bottomLeft" sqref="A1:L1"/>
    </sheetView>
  </sheetViews>
  <sheetFormatPr defaultColWidth="8.875" defaultRowHeight="15"/>
  <cols>
    <col min="1" max="1" width="5.5" style="172" customWidth="1"/>
    <col min="2" max="2" width="7.5" style="172" bestFit="1" customWidth="1"/>
    <col min="3" max="3" width="9.5" style="172" customWidth="1"/>
    <col min="4" max="7" width="7.25" style="172" bestFit="1" customWidth="1"/>
    <col min="8" max="11" width="8.625" style="172" customWidth="1"/>
    <col min="12" max="12" width="8.375" style="172" bestFit="1" customWidth="1"/>
    <col min="13" max="16384" width="8.875" style="172"/>
  </cols>
  <sheetData>
    <row r="1" spans="1:12" ht="16.5">
      <c r="A1" s="243" t="s">
        <v>449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2" ht="16.5">
      <c r="A2" s="162" t="s">
        <v>458</v>
      </c>
      <c r="B2" s="163" t="s">
        <v>8</v>
      </c>
      <c r="C2" s="163" t="s">
        <v>0</v>
      </c>
      <c r="D2" s="196" t="s">
        <v>459</v>
      </c>
      <c r="E2" s="196" t="s">
        <v>460</v>
      </c>
      <c r="F2" s="196" t="s">
        <v>461</v>
      </c>
      <c r="G2" s="196" t="s">
        <v>462</v>
      </c>
      <c r="H2" s="196" t="s">
        <v>463</v>
      </c>
      <c r="I2" s="196" t="s">
        <v>464</v>
      </c>
      <c r="J2" s="196" t="s">
        <v>465</v>
      </c>
      <c r="K2" s="196" t="s">
        <v>466</v>
      </c>
      <c r="L2" s="197" t="s">
        <v>467</v>
      </c>
    </row>
    <row r="3" spans="1:12" ht="16.5">
      <c r="A3" s="135">
        <v>1</v>
      </c>
      <c r="B3" s="136" t="s">
        <v>23</v>
      </c>
      <c r="C3" s="137" t="s">
        <v>24</v>
      </c>
      <c r="D3" s="168">
        <v>39.600000000000009</v>
      </c>
      <c r="E3" s="168">
        <v>35.857142857142847</v>
      </c>
      <c r="F3" s="168">
        <v>49.857142857142861</v>
      </c>
      <c r="G3" s="168">
        <v>54.661448140900177</v>
      </c>
      <c r="H3" s="168">
        <v>39.600000000000009</v>
      </c>
      <c r="I3" s="168">
        <v>43.028571428571418</v>
      </c>
      <c r="J3" s="168">
        <v>64.814285714285717</v>
      </c>
      <c r="K3" s="168">
        <v>81.992172211350265</v>
      </c>
      <c r="L3" s="168">
        <v>229.43502935420742</v>
      </c>
    </row>
    <row r="4" spans="1:12" ht="16.5">
      <c r="A4" s="135">
        <v>2</v>
      </c>
      <c r="B4" s="136" t="s">
        <v>23</v>
      </c>
      <c r="C4" s="137" t="s">
        <v>34</v>
      </c>
      <c r="D4" s="168">
        <v>24.600000000000009</v>
      </c>
      <c r="E4" s="168">
        <v>31.857142857142847</v>
      </c>
      <c r="F4" s="168">
        <v>28.857142857142861</v>
      </c>
      <c r="G4" s="168">
        <v>30.990215264187867</v>
      </c>
      <c r="H4" s="168">
        <v>24.600000000000009</v>
      </c>
      <c r="I4" s="168">
        <v>38.228571428571414</v>
      </c>
      <c r="J4" s="168">
        <v>37.51428571428572</v>
      </c>
      <c r="K4" s="168">
        <v>46.485322896281801</v>
      </c>
      <c r="L4" s="168">
        <v>146.82818003913894</v>
      </c>
    </row>
    <row r="5" spans="1:12" ht="16.5">
      <c r="A5" s="135">
        <v>3</v>
      </c>
      <c r="B5" s="136" t="s">
        <v>23</v>
      </c>
      <c r="C5" s="137" t="s">
        <v>35</v>
      </c>
      <c r="D5" s="168">
        <v>7.6000000000000085</v>
      </c>
      <c r="E5" s="168">
        <v>24.857142857142847</v>
      </c>
      <c r="F5" s="168">
        <v>31.857142857142861</v>
      </c>
      <c r="G5" s="168">
        <v>43.812133072407022</v>
      </c>
      <c r="H5" s="168">
        <v>7.6000000000000085</v>
      </c>
      <c r="I5" s="168">
        <v>29.828571428571415</v>
      </c>
      <c r="J5" s="168">
        <v>41.414285714285718</v>
      </c>
      <c r="K5" s="168">
        <v>65.718199608610533</v>
      </c>
      <c r="L5" s="168">
        <v>144.56105675146767</v>
      </c>
    </row>
    <row r="6" spans="1:12" ht="16.5">
      <c r="A6" s="135">
        <v>4</v>
      </c>
      <c r="B6" s="136" t="s">
        <v>23</v>
      </c>
      <c r="C6" s="137" t="s">
        <v>36</v>
      </c>
      <c r="D6" s="168">
        <v>12.600000000000009</v>
      </c>
      <c r="E6" s="168">
        <v>20.857142857142847</v>
      </c>
      <c r="F6" s="168"/>
      <c r="G6" s="168"/>
      <c r="H6" s="168">
        <v>12.600000000000009</v>
      </c>
      <c r="I6" s="168">
        <v>25.028571428571414</v>
      </c>
      <c r="J6" s="168">
        <v>0</v>
      </c>
      <c r="K6" s="168">
        <v>0</v>
      </c>
      <c r="L6" s="168">
        <v>37.628571428571419</v>
      </c>
    </row>
    <row r="7" spans="1:12" ht="16.5">
      <c r="A7" s="135">
        <v>5</v>
      </c>
      <c r="B7" s="136" t="s">
        <v>23</v>
      </c>
      <c r="C7" s="137" t="s">
        <v>184</v>
      </c>
      <c r="D7" s="168"/>
      <c r="E7" s="168">
        <v>25.857142857142847</v>
      </c>
      <c r="F7" s="168"/>
      <c r="G7" s="168"/>
      <c r="H7" s="168">
        <v>0</v>
      </c>
      <c r="I7" s="168">
        <v>31.028571428571414</v>
      </c>
      <c r="J7" s="168">
        <v>0</v>
      </c>
      <c r="K7" s="168">
        <v>0</v>
      </c>
      <c r="L7" s="168">
        <v>31.028571428571414</v>
      </c>
    </row>
    <row r="8" spans="1:12" ht="16.5">
      <c r="A8" s="135">
        <v>6</v>
      </c>
      <c r="B8" s="136" t="s">
        <v>23</v>
      </c>
      <c r="C8" s="137" t="s">
        <v>418</v>
      </c>
      <c r="D8" s="168"/>
      <c r="E8" s="168"/>
      <c r="F8" s="168"/>
      <c r="G8" s="168">
        <v>17.181996086105642</v>
      </c>
      <c r="H8" s="168">
        <v>0</v>
      </c>
      <c r="I8" s="168">
        <v>0</v>
      </c>
      <c r="J8" s="168">
        <v>0</v>
      </c>
      <c r="K8" s="168">
        <v>25.772994129158462</v>
      </c>
      <c r="L8" s="168">
        <v>25.772994129158462</v>
      </c>
    </row>
    <row r="9" spans="1:12" ht="16.5">
      <c r="A9" s="135">
        <v>7</v>
      </c>
      <c r="B9" s="136" t="s">
        <v>23</v>
      </c>
      <c r="C9" s="137" t="s">
        <v>345</v>
      </c>
      <c r="D9" s="168"/>
      <c r="E9" s="168"/>
      <c r="F9" s="168">
        <v>17.857142857142861</v>
      </c>
      <c r="G9" s="168"/>
      <c r="H9" s="168">
        <v>0</v>
      </c>
      <c r="I9" s="168">
        <v>0</v>
      </c>
      <c r="J9" s="168">
        <v>23.214285714285719</v>
      </c>
      <c r="K9" s="168">
        <v>0</v>
      </c>
      <c r="L9" s="168">
        <v>23.214285714285719</v>
      </c>
    </row>
    <row r="10" spans="1:12" ht="16.5">
      <c r="A10" s="135">
        <v>8</v>
      </c>
      <c r="B10" s="136" t="s">
        <v>23</v>
      </c>
      <c r="C10" s="137" t="s">
        <v>346</v>
      </c>
      <c r="D10" s="168"/>
      <c r="E10" s="168"/>
      <c r="F10" s="168">
        <v>0</v>
      </c>
      <c r="G10" s="168">
        <v>12.2504892367906</v>
      </c>
      <c r="H10" s="168">
        <v>0</v>
      </c>
      <c r="I10" s="168">
        <v>0</v>
      </c>
      <c r="J10" s="168">
        <v>0</v>
      </c>
      <c r="K10" s="168">
        <v>18.375733855185899</v>
      </c>
      <c r="L10" s="168">
        <v>18.375733855185899</v>
      </c>
    </row>
    <row r="11" spans="1:12" ht="16.5">
      <c r="A11" s="135">
        <v>9</v>
      </c>
      <c r="B11" s="136" t="s">
        <v>23</v>
      </c>
      <c r="C11" s="137" t="s">
        <v>298</v>
      </c>
      <c r="D11" s="168">
        <v>15.600000000000009</v>
      </c>
      <c r="E11" s="168"/>
      <c r="F11" s="168"/>
      <c r="G11" s="168"/>
      <c r="H11" s="168">
        <v>15.600000000000009</v>
      </c>
      <c r="I11" s="168">
        <v>0</v>
      </c>
      <c r="J11" s="168">
        <v>0</v>
      </c>
      <c r="K11" s="168">
        <v>0</v>
      </c>
      <c r="L11" s="168">
        <v>15.600000000000009</v>
      </c>
    </row>
    <row r="12" spans="1:12" ht="16.5">
      <c r="A12" s="135">
        <v>10</v>
      </c>
      <c r="B12" s="136" t="s">
        <v>23</v>
      </c>
      <c r="C12" s="137" t="s">
        <v>347</v>
      </c>
      <c r="D12" s="168"/>
      <c r="E12" s="168"/>
      <c r="F12" s="168">
        <v>6</v>
      </c>
      <c r="G12" s="168">
        <v>0</v>
      </c>
      <c r="H12" s="168">
        <v>0</v>
      </c>
      <c r="I12" s="168">
        <v>0</v>
      </c>
      <c r="J12" s="168">
        <v>7.8000000000000007</v>
      </c>
      <c r="K12" s="168">
        <v>0</v>
      </c>
      <c r="L12" s="168">
        <v>7.8000000000000007</v>
      </c>
    </row>
    <row r="13" spans="1:12" ht="16.5">
      <c r="A13" s="135"/>
      <c r="B13" s="136" t="s">
        <v>23</v>
      </c>
      <c r="C13" s="137" t="s">
        <v>186</v>
      </c>
      <c r="D13" s="168"/>
      <c r="E13" s="168">
        <v>0</v>
      </c>
      <c r="F13" s="168"/>
      <c r="G13" s="168"/>
      <c r="H13" s="168">
        <v>0</v>
      </c>
      <c r="I13" s="168">
        <v>0</v>
      </c>
      <c r="J13" s="168">
        <v>0</v>
      </c>
      <c r="K13" s="168">
        <v>0</v>
      </c>
      <c r="L13" s="168">
        <v>0</v>
      </c>
    </row>
    <row r="14" spans="1:12" ht="16.5">
      <c r="A14" s="146"/>
      <c r="B14" s="136" t="s">
        <v>23</v>
      </c>
      <c r="C14" s="137" t="s">
        <v>419</v>
      </c>
      <c r="D14" s="168"/>
      <c r="E14" s="168"/>
      <c r="F14" s="168"/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</row>
    <row r="27" spans="6:6">
      <c r="F27" s="187"/>
    </row>
  </sheetData>
  <mergeCells count="1">
    <mergeCell ref="A1:L1"/>
  </mergeCells>
  <phoneticPr fontId="2" type="noConversion"/>
  <conditionalFormatting sqref="C15:C1048576">
    <cfRule type="duplicateValues" dxfId="81" priority="13"/>
  </conditionalFormatting>
  <conditionalFormatting sqref="B3:B14">
    <cfRule type="expression" dxfId="80" priority="10">
      <formula>AND(XEC3=0,XED3&lt;&gt;"")</formula>
    </cfRule>
  </conditionalFormatting>
  <conditionalFormatting sqref="A3:A12">
    <cfRule type="expression" dxfId="79" priority="9">
      <formula>AND(XEC3=0,XED3&lt;&gt;"")</formula>
    </cfRule>
  </conditionalFormatting>
  <conditionalFormatting sqref="D3:K14">
    <cfRule type="cellIs" dxfId="78" priority="7" operator="lessThan">
      <formula>#REF!</formula>
    </cfRule>
    <cfRule type="cellIs" dxfId="77" priority="8" operator="equal">
      <formula>#REF!</formula>
    </cfRule>
  </conditionalFormatting>
  <conditionalFormatting sqref="L3:L14">
    <cfRule type="cellIs" dxfId="76" priority="5" operator="lessThan">
      <formula>#REF!*COUNTIF(D3:I3,"&gt;0")</formula>
    </cfRule>
    <cfRule type="cellIs" dxfId="75" priority="6" operator="equal">
      <formula>#REF!*COUNTIF(D3:I3,"&gt;0")</formula>
    </cfRule>
  </conditionalFormatting>
  <conditionalFormatting sqref="C2:C14">
    <cfRule type="duplicateValues" dxfId="74" priority="4"/>
  </conditionalFormatting>
  <conditionalFormatting sqref="C10:C12 B3:B6">
    <cfRule type="expression" dxfId="73" priority="3">
      <formula>AND(XEJ3=0,XEK3&lt;&gt;"")</formula>
    </cfRule>
  </conditionalFormatting>
  <conditionalFormatting sqref="B7:B14">
    <cfRule type="expression" dxfId="72" priority="2">
      <formula>AND(XEK7=0,XEL7&lt;&gt;"")</formula>
    </cfRule>
  </conditionalFormatting>
  <conditionalFormatting sqref="C13:C14">
    <cfRule type="expression" dxfId="71" priority="1">
      <formula>AND(XEK13=0,XEL13&lt;&gt;"")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80"/>
  <sheetViews>
    <sheetView workbookViewId="0">
      <pane ySplit="2" topLeftCell="A3" activePane="bottomLeft" state="frozen"/>
      <selection activeCell="P12" sqref="P12"/>
      <selection pane="bottomLeft" activeCell="P12" sqref="P12"/>
    </sheetView>
  </sheetViews>
  <sheetFormatPr defaultRowHeight="16.5"/>
  <cols>
    <col min="1" max="1" width="6" customWidth="1"/>
    <col min="2" max="2" width="7.5" style="200" bestFit="1" customWidth="1"/>
    <col min="3" max="3" width="10" customWidth="1"/>
    <col min="4" max="6" width="7.25" bestFit="1" customWidth="1"/>
    <col min="7" max="7" width="7.625" customWidth="1"/>
    <col min="8" max="8" width="7.25" bestFit="1" customWidth="1"/>
    <col min="9" max="9" width="8.75" customWidth="1"/>
    <col min="10" max="10" width="8.5" bestFit="1" customWidth="1"/>
    <col min="11" max="11" width="9.25" bestFit="1" customWidth="1"/>
    <col min="12" max="12" width="9.625" customWidth="1"/>
    <col min="13" max="13" width="9.25" bestFit="1" customWidth="1"/>
    <col min="14" max="14" width="8.375" bestFit="1" customWidth="1"/>
  </cols>
  <sheetData>
    <row r="1" spans="1:14">
      <c r="A1" s="244" t="s">
        <v>449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>
      <c r="A2" s="162" t="s">
        <v>468</v>
      </c>
      <c r="B2" s="163" t="s">
        <v>469</v>
      </c>
      <c r="C2" s="163" t="s">
        <v>0</v>
      </c>
      <c r="D2" s="196" t="s">
        <v>470</v>
      </c>
      <c r="E2" s="196" t="s">
        <v>471</v>
      </c>
      <c r="F2" s="196" t="s">
        <v>472</v>
      </c>
      <c r="G2" s="195" t="s">
        <v>473</v>
      </c>
      <c r="H2" s="195" t="s">
        <v>474</v>
      </c>
      <c r="I2" s="196" t="s">
        <v>475</v>
      </c>
      <c r="J2" s="196" t="s">
        <v>476</v>
      </c>
      <c r="K2" s="196" t="s">
        <v>477</v>
      </c>
      <c r="L2" s="192" t="s">
        <v>426</v>
      </c>
      <c r="M2" s="196" t="s">
        <v>478</v>
      </c>
      <c r="N2" s="165" t="s">
        <v>479</v>
      </c>
    </row>
    <row r="3" spans="1:14">
      <c r="A3" s="135">
        <v>1</v>
      </c>
      <c r="B3" s="136" t="s">
        <v>127</v>
      </c>
      <c r="C3" s="137" t="s">
        <v>144</v>
      </c>
      <c r="D3" s="167">
        <v>45.858293075684387</v>
      </c>
      <c r="E3" s="167">
        <v>39.678000743218149</v>
      </c>
      <c r="F3" s="167">
        <v>50.828671328671334</v>
      </c>
      <c r="G3" s="167">
        <v>32.597285067873301</v>
      </c>
      <c r="H3" s="167">
        <v>53.467107044236286</v>
      </c>
      <c r="I3" s="167">
        <v>36.686634460547509</v>
      </c>
      <c r="J3" s="167">
        <v>39.678000743218149</v>
      </c>
      <c r="K3" s="167">
        <v>60.994405594405599</v>
      </c>
      <c r="L3" s="167">
        <v>42.376470588235293</v>
      </c>
      <c r="M3" s="167">
        <v>80.200660566354429</v>
      </c>
      <c r="N3" s="167">
        <v>259.93617195276101</v>
      </c>
    </row>
    <row r="4" spans="1:14">
      <c r="A4" s="135">
        <v>2</v>
      </c>
      <c r="B4" s="136" t="s">
        <v>127</v>
      </c>
      <c r="C4" s="137" t="s">
        <v>134</v>
      </c>
      <c r="D4" s="167">
        <v>54.858293075684387</v>
      </c>
      <c r="E4" s="167">
        <v>53.678000743218149</v>
      </c>
      <c r="F4" s="167">
        <v>54.828671328671334</v>
      </c>
      <c r="G4" s="167"/>
      <c r="H4" s="167">
        <v>51.494504304510258</v>
      </c>
      <c r="I4" s="167">
        <v>43.886634460547512</v>
      </c>
      <c r="J4" s="167">
        <v>53.678000743218149</v>
      </c>
      <c r="K4" s="167">
        <v>65.794405594405603</v>
      </c>
      <c r="L4" s="167">
        <v>0</v>
      </c>
      <c r="M4" s="167">
        <v>77.241756456765387</v>
      </c>
      <c r="N4" s="167">
        <v>240.60079725493665</v>
      </c>
    </row>
    <row r="5" spans="1:14">
      <c r="A5" s="135">
        <v>3</v>
      </c>
      <c r="B5" s="136" t="s">
        <v>127</v>
      </c>
      <c r="C5" s="137" t="s">
        <v>136</v>
      </c>
      <c r="D5" s="167">
        <v>10.043478260869563</v>
      </c>
      <c r="E5" s="167">
        <v>38.678000743218149</v>
      </c>
      <c r="F5" s="167">
        <v>45.828671328671334</v>
      </c>
      <c r="G5" s="167">
        <v>27.597285067873301</v>
      </c>
      <c r="H5" s="167">
        <v>54.4534084140993</v>
      </c>
      <c r="I5" s="167">
        <v>8.0347826086956502</v>
      </c>
      <c r="J5" s="167">
        <v>38.678000743218149</v>
      </c>
      <c r="K5" s="167">
        <v>54.994405594405599</v>
      </c>
      <c r="L5" s="167">
        <v>35.876470588235293</v>
      </c>
      <c r="M5" s="167">
        <v>81.68011262114895</v>
      </c>
      <c r="N5" s="167">
        <v>219.26377215570363</v>
      </c>
    </row>
    <row r="6" spans="1:14">
      <c r="A6" s="135">
        <v>4</v>
      </c>
      <c r="B6" s="136" t="s">
        <v>114</v>
      </c>
      <c r="C6" s="137" t="s">
        <v>128</v>
      </c>
      <c r="D6" s="167">
        <v>35.858293075684387</v>
      </c>
      <c r="E6" s="167">
        <v>46.678000743218149</v>
      </c>
      <c r="F6" s="167">
        <v>12.63636363636364</v>
      </c>
      <c r="G6" s="167">
        <v>31.597285067873301</v>
      </c>
      <c r="H6" s="167">
        <v>41.631490605880117</v>
      </c>
      <c r="I6" s="167">
        <v>28.686634460547509</v>
      </c>
      <c r="J6" s="167">
        <v>46.678000743218149</v>
      </c>
      <c r="K6" s="167">
        <v>15.163636363636368</v>
      </c>
      <c r="L6" s="167">
        <v>41.076470588235296</v>
      </c>
      <c r="M6" s="167">
        <v>62.447235908820176</v>
      </c>
      <c r="N6" s="167">
        <v>194.0519780644575</v>
      </c>
    </row>
    <row r="7" spans="1:14">
      <c r="A7" s="135">
        <v>5</v>
      </c>
      <c r="B7" s="136" t="s">
        <v>114</v>
      </c>
      <c r="C7" s="137" t="s">
        <v>115</v>
      </c>
      <c r="D7" s="167"/>
      <c r="E7" s="167">
        <v>54.678000743218149</v>
      </c>
      <c r="F7" s="167">
        <v>52.828671328671334</v>
      </c>
      <c r="G7" s="167"/>
      <c r="H7" s="167">
        <v>47.549298825058202</v>
      </c>
      <c r="I7" s="167">
        <v>0</v>
      </c>
      <c r="J7" s="167">
        <v>54.678000743218149</v>
      </c>
      <c r="K7" s="167">
        <v>63.394405594405598</v>
      </c>
      <c r="L7" s="167">
        <v>0</v>
      </c>
      <c r="M7" s="167">
        <v>71.323948237587302</v>
      </c>
      <c r="N7" s="167">
        <v>189.39635457521103</v>
      </c>
    </row>
    <row r="8" spans="1:14">
      <c r="A8" s="135">
        <v>6</v>
      </c>
      <c r="B8" s="136" t="s">
        <v>114</v>
      </c>
      <c r="C8" s="137" t="s">
        <v>480</v>
      </c>
      <c r="D8" s="167">
        <v>15.043478260869563</v>
      </c>
      <c r="E8" s="167">
        <v>35.678000743218149</v>
      </c>
      <c r="F8" s="167">
        <v>60.828671328671334</v>
      </c>
      <c r="G8" s="167"/>
      <c r="H8" s="167">
        <v>45.576696085332173</v>
      </c>
      <c r="I8" s="167">
        <v>12.03478260869565</v>
      </c>
      <c r="J8" s="167">
        <v>35.678000743218149</v>
      </c>
      <c r="K8" s="167">
        <v>72.994405594405592</v>
      </c>
      <c r="L8" s="167">
        <v>0</v>
      </c>
      <c r="M8" s="167">
        <v>68.36504412799826</v>
      </c>
      <c r="N8" s="167">
        <v>189.07223307431764</v>
      </c>
    </row>
    <row r="9" spans="1:14">
      <c r="A9" s="135">
        <v>7</v>
      </c>
      <c r="B9" s="199" t="s">
        <v>127</v>
      </c>
      <c r="C9" s="137" t="s">
        <v>337</v>
      </c>
      <c r="D9" s="167"/>
      <c r="E9" s="167"/>
      <c r="F9" s="167">
        <v>51.828671328671334</v>
      </c>
      <c r="G9" s="167">
        <v>42.597285067873301</v>
      </c>
      <c r="H9" s="167">
        <v>45.576696085332173</v>
      </c>
      <c r="I9" s="167">
        <v>0</v>
      </c>
      <c r="J9" s="167">
        <v>0</v>
      </c>
      <c r="K9" s="167">
        <v>62.194405594405595</v>
      </c>
      <c r="L9" s="167">
        <v>55.376470588235293</v>
      </c>
      <c r="M9" s="167">
        <v>68.36504412799826</v>
      </c>
      <c r="N9" s="167">
        <v>185.93592031063915</v>
      </c>
    </row>
    <row r="10" spans="1:14">
      <c r="A10" s="135">
        <v>8</v>
      </c>
      <c r="B10" s="136" t="s">
        <v>114</v>
      </c>
      <c r="C10" s="137" t="s">
        <v>118</v>
      </c>
      <c r="D10" s="167">
        <v>32.858293075684387</v>
      </c>
      <c r="E10" s="167">
        <v>41.678000743218149</v>
      </c>
      <c r="F10" s="167">
        <v>37.828671328671334</v>
      </c>
      <c r="G10" s="167">
        <v>7.058823529411768</v>
      </c>
      <c r="H10" s="167">
        <v>36.699983756565047</v>
      </c>
      <c r="I10" s="167">
        <v>26.286634460547511</v>
      </c>
      <c r="J10" s="167">
        <v>41.678000743218149</v>
      </c>
      <c r="K10" s="167">
        <v>45.394405594405598</v>
      </c>
      <c r="L10" s="167">
        <v>9.1764705882352988</v>
      </c>
      <c r="M10" s="167">
        <v>55.04997563484757</v>
      </c>
      <c r="N10" s="167">
        <v>177.58548702125412</v>
      </c>
    </row>
    <row r="11" spans="1:14">
      <c r="A11" s="135">
        <v>9</v>
      </c>
      <c r="B11" s="136" t="s">
        <v>127</v>
      </c>
      <c r="C11" s="137" t="s">
        <v>141</v>
      </c>
      <c r="D11" s="167">
        <v>34.858293075684387</v>
      </c>
      <c r="E11" s="167">
        <v>13.913043478260875</v>
      </c>
      <c r="F11" s="167">
        <v>39.828671328671334</v>
      </c>
      <c r="G11" s="167">
        <v>25.597285067873301</v>
      </c>
      <c r="H11" s="167">
        <v>32.754778277113004</v>
      </c>
      <c r="I11" s="167">
        <v>27.886634460547512</v>
      </c>
      <c r="J11" s="167">
        <v>13.913043478260875</v>
      </c>
      <c r="K11" s="167">
        <v>47.794405594405596</v>
      </c>
      <c r="L11" s="167">
        <v>33.276470588235291</v>
      </c>
      <c r="M11" s="167">
        <v>49.132167415669507</v>
      </c>
      <c r="N11" s="167">
        <v>172.00272153711879</v>
      </c>
    </row>
    <row r="12" spans="1:14">
      <c r="A12" s="135">
        <v>10</v>
      </c>
      <c r="B12" s="136" t="s">
        <v>127</v>
      </c>
      <c r="C12" s="137" t="s">
        <v>143</v>
      </c>
      <c r="D12" s="167">
        <v>51.858293075684387</v>
      </c>
      <c r="E12" s="167">
        <v>14.913043478260875</v>
      </c>
      <c r="F12" s="167">
        <v>37.828671328671334</v>
      </c>
      <c r="G12" s="167">
        <v>30.597285067873301</v>
      </c>
      <c r="H12" s="167">
        <v>15.713682386702047</v>
      </c>
      <c r="I12" s="167">
        <v>41.486634460547513</v>
      </c>
      <c r="J12" s="167">
        <v>14.913043478260875</v>
      </c>
      <c r="K12" s="167">
        <v>45.394405594405598</v>
      </c>
      <c r="L12" s="167">
        <v>39.776470588235291</v>
      </c>
      <c r="M12" s="167">
        <v>23.57052358005307</v>
      </c>
      <c r="N12" s="167">
        <v>165.14107770150235</v>
      </c>
    </row>
    <row r="13" spans="1:14">
      <c r="A13" s="135">
        <v>11</v>
      </c>
      <c r="B13" s="136" t="s">
        <v>148</v>
      </c>
      <c r="C13" s="137" t="s">
        <v>159</v>
      </c>
      <c r="D13" s="167">
        <v>25.858293075684387</v>
      </c>
      <c r="E13" s="167">
        <v>18.678000743218149</v>
      </c>
      <c r="F13" s="167">
        <v>33.828671328671334</v>
      </c>
      <c r="G13" s="167">
        <v>28.597285067873301</v>
      </c>
      <c r="H13" s="167">
        <v>31.768476907249976</v>
      </c>
      <c r="I13" s="167">
        <v>20.686634460547509</v>
      </c>
      <c r="J13" s="167">
        <v>18.678000743218149</v>
      </c>
      <c r="K13" s="167">
        <v>40.5944055944056</v>
      </c>
      <c r="L13" s="167">
        <v>37.17647058823529</v>
      </c>
      <c r="M13" s="167">
        <v>47.652715360874964</v>
      </c>
      <c r="N13" s="167">
        <v>164.7882267472815</v>
      </c>
    </row>
    <row r="14" spans="1:14">
      <c r="A14" s="135">
        <v>12</v>
      </c>
      <c r="B14" s="136" t="s">
        <v>127</v>
      </c>
      <c r="C14" s="137" t="s">
        <v>137</v>
      </c>
      <c r="D14" s="167">
        <v>12.043478260869563</v>
      </c>
      <c r="E14" s="167">
        <v>23.024154589371989</v>
      </c>
      <c r="F14" s="167">
        <v>37.828671328671334</v>
      </c>
      <c r="G14" s="167"/>
      <c r="H14" s="167">
        <v>43.604093345606145</v>
      </c>
      <c r="I14" s="167">
        <v>9.6347826086956516</v>
      </c>
      <c r="J14" s="167">
        <v>23.024154589371989</v>
      </c>
      <c r="K14" s="167">
        <v>45.394405594405598</v>
      </c>
      <c r="L14" s="167">
        <v>0</v>
      </c>
      <c r="M14" s="167">
        <v>65.406140018409218</v>
      </c>
      <c r="N14" s="167">
        <v>143.45948281088246</v>
      </c>
    </row>
    <row r="15" spans="1:14">
      <c r="A15" s="135">
        <v>13</v>
      </c>
      <c r="B15" s="199" t="s">
        <v>127</v>
      </c>
      <c r="C15" s="137" t="s">
        <v>377</v>
      </c>
      <c r="D15" s="167"/>
      <c r="E15" s="167"/>
      <c r="F15" s="167"/>
      <c r="G15" s="167">
        <v>40.597285067873301</v>
      </c>
      <c r="H15" s="167">
        <v>58.398613893551357</v>
      </c>
      <c r="I15" s="167">
        <v>0</v>
      </c>
      <c r="J15" s="167">
        <v>0</v>
      </c>
      <c r="K15" s="167">
        <v>0</v>
      </c>
      <c r="L15" s="167">
        <v>52.776470588235291</v>
      </c>
      <c r="M15" s="167">
        <v>87.597920840327035</v>
      </c>
      <c r="N15" s="167">
        <v>140.37439142856232</v>
      </c>
    </row>
    <row r="16" spans="1:14">
      <c r="A16" s="135">
        <v>14</v>
      </c>
      <c r="B16" s="136" t="s">
        <v>148</v>
      </c>
      <c r="C16" s="137" t="s">
        <v>156</v>
      </c>
      <c r="D16" s="167">
        <v>39.858293075684387</v>
      </c>
      <c r="E16" s="167">
        <v>25.678000743218149</v>
      </c>
      <c r="F16" s="167">
        <v>10</v>
      </c>
      <c r="G16" s="167"/>
      <c r="H16" s="167">
        <v>46.562997455195188</v>
      </c>
      <c r="I16" s="167">
        <v>31.886634460547512</v>
      </c>
      <c r="J16" s="167">
        <v>25.678000743218149</v>
      </c>
      <c r="K16" s="167">
        <v>12</v>
      </c>
      <c r="L16" s="167">
        <v>0</v>
      </c>
      <c r="M16" s="167">
        <v>69.844496182792781</v>
      </c>
      <c r="N16" s="167">
        <v>139.40913138655844</v>
      </c>
    </row>
    <row r="17" spans="1:14">
      <c r="A17" s="135">
        <v>15</v>
      </c>
      <c r="B17" s="136" t="s">
        <v>114</v>
      </c>
      <c r="C17" s="137" t="s">
        <v>119</v>
      </c>
      <c r="D17" s="167"/>
      <c r="E17" s="167">
        <v>38.678000743218149</v>
      </c>
      <c r="F17" s="167">
        <v>46.828671328671334</v>
      </c>
      <c r="G17" s="167">
        <v>33.597285067873301</v>
      </c>
      <c r="H17" s="167"/>
      <c r="I17" s="167">
        <v>0</v>
      </c>
      <c r="J17" s="167">
        <v>38.678000743218149</v>
      </c>
      <c r="K17" s="167">
        <v>56.194405594405602</v>
      </c>
      <c r="L17" s="167">
        <v>43.67647058823529</v>
      </c>
      <c r="M17" s="167">
        <v>0</v>
      </c>
      <c r="N17" s="167">
        <v>138.54887692585902</v>
      </c>
    </row>
    <row r="18" spans="1:14">
      <c r="A18" s="135">
        <v>16</v>
      </c>
      <c r="B18" s="136" t="s">
        <v>114</v>
      </c>
      <c r="C18" s="137" t="s">
        <v>481</v>
      </c>
      <c r="D18" s="167">
        <v>48.858293075684387</v>
      </c>
      <c r="E18" s="167">
        <v>44.678000743218149</v>
      </c>
      <c r="F18" s="167"/>
      <c r="G18" s="167">
        <v>41.597285067873301</v>
      </c>
      <c r="H18" s="167"/>
      <c r="I18" s="167">
        <v>39.086634460547515</v>
      </c>
      <c r="J18" s="167">
        <v>44.678000743218149</v>
      </c>
      <c r="K18" s="167">
        <v>0</v>
      </c>
      <c r="L18" s="167">
        <v>54.076470588235296</v>
      </c>
      <c r="M18" s="167">
        <v>0</v>
      </c>
      <c r="N18" s="167">
        <v>137.84110579200097</v>
      </c>
    </row>
    <row r="19" spans="1:14">
      <c r="A19" s="135">
        <v>17</v>
      </c>
      <c r="B19" s="136" t="s">
        <v>148</v>
      </c>
      <c r="C19" s="137" t="s">
        <v>153</v>
      </c>
      <c r="D19" s="167">
        <v>28.858293075684387</v>
      </c>
      <c r="E19" s="167">
        <v>18.678000743218149</v>
      </c>
      <c r="F19" s="167">
        <v>25.828671328671334</v>
      </c>
      <c r="G19" s="167"/>
      <c r="H19" s="167">
        <v>39.658887866154089</v>
      </c>
      <c r="I19" s="167">
        <v>23.086634460547511</v>
      </c>
      <c r="J19" s="167">
        <v>18.678000743218149</v>
      </c>
      <c r="K19" s="167">
        <v>30.994405594405599</v>
      </c>
      <c r="L19" s="167">
        <v>0</v>
      </c>
      <c r="M19" s="167">
        <v>59.488331799231133</v>
      </c>
      <c r="N19" s="167">
        <v>132.2473725974024</v>
      </c>
    </row>
    <row r="20" spans="1:14">
      <c r="A20" s="135">
        <v>18</v>
      </c>
      <c r="B20" s="136" t="s">
        <v>114</v>
      </c>
      <c r="C20" s="137" t="s">
        <v>139</v>
      </c>
      <c r="D20" s="167">
        <v>13.043478260869563</v>
      </c>
      <c r="E20" s="167">
        <v>13.913043478260875</v>
      </c>
      <c r="F20" s="167">
        <v>35.828671328671334</v>
      </c>
      <c r="G20" s="167">
        <v>37.597285067873301</v>
      </c>
      <c r="H20" s="167">
        <v>8.8095727976609624</v>
      </c>
      <c r="I20" s="167">
        <v>10.434782608695651</v>
      </c>
      <c r="J20" s="167">
        <v>13.913043478260875</v>
      </c>
      <c r="K20" s="167">
        <v>42.994405594405599</v>
      </c>
      <c r="L20" s="167">
        <v>48.876470588235293</v>
      </c>
      <c r="M20" s="167">
        <v>13.214359196491444</v>
      </c>
      <c r="N20" s="167">
        <v>129.43306146608887</v>
      </c>
    </row>
    <row r="21" spans="1:14">
      <c r="A21" s="135">
        <v>19</v>
      </c>
      <c r="B21" s="136" t="s">
        <v>127</v>
      </c>
      <c r="C21" s="137" t="s">
        <v>482</v>
      </c>
      <c r="D21" s="167">
        <v>60.858293075684387</v>
      </c>
      <c r="E21" s="167">
        <v>59.678000743218149</v>
      </c>
      <c r="F21" s="167">
        <v>16.23</v>
      </c>
      <c r="G21" s="167"/>
      <c r="H21" s="167"/>
      <c r="I21" s="167">
        <v>48.686634460547509</v>
      </c>
      <c r="J21" s="167">
        <v>59.678000743218149</v>
      </c>
      <c r="K21" s="167">
        <v>19.475999999999999</v>
      </c>
      <c r="L21" s="167">
        <v>0</v>
      </c>
      <c r="M21" s="167">
        <v>0</v>
      </c>
      <c r="N21" s="167">
        <v>127.84063520376566</v>
      </c>
    </row>
    <row r="22" spans="1:14">
      <c r="A22" s="135">
        <v>20</v>
      </c>
      <c r="B22" s="199" t="s">
        <v>127</v>
      </c>
      <c r="C22" s="137" t="s">
        <v>151</v>
      </c>
      <c r="D22" s="167">
        <v>18.858293075684387</v>
      </c>
      <c r="E22" s="167">
        <v>20.678000743218149</v>
      </c>
      <c r="F22" s="167">
        <v>33.828671328671334</v>
      </c>
      <c r="G22" s="167">
        <v>25.597285067873301</v>
      </c>
      <c r="H22" s="167">
        <v>7.8232714277979483</v>
      </c>
      <c r="I22" s="167">
        <v>15.08663446054751</v>
      </c>
      <c r="J22" s="167">
        <v>20.678000743218149</v>
      </c>
      <c r="K22" s="167">
        <v>40.5944055944056</v>
      </c>
      <c r="L22" s="167">
        <v>33.276470588235291</v>
      </c>
      <c r="M22" s="167">
        <v>11.734907141696922</v>
      </c>
      <c r="N22" s="167">
        <v>121.37041852810349</v>
      </c>
    </row>
    <row r="23" spans="1:14">
      <c r="A23" s="135">
        <v>21</v>
      </c>
      <c r="B23" s="136" t="s">
        <v>148</v>
      </c>
      <c r="C23" s="137" t="s">
        <v>155</v>
      </c>
      <c r="D23" s="167">
        <v>4.0434782608695627</v>
      </c>
      <c r="E23" s="167">
        <v>22.678000743218149</v>
      </c>
      <c r="F23" s="167">
        <v>29.828671328671334</v>
      </c>
      <c r="G23" s="167"/>
      <c r="H23" s="167">
        <v>32.754778277113004</v>
      </c>
      <c r="I23" s="167">
        <v>3.2347826086956504</v>
      </c>
      <c r="J23" s="167">
        <v>22.678000743218149</v>
      </c>
      <c r="K23" s="167">
        <v>35.794405594405596</v>
      </c>
      <c r="L23" s="167">
        <v>0</v>
      </c>
      <c r="M23" s="167">
        <v>49.132167415669507</v>
      </c>
      <c r="N23" s="167">
        <v>110.83935636198891</v>
      </c>
    </row>
    <row r="24" spans="1:14">
      <c r="A24" s="135">
        <v>22</v>
      </c>
      <c r="B24" s="136" t="s">
        <v>127</v>
      </c>
      <c r="C24" s="137" t="s">
        <v>140</v>
      </c>
      <c r="D24" s="167">
        <v>14.043478260869563</v>
      </c>
      <c r="E24" s="167">
        <v>7</v>
      </c>
      <c r="F24" s="167">
        <v>26.21328671328672</v>
      </c>
      <c r="G24" s="167">
        <v>24.597285067873301</v>
      </c>
      <c r="H24" s="167">
        <v>13.741079646976019</v>
      </c>
      <c r="I24" s="167">
        <v>11.234782608695651</v>
      </c>
      <c r="J24" s="167">
        <v>7</v>
      </c>
      <c r="K24" s="167">
        <v>31.455944055944062</v>
      </c>
      <c r="L24" s="167">
        <v>31.976470588235294</v>
      </c>
      <c r="M24" s="167">
        <v>20.611619470464028</v>
      </c>
      <c r="N24" s="167">
        <v>102.27881672333905</v>
      </c>
    </row>
    <row r="25" spans="1:14">
      <c r="A25" s="135">
        <v>23</v>
      </c>
      <c r="B25" s="136" t="s">
        <v>148</v>
      </c>
      <c r="C25" s="137" t="s">
        <v>152</v>
      </c>
      <c r="D25" s="167">
        <v>23.24959742351048</v>
      </c>
      <c r="E25" s="167">
        <v>34.678000743218149</v>
      </c>
      <c r="F25" s="167">
        <v>34.828671328671334</v>
      </c>
      <c r="G25" s="167"/>
      <c r="H25" s="167">
        <v>4.6825491363907048</v>
      </c>
      <c r="I25" s="167">
        <v>18.599677938808384</v>
      </c>
      <c r="J25" s="167">
        <v>34.678000743218149</v>
      </c>
      <c r="K25" s="167">
        <v>41.794405594405596</v>
      </c>
      <c r="L25" s="167">
        <v>0</v>
      </c>
      <c r="M25" s="167">
        <v>7.0238237045860572</v>
      </c>
      <c r="N25" s="167">
        <v>102.09590798101817</v>
      </c>
    </row>
    <row r="26" spans="1:14">
      <c r="A26" s="135">
        <v>24</v>
      </c>
      <c r="B26" s="199" t="s">
        <v>114</v>
      </c>
      <c r="C26" s="137" t="s">
        <v>251</v>
      </c>
      <c r="D26" s="167"/>
      <c r="E26" s="167"/>
      <c r="F26" s="167">
        <v>43.828671328671334</v>
      </c>
      <c r="G26" s="167">
        <v>33.597285067873301</v>
      </c>
      <c r="H26" s="167">
        <v>0</v>
      </c>
      <c r="I26" s="167">
        <v>0</v>
      </c>
      <c r="J26" s="167">
        <v>0</v>
      </c>
      <c r="K26" s="167">
        <v>52.5944055944056</v>
      </c>
      <c r="L26" s="167">
        <v>43.67647058823529</v>
      </c>
      <c r="M26" s="167">
        <v>0</v>
      </c>
      <c r="N26" s="167">
        <v>96.27087618264089</v>
      </c>
    </row>
    <row r="27" spans="1:14">
      <c r="A27" s="135">
        <v>25</v>
      </c>
      <c r="B27" s="136" t="s">
        <v>483</v>
      </c>
      <c r="C27" s="137" t="s">
        <v>130</v>
      </c>
      <c r="D27" s="167">
        <v>45.858293075684387</v>
      </c>
      <c r="E27" s="167">
        <v>55.678000743218149</v>
      </c>
      <c r="F27" s="167"/>
      <c r="G27" s="167"/>
      <c r="H27" s="167"/>
      <c r="I27" s="167">
        <v>36.686634460547509</v>
      </c>
      <c r="J27" s="167">
        <v>55.678000743218149</v>
      </c>
      <c r="K27" s="167">
        <v>0</v>
      </c>
      <c r="L27" s="167">
        <v>0</v>
      </c>
      <c r="M27" s="167">
        <v>0</v>
      </c>
      <c r="N27" s="167">
        <v>92.364635203765658</v>
      </c>
    </row>
    <row r="28" spans="1:14">
      <c r="A28" s="135">
        <v>26</v>
      </c>
      <c r="B28" s="136" t="s">
        <v>127</v>
      </c>
      <c r="C28" s="137" t="s">
        <v>253</v>
      </c>
      <c r="D28" s="167">
        <v>8.0434782608695627</v>
      </c>
      <c r="E28" s="167"/>
      <c r="F28" s="167">
        <v>44.828671328671334</v>
      </c>
      <c r="G28" s="167">
        <v>8.058823529411768</v>
      </c>
      <c r="H28" s="167">
        <v>13.741079646976019</v>
      </c>
      <c r="I28" s="167">
        <v>6.4347826086956506</v>
      </c>
      <c r="J28" s="167">
        <v>0</v>
      </c>
      <c r="K28" s="167">
        <v>53.794405594405596</v>
      </c>
      <c r="L28" s="167">
        <v>10.4764705882353</v>
      </c>
      <c r="M28" s="167">
        <v>20.611619470464028</v>
      </c>
      <c r="N28" s="167">
        <v>91.317278261800567</v>
      </c>
    </row>
    <row r="29" spans="1:14">
      <c r="A29" s="135">
        <v>27</v>
      </c>
      <c r="B29" s="136" t="s">
        <v>127</v>
      </c>
      <c r="C29" s="137" t="s">
        <v>306</v>
      </c>
      <c r="D29" s="167">
        <v>2.4347826086956559</v>
      </c>
      <c r="E29" s="167"/>
      <c r="F29" s="167">
        <v>29.828671328671334</v>
      </c>
      <c r="G29" s="167"/>
      <c r="H29" s="167">
        <v>33.741079646976004</v>
      </c>
      <c r="I29" s="167">
        <v>1.9478260869565247</v>
      </c>
      <c r="J29" s="167">
        <v>0</v>
      </c>
      <c r="K29" s="167">
        <v>35.794405594405596</v>
      </c>
      <c r="L29" s="167">
        <v>0</v>
      </c>
      <c r="M29" s="167">
        <v>50.611619470464007</v>
      </c>
      <c r="N29" s="167">
        <v>88.35385115182612</v>
      </c>
    </row>
    <row r="30" spans="1:14">
      <c r="A30" s="135">
        <v>28</v>
      </c>
      <c r="B30" s="136" t="s">
        <v>127</v>
      </c>
      <c r="C30" s="137" t="s">
        <v>131</v>
      </c>
      <c r="D30" s="167">
        <v>48.858293075684387</v>
      </c>
      <c r="E30" s="167">
        <v>48.678000743218149</v>
      </c>
      <c r="F30" s="167"/>
      <c r="G30" s="167"/>
      <c r="H30" s="167"/>
      <c r="I30" s="167">
        <v>39.086634460547515</v>
      </c>
      <c r="J30" s="167">
        <v>48.678000743218149</v>
      </c>
      <c r="K30" s="167">
        <v>0</v>
      </c>
      <c r="L30" s="167">
        <v>0</v>
      </c>
      <c r="M30" s="167">
        <v>0</v>
      </c>
      <c r="N30" s="167">
        <v>87.764635203765664</v>
      </c>
    </row>
    <row r="31" spans="1:14">
      <c r="A31" s="135">
        <v>29</v>
      </c>
      <c r="B31" s="136" t="s">
        <v>127</v>
      </c>
      <c r="C31" s="137" t="s">
        <v>135</v>
      </c>
      <c r="D31" s="167">
        <v>45.858293075684387</v>
      </c>
      <c r="E31" s="167">
        <v>47.678000743218149</v>
      </c>
      <c r="F31" s="167"/>
      <c r="G31" s="167"/>
      <c r="H31" s="167"/>
      <c r="I31" s="167">
        <v>36.686634460547509</v>
      </c>
      <c r="J31" s="167">
        <v>47.678000743218149</v>
      </c>
      <c r="K31" s="167">
        <v>0</v>
      </c>
      <c r="L31" s="167">
        <v>0</v>
      </c>
      <c r="M31" s="167">
        <v>0</v>
      </c>
      <c r="N31" s="167">
        <v>84.364635203765658</v>
      </c>
    </row>
    <row r="32" spans="1:14">
      <c r="A32" s="135">
        <v>30</v>
      </c>
      <c r="B32" s="136" t="s">
        <v>114</v>
      </c>
      <c r="C32" s="137" t="s">
        <v>123</v>
      </c>
      <c r="D32" s="167">
        <v>30.858293075684387</v>
      </c>
      <c r="E32" s="167">
        <v>9.9130434782608745</v>
      </c>
      <c r="F32" s="167">
        <v>38.828671328671334</v>
      </c>
      <c r="G32" s="167"/>
      <c r="H32" s="167"/>
      <c r="I32" s="167">
        <v>24.686634460547509</v>
      </c>
      <c r="J32" s="167">
        <v>9.9130434782608745</v>
      </c>
      <c r="K32" s="167">
        <v>46.5944055944056</v>
      </c>
      <c r="L32" s="167">
        <v>0</v>
      </c>
      <c r="M32" s="167">
        <v>0</v>
      </c>
      <c r="N32" s="167">
        <v>81.194083533213984</v>
      </c>
    </row>
    <row r="33" spans="1:14">
      <c r="A33" s="135">
        <v>31</v>
      </c>
      <c r="B33" s="136" t="s">
        <v>114</v>
      </c>
      <c r="C33" s="137" t="s">
        <v>122</v>
      </c>
      <c r="D33" s="167">
        <v>32.858293075684387</v>
      </c>
      <c r="E33" s="167">
        <v>6.9130434782608745</v>
      </c>
      <c r="F33" s="167"/>
      <c r="G33" s="167"/>
      <c r="H33" s="167">
        <v>30.782175537386962</v>
      </c>
      <c r="I33" s="167">
        <v>26.286634460547511</v>
      </c>
      <c r="J33" s="167">
        <v>6.9130434782608745</v>
      </c>
      <c r="K33" s="167">
        <v>0</v>
      </c>
      <c r="L33" s="167">
        <v>0</v>
      </c>
      <c r="M33" s="167">
        <v>46.173263306080443</v>
      </c>
      <c r="N33" s="167">
        <v>79.372941244888835</v>
      </c>
    </row>
    <row r="34" spans="1:14">
      <c r="A34" s="135">
        <v>32</v>
      </c>
      <c r="B34" s="136" t="s">
        <v>148</v>
      </c>
      <c r="C34" s="137" t="s">
        <v>307</v>
      </c>
      <c r="D34" s="167">
        <v>1.4347826086956559</v>
      </c>
      <c r="E34" s="167"/>
      <c r="F34" s="167">
        <v>21.828671328671334</v>
      </c>
      <c r="G34" s="167"/>
      <c r="H34" s="167">
        <v>31.768476907249976</v>
      </c>
      <c r="I34" s="167">
        <v>1.1478260869565247</v>
      </c>
      <c r="J34" s="167">
        <v>0</v>
      </c>
      <c r="K34" s="167">
        <v>26.194405594405598</v>
      </c>
      <c r="L34" s="167">
        <v>0</v>
      </c>
      <c r="M34" s="167">
        <v>47.652715360874964</v>
      </c>
      <c r="N34" s="167">
        <v>74.994947042237087</v>
      </c>
    </row>
    <row r="35" spans="1:14">
      <c r="A35" s="135">
        <v>33</v>
      </c>
      <c r="B35" s="199" t="s">
        <v>127</v>
      </c>
      <c r="C35" s="137" t="s">
        <v>405</v>
      </c>
      <c r="D35" s="167"/>
      <c r="E35" s="167"/>
      <c r="F35" s="167"/>
      <c r="G35" s="167"/>
      <c r="H35" s="167">
        <v>47.549298825058202</v>
      </c>
      <c r="I35" s="167">
        <v>0</v>
      </c>
      <c r="J35" s="167">
        <v>0</v>
      </c>
      <c r="K35" s="167">
        <v>0</v>
      </c>
      <c r="L35" s="167">
        <v>0</v>
      </c>
      <c r="M35" s="167">
        <v>71.323948237587302</v>
      </c>
      <c r="N35" s="167">
        <v>71.323948237587302</v>
      </c>
    </row>
    <row r="36" spans="1:14">
      <c r="A36" s="135">
        <v>34</v>
      </c>
      <c r="B36" s="136" t="s">
        <v>114</v>
      </c>
      <c r="C36" s="137" t="s">
        <v>117</v>
      </c>
      <c r="D36" s="167">
        <v>39.858293075684387</v>
      </c>
      <c r="E36" s="167">
        <v>36.678000743218149</v>
      </c>
      <c r="F36" s="167"/>
      <c r="G36" s="167"/>
      <c r="H36" s="167"/>
      <c r="I36" s="167">
        <v>31.886634460547512</v>
      </c>
      <c r="J36" s="167">
        <v>36.678000743218149</v>
      </c>
      <c r="K36" s="167">
        <v>0</v>
      </c>
      <c r="L36" s="167">
        <v>0</v>
      </c>
      <c r="M36" s="167">
        <v>0</v>
      </c>
      <c r="N36" s="167">
        <v>68.564635203765661</v>
      </c>
    </row>
    <row r="37" spans="1:14">
      <c r="A37" s="135">
        <v>35</v>
      </c>
      <c r="B37" s="136" t="s">
        <v>148</v>
      </c>
      <c r="C37" s="137" t="s">
        <v>162</v>
      </c>
      <c r="D37" s="167">
        <v>4.4347826086956559</v>
      </c>
      <c r="E37" s="167">
        <v>1.9130434782608745</v>
      </c>
      <c r="F37" s="167">
        <v>13.251748251748253</v>
      </c>
      <c r="G37" s="167"/>
      <c r="H37" s="167">
        <v>28.809572797660948</v>
      </c>
      <c r="I37" s="167">
        <v>3.5478260869565248</v>
      </c>
      <c r="J37" s="167">
        <v>1.9130434782608745</v>
      </c>
      <c r="K37" s="167">
        <v>15.902097902097903</v>
      </c>
      <c r="L37" s="167">
        <v>0</v>
      </c>
      <c r="M37" s="167">
        <v>43.214359196491422</v>
      </c>
      <c r="N37" s="167">
        <v>64.57732666380673</v>
      </c>
    </row>
    <row r="38" spans="1:14">
      <c r="A38" s="135">
        <v>36</v>
      </c>
      <c r="B38" s="136" t="s">
        <v>148</v>
      </c>
      <c r="C38" s="137" t="s">
        <v>154</v>
      </c>
      <c r="D38" s="167"/>
      <c r="E38" s="167">
        <v>30.678000743218149</v>
      </c>
      <c r="F38" s="167">
        <v>26.828671328671334</v>
      </c>
      <c r="G38" s="167"/>
      <c r="H38" s="167"/>
      <c r="I38" s="167">
        <v>0</v>
      </c>
      <c r="J38" s="167">
        <v>30.678000743218149</v>
      </c>
      <c r="K38" s="167">
        <v>32.194405594405602</v>
      </c>
      <c r="L38" s="167">
        <v>0</v>
      </c>
      <c r="M38" s="167">
        <v>0</v>
      </c>
      <c r="N38" s="167">
        <v>62.872406337623751</v>
      </c>
    </row>
    <row r="39" spans="1:14">
      <c r="A39" s="135">
        <v>37</v>
      </c>
      <c r="B39" s="136" t="s">
        <v>148</v>
      </c>
      <c r="C39" s="137" t="s">
        <v>150</v>
      </c>
      <c r="D39" s="167">
        <v>29.858293075684387</v>
      </c>
      <c r="E39" s="167">
        <v>38.678000743218149</v>
      </c>
      <c r="F39" s="167"/>
      <c r="G39" s="167"/>
      <c r="H39" s="167"/>
      <c r="I39" s="167">
        <v>23.886634460547512</v>
      </c>
      <c r="J39" s="167">
        <v>38.678000743218149</v>
      </c>
      <c r="K39" s="167">
        <v>0</v>
      </c>
      <c r="L39" s="167">
        <v>0</v>
      </c>
      <c r="M39" s="167">
        <v>0</v>
      </c>
      <c r="N39" s="167">
        <v>62.564635203765661</v>
      </c>
    </row>
    <row r="40" spans="1:14">
      <c r="A40" s="135">
        <v>38</v>
      </c>
      <c r="B40" s="199" t="s">
        <v>127</v>
      </c>
      <c r="C40" s="137" t="s">
        <v>406</v>
      </c>
      <c r="D40" s="167"/>
      <c r="E40" s="167"/>
      <c r="F40" s="167"/>
      <c r="G40" s="167"/>
      <c r="H40" s="167">
        <v>36.699983756565047</v>
      </c>
      <c r="I40" s="167">
        <v>0</v>
      </c>
      <c r="J40" s="167">
        <v>0</v>
      </c>
      <c r="K40" s="167">
        <v>0</v>
      </c>
      <c r="L40" s="167">
        <v>0</v>
      </c>
      <c r="M40" s="167">
        <v>55.04997563484757</v>
      </c>
      <c r="N40" s="167">
        <v>55.04997563484757</v>
      </c>
    </row>
    <row r="41" spans="1:14">
      <c r="A41" s="135">
        <v>39</v>
      </c>
      <c r="B41" s="136" t="s">
        <v>148</v>
      </c>
      <c r="C41" s="137" t="s">
        <v>149</v>
      </c>
      <c r="D41" s="167"/>
      <c r="E41" s="167">
        <v>50.678000743218149</v>
      </c>
      <c r="F41" s="167"/>
      <c r="G41" s="167"/>
      <c r="H41" s="167"/>
      <c r="I41" s="167">
        <v>0</v>
      </c>
      <c r="J41" s="167">
        <v>50.678000743218149</v>
      </c>
      <c r="K41" s="167">
        <v>0</v>
      </c>
      <c r="L41" s="167">
        <v>0</v>
      </c>
      <c r="M41" s="167">
        <v>0</v>
      </c>
      <c r="N41" s="167">
        <v>50.678000743218149</v>
      </c>
    </row>
    <row r="42" spans="1:14">
      <c r="A42" s="135">
        <v>40</v>
      </c>
      <c r="B42" s="199" t="s">
        <v>148</v>
      </c>
      <c r="C42" s="137" t="s">
        <v>166</v>
      </c>
      <c r="D42" s="167"/>
      <c r="E42" s="167"/>
      <c r="F42" s="167"/>
      <c r="G42" s="167"/>
      <c r="H42" s="167">
        <v>33.741079646976004</v>
      </c>
      <c r="I42" s="167">
        <v>0</v>
      </c>
      <c r="J42" s="167">
        <v>0</v>
      </c>
      <c r="K42" s="167">
        <v>0</v>
      </c>
      <c r="L42" s="167">
        <v>0</v>
      </c>
      <c r="M42" s="167">
        <v>50.611619470464007</v>
      </c>
      <c r="N42" s="167">
        <v>50.611619470464007</v>
      </c>
    </row>
    <row r="43" spans="1:14">
      <c r="A43" s="135">
        <v>41</v>
      </c>
      <c r="B43" s="136" t="s">
        <v>114</v>
      </c>
      <c r="C43" s="137" t="s">
        <v>121</v>
      </c>
      <c r="D43" s="167">
        <v>46.858293075684387</v>
      </c>
      <c r="E43" s="167">
        <v>12.913043478260875</v>
      </c>
      <c r="F43" s="167"/>
      <c r="G43" s="167"/>
      <c r="H43" s="167"/>
      <c r="I43" s="167">
        <v>37.486634460547513</v>
      </c>
      <c r="J43" s="167">
        <v>12.913043478260875</v>
      </c>
      <c r="K43" s="167">
        <v>0</v>
      </c>
      <c r="L43" s="167">
        <v>0</v>
      </c>
      <c r="M43" s="167">
        <v>0</v>
      </c>
      <c r="N43" s="167">
        <v>50.399677938808388</v>
      </c>
    </row>
    <row r="44" spans="1:14">
      <c r="A44" s="135">
        <v>42</v>
      </c>
      <c r="B44" s="136" t="s">
        <v>127</v>
      </c>
      <c r="C44" s="137" t="s">
        <v>138</v>
      </c>
      <c r="D44" s="167">
        <v>40.858293075684387</v>
      </c>
      <c r="E44" s="167">
        <v>11.913043478260875</v>
      </c>
      <c r="F44" s="167"/>
      <c r="G44" s="167"/>
      <c r="H44" s="167"/>
      <c r="I44" s="167">
        <v>32.686634460547509</v>
      </c>
      <c r="J44" s="167">
        <v>11.913043478260875</v>
      </c>
      <c r="K44" s="167">
        <v>0</v>
      </c>
      <c r="L44" s="167">
        <v>0</v>
      </c>
      <c r="M44" s="167">
        <v>0</v>
      </c>
      <c r="N44" s="167">
        <v>44.599677938808384</v>
      </c>
    </row>
    <row r="45" spans="1:14">
      <c r="A45" s="135">
        <v>43</v>
      </c>
      <c r="B45" s="199" t="s">
        <v>148</v>
      </c>
      <c r="C45" s="137" t="s">
        <v>158</v>
      </c>
      <c r="D45" s="167">
        <v>0</v>
      </c>
      <c r="E45" s="167">
        <v>0</v>
      </c>
      <c r="F45" s="167">
        <v>1.2272727272727337</v>
      </c>
      <c r="G45" s="167"/>
      <c r="H45" s="167">
        <v>25.850668688071892</v>
      </c>
      <c r="I45" s="167">
        <v>0</v>
      </c>
      <c r="J45" s="167">
        <v>0</v>
      </c>
      <c r="K45" s="167">
        <v>1.4727272727272804</v>
      </c>
      <c r="L45" s="167">
        <v>0</v>
      </c>
      <c r="M45" s="167">
        <v>38.776003032107837</v>
      </c>
      <c r="N45" s="167">
        <v>40.248730304835121</v>
      </c>
    </row>
    <row r="46" spans="1:14">
      <c r="A46" s="135">
        <v>44</v>
      </c>
      <c r="B46" s="136" t="s">
        <v>127</v>
      </c>
      <c r="C46" s="137" t="s">
        <v>133</v>
      </c>
      <c r="D46" s="167"/>
      <c r="E46" s="167">
        <v>32.678000743218149</v>
      </c>
      <c r="F46" s="167">
        <v>5.6363636363636402</v>
      </c>
      <c r="G46" s="167"/>
      <c r="H46" s="167"/>
      <c r="I46" s="167">
        <v>0</v>
      </c>
      <c r="J46" s="167">
        <v>32.678000743218149</v>
      </c>
      <c r="K46" s="167">
        <v>6.7636363636363681</v>
      </c>
      <c r="L46" s="167">
        <v>0</v>
      </c>
      <c r="M46" s="167">
        <v>0</v>
      </c>
      <c r="N46" s="167">
        <v>39.441637106854515</v>
      </c>
    </row>
    <row r="47" spans="1:14">
      <c r="A47" s="135">
        <v>45</v>
      </c>
      <c r="B47" s="136" t="s">
        <v>148</v>
      </c>
      <c r="C47" s="137" t="s">
        <v>160</v>
      </c>
      <c r="D47" s="167"/>
      <c r="E47" s="167">
        <v>26.678000743218149</v>
      </c>
      <c r="F47" s="167">
        <v>0.22727272727273373</v>
      </c>
      <c r="G47" s="167">
        <v>5.882352941176805E-2</v>
      </c>
      <c r="H47" s="167">
        <v>7.8232714277979341</v>
      </c>
      <c r="I47" s="167">
        <v>0</v>
      </c>
      <c r="J47" s="167">
        <v>26.678000743218149</v>
      </c>
      <c r="K47" s="167">
        <v>0.27272727272728048</v>
      </c>
      <c r="L47" s="167">
        <v>7.6470588235298467E-2</v>
      </c>
      <c r="M47" s="167">
        <v>11.734907141696901</v>
      </c>
      <c r="N47" s="167">
        <v>38.762105745877633</v>
      </c>
    </row>
    <row r="48" spans="1:14">
      <c r="A48" s="135">
        <v>46</v>
      </c>
      <c r="B48" s="199" t="s">
        <v>148</v>
      </c>
      <c r="C48" s="137" t="s">
        <v>407</v>
      </c>
      <c r="D48" s="167"/>
      <c r="E48" s="167"/>
      <c r="F48" s="167"/>
      <c r="G48" s="167"/>
      <c r="H48" s="167">
        <v>23.109846770263687</v>
      </c>
      <c r="I48" s="167">
        <v>0</v>
      </c>
      <c r="J48" s="167">
        <v>0</v>
      </c>
      <c r="K48" s="167">
        <v>0</v>
      </c>
      <c r="L48" s="167">
        <v>0</v>
      </c>
      <c r="M48" s="167">
        <v>34.66477015539553</v>
      </c>
      <c r="N48" s="167">
        <v>34.66477015539553</v>
      </c>
    </row>
    <row r="49" spans="1:14">
      <c r="A49" s="135">
        <v>47</v>
      </c>
      <c r="B49" s="136" t="s">
        <v>148</v>
      </c>
      <c r="C49" s="137" t="s">
        <v>163</v>
      </c>
      <c r="D49" s="167">
        <v>20.858293075684387</v>
      </c>
      <c r="E49" s="167">
        <v>0</v>
      </c>
      <c r="F49" s="167">
        <v>5.4090909090909065</v>
      </c>
      <c r="G49" s="167"/>
      <c r="H49" s="167">
        <v>5.8506686880719059</v>
      </c>
      <c r="I49" s="167">
        <v>16.686634460547509</v>
      </c>
      <c r="J49" s="167">
        <v>0</v>
      </c>
      <c r="K49" s="167">
        <v>6.4909090909090876</v>
      </c>
      <c r="L49" s="167">
        <v>0</v>
      </c>
      <c r="M49" s="167">
        <v>8.7760030321078588</v>
      </c>
      <c r="N49" s="167">
        <v>31.953546583564457</v>
      </c>
    </row>
    <row r="50" spans="1:14">
      <c r="A50" s="135">
        <v>48</v>
      </c>
      <c r="B50" s="136" t="s">
        <v>114</v>
      </c>
      <c r="C50" s="137" t="s">
        <v>301</v>
      </c>
      <c r="D50" s="167">
        <v>38.858293075684387</v>
      </c>
      <c r="E50" s="167"/>
      <c r="F50" s="167"/>
      <c r="G50" s="167"/>
      <c r="H50" s="167">
        <v>0</v>
      </c>
      <c r="I50" s="167">
        <v>31.086634460547511</v>
      </c>
      <c r="J50" s="167">
        <v>0</v>
      </c>
      <c r="K50" s="167">
        <v>0</v>
      </c>
      <c r="L50" s="167">
        <v>0</v>
      </c>
      <c r="M50" s="167">
        <v>0</v>
      </c>
      <c r="N50" s="167">
        <v>31.086634460547511</v>
      </c>
    </row>
    <row r="51" spans="1:14">
      <c r="A51" s="135">
        <v>49</v>
      </c>
      <c r="B51" s="136" t="s">
        <v>127</v>
      </c>
      <c r="C51" s="137" t="s">
        <v>302</v>
      </c>
      <c r="D51" s="167">
        <v>38.858293075684387</v>
      </c>
      <c r="E51" s="167"/>
      <c r="F51" s="167"/>
      <c r="G51" s="167"/>
      <c r="H51" s="167"/>
      <c r="I51" s="167">
        <v>31.086634460547511</v>
      </c>
      <c r="J51" s="167">
        <v>0</v>
      </c>
      <c r="K51" s="167">
        <v>0</v>
      </c>
      <c r="L51" s="167">
        <v>0</v>
      </c>
      <c r="M51" s="167">
        <v>0</v>
      </c>
      <c r="N51" s="167">
        <v>31.086634460547511</v>
      </c>
    </row>
    <row r="52" spans="1:14">
      <c r="A52" s="135">
        <v>50</v>
      </c>
      <c r="B52" s="136" t="s">
        <v>127</v>
      </c>
      <c r="C52" s="137" t="s">
        <v>142</v>
      </c>
      <c r="D52" s="167">
        <v>10.043478260869563</v>
      </c>
      <c r="E52" s="167">
        <v>9.9130434782608745</v>
      </c>
      <c r="F52" s="167">
        <v>6.4090909090909065</v>
      </c>
      <c r="G52" s="167"/>
      <c r="H52" s="167">
        <v>0</v>
      </c>
      <c r="I52" s="167">
        <v>8.0347826086956502</v>
      </c>
      <c r="J52" s="167">
        <v>9.9130434782608745</v>
      </c>
      <c r="K52" s="167">
        <v>7.6909090909090878</v>
      </c>
      <c r="L52" s="167">
        <v>0</v>
      </c>
      <c r="M52" s="167">
        <v>0</v>
      </c>
      <c r="N52" s="167">
        <v>25.638735177865613</v>
      </c>
    </row>
    <row r="53" spans="1:14">
      <c r="A53" s="135">
        <v>51</v>
      </c>
      <c r="B53" s="199" t="s">
        <v>127</v>
      </c>
      <c r="C53" s="137" t="s">
        <v>254</v>
      </c>
      <c r="D53" s="167"/>
      <c r="E53" s="167"/>
      <c r="F53" s="167">
        <v>5.6363636363636402</v>
      </c>
      <c r="G53" s="167"/>
      <c r="H53" s="167">
        <v>11.76847690724999</v>
      </c>
      <c r="I53" s="167">
        <v>0</v>
      </c>
      <c r="J53" s="167">
        <v>0</v>
      </c>
      <c r="K53" s="167">
        <v>6.7636363636363681</v>
      </c>
      <c r="L53" s="167">
        <v>0</v>
      </c>
      <c r="M53" s="167">
        <v>17.652715360874986</v>
      </c>
      <c r="N53" s="167">
        <v>24.416351724511355</v>
      </c>
    </row>
    <row r="54" spans="1:14">
      <c r="A54" s="135">
        <v>52</v>
      </c>
      <c r="B54" s="136" t="s">
        <v>127</v>
      </c>
      <c r="C54" s="137" t="s">
        <v>256</v>
      </c>
      <c r="D54" s="167">
        <v>13.043478260869563</v>
      </c>
      <c r="E54" s="167"/>
      <c r="F54" s="167">
        <v>10.63636363636364</v>
      </c>
      <c r="G54" s="167"/>
      <c r="H54" s="167">
        <v>0</v>
      </c>
      <c r="I54" s="167">
        <v>10.434782608695651</v>
      </c>
      <c r="J54" s="167">
        <v>0</v>
      </c>
      <c r="K54" s="167">
        <v>12.763636363636367</v>
      </c>
      <c r="L54" s="167">
        <v>0</v>
      </c>
      <c r="M54" s="167">
        <v>0</v>
      </c>
      <c r="N54" s="167">
        <v>23.198418972332018</v>
      </c>
    </row>
    <row r="55" spans="1:14">
      <c r="A55" s="135">
        <v>53</v>
      </c>
      <c r="B55" s="136" t="s">
        <v>127</v>
      </c>
      <c r="C55" s="137" t="s">
        <v>147</v>
      </c>
      <c r="D55" s="167">
        <v>15.24959742351048</v>
      </c>
      <c r="E55" s="167">
        <v>1.9130434782608745</v>
      </c>
      <c r="F55" s="167">
        <v>2.2272727272727337</v>
      </c>
      <c r="G55" s="167"/>
      <c r="H55" s="167">
        <v>0</v>
      </c>
      <c r="I55" s="167">
        <v>12.199677938808385</v>
      </c>
      <c r="J55" s="167">
        <v>1.9130434782608745</v>
      </c>
      <c r="K55" s="167">
        <v>2.6727272727272804</v>
      </c>
      <c r="L55" s="167">
        <v>0</v>
      </c>
      <c r="M55" s="167">
        <v>0</v>
      </c>
      <c r="N55" s="167">
        <v>16.785448689796539</v>
      </c>
    </row>
    <row r="56" spans="1:14">
      <c r="A56" s="135">
        <v>54</v>
      </c>
      <c r="B56" s="136" t="s">
        <v>127</v>
      </c>
      <c r="C56" s="137" t="s">
        <v>259</v>
      </c>
      <c r="D56" s="167"/>
      <c r="E56" s="167"/>
      <c r="F56" s="167">
        <v>13.21328671328672</v>
      </c>
      <c r="G56" s="167"/>
      <c r="H56" s="167">
        <v>0</v>
      </c>
      <c r="I56" s="167">
        <v>0</v>
      </c>
      <c r="J56" s="167">
        <v>0</v>
      </c>
      <c r="K56" s="167">
        <v>15.855944055944065</v>
      </c>
      <c r="L56" s="167">
        <v>0</v>
      </c>
      <c r="M56" s="167">
        <v>0</v>
      </c>
      <c r="N56" s="167">
        <v>15.855944055944065</v>
      </c>
    </row>
    <row r="57" spans="1:14">
      <c r="A57" s="135">
        <v>55</v>
      </c>
      <c r="B57" s="199" t="s">
        <v>148</v>
      </c>
      <c r="C57" s="137" t="s">
        <v>261</v>
      </c>
      <c r="D57" s="167">
        <v>0</v>
      </c>
      <c r="E57" s="167"/>
      <c r="F57" s="167">
        <v>0</v>
      </c>
      <c r="G57" s="167"/>
      <c r="H57" s="167">
        <v>9.5777919757431391</v>
      </c>
      <c r="I57" s="167">
        <v>0</v>
      </c>
      <c r="J57" s="167">
        <v>0</v>
      </c>
      <c r="K57" s="167">
        <v>0</v>
      </c>
      <c r="L57" s="167">
        <v>0</v>
      </c>
      <c r="M57" s="167">
        <v>14.366687963614709</v>
      </c>
      <c r="N57" s="167">
        <v>14.366687963614709</v>
      </c>
    </row>
    <row r="58" spans="1:14">
      <c r="A58" s="135">
        <v>56</v>
      </c>
      <c r="B58" s="136" t="s">
        <v>148</v>
      </c>
      <c r="C58" s="137" t="s">
        <v>304</v>
      </c>
      <c r="D58" s="167">
        <v>17.858293075684387</v>
      </c>
      <c r="E58" s="167"/>
      <c r="F58" s="167"/>
      <c r="G58" s="167"/>
      <c r="H58" s="167"/>
      <c r="I58" s="167">
        <v>14.286634460547511</v>
      </c>
      <c r="J58" s="167">
        <v>0</v>
      </c>
      <c r="K58" s="167">
        <v>0</v>
      </c>
      <c r="L58" s="167">
        <v>0</v>
      </c>
      <c r="M58" s="167">
        <v>0</v>
      </c>
      <c r="N58" s="167">
        <v>14.286634460547511</v>
      </c>
    </row>
    <row r="59" spans="1:14">
      <c r="A59" s="135">
        <v>57</v>
      </c>
      <c r="B59" s="199" t="s">
        <v>148</v>
      </c>
      <c r="C59" s="137" t="s">
        <v>161</v>
      </c>
      <c r="D59" s="167"/>
      <c r="E59" s="167">
        <v>0</v>
      </c>
      <c r="F59" s="167">
        <v>0</v>
      </c>
      <c r="G59" s="167"/>
      <c r="H59" s="167">
        <v>7.8232714277979341</v>
      </c>
      <c r="I59" s="167">
        <v>0</v>
      </c>
      <c r="J59" s="167">
        <v>0</v>
      </c>
      <c r="K59" s="167">
        <v>0</v>
      </c>
      <c r="L59" s="167">
        <v>0</v>
      </c>
      <c r="M59" s="167">
        <v>11.734907141696901</v>
      </c>
      <c r="N59" s="167">
        <v>11.734907141696901</v>
      </c>
    </row>
    <row r="60" spans="1:14">
      <c r="A60" s="135">
        <v>58</v>
      </c>
      <c r="B60" s="136" t="s">
        <v>148</v>
      </c>
      <c r="C60" s="137" t="s">
        <v>260</v>
      </c>
      <c r="D60" s="167">
        <v>0.60869565217390686</v>
      </c>
      <c r="E60" s="167"/>
      <c r="F60" s="167">
        <v>4.4090909090909065</v>
      </c>
      <c r="G60" s="167"/>
      <c r="H60" s="167">
        <v>3.8780659483458777</v>
      </c>
      <c r="I60" s="167">
        <v>0.48695652173912551</v>
      </c>
      <c r="J60" s="167">
        <v>0</v>
      </c>
      <c r="K60" s="167">
        <v>5.2909090909090875</v>
      </c>
      <c r="L60" s="167">
        <v>0</v>
      </c>
      <c r="M60" s="167">
        <v>5.8170989225188166</v>
      </c>
      <c r="N60" s="167">
        <v>11.59496453516703</v>
      </c>
    </row>
    <row r="61" spans="1:14">
      <c r="A61" s="135">
        <v>59</v>
      </c>
      <c r="B61" s="199" t="s">
        <v>127</v>
      </c>
      <c r="C61" s="137" t="s">
        <v>340</v>
      </c>
      <c r="D61" s="167"/>
      <c r="E61" s="167"/>
      <c r="F61" s="167">
        <v>3.2272727272727337</v>
      </c>
      <c r="G61" s="167"/>
      <c r="H61" s="167">
        <v>4.864367318208906</v>
      </c>
      <c r="I61" s="167">
        <v>0</v>
      </c>
      <c r="J61" s="167">
        <v>0</v>
      </c>
      <c r="K61" s="167">
        <v>3.8727272727272801</v>
      </c>
      <c r="L61" s="167">
        <v>0</v>
      </c>
      <c r="M61" s="167">
        <v>7.296550977313359</v>
      </c>
      <c r="N61" s="167">
        <v>11.169278250040639</v>
      </c>
    </row>
    <row r="62" spans="1:14">
      <c r="A62" s="135">
        <v>60</v>
      </c>
      <c r="B62" s="199" t="s">
        <v>127</v>
      </c>
      <c r="C62" s="137" t="s">
        <v>338</v>
      </c>
      <c r="D62" s="167"/>
      <c r="E62" s="167"/>
      <c r="F62" s="167">
        <v>9.2272727272727337</v>
      </c>
      <c r="G62" s="167"/>
      <c r="H62" s="167">
        <v>0</v>
      </c>
      <c r="I62" s="167">
        <v>0</v>
      </c>
      <c r="J62" s="167">
        <v>0</v>
      </c>
      <c r="K62" s="167">
        <v>11.072727272727279</v>
      </c>
      <c r="L62" s="167">
        <v>0</v>
      </c>
      <c r="M62" s="167">
        <v>0</v>
      </c>
      <c r="N62" s="167">
        <v>11.072727272727279</v>
      </c>
    </row>
    <row r="63" spans="1:14">
      <c r="A63" s="135">
        <v>61</v>
      </c>
      <c r="B63" s="136" t="s">
        <v>114</v>
      </c>
      <c r="C63" s="137" t="s">
        <v>120</v>
      </c>
      <c r="D63" s="167"/>
      <c r="E63" s="167">
        <v>9.9130434782608745</v>
      </c>
      <c r="F63" s="167"/>
      <c r="G63" s="167"/>
      <c r="H63" s="167"/>
      <c r="I63" s="167">
        <v>0</v>
      </c>
      <c r="J63" s="167">
        <v>9.9130434782608745</v>
      </c>
      <c r="K63" s="167">
        <v>0</v>
      </c>
      <c r="L63" s="167">
        <v>0</v>
      </c>
      <c r="M63" s="167">
        <v>0</v>
      </c>
      <c r="N63" s="167">
        <v>9.9130434782608745</v>
      </c>
    </row>
    <row r="64" spans="1:14">
      <c r="A64" s="135">
        <v>62</v>
      </c>
      <c r="B64" s="199" t="s">
        <v>127</v>
      </c>
      <c r="C64" s="137" t="s">
        <v>408</v>
      </c>
      <c r="D64" s="167"/>
      <c r="E64" s="167"/>
      <c r="F64" s="167"/>
      <c r="G64" s="167"/>
      <c r="H64" s="167">
        <v>5.8506686880719059</v>
      </c>
      <c r="I64" s="167">
        <v>0</v>
      </c>
      <c r="J64" s="167">
        <v>0</v>
      </c>
      <c r="K64" s="167">
        <v>0</v>
      </c>
      <c r="L64" s="167">
        <v>0</v>
      </c>
      <c r="M64" s="167">
        <v>8.7760030321078588</v>
      </c>
      <c r="N64" s="167">
        <v>8.7760030321078588</v>
      </c>
    </row>
    <row r="65" spans="1:14">
      <c r="A65" s="135">
        <v>63</v>
      </c>
      <c r="B65" s="199" t="s">
        <v>127</v>
      </c>
      <c r="C65" s="137" t="s">
        <v>339</v>
      </c>
      <c r="D65" s="167"/>
      <c r="E65" s="167"/>
      <c r="F65" s="167">
        <v>4.4090909090909065</v>
      </c>
      <c r="G65" s="167"/>
      <c r="H65" s="167">
        <v>0</v>
      </c>
      <c r="I65" s="167">
        <v>0</v>
      </c>
      <c r="J65" s="167">
        <v>0</v>
      </c>
      <c r="K65" s="167">
        <v>5.2909090909090875</v>
      </c>
      <c r="L65" s="167">
        <v>0</v>
      </c>
      <c r="M65" s="167">
        <v>0</v>
      </c>
      <c r="N65" s="167">
        <v>5.2909090909090875</v>
      </c>
    </row>
    <row r="66" spans="1:14">
      <c r="A66" s="135">
        <v>64</v>
      </c>
      <c r="B66" s="136" t="s">
        <v>127</v>
      </c>
      <c r="C66" s="137" t="s">
        <v>145</v>
      </c>
      <c r="D66" s="167"/>
      <c r="E66" s="167">
        <v>4.9130434782608745</v>
      </c>
      <c r="F66" s="167"/>
      <c r="G66" s="167"/>
      <c r="H66" s="167">
        <v>0</v>
      </c>
      <c r="I66" s="167">
        <v>0</v>
      </c>
      <c r="J66" s="167">
        <v>4.9130434782608745</v>
      </c>
      <c r="K66" s="167">
        <v>0</v>
      </c>
      <c r="L66" s="167">
        <v>0</v>
      </c>
      <c r="M66" s="167">
        <v>0</v>
      </c>
      <c r="N66" s="167">
        <v>4.9130434782608745</v>
      </c>
    </row>
    <row r="67" spans="1:14">
      <c r="A67" s="135">
        <v>65</v>
      </c>
      <c r="B67" s="136" t="s">
        <v>114</v>
      </c>
      <c r="C67" s="137" t="s">
        <v>250</v>
      </c>
      <c r="D67" s="167"/>
      <c r="E67" s="167"/>
      <c r="F67" s="167"/>
      <c r="G67" s="167"/>
      <c r="H67" s="167">
        <v>2.8917645784828778</v>
      </c>
      <c r="I67" s="167">
        <v>0</v>
      </c>
      <c r="J67" s="167">
        <v>0</v>
      </c>
      <c r="K67" s="167">
        <v>0</v>
      </c>
      <c r="L67" s="167">
        <v>0</v>
      </c>
      <c r="M67" s="167">
        <v>4.3376468677243167</v>
      </c>
      <c r="N67" s="167">
        <v>4.3376468677243167</v>
      </c>
    </row>
    <row r="68" spans="1:14">
      <c r="A68" s="135">
        <v>66</v>
      </c>
      <c r="B68" s="199" t="s">
        <v>127</v>
      </c>
      <c r="C68" s="137" t="s">
        <v>252</v>
      </c>
      <c r="D68" s="167"/>
      <c r="E68" s="167"/>
      <c r="F68" s="167"/>
      <c r="G68" s="167"/>
      <c r="H68" s="167">
        <v>2.7099463966646766</v>
      </c>
      <c r="I68" s="167">
        <v>0</v>
      </c>
      <c r="J68" s="167">
        <v>0</v>
      </c>
      <c r="K68" s="167">
        <v>0</v>
      </c>
      <c r="L68" s="167">
        <v>0</v>
      </c>
      <c r="M68" s="167">
        <v>4.0649195949970149</v>
      </c>
      <c r="N68" s="167">
        <v>4.0649195949970149</v>
      </c>
    </row>
    <row r="69" spans="1:14">
      <c r="A69" s="135">
        <v>67</v>
      </c>
      <c r="B69" s="171" t="s">
        <v>148</v>
      </c>
      <c r="C69" s="137" t="s">
        <v>157</v>
      </c>
      <c r="D69" s="167">
        <v>0</v>
      </c>
      <c r="E69" s="167">
        <v>3.9130434782608745</v>
      </c>
      <c r="F69" s="167">
        <v>0</v>
      </c>
      <c r="G69" s="167"/>
      <c r="H69" s="167">
        <v>0</v>
      </c>
      <c r="I69" s="167">
        <v>0</v>
      </c>
      <c r="J69" s="167">
        <v>3.9130434782608745</v>
      </c>
      <c r="K69" s="167">
        <v>0</v>
      </c>
      <c r="L69" s="167">
        <v>0</v>
      </c>
      <c r="M69" s="167">
        <v>0</v>
      </c>
      <c r="N69" s="167">
        <v>3.9130434782608745</v>
      </c>
    </row>
    <row r="70" spans="1:14">
      <c r="A70" s="135">
        <v>68</v>
      </c>
      <c r="B70" s="199" t="s">
        <v>148</v>
      </c>
      <c r="C70" s="137" t="s">
        <v>262</v>
      </c>
      <c r="D70" s="167"/>
      <c r="E70" s="167"/>
      <c r="F70" s="167"/>
      <c r="G70" s="167"/>
      <c r="H70" s="167">
        <v>1.9054632086198495</v>
      </c>
      <c r="I70" s="167">
        <v>0</v>
      </c>
      <c r="J70" s="167">
        <v>0</v>
      </c>
      <c r="K70" s="167">
        <v>0</v>
      </c>
      <c r="L70" s="167">
        <v>0</v>
      </c>
      <c r="M70" s="167">
        <v>2.8581948129297743</v>
      </c>
      <c r="N70" s="167">
        <v>2.8581948129297743</v>
      </c>
    </row>
    <row r="71" spans="1:14">
      <c r="A71" s="135"/>
      <c r="B71" s="199" t="s">
        <v>114</v>
      </c>
      <c r="C71" s="137" t="s">
        <v>308</v>
      </c>
      <c r="D71" s="167">
        <v>0</v>
      </c>
      <c r="E71" s="167"/>
      <c r="F71" s="167"/>
      <c r="G71" s="167"/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>
        <v>0</v>
      </c>
    </row>
    <row r="72" spans="1:14">
      <c r="A72" s="135"/>
      <c r="B72" s="199" t="s">
        <v>148</v>
      </c>
      <c r="C72" s="137" t="s">
        <v>263</v>
      </c>
      <c r="D72" s="167"/>
      <c r="E72" s="167"/>
      <c r="F72" s="167">
        <v>0</v>
      </c>
      <c r="G72" s="167"/>
      <c r="H72" s="167">
        <v>0</v>
      </c>
      <c r="I72" s="167">
        <v>0</v>
      </c>
      <c r="J72" s="167">
        <v>0</v>
      </c>
      <c r="K72" s="167">
        <v>0</v>
      </c>
      <c r="L72" s="167">
        <v>0</v>
      </c>
      <c r="M72" s="167">
        <v>0</v>
      </c>
      <c r="N72" s="167">
        <v>0</v>
      </c>
    </row>
    <row r="73" spans="1:14">
      <c r="A73" s="135"/>
      <c r="B73" s="199" t="s">
        <v>148</v>
      </c>
      <c r="C73" s="137" t="s">
        <v>311</v>
      </c>
      <c r="D73" s="167">
        <v>0</v>
      </c>
      <c r="E73" s="167"/>
      <c r="F73" s="167"/>
      <c r="G73" s="167"/>
      <c r="H73" s="167"/>
      <c r="I73" s="167">
        <v>0</v>
      </c>
      <c r="J73" s="167">
        <v>0</v>
      </c>
      <c r="K73" s="167">
        <v>0</v>
      </c>
      <c r="L73" s="167">
        <v>0</v>
      </c>
      <c r="M73" s="167">
        <v>0</v>
      </c>
      <c r="N73" s="167">
        <v>0</v>
      </c>
    </row>
    <row r="74" spans="1:14">
      <c r="A74" s="135"/>
      <c r="B74" s="199" t="s">
        <v>127</v>
      </c>
      <c r="C74" s="137" t="s">
        <v>484</v>
      </c>
      <c r="D74" s="167">
        <v>0</v>
      </c>
      <c r="E74" s="167"/>
      <c r="F74" s="167"/>
      <c r="G74" s="167"/>
      <c r="H74" s="167"/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>
        <v>0</v>
      </c>
    </row>
    <row r="75" spans="1:14">
      <c r="A75" s="135"/>
      <c r="B75" s="199" t="s">
        <v>127</v>
      </c>
      <c r="C75" s="137" t="s">
        <v>146</v>
      </c>
      <c r="D75" s="167"/>
      <c r="E75" s="167">
        <v>0</v>
      </c>
      <c r="F75" s="167"/>
      <c r="G75" s="167"/>
      <c r="H75" s="167"/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>
        <v>0</v>
      </c>
    </row>
    <row r="76" spans="1:14">
      <c r="A76" s="135"/>
      <c r="B76" s="199" t="s">
        <v>127</v>
      </c>
      <c r="C76" s="137" t="s">
        <v>309</v>
      </c>
      <c r="D76" s="167">
        <v>0</v>
      </c>
      <c r="E76" s="167"/>
      <c r="F76" s="167"/>
      <c r="G76" s="167"/>
      <c r="H76" s="167"/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>
        <v>0</v>
      </c>
    </row>
    <row r="77" spans="1:14">
      <c r="A77" s="135"/>
      <c r="B77" s="199" t="s">
        <v>148</v>
      </c>
      <c r="C77" s="137" t="s">
        <v>164</v>
      </c>
      <c r="D77" s="167"/>
      <c r="E77" s="167">
        <v>0</v>
      </c>
      <c r="F77" s="167"/>
      <c r="G77" s="167"/>
      <c r="H77" s="167"/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>
        <v>0</v>
      </c>
    </row>
    <row r="78" spans="1:14">
      <c r="A78" s="135"/>
      <c r="B78" s="199" t="s">
        <v>148</v>
      </c>
      <c r="C78" s="137" t="s">
        <v>165</v>
      </c>
      <c r="D78" s="167"/>
      <c r="E78" s="167">
        <v>0</v>
      </c>
      <c r="F78" s="167"/>
      <c r="G78" s="167"/>
      <c r="H78" s="167"/>
      <c r="I78" s="167">
        <v>0</v>
      </c>
      <c r="J78" s="167">
        <v>0</v>
      </c>
      <c r="K78" s="167">
        <v>0</v>
      </c>
      <c r="L78" s="167">
        <v>0</v>
      </c>
      <c r="M78" s="167">
        <v>0</v>
      </c>
      <c r="N78" s="167">
        <v>0</v>
      </c>
    </row>
    <row r="79" spans="1:14">
      <c r="A79" s="146"/>
      <c r="B79" s="199" t="s">
        <v>148</v>
      </c>
      <c r="C79" s="137" t="s">
        <v>37</v>
      </c>
      <c r="D79" s="167"/>
      <c r="E79" s="167"/>
      <c r="F79" s="167"/>
      <c r="G79" s="167"/>
      <c r="H79" s="167">
        <v>0</v>
      </c>
      <c r="I79" s="167">
        <v>0</v>
      </c>
      <c r="J79" s="167">
        <v>0</v>
      </c>
      <c r="K79" s="167">
        <v>0</v>
      </c>
      <c r="L79" s="167">
        <v>0</v>
      </c>
      <c r="M79" s="167">
        <v>0</v>
      </c>
      <c r="N79" s="167">
        <v>0</v>
      </c>
    </row>
    <row r="80" spans="1:14">
      <c r="A80" s="146"/>
      <c r="B80" s="199" t="s">
        <v>148</v>
      </c>
      <c r="C80" s="137" t="s">
        <v>409</v>
      </c>
      <c r="D80" s="167"/>
      <c r="E80" s="167"/>
      <c r="F80" s="167"/>
      <c r="G80" s="167"/>
      <c r="H80" s="167">
        <v>0</v>
      </c>
      <c r="I80" s="167">
        <v>0</v>
      </c>
      <c r="J80" s="167">
        <v>0</v>
      </c>
      <c r="K80" s="167">
        <v>0</v>
      </c>
      <c r="L80" s="167">
        <v>0</v>
      </c>
      <c r="M80" s="167">
        <v>0</v>
      </c>
      <c r="N80" s="167">
        <v>0</v>
      </c>
    </row>
  </sheetData>
  <mergeCells count="1">
    <mergeCell ref="A1:N1"/>
  </mergeCells>
  <phoneticPr fontId="2" type="noConversion"/>
  <conditionalFormatting sqref="C81:C1048576">
    <cfRule type="duplicateValues" dxfId="70" priority="29"/>
  </conditionalFormatting>
  <conditionalFormatting sqref="A2:A3 A5 A7 A9 A11 A13 A15 A17 A19 A21 A23 A25 A27 A29 A31 A33 A35 A37 A39 A41 A43 A45 A47 A49 A51 A53 A55 A57 A59 A61 A63 A65 A67 A69">
    <cfRule type="expression" dxfId="69" priority="6">
      <formula>AND(XEB2=0,XEC2&lt;&gt;"")</formula>
    </cfRule>
  </conditionalFormatting>
  <conditionalFormatting sqref="D2:M80">
    <cfRule type="cellIs" dxfId="68" priority="4" operator="lessThan">
      <formula>#REF!</formula>
    </cfRule>
    <cfRule type="cellIs" dxfId="67" priority="5" operator="equal">
      <formula>#REF!</formula>
    </cfRule>
  </conditionalFormatting>
  <conditionalFormatting sqref="N2:N80">
    <cfRule type="cellIs" dxfId="66" priority="2" operator="lessThan">
      <formula>#REF!*COUNTIF(D2:J2,"&gt;0")</formula>
    </cfRule>
    <cfRule type="cellIs" dxfId="65" priority="3" operator="equal">
      <formula>#REF!*COUNTIF(D2:J2,"&gt;0")</formula>
    </cfRule>
  </conditionalFormatting>
  <conditionalFormatting sqref="C2:C80">
    <cfRule type="duplicateValues" dxfId="64" priority="1"/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scale="88" fitToHeight="0" orientation="portrait" r:id="rId1"/>
  <headerFooter>
    <oddFooter>第 &amp;P 頁，共 &amp;N 頁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7"/>
  <sheetViews>
    <sheetView workbookViewId="0">
      <pane ySplit="2" topLeftCell="A3" activePane="bottomLeft" state="frozen"/>
      <selection activeCell="P12" sqref="P12"/>
      <selection pane="bottomLeft" activeCell="P12" sqref="P12"/>
    </sheetView>
  </sheetViews>
  <sheetFormatPr defaultRowHeight="16.5"/>
  <cols>
    <col min="1" max="1" width="6" bestFit="1" customWidth="1"/>
    <col min="2" max="2" width="7.5" bestFit="1" customWidth="1"/>
    <col min="3" max="3" width="9" customWidth="1"/>
    <col min="4" max="7" width="7.25" bestFit="1" customWidth="1"/>
    <col min="8" max="8" width="8.5" bestFit="1" customWidth="1"/>
    <col min="9" max="11" width="9.25" bestFit="1" customWidth="1"/>
    <col min="12" max="12" width="9.125" customWidth="1"/>
  </cols>
  <sheetData>
    <row r="1" spans="1:12">
      <c r="A1" s="244" t="s">
        <v>449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1:12">
      <c r="A2" s="162" t="s">
        <v>7</v>
      </c>
      <c r="B2" s="163" t="s">
        <v>8</v>
      </c>
      <c r="C2" s="163" t="s">
        <v>0</v>
      </c>
      <c r="D2" s="196" t="s">
        <v>485</v>
      </c>
      <c r="E2" s="196" t="s">
        <v>486</v>
      </c>
      <c r="F2" s="196" t="s">
        <v>487</v>
      </c>
      <c r="G2" s="196" t="s">
        <v>487</v>
      </c>
      <c r="H2" s="196" t="s">
        <v>455</v>
      </c>
      <c r="I2" s="196" t="s">
        <v>456</v>
      </c>
      <c r="J2" s="196" t="s">
        <v>457</v>
      </c>
      <c r="K2" s="196" t="s">
        <v>430</v>
      </c>
      <c r="L2" s="165" t="s">
        <v>488</v>
      </c>
    </row>
    <row r="3" spans="1:12">
      <c r="A3" s="135">
        <v>1</v>
      </c>
      <c r="B3" s="136" t="s">
        <v>25</v>
      </c>
      <c r="C3" s="137" t="s">
        <v>26</v>
      </c>
      <c r="D3" s="167">
        <v>41.5</v>
      </c>
      <c r="E3" s="167">
        <v>40.75</v>
      </c>
      <c r="F3" s="167">
        <v>52.454545454545453</v>
      </c>
      <c r="G3" s="167">
        <v>52.1252446183953</v>
      </c>
      <c r="H3" s="167">
        <v>41.5</v>
      </c>
      <c r="I3" s="167">
        <v>48.9</v>
      </c>
      <c r="J3" s="167">
        <v>68.190909090909088</v>
      </c>
      <c r="K3" s="167">
        <v>78.18786692759295</v>
      </c>
      <c r="L3" s="167">
        <v>236.77877601850204</v>
      </c>
    </row>
    <row r="4" spans="1:12">
      <c r="A4" s="135">
        <v>2</v>
      </c>
      <c r="B4" s="136" t="s">
        <v>25</v>
      </c>
      <c r="C4" s="137" t="s">
        <v>348</v>
      </c>
      <c r="D4" s="167"/>
      <c r="E4" s="167"/>
      <c r="F4" s="167">
        <v>53.454545454545453</v>
      </c>
      <c r="G4" s="167">
        <v>61.988258317025441</v>
      </c>
      <c r="H4" s="167">
        <v>0</v>
      </c>
      <c r="I4" s="167">
        <v>0</v>
      </c>
      <c r="J4" s="167">
        <v>69.490909090909085</v>
      </c>
      <c r="K4" s="167">
        <v>92.982387475538161</v>
      </c>
      <c r="L4" s="167">
        <v>162.47329656644723</v>
      </c>
    </row>
    <row r="5" spans="1:12">
      <c r="A5" s="135">
        <v>3</v>
      </c>
      <c r="B5" s="136" t="s">
        <v>25</v>
      </c>
      <c r="C5" s="137" t="s">
        <v>349</v>
      </c>
      <c r="D5" s="167"/>
      <c r="E5" s="167"/>
      <c r="F5" s="167">
        <v>42.454545454545453</v>
      </c>
      <c r="G5" s="167">
        <v>24.50880626223092</v>
      </c>
      <c r="H5" s="167">
        <v>0</v>
      </c>
      <c r="I5" s="167">
        <v>0</v>
      </c>
      <c r="J5" s="167">
        <v>55.190909090909088</v>
      </c>
      <c r="K5" s="167">
        <v>36.763209393346379</v>
      </c>
      <c r="L5" s="167">
        <v>91.954118484255474</v>
      </c>
    </row>
    <row r="6" spans="1:12">
      <c r="A6" s="135">
        <v>4</v>
      </c>
      <c r="B6" s="136" t="s">
        <v>25</v>
      </c>
      <c r="C6" s="137" t="s">
        <v>37</v>
      </c>
      <c r="D6" s="167">
        <v>0.5</v>
      </c>
      <c r="E6" s="167">
        <v>18.75</v>
      </c>
      <c r="F6" s="167">
        <v>39.454545454545453</v>
      </c>
      <c r="G6" s="167"/>
      <c r="H6" s="167">
        <v>0.5</v>
      </c>
      <c r="I6" s="167">
        <v>22.5</v>
      </c>
      <c r="J6" s="167">
        <v>51.290909090909089</v>
      </c>
      <c r="K6" s="167">
        <v>0</v>
      </c>
      <c r="L6" s="167">
        <v>74.290909090909082</v>
      </c>
    </row>
    <row r="7" spans="1:12">
      <c r="A7" s="135">
        <v>5</v>
      </c>
      <c r="B7" s="136" t="s">
        <v>25</v>
      </c>
      <c r="C7" s="137" t="s">
        <v>420</v>
      </c>
      <c r="D7" s="167"/>
      <c r="E7" s="167"/>
      <c r="F7" s="167"/>
      <c r="G7" s="167">
        <v>48.180039138943243</v>
      </c>
      <c r="H7" s="167">
        <v>0</v>
      </c>
      <c r="I7" s="167">
        <v>0</v>
      </c>
      <c r="J7" s="167">
        <v>0</v>
      </c>
      <c r="K7" s="167">
        <v>72.270058708414865</v>
      </c>
      <c r="L7" s="167">
        <v>72.270058708414865</v>
      </c>
    </row>
    <row r="8" spans="1:12">
      <c r="A8" s="135">
        <v>6</v>
      </c>
      <c r="B8" s="136" t="s">
        <v>25</v>
      </c>
      <c r="C8" s="137" t="s">
        <v>350</v>
      </c>
      <c r="D8" s="167"/>
      <c r="E8" s="167"/>
      <c r="F8" s="167">
        <v>19.454545454545453</v>
      </c>
      <c r="G8" s="167">
        <v>16.618395303326821</v>
      </c>
      <c r="H8" s="167">
        <v>0</v>
      </c>
      <c r="I8" s="167">
        <v>0</v>
      </c>
      <c r="J8" s="167">
        <v>25.290909090909089</v>
      </c>
      <c r="K8" s="167">
        <v>24.927592954990232</v>
      </c>
      <c r="L8" s="167">
        <v>50.218502045899321</v>
      </c>
    </row>
    <row r="9" spans="1:12">
      <c r="A9" s="135">
        <v>7</v>
      </c>
      <c r="B9" s="136" t="s">
        <v>25</v>
      </c>
      <c r="C9" s="137" t="s">
        <v>187</v>
      </c>
      <c r="D9" s="167"/>
      <c r="E9" s="167">
        <v>24.75</v>
      </c>
      <c r="F9" s="167">
        <v>12.454545454545453</v>
      </c>
      <c r="G9" s="167"/>
      <c r="H9" s="167">
        <v>0</v>
      </c>
      <c r="I9" s="167">
        <v>29.7</v>
      </c>
      <c r="J9" s="167">
        <v>16.190909090909091</v>
      </c>
      <c r="K9" s="167">
        <v>0</v>
      </c>
      <c r="L9" s="167">
        <v>45.890909090909091</v>
      </c>
    </row>
    <row r="10" spans="1:12">
      <c r="A10" s="135">
        <v>8</v>
      </c>
      <c r="B10" s="136" t="s">
        <v>25</v>
      </c>
      <c r="C10" s="137" t="s">
        <v>351</v>
      </c>
      <c r="D10" s="167"/>
      <c r="E10" s="167"/>
      <c r="F10" s="167">
        <v>12.454545454545453</v>
      </c>
      <c r="G10" s="167">
        <v>17.604696673189821</v>
      </c>
      <c r="H10" s="167">
        <v>0</v>
      </c>
      <c r="I10" s="167">
        <v>0</v>
      </c>
      <c r="J10" s="167">
        <v>16.190909090909091</v>
      </c>
      <c r="K10" s="167">
        <v>26.407045009784731</v>
      </c>
      <c r="L10" s="167">
        <v>42.597954100693826</v>
      </c>
    </row>
    <row r="11" spans="1:12">
      <c r="A11" s="135">
        <v>9</v>
      </c>
      <c r="B11" s="136" t="s">
        <v>25</v>
      </c>
      <c r="C11" s="137" t="s">
        <v>188</v>
      </c>
      <c r="D11" s="167"/>
      <c r="E11" s="167">
        <v>0</v>
      </c>
      <c r="F11" s="167">
        <v>11.454545454545453</v>
      </c>
      <c r="G11" s="167">
        <v>15.632093933463793</v>
      </c>
      <c r="H11" s="167">
        <v>0</v>
      </c>
      <c r="I11" s="167">
        <v>0</v>
      </c>
      <c r="J11" s="167">
        <v>14.890909090909089</v>
      </c>
      <c r="K11" s="167">
        <v>23.448140900195689</v>
      </c>
      <c r="L11" s="167">
        <v>38.33904999110478</v>
      </c>
    </row>
    <row r="12" spans="1:12">
      <c r="A12" s="135">
        <v>10</v>
      </c>
      <c r="B12" s="136" t="s">
        <v>25</v>
      </c>
      <c r="C12" s="137" t="s">
        <v>352</v>
      </c>
      <c r="D12" s="167"/>
      <c r="E12" s="167"/>
      <c r="F12" s="167">
        <v>1.4545454545454533</v>
      </c>
      <c r="G12" s="167">
        <v>23.522504892367891</v>
      </c>
      <c r="H12" s="167">
        <v>0</v>
      </c>
      <c r="I12" s="167">
        <v>0</v>
      </c>
      <c r="J12" s="167">
        <v>1.8909090909090893</v>
      </c>
      <c r="K12" s="167">
        <v>35.283757338551837</v>
      </c>
      <c r="L12" s="167">
        <v>37.174666429460927</v>
      </c>
    </row>
    <row r="13" spans="1:12">
      <c r="A13" s="135">
        <v>11</v>
      </c>
      <c r="B13" s="136" t="s">
        <v>25</v>
      </c>
      <c r="C13" s="137" t="s">
        <v>421</v>
      </c>
      <c r="D13" s="167"/>
      <c r="E13" s="167"/>
      <c r="F13" s="167"/>
      <c r="G13" s="167">
        <v>13.659491193737765</v>
      </c>
      <c r="H13" s="167">
        <v>0</v>
      </c>
      <c r="I13" s="167">
        <v>0</v>
      </c>
      <c r="J13" s="167">
        <v>0</v>
      </c>
      <c r="K13" s="167">
        <v>20.489236790606647</v>
      </c>
      <c r="L13" s="167">
        <v>20.489236790606647</v>
      </c>
    </row>
    <row r="14" spans="1:12">
      <c r="A14" s="135">
        <v>12</v>
      </c>
      <c r="B14" s="136" t="s">
        <v>25</v>
      </c>
      <c r="C14" s="137" t="s">
        <v>353</v>
      </c>
      <c r="D14" s="167"/>
      <c r="E14" s="167"/>
      <c r="F14" s="167">
        <v>0</v>
      </c>
      <c r="G14" s="167">
        <v>7.7416829745596942</v>
      </c>
      <c r="H14" s="167">
        <v>0</v>
      </c>
      <c r="I14" s="167">
        <v>0</v>
      </c>
      <c r="J14" s="167">
        <v>0</v>
      </c>
      <c r="K14" s="167">
        <v>11.612524461839541</v>
      </c>
      <c r="L14" s="167">
        <v>11.612524461839541</v>
      </c>
    </row>
    <row r="15" spans="1:12">
      <c r="A15" s="135">
        <v>13</v>
      </c>
      <c r="B15" s="136" t="s">
        <v>25</v>
      </c>
      <c r="C15" s="137" t="s">
        <v>422</v>
      </c>
      <c r="D15" s="167"/>
      <c r="E15" s="167"/>
      <c r="F15" s="167"/>
      <c r="G15" s="167">
        <v>5.7690802348336661</v>
      </c>
      <c r="H15" s="167">
        <v>0</v>
      </c>
      <c r="I15" s="167">
        <v>0</v>
      </c>
      <c r="J15" s="167">
        <v>0</v>
      </c>
      <c r="K15" s="167">
        <v>8.6536203522504991</v>
      </c>
      <c r="L15" s="167">
        <v>8.6536203522504991</v>
      </c>
    </row>
    <row r="16" spans="1:12">
      <c r="A16" s="135">
        <v>14</v>
      </c>
      <c r="B16" s="136" t="s">
        <v>25</v>
      </c>
      <c r="C16" s="137" t="s">
        <v>354</v>
      </c>
      <c r="D16" s="167"/>
      <c r="E16" s="167"/>
      <c r="F16" s="167">
        <v>0</v>
      </c>
      <c r="G16" s="167">
        <v>5.0684931506849296</v>
      </c>
      <c r="H16" s="167">
        <v>0</v>
      </c>
      <c r="I16" s="167">
        <v>0</v>
      </c>
      <c r="J16" s="167">
        <v>0</v>
      </c>
      <c r="K16" s="167">
        <v>7.6027397260273943</v>
      </c>
      <c r="L16" s="167">
        <v>7.6027397260273943</v>
      </c>
    </row>
    <row r="17" spans="1:12">
      <c r="A17" s="135">
        <v>15</v>
      </c>
      <c r="B17" s="136" t="s">
        <v>25</v>
      </c>
      <c r="C17" s="137" t="s">
        <v>423</v>
      </c>
      <c r="D17" s="167"/>
      <c r="E17" s="167"/>
      <c r="F17" s="167"/>
      <c r="G17" s="167">
        <v>1.1232876712328732</v>
      </c>
      <c r="H17" s="167">
        <v>0</v>
      </c>
      <c r="I17" s="167">
        <v>0</v>
      </c>
      <c r="J17" s="167">
        <v>0</v>
      </c>
      <c r="K17" s="167">
        <v>1.6849315068493098</v>
      </c>
      <c r="L17" s="167">
        <v>1.6849315068493098</v>
      </c>
    </row>
    <row r="18" spans="1:12">
      <c r="A18" s="135"/>
      <c r="B18" s="136" t="s">
        <v>25</v>
      </c>
      <c r="C18" s="137" t="s">
        <v>424</v>
      </c>
      <c r="D18" s="167"/>
      <c r="E18" s="167"/>
      <c r="F18" s="167"/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</row>
    <row r="27" spans="1:12">
      <c r="F27" s="186"/>
    </row>
  </sheetData>
  <mergeCells count="1">
    <mergeCell ref="A1:L1"/>
  </mergeCells>
  <phoneticPr fontId="2" type="noConversion"/>
  <conditionalFormatting sqref="C19:C1048576">
    <cfRule type="duplicateValues" dxfId="63" priority="56"/>
  </conditionalFormatting>
  <conditionalFormatting sqref="B5:B18">
    <cfRule type="expression" dxfId="62" priority="16">
      <formula>AND(XDS5=0,XDT5&lt;&gt;"")</formula>
    </cfRule>
  </conditionalFormatting>
  <conditionalFormatting sqref="C2:C13">
    <cfRule type="duplicateValues" dxfId="61" priority="15"/>
  </conditionalFormatting>
  <conditionalFormatting sqref="B5:B18">
    <cfRule type="expression" dxfId="60" priority="14">
      <formula>AND(XDZ5=0,XEA5&lt;&gt;"")</formula>
    </cfRule>
  </conditionalFormatting>
  <conditionalFormatting sqref="B2:B3">
    <cfRule type="expression" dxfId="59" priority="13">
      <formula>AND(XEA2=0,XEB2&lt;&gt;"")</formula>
    </cfRule>
  </conditionalFormatting>
  <conditionalFormatting sqref="A2:A3 A5 A7 A9 A11 A13 A15 A17">
    <cfRule type="expression" dxfId="58" priority="12">
      <formula>AND(XEA2=0,XEB2&lt;&gt;"")</formula>
    </cfRule>
  </conditionalFormatting>
  <conditionalFormatting sqref="D2:K18">
    <cfRule type="cellIs" dxfId="57" priority="10" operator="lessThan">
      <formula>#REF!</formula>
    </cfRule>
    <cfRule type="cellIs" dxfId="56" priority="11" operator="equal">
      <formula>#REF!</formula>
    </cfRule>
  </conditionalFormatting>
  <conditionalFormatting sqref="L2:L18">
    <cfRule type="cellIs" dxfId="55" priority="8" operator="lessThan">
      <formula>#REF!*COUNTIF(D2:I2,"&gt;0")</formula>
    </cfRule>
    <cfRule type="cellIs" dxfId="54" priority="9" operator="equal">
      <formula>#REF!*COUNTIF(D2:I2,"&gt;0")</formula>
    </cfRule>
  </conditionalFormatting>
  <conditionalFormatting sqref="B3:B4">
    <cfRule type="expression" dxfId="53" priority="7">
      <formula>AND(XEJ3=0,XEK3&lt;&gt;"")</formula>
    </cfRule>
  </conditionalFormatting>
  <conditionalFormatting sqref="B5:B18">
    <cfRule type="expression" dxfId="52" priority="6">
      <formula>AND(XEK5=0,XEL5&lt;&gt;"")</formula>
    </cfRule>
  </conditionalFormatting>
  <conditionalFormatting sqref="C7:C13">
    <cfRule type="expression" dxfId="51" priority="5">
      <formula>AND(XEM7=0,XEN7&lt;&gt;"")</formula>
    </cfRule>
  </conditionalFormatting>
  <conditionalFormatting sqref="C14:C18">
    <cfRule type="expression" dxfId="50" priority="4">
      <formula>AND(XEI14=0,XEJ14&lt;&gt;"")</formula>
    </cfRule>
  </conditionalFormatting>
  <conditionalFormatting sqref="C2:C18">
    <cfRule type="duplicateValues" dxfId="49" priority="3"/>
  </conditionalFormatting>
  <conditionalFormatting sqref="C14:C18">
    <cfRule type="duplicateValues" dxfId="48" priority="2"/>
  </conditionalFormatting>
  <conditionalFormatting sqref="C14:C18">
    <cfRule type="expression" dxfId="47" priority="1">
      <formula>AND(XEM14=0,XEN14&lt;&gt;"")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workbookViewId="0">
      <selection activeCell="G13" sqref="G13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51" t="s">
        <v>39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</row>
    <row r="2" spans="1:31" ht="17.25" thickBot="1">
      <c r="A2" s="252" t="s">
        <v>40</v>
      </c>
      <c r="B2" s="252"/>
      <c r="C2" s="252"/>
      <c r="D2" s="252"/>
      <c r="E2" s="252"/>
      <c r="F2" s="252"/>
      <c r="G2" s="252"/>
      <c r="H2" s="48"/>
      <c r="I2" s="48"/>
      <c r="J2" s="253">
        <v>3</v>
      </c>
      <c r="K2" s="253"/>
      <c r="L2" s="253"/>
      <c r="M2" s="253"/>
      <c r="N2" s="253"/>
      <c r="O2" s="253"/>
      <c r="P2" s="253"/>
      <c r="Q2" s="253"/>
      <c r="R2" s="253"/>
      <c r="S2" s="49"/>
      <c r="T2" s="50"/>
      <c r="U2" s="50"/>
      <c r="V2" s="50"/>
      <c r="W2" s="50"/>
      <c r="X2" s="50"/>
      <c r="Y2" s="50"/>
      <c r="Z2" s="254">
        <f>'R3成績'!Z2:AE2</f>
        <v>42824</v>
      </c>
      <c r="AA2" s="254"/>
      <c r="AB2" s="254"/>
      <c r="AC2" s="254"/>
      <c r="AD2" s="254"/>
      <c r="AE2" s="254"/>
    </row>
    <row r="3" spans="1:31" ht="17.25" thickTop="1">
      <c r="A3" s="255" t="s">
        <v>27</v>
      </c>
      <c r="B3" s="257" t="s">
        <v>28</v>
      </c>
      <c r="C3" s="257" t="s">
        <v>0</v>
      </c>
      <c r="D3" s="245" t="s">
        <v>29</v>
      </c>
      <c r="E3" s="245" t="s">
        <v>30</v>
      </c>
      <c r="F3" s="245" t="s">
        <v>1</v>
      </c>
      <c r="G3" s="245" t="s">
        <v>2</v>
      </c>
      <c r="H3" s="247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54" t="s">
        <v>5</v>
      </c>
      <c r="AD3" s="54" t="s">
        <v>6</v>
      </c>
      <c r="AE3" s="249" t="s">
        <v>32</v>
      </c>
    </row>
    <row r="4" spans="1:31" ht="17.25" thickBot="1">
      <c r="A4" s="256"/>
      <c r="B4" s="258"/>
      <c r="C4" s="258"/>
      <c r="D4" s="246"/>
      <c r="E4" s="246"/>
      <c r="F4" s="246"/>
      <c r="G4" s="246"/>
      <c r="H4" s="248"/>
      <c r="I4" s="55" t="s">
        <v>33</v>
      </c>
      <c r="J4" s="56">
        <f>資格賽成績!H4</f>
        <v>4</v>
      </c>
      <c r="K4" s="56">
        <f>資格賽成績!I4</f>
        <v>3</v>
      </c>
      <c r="L4" s="56">
        <f>資格賽成績!J4</f>
        <v>4</v>
      </c>
      <c r="M4" s="56">
        <f>資格賽成績!K4</f>
        <v>3</v>
      </c>
      <c r="N4" s="56">
        <f>資格賽成績!L4</f>
        <v>4</v>
      </c>
      <c r="O4" s="56">
        <f>資格賽成績!M4</f>
        <v>5</v>
      </c>
      <c r="P4" s="56">
        <f>資格賽成績!N4</f>
        <v>4</v>
      </c>
      <c r="Q4" s="56">
        <f>資格賽成績!O4</f>
        <v>4</v>
      </c>
      <c r="R4" s="56">
        <f>資格賽成績!P4</f>
        <v>5</v>
      </c>
      <c r="S4" s="56">
        <f>資格賽成績!Q4</f>
        <v>4</v>
      </c>
      <c r="T4" s="56">
        <f>資格賽成績!R4</f>
        <v>3</v>
      </c>
      <c r="U4" s="56">
        <f>資格賽成績!S4</f>
        <v>4</v>
      </c>
      <c r="V4" s="56">
        <f>資格賽成績!T4</f>
        <v>5</v>
      </c>
      <c r="W4" s="56">
        <f>資格賽成績!U4</f>
        <v>4</v>
      </c>
      <c r="X4" s="56">
        <f>資格賽成績!V4</f>
        <v>4</v>
      </c>
      <c r="Y4" s="56">
        <f>資格賽成績!W4</f>
        <v>3</v>
      </c>
      <c r="Z4" s="56">
        <f>資格賽成績!X4</f>
        <v>4</v>
      </c>
      <c r="AA4" s="56">
        <f>資格賽成績!Y4</f>
        <v>5</v>
      </c>
      <c r="AB4" s="57">
        <f>資格賽成績!Z4</f>
        <v>36</v>
      </c>
      <c r="AC4" s="57">
        <f>資格賽成績!AA4</f>
        <v>36</v>
      </c>
      <c r="AD4" s="58">
        <f>資格賽成績!AB4</f>
        <v>72</v>
      </c>
      <c r="AE4" s="250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0</v>
      </c>
      <c r="F5" s="63">
        <v>0</v>
      </c>
      <c r="G5" s="63">
        <v>0</v>
      </c>
      <c r="H5" s="64">
        <v>70</v>
      </c>
      <c r="I5" s="65">
        <v>-2</v>
      </c>
      <c r="J5" s="66">
        <v>3</v>
      </c>
      <c r="K5" s="67">
        <v>3</v>
      </c>
      <c r="L5" s="67">
        <v>5</v>
      </c>
      <c r="M5" s="67">
        <v>3</v>
      </c>
      <c r="N5" s="67">
        <v>3</v>
      </c>
      <c r="O5" s="67">
        <v>5</v>
      </c>
      <c r="P5" s="67">
        <v>4</v>
      </c>
      <c r="Q5" s="67">
        <v>5</v>
      </c>
      <c r="R5" s="68">
        <v>4</v>
      </c>
      <c r="S5" s="66">
        <v>3</v>
      </c>
      <c r="T5" s="67">
        <v>4</v>
      </c>
      <c r="U5" s="67">
        <v>5</v>
      </c>
      <c r="V5" s="67">
        <v>2</v>
      </c>
      <c r="W5" s="67">
        <v>4</v>
      </c>
      <c r="X5" s="67">
        <v>3</v>
      </c>
      <c r="Y5" s="67">
        <v>5</v>
      </c>
      <c r="Z5" s="67">
        <v>5</v>
      </c>
      <c r="AA5" s="68">
        <v>4</v>
      </c>
      <c r="AB5" s="69">
        <v>35</v>
      </c>
      <c r="AC5" s="70">
        <v>35</v>
      </c>
      <c r="AD5" s="70">
        <v>70</v>
      </c>
      <c r="AE5" s="71"/>
    </row>
    <row r="6" spans="1:31" ht="18.75">
      <c r="A6" s="72">
        <v>2</v>
      </c>
      <c r="B6" s="73" t="s">
        <v>43</v>
      </c>
      <c r="C6" s="74" t="s">
        <v>169</v>
      </c>
      <c r="D6" s="75">
        <v>71</v>
      </c>
      <c r="E6" s="76">
        <v>0</v>
      </c>
      <c r="F6" s="76">
        <v>0</v>
      </c>
      <c r="G6" s="76">
        <v>0</v>
      </c>
      <c r="H6" s="77">
        <v>71</v>
      </c>
      <c r="I6" s="78">
        <v>-1</v>
      </c>
      <c r="J6" s="79">
        <v>5</v>
      </c>
      <c r="K6" s="80">
        <v>3</v>
      </c>
      <c r="L6" s="80">
        <v>4</v>
      </c>
      <c r="M6" s="80">
        <v>3</v>
      </c>
      <c r="N6" s="80">
        <v>4</v>
      </c>
      <c r="O6" s="80">
        <v>3</v>
      </c>
      <c r="P6" s="80">
        <v>4</v>
      </c>
      <c r="Q6" s="80">
        <v>5</v>
      </c>
      <c r="R6" s="81">
        <v>5</v>
      </c>
      <c r="S6" s="79">
        <v>3</v>
      </c>
      <c r="T6" s="80">
        <v>4</v>
      </c>
      <c r="U6" s="80">
        <v>4</v>
      </c>
      <c r="V6" s="80">
        <v>5</v>
      </c>
      <c r="W6" s="80">
        <v>5</v>
      </c>
      <c r="X6" s="80">
        <v>3</v>
      </c>
      <c r="Y6" s="80">
        <v>3</v>
      </c>
      <c r="Z6" s="80">
        <v>4</v>
      </c>
      <c r="AA6" s="81">
        <v>4</v>
      </c>
      <c r="AB6" s="82">
        <v>36</v>
      </c>
      <c r="AC6" s="83">
        <v>35</v>
      </c>
      <c r="AD6" s="83">
        <v>71</v>
      </c>
      <c r="AE6" s="84"/>
    </row>
    <row r="7" spans="1:31" ht="18.75">
      <c r="A7" s="72">
        <v>3</v>
      </c>
      <c r="B7" s="73" t="s">
        <v>44</v>
      </c>
      <c r="C7" s="74" t="s">
        <v>169</v>
      </c>
      <c r="D7" s="75">
        <v>71</v>
      </c>
      <c r="E7" s="76">
        <v>0</v>
      </c>
      <c r="F7" s="76">
        <v>0</v>
      </c>
      <c r="G7" s="76">
        <v>0</v>
      </c>
      <c r="H7" s="77">
        <v>71</v>
      </c>
      <c r="I7" s="78">
        <v>-1</v>
      </c>
      <c r="J7" s="79">
        <v>4</v>
      </c>
      <c r="K7" s="80">
        <v>3</v>
      </c>
      <c r="L7" s="80">
        <v>3</v>
      </c>
      <c r="M7" s="80">
        <v>3</v>
      </c>
      <c r="N7" s="80">
        <v>3</v>
      </c>
      <c r="O7" s="80">
        <v>4</v>
      </c>
      <c r="P7" s="80">
        <v>5</v>
      </c>
      <c r="Q7" s="80">
        <v>5</v>
      </c>
      <c r="R7" s="81">
        <v>6</v>
      </c>
      <c r="S7" s="79">
        <v>4</v>
      </c>
      <c r="T7" s="80">
        <v>3</v>
      </c>
      <c r="U7" s="80">
        <v>4</v>
      </c>
      <c r="V7" s="80">
        <v>5</v>
      </c>
      <c r="W7" s="80">
        <v>4</v>
      </c>
      <c r="X7" s="80">
        <v>4</v>
      </c>
      <c r="Y7" s="80">
        <v>3</v>
      </c>
      <c r="Z7" s="80">
        <v>3</v>
      </c>
      <c r="AA7" s="81">
        <v>5</v>
      </c>
      <c r="AB7" s="82">
        <v>36</v>
      </c>
      <c r="AC7" s="83">
        <v>35</v>
      </c>
      <c r="AD7" s="83">
        <v>71</v>
      </c>
      <c r="AE7" s="84"/>
    </row>
    <row r="8" spans="1:31" ht="18.75">
      <c r="A8" s="72">
        <v>4</v>
      </c>
      <c r="B8" s="73" t="s">
        <v>45</v>
      </c>
      <c r="C8" s="74" t="s">
        <v>169</v>
      </c>
      <c r="D8" s="75">
        <v>72</v>
      </c>
      <c r="E8" s="76">
        <v>0</v>
      </c>
      <c r="F8" s="76">
        <v>0</v>
      </c>
      <c r="G8" s="76">
        <v>0</v>
      </c>
      <c r="H8" s="77">
        <v>72</v>
      </c>
      <c r="I8" s="78">
        <v>0</v>
      </c>
      <c r="J8" s="79">
        <v>4</v>
      </c>
      <c r="K8" s="80">
        <v>5</v>
      </c>
      <c r="L8" s="80">
        <v>4</v>
      </c>
      <c r="M8" s="80">
        <v>3</v>
      </c>
      <c r="N8" s="80">
        <v>4</v>
      </c>
      <c r="O8" s="80">
        <v>4</v>
      </c>
      <c r="P8" s="80">
        <v>4</v>
      </c>
      <c r="Q8" s="80">
        <v>5</v>
      </c>
      <c r="R8" s="81">
        <v>6</v>
      </c>
      <c r="S8" s="79">
        <v>3</v>
      </c>
      <c r="T8" s="80">
        <v>3</v>
      </c>
      <c r="U8" s="80">
        <v>4</v>
      </c>
      <c r="V8" s="80">
        <v>5</v>
      </c>
      <c r="W8" s="80">
        <v>4</v>
      </c>
      <c r="X8" s="80">
        <v>4</v>
      </c>
      <c r="Y8" s="80">
        <v>2</v>
      </c>
      <c r="Z8" s="80">
        <v>4</v>
      </c>
      <c r="AA8" s="81">
        <v>4</v>
      </c>
      <c r="AB8" s="82">
        <v>39</v>
      </c>
      <c r="AC8" s="83">
        <v>33</v>
      </c>
      <c r="AD8" s="83">
        <v>72</v>
      </c>
      <c r="AE8" s="84"/>
    </row>
    <row r="9" spans="1:31" ht="18.75">
      <c r="A9" s="72">
        <v>5</v>
      </c>
      <c r="B9" s="73" t="s">
        <v>46</v>
      </c>
      <c r="C9" s="74" t="s">
        <v>169</v>
      </c>
      <c r="D9" s="75">
        <v>73</v>
      </c>
      <c r="E9" s="76">
        <v>0</v>
      </c>
      <c r="F9" s="76">
        <v>0</v>
      </c>
      <c r="G9" s="76">
        <v>0</v>
      </c>
      <c r="H9" s="77">
        <v>73</v>
      </c>
      <c r="I9" s="78">
        <v>1</v>
      </c>
      <c r="J9" s="79">
        <v>4</v>
      </c>
      <c r="K9" s="80">
        <v>4</v>
      </c>
      <c r="L9" s="80">
        <v>6</v>
      </c>
      <c r="M9" s="80">
        <v>3</v>
      </c>
      <c r="N9" s="80">
        <v>4</v>
      </c>
      <c r="O9" s="80">
        <v>4</v>
      </c>
      <c r="P9" s="80">
        <v>4</v>
      </c>
      <c r="Q9" s="80">
        <v>5</v>
      </c>
      <c r="R9" s="81">
        <v>4</v>
      </c>
      <c r="S9" s="79">
        <v>4</v>
      </c>
      <c r="T9" s="80">
        <v>3</v>
      </c>
      <c r="U9" s="80">
        <v>4</v>
      </c>
      <c r="V9" s="80">
        <v>4</v>
      </c>
      <c r="W9" s="80">
        <v>4</v>
      </c>
      <c r="X9" s="80">
        <v>5</v>
      </c>
      <c r="Y9" s="80">
        <v>3</v>
      </c>
      <c r="Z9" s="80">
        <v>4</v>
      </c>
      <c r="AA9" s="81">
        <v>4</v>
      </c>
      <c r="AB9" s="82">
        <v>38</v>
      </c>
      <c r="AC9" s="83">
        <v>35</v>
      </c>
      <c r="AD9" s="83">
        <v>73</v>
      </c>
      <c r="AE9" s="84"/>
    </row>
    <row r="10" spans="1:31" ht="18.75">
      <c r="A10" s="72">
        <v>6</v>
      </c>
      <c r="B10" s="73" t="s">
        <v>53</v>
      </c>
      <c r="C10" s="74" t="s">
        <v>169</v>
      </c>
      <c r="D10" s="75">
        <v>73</v>
      </c>
      <c r="E10" s="76">
        <v>0</v>
      </c>
      <c r="F10" s="76">
        <v>0</v>
      </c>
      <c r="G10" s="76">
        <v>0</v>
      </c>
      <c r="H10" s="77">
        <v>73</v>
      </c>
      <c r="I10" s="78">
        <v>1</v>
      </c>
      <c r="J10" s="79">
        <v>4</v>
      </c>
      <c r="K10" s="80">
        <v>4</v>
      </c>
      <c r="L10" s="80">
        <v>4</v>
      </c>
      <c r="M10" s="80">
        <v>3</v>
      </c>
      <c r="N10" s="80">
        <v>4</v>
      </c>
      <c r="O10" s="80">
        <v>5</v>
      </c>
      <c r="P10" s="80">
        <v>5</v>
      </c>
      <c r="Q10" s="80">
        <v>4</v>
      </c>
      <c r="R10" s="81">
        <v>5</v>
      </c>
      <c r="S10" s="79">
        <v>4</v>
      </c>
      <c r="T10" s="80">
        <v>3</v>
      </c>
      <c r="U10" s="80">
        <v>4</v>
      </c>
      <c r="V10" s="80">
        <v>4</v>
      </c>
      <c r="W10" s="80">
        <v>3</v>
      </c>
      <c r="X10" s="80">
        <v>4</v>
      </c>
      <c r="Y10" s="80">
        <v>4</v>
      </c>
      <c r="Z10" s="80">
        <v>4</v>
      </c>
      <c r="AA10" s="81">
        <v>5</v>
      </c>
      <c r="AB10" s="82">
        <v>38</v>
      </c>
      <c r="AC10" s="83">
        <v>35</v>
      </c>
      <c r="AD10" s="83">
        <v>73</v>
      </c>
      <c r="AE10" s="84"/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0</v>
      </c>
      <c r="F11" s="76">
        <v>0</v>
      </c>
      <c r="G11" s="76">
        <v>0</v>
      </c>
      <c r="H11" s="77">
        <v>75</v>
      </c>
      <c r="I11" s="78">
        <v>3</v>
      </c>
      <c r="J11" s="79">
        <v>4</v>
      </c>
      <c r="K11" s="80">
        <v>4</v>
      </c>
      <c r="L11" s="80">
        <v>5</v>
      </c>
      <c r="M11" s="80">
        <v>3</v>
      </c>
      <c r="N11" s="80">
        <v>4</v>
      </c>
      <c r="O11" s="80">
        <v>5</v>
      </c>
      <c r="P11" s="80">
        <v>4</v>
      </c>
      <c r="Q11" s="80">
        <v>6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4</v>
      </c>
      <c r="Y11" s="80">
        <v>3</v>
      </c>
      <c r="Z11" s="80">
        <v>4</v>
      </c>
      <c r="AA11" s="81">
        <v>4</v>
      </c>
      <c r="AB11" s="82">
        <v>41</v>
      </c>
      <c r="AC11" s="83">
        <v>34</v>
      </c>
      <c r="AD11" s="83">
        <v>75</v>
      </c>
      <c r="AE11" s="84"/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0</v>
      </c>
      <c r="F12" s="76">
        <v>0</v>
      </c>
      <c r="G12" s="76">
        <v>0</v>
      </c>
      <c r="H12" s="77">
        <v>75</v>
      </c>
      <c r="I12" s="78">
        <v>3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7</v>
      </c>
      <c r="R12" s="81">
        <v>5</v>
      </c>
      <c r="S12" s="79">
        <v>4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39</v>
      </c>
      <c r="AC12" s="83">
        <v>36</v>
      </c>
      <c r="AD12" s="83">
        <v>75</v>
      </c>
      <c r="AE12" s="84"/>
    </row>
    <row r="13" spans="1:31" ht="18.75">
      <c r="A13" s="72">
        <v>9</v>
      </c>
      <c r="B13" s="73" t="s">
        <v>50</v>
      </c>
      <c r="C13" s="74" t="s">
        <v>169</v>
      </c>
      <c r="D13" s="75">
        <v>75</v>
      </c>
      <c r="E13" s="76">
        <v>0</v>
      </c>
      <c r="F13" s="76">
        <v>0</v>
      </c>
      <c r="G13" s="76">
        <v>0</v>
      </c>
      <c r="H13" s="77">
        <v>75</v>
      </c>
      <c r="I13" s="78">
        <v>3</v>
      </c>
      <c r="J13" s="79">
        <v>4</v>
      </c>
      <c r="K13" s="80">
        <v>4</v>
      </c>
      <c r="L13" s="80">
        <v>4</v>
      </c>
      <c r="M13" s="80">
        <v>3</v>
      </c>
      <c r="N13" s="80">
        <v>4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5</v>
      </c>
      <c r="W13" s="80">
        <v>4</v>
      </c>
      <c r="X13" s="80">
        <v>4</v>
      </c>
      <c r="Y13" s="80">
        <v>3</v>
      </c>
      <c r="Z13" s="80">
        <v>4</v>
      </c>
      <c r="AA13" s="81">
        <v>7</v>
      </c>
      <c r="AB13" s="82">
        <v>38</v>
      </c>
      <c r="AC13" s="83">
        <v>37</v>
      </c>
      <c r="AD13" s="83">
        <v>75</v>
      </c>
      <c r="AE13" s="84"/>
    </row>
    <row r="14" spans="1:31" ht="18.75">
      <c r="A14" s="72">
        <v>10</v>
      </c>
      <c r="B14" s="73" t="s">
        <v>191</v>
      </c>
      <c r="C14" s="74" t="s">
        <v>169</v>
      </c>
      <c r="D14" s="75">
        <v>75</v>
      </c>
      <c r="E14" s="76">
        <v>0</v>
      </c>
      <c r="F14" s="76">
        <v>0</v>
      </c>
      <c r="G14" s="76">
        <v>0</v>
      </c>
      <c r="H14" s="77">
        <v>75</v>
      </c>
      <c r="I14" s="78">
        <v>3</v>
      </c>
      <c r="J14" s="79">
        <v>5</v>
      </c>
      <c r="K14" s="80">
        <v>4</v>
      </c>
      <c r="L14" s="80">
        <v>4</v>
      </c>
      <c r="M14" s="80">
        <v>3</v>
      </c>
      <c r="N14" s="80">
        <v>4</v>
      </c>
      <c r="O14" s="80">
        <v>4</v>
      </c>
      <c r="P14" s="80">
        <v>3</v>
      </c>
      <c r="Q14" s="80">
        <v>4</v>
      </c>
      <c r="R14" s="81">
        <v>4</v>
      </c>
      <c r="S14" s="79">
        <v>4</v>
      </c>
      <c r="T14" s="80">
        <v>3</v>
      </c>
      <c r="U14" s="80">
        <v>4</v>
      </c>
      <c r="V14" s="80">
        <v>6</v>
      </c>
      <c r="W14" s="80">
        <v>4</v>
      </c>
      <c r="X14" s="80">
        <v>7</v>
      </c>
      <c r="Y14" s="80">
        <v>4</v>
      </c>
      <c r="Z14" s="80">
        <v>4</v>
      </c>
      <c r="AA14" s="81">
        <v>4</v>
      </c>
      <c r="AB14" s="82">
        <v>35</v>
      </c>
      <c r="AC14" s="83">
        <v>40</v>
      </c>
      <c r="AD14" s="83">
        <v>75</v>
      </c>
      <c r="AE14" s="84"/>
    </row>
    <row r="15" spans="1:31" ht="18.75">
      <c r="A15" s="72">
        <v>11</v>
      </c>
      <c r="B15" s="73" t="s">
        <v>52</v>
      </c>
      <c r="C15" s="74" t="s">
        <v>169</v>
      </c>
      <c r="D15" s="75">
        <v>76</v>
      </c>
      <c r="E15" s="76">
        <v>0</v>
      </c>
      <c r="F15" s="76">
        <v>0</v>
      </c>
      <c r="G15" s="76">
        <v>0</v>
      </c>
      <c r="H15" s="77">
        <v>76</v>
      </c>
      <c r="I15" s="78">
        <v>4</v>
      </c>
      <c r="J15" s="79">
        <v>4</v>
      </c>
      <c r="K15" s="80">
        <v>3</v>
      </c>
      <c r="L15" s="80">
        <v>4</v>
      </c>
      <c r="M15" s="80">
        <v>3</v>
      </c>
      <c r="N15" s="80">
        <v>6</v>
      </c>
      <c r="O15" s="80">
        <v>5</v>
      </c>
      <c r="P15" s="80">
        <v>4</v>
      </c>
      <c r="Q15" s="80">
        <v>5</v>
      </c>
      <c r="R15" s="81">
        <v>5</v>
      </c>
      <c r="S15" s="79">
        <v>4</v>
      </c>
      <c r="T15" s="80">
        <v>3</v>
      </c>
      <c r="U15" s="80">
        <v>4</v>
      </c>
      <c r="V15" s="80">
        <v>5</v>
      </c>
      <c r="W15" s="80">
        <v>4</v>
      </c>
      <c r="X15" s="80">
        <v>4</v>
      </c>
      <c r="Y15" s="80">
        <v>3</v>
      </c>
      <c r="Z15" s="80">
        <v>4</v>
      </c>
      <c r="AA15" s="81">
        <v>6</v>
      </c>
      <c r="AB15" s="82">
        <v>39</v>
      </c>
      <c r="AC15" s="83">
        <v>37</v>
      </c>
      <c r="AD15" s="83">
        <v>76</v>
      </c>
      <c r="AE15" s="84"/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0</v>
      </c>
      <c r="F16" s="76">
        <v>0</v>
      </c>
      <c r="G16" s="76">
        <v>0</v>
      </c>
      <c r="H16" s="77">
        <v>76</v>
      </c>
      <c r="I16" s="78">
        <v>4</v>
      </c>
      <c r="J16" s="79">
        <v>4</v>
      </c>
      <c r="K16" s="80">
        <v>4</v>
      </c>
      <c r="L16" s="80">
        <v>4</v>
      </c>
      <c r="M16" s="80">
        <v>3</v>
      </c>
      <c r="N16" s="80">
        <v>4</v>
      </c>
      <c r="O16" s="80">
        <v>5</v>
      </c>
      <c r="P16" s="80">
        <v>4</v>
      </c>
      <c r="Q16" s="80">
        <v>5</v>
      </c>
      <c r="R16" s="81">
        <v>5</v>
      </c>
      <c r="S16" s="79">
        <v>4</v>
      </c>
      <c r="T16" s="80">
        <v>3</v>
      </c>
      <c r="U16" s="80">
        <v>4</v>
      </c>
      <c r="V16" s="80">
        <v>5</v>
      </c>
      <c r="W16" s="80">
        <v>4</v>
      </c>
      <c r="X16" s="80">
        <v>5</v>
      </c>
      <c r="Y16" s="80">
        <v>4</v>
      </c>
      <c r="Z16" s="80">
        <v>4</v>
      </c>
      <c r="AA16" s="81">
        <v>5</v>
      </c>
      <c r="AB16" s="82">
        <v>38</v>
      </c>
      <c r="AC16" s="83">
        <v>38</v>
      </c>
      <c r="AD16" s="83">
        <v>76</v>
      </c>
      <c r="AE16" s="84"/>
    </row>
    <row r="17" spans="1:31" ht="18.75">
      <c r="A17" s="72">
        <v>13</v>
      </c>
      <c r="B17" s="73" t="s">
        <v>49</v>
      </c>
      <c r="C17" s="74" t="s">
        <v>169</v>
      </c>
      <c r="D17" s="75">
        <v>76</v>
      </c>
      <c r="E17" s="76">
        <v>0</v>
      </c>
      <c r="F17" s="76">
        <v>0</v>
      </c>
      <c r="G17" s="76">
        <v>0</v>
      </c>
      <c r="H17" s="77">
        <v>76</v>
      </c>
      <c r="I17" s="78">
        <v>4</v>
      </c>
      <c r="J17" s="79">
        <v>4</v>
      </c>
      <c r="K17" s="80">
        <v>3</v>
      </c>
      <c r="L17" s="80">
        <v>4</v>
      </c>
      <c r="M17" s="80">
        <v>3</v>
      </c>
      <c r="N17" s="80">
        <v>4</v>
      </c>
      <c r="O17" s="80">
        <v>4</v>
      </c>
      <c r="P17" s="80">
        <v>4</v>
      </c>
      <c r="Q17" s="80">
        <v>5</v>
      </c>
      <c r="R17" s="81">
        <v>7</v>
      </c>
      <c r="S17" s="79">
        <v>4</v>
      </c>
      <c r="T17" s="80">
        <v>3</v>
      </c>
      <c r="U17" s="80">
        <v>4</v>
      </c>
      <c r="V17" s="80">
        <v>5</v>
      </c>
      <c r="W17" s="80">
        <v>4</v>
      </c>
      <c r="X17" s="80">
        <v>4</v>
      </c>
      <c r="Y17" s="80">
        <v>5</v>
      </c>
      <c r="Z17" s="80">
        <v>4</v>
      </c>
      <c r="AA17" s="81">
        <v>5</v>
      </c>
      <c r="AB17" s="82">
        <v>38</v>
      </c>
      <c r="AC17" s="83">
        <v>38</v>
      </c>
      <c r="AD17" s="83">
        <v>76</v>
      </c>
      <c r="AE17" s="84"/>
    </row>
    <row r="18" spans="1:31" ht="18.75">
      <c r="A18" s="72">
        <v>14</v>
      </c>
      <c r="B18" s="73" t="s">
        <v>70</v>
      </c>
      <c r="C18" s="74" t="s">
        <v>169</v>
      </c>
      <c r="D18" s="75">
        <v>76</v>
      </c>
      <c r="E18" s="76">
        <v>0</v>
      </c>
      <c r="F18" s="76">
        <v>0</v>
      </c>
      <c r="G18" s="76">
        <v>0</v>
      </c>
      <c r="H18" s="77">
        <v>76</v>
      </c>
      <c r="I18" s="78">
        <v>4</v>
      </c>
      <c r="J18" s="79">
        <v>4</v>
      </c>
      <c r="K18" s="80">
        <v>3</v>
      </c>
      <c r="L18" s="80">
        <v>6</v>
      </c>
      <c r="M18" s="80">
        <v>4</v>
      </c>
      <c r="N18" s="80">
        <v>3</v>
      </c>
      <c r="O18" s="80">
        <v>5</v>
      </c>
      <c r="P18" s="80">
        <v>3</v>
      </c>
      <c r="Q18" s="80">
        <v>5</v>
      </c>
      <c r="R18" s="81">
        <v>4</v>
      </c>
      <c r="S18" s="79">
        <v>6</v>
      </c>
      <c r="T18" s="80">
        <v>4</v>
      </c>
      <c r="U18" s="80">
        <v>5</v>
      </c>
      <c r="V18" s="80">
        <v>5</v>
      </c>
      <c r="W18" s="80">
        <v>4</v>
      </c>
      <c r="X18" s="80">
        <v>4</v>
      </c>
      <c r="Y18" s="80">
        <v>3</v>
      </c>
      <c r="Z18" s="80">
        <v>3</v>
      </c>
      <c r="AA18" s="81">
        <v>5</v>
      </c>
      <c r="AB18" s="82">
        <v>37</v>
      </c>
      <c r="AC18" s="83">
        <v>39</v>
      </c>
      <c r="AD18" s="83">
        <v>76</v>
      </c>
      <c r="AE18" s="84"/>
    </row>
    <row r="19" spans="1:31" ht="18.75">
      <c r="A19" s="72">
        <v>15</v>
      </c>
      <c r="B19" s="73" t="s">
        <v>72</v>
      </c>
      <c r="C19" s="74" t="s">
        <v>169</v>
      </c>
      <c r="D19" s="75">
        <v>76</v>
      </c>
      <c r="E19" s="76">
        <v>0</v>
      </c>
      <c r="F19" s="76">
        <v>0</v>
      </c>
      <c r="G19" s="76">
        <v>0</v>
      </c>
      <c r="H19" s="77">
        <v>76</v>
      </c>
      <c r="I19" s="78">
        <v>4</v>
      </c>
      <c r="J19" s="79">
        <v>4</v>
      </c>
      <c r="K19" s="80">
        <v>4</v>
      </c>
      <c r="L19" s="80">
        <v>3</v>
      </c>
      <c r="M19" s="80">
        <v>3</v>
      </c>
      <c r="N19" s="80">
        <v>4</v>
      </c>
      <c r="O19" s="80">
        <v>5</v>
      </c>
      <c r="P19" s="80">
        <v>5</v>
      </c>
      <c r="Q19" s="80">
        <v>3</v>
      </c>
      <c r="R19" s="81">
        <v>5</v>
      </c>
      <c r="S19" s="79">
        <v>4</v>
      </c>
      <c r="T19" s="80">
        <v>3</v>
      </c>
      <c r="U19" s="80">
        <v>5</v>
      </c>
      <c r="V19" s="80">
        <v>5</v>
      </c>
      <c r="W19" s="80">
        <v>4</v>
      </c>
      <c r="X19" s="80">
        <v>6</v>
      </c>
      <c r="Y19" s="80">
        <v>4</v>
      </c>
      <c r="Z19" s="80">
        <v>4</v>
      </c>
      <c r="AA19" s="81">
        <v>5</v>
      </c>
      <c r="AB19" s="82">
        <v>36</v>
      </c>
      <c r="AC19" s="83">
        <v>40</v>
      </c>
      <c r="AD19" s="83">
        <v>76</v>
      </c>
      <c r="AE19" s="84"/>
    </row>
    <row r="20" spans="1:31" ht="18.75">
      <c r="A20" s="72">
        <v>16</v>
      </c>
      <c r="B20" s="73" t="s">
        <v>73</v>
      </c>
      <c r="C20" s="74" t="s">
        <v>169</v>
      </c>
      <c r="D20" s="75">
        <v>76</v>
      </c>
      <c r="E20" s="76">
        <v>0</v>
      </c>
      <c r="F20" s="76">
        <v>0</v>
      </c>
      <c r="G20" s="76">
        <v>0</v>
      </c>
      <c r="H20" s="77">
        <v>76</v>
      </c>
      <c r="I20" s="78">
        <v>4</v>
      </c>
      <c r="J20" s="79">
        <v>4</v>
      </c>
      <c r="K20" s="80">
        <v>2</v>
      </c>
      <c r="L20" s="80">
        <v>5</v>
      </c>
      <c r="M20" s="80">
        <v>2</v>
      </c>
      <c r="N20" s="80">
        <v>4</v>
      </c>
      <c r="O20" s="80">
        <v>6</v>
      </c>
      <c r="P20" s="80">
        <v>4</v>
      </c>
      <c r="Q20" s="80">
        <v>4</v>
      </c>
      <c r="R20" s="81">
        <v>5</v>
      </c>
      <c r="S20" s="79">
        <v>3</v>
      </c>
      <c r="T20" s="80">
        <v>4</v>
      </c>
      <c r="U20" s="80">
        <v>4</v>
      </c>
      <c r="V20" s="80">
        <v>4</v>
      </c>
      <c r="W20" s="80">
        <v>5</v>
      </c>
      <c r="X20" s="80">
        <v>6</v>
      </c>
      <c r="Y20" s="80">
        <v>3</v>
      </c>
      <c r="Z20" s="80">
        <v>6</v>
      </c>
      <c r="AA20" s="81">
        <v>5</v>
      </c>
      <c r="AB20" s="82">
        <v>36</v>
      </c>
      <c r="AC20" s="83">
        <v>40</v>
      </c>
      <c r="AD20" s="83">
        <v>76</v>
      </c>
      <c r="AE20" s="84"/>
    </row>
    <row r="21" spans="1:31" ht="18.75">
      <c r="A21" s="72">
        <v>17</v>
      </c>
      <c r="B21" s="73" t="s">
        <v>54</v>
      </c>
      <c r="C21" s="74" t="s">
        <v>169</v>
      </c>
      <c r="D21" s="75">
        <v>77</v>
      </c>
      <c r="E21" s="76">
        <v>0</v>
      </c>
      <c r="F21" s="76">
        <v>0</v>
      </c>
      <c r="G21" s="76">
        <v>0</v>
      </c>
      <c r="H21" s="77">
        <v>77</v>
      </c>
      <c r="I21" s="78">
        <v>5</v>
      </c>
      <c r="J21" s="79">
        <v>6</v>
      </c>
      <c r="K21" s="80">
        <v>3</v>
      </c>
      <c r="L21" s="80">
        <v>3</v>
      </c>
      <c r="M21" s="80">
        <v>3</v>
      </c>
      <c r="N21" s="80">
        <v>5</v>
      </c>
      <c r="O21" s="80">
        <v>5</v>
      </c>
      <c r="P21" s="80">
        <v>5</v>
      </c>
      <c r="Q21" s="80">
        <v>6</v>
      </c>
      <c r="R21" s="81">
        <v>5</v>
      </c>
      <c r="S21" s="79">
        <v>4</v>
      </c>
      <c r="T21" s="80">
        <v>3</v>
      </c>
      <c r="U21" s="80">
        <v>4</v>
      </c>
      <c r="V21" s="80">
        <v>5</v>
      </c>
      <c r="W21" s="80">
        <v>4</v>
      </c>
      <c r="X21" s="80">
        <v>4</v>
      </c>
      <c r="Y21" s="80">
        <v>3</v>
      </c>
      <c r="Z21" s="80">
        <v>4</v>
      </c>
      <c r="AA21" s="81">
        <v>5</v>
      </c>
      <c r="AB21" s="82">
        <v>41</v>
      </c>
      <c r="AC21" s="83">
        <v>36</v>
      </c>
      <c r="AD21" s="83">
        <v>77</v>
      </c>
      <c r="AE21" s="84"/>
    </row>
    <row r="22" spans="1:31" ht="18.75">
      <c r="A22" s="72">
        <v>18</v>
      </c>
      <c r="B22" s="73" t="s">
        <v>55</v>
      </c>
      <c r="C22" s="74" t="s">
        <v>169</v>
      </c>
      <c r="D22" s="75">
        <v>77</v>
      </c>
      <c r="E22" s="76">
        <v>0</v>
      </c>
      <c r="F22" s="76">
        <v>0</v>
      </c>
      <c r="G22" s="76">
        <v>0</v>
      </c>
      <c r="H22" s="77">
        <v>77</v>
      </c>
      <c r="I22" s="78">
        <v>5</v>
      </c>
      <c r="J22" s="79">
        <v>4</v>
      </c>
      <c r="K22" s="80">
        <v>4</v>
      </c>
      <c r="L22" s="80">
        <v>5</v>
      </c>
      <c r="M22" s="80">
        <v>4</v>
      </c>
      <c r="N22" s="80">
        <v>4</v>
      </c>
      <c r="O22" s="80">
        <v>3</v>
      </c>
      <c r="P22" s="80">
        <v>4</v>
      </c>
      <c r="Q22" s="80">
        <v>4</v>
      </c>
      <c r="R22" s="81">
        <v>5</v>
      </c>
      <c r="S22" s="79">
        <v>4</v>
      </c>
      <c r="T22" s="80">
        <v>4</v>
      </c>
      <c r="U22" s="80">
        <v>5</v>
      </c>
      <c r="V22" s="80">
        <v>5</v>
      </c>
      <c r="W22" s="80">
        <v>4</v>
      </c>
      <c r="X22" s="80">
        <v>4</v>
      </c>
      <c r="Y22" s="80">
        <v>3</v>
      </c>
      <c r="Z22" s="80">
        <v>6</v>
      </c>
      <c r="AA22" s="81">
        <v>5</v>
      </c>
      <c r="AB22" s="82">
        <v>37</v>
      </c>
      <c r="AC22" s="83">
        <v>40</v>
      </c>
      <c r="AD22" s="83">
        <v>77</v>
      </c>
      <c r="AE22" s="84"/>
    </row>
    <row r="23" spans="1:31" ht="18.75">
      <c r="A23" s="72">
        <v>19</v>
      </c>
      <c r="B23" s="73" t="s">
        <v>76</v>
      </c>
      <c r="C23" s="74" t="s">
        <v>169</v>
      </c>
      <c r="D23" s="75">
        <v>77</v>
      </c>
      <c r="E23" s="76">
        <v>0</v>
      </c>
      <c r="F23" s="76">
        <v>0</v>
      </c>
      <c r="G23" s="76">
        <v>0</v>
      </c>
      <c r="H23" s="77">
        <v>77</v>
      </c>
      <c r="I23" s="78">
        <v>5</v>
      </c>
      <c r="J23" s="79">
        <v>5</v>
      </c>
      <c r="K23" s="80">
        <v>3</v>
      </c>
      <c r="L23" s="80">
        <v>3</v>
      </c>
      <c r="M23" s="80">
        <v>3</v>
      </c>
      <c r="N23" s="80">
        <v>4</v>
      </c>
      <c r="O23" s="80">
        <v>5</v>
      </c>
      <c r="P23" s="80">
        <v>4</v>
      </c>
      <c r="Q23" s="80">
        <v>4</v>
      </c>
      <c r="R23" s="81">
        <v>6</v>
      </c>
      <c r="S23" s="79">
        <v>4</v>
      </c>
      <c r="T23" s="80">
        <v>3</v>
      </c>
      <c r="U23" s="80">
        <v>5</v>
      </c>
      <c r="V23" s="80">
        <v>5</v>
      </c>
      <c r="W23" s="80">
        <v>4</v>
      </c>
      <c r="X23" s="80">
        <v>5</v>
      </c>
      <c r="Y23" s="80">
        <v>5</v>
      </c>
      <c r="Z23" s="80">
        <v>4</v>
      </c>
      <c r="AA23" s="81">
        <v>5</v>
      </c>
      <c r="AB23" s="82">
        <v>37</v>
      </c>
      <c r="AC23" s="83">
        <v>40</v>
      </c>
      <c r="AD23" s="83">
        <v>77</v>
      </c>
      <c r="AE23" s="84"/>
    </row>
    <row r="24" spans="1:31" ht="18.75">
      <c r="A24" s="72">
        <v>20</v>
      </c>
      <c r="B24" s="73" t="s">
        <v>199</v>
      </c>
      <c r="C24" s="74" t="s">
        <v>169</v>
      </c>
      <c r="D24" s="75">
        <v>77</v>
      </c>
      <c r="E24" s="76">
        <v>0</v>
      </c>
      <c r="F24" s="76">
        <v>0</v>
      </c>
      <c r="G24" s="76">
        <v>0</v>
      </c>
      <c r="H24" s="77">
        <v>77</v>
      </c>
      <c r="I24" s="78">
        <v>5</v>
      </c>
      <c r="J24" s="79">
        <v>4</v>
      </c>
      <c r="K24" s="80">
        <v>3</v>
      </c>
      <c r="L24" s="80">
        <v>3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4</v>
      </c>
      <c r="T24" s="80">
        <v>4</v>
      </c>
      <c r="U24" s="80">
        <v>4</v>
      </c>
      <c r="V24" s="80">
        <v>4</v>
      </c>
      <c r="W24" s="80">
        <v>4</v>
      </c>
      <c r="X24" s="80">
        <v>5</v>
      </c>
      <c r="Y24" s="80">
        <v>5</v>
      </c>
      <c r="Z24" s="80">
        <v>5</v>
      </c>
      <c r="AA24" s="81">
        <v>6</v>
      </c>
      <c r="AB24" s="82">
        <v>36</v>
      </c>
      <c r="AC24" s="83">
        <v>41</v>
      </c>
      <c r="AD24" s="83">
        <v>77</v>
      </c>
      <c r="AE24" s="84"/>
    </row>
    <row r="25" spans="1:31" ht="18.75">
      <c r="A25" s="72">
        <v>21</v>
      </c>
      <c r="B25" s="73" t="s">
        <v>201</v>
      </c>
      <c r="C25" s="74" t="s">
        <v>169</v>
      </c>
      <c r="D25" s="75">
        <v>78</v>
      </c>
      <c r="E25" s="76">
        <v>0</v>
      </c>
      <c r="F25" s="76">
        <v>0</v>
      </c>
      <c r="G25" s="76">
        <v>0</v>
      </c>
      <c r="H25" s="77">
        <v>78</v>
      </c>
      <c r="I25" s="78">
        <v>6</v>
      </c>
      <c r="J25" s="79">
        <v>4</v>
      </c>
      <c r="K25" s="80">
        <v>3</v>
      </c>
      <c r="L25" s="80">
        <v>4</v>
      </c>
      <c r="M25" s="80">
        <v>4</v>
      </c>
      <c r="N25" s="80">
        <v>5</v>
      </c>
      <c r="O25" s="80">
        <v>5</v>
      </c>
      <c r="P25" s="80">
        <v>5</v>
      </c>
      <c r="Q25" s="80">
        <v>5</v>
      </c>
      <c r="R25" s="81">
        <v>4</v>
      </c>
      <c r="S25" s="79">
        <v>4</v>
      </c>
      <c r="T25" s="80">
        <v>4</v>
      </c>
      <c r="U25" s="80">
        <v>4</v>
      </c>
      <c r="V25" s="80">
        <v>6</v>
      </c>
      <c r="W25" s="80">
        <v>4</v>
      </c>
      <c r="X25" s="80">
        <v>4</v>
      </c>
      <c r="Y25" s="80">
        <v>3</v>
      </c>
      <c r="Z25" s="80">
        <v>4</v>
      </c>
      <c r="AA25" s="81">
        <v>6</v>
      </c>
      <c r="AB25" s="82">
        <v>39</v>
      </c>
      <c r="AC25" s="83">
        <v>39</v>
      </c>
      <c r="AD25" s="83">
        <v>78</v>
      </c>
      <c r="AE25" s="84"/>
    </row>
    <row r="26" spans="1:31" ht="18.75">
      <c r="A26" s="72">
        <v>22</v>
      </c>
      <c r="B26" s="73" t="s">
        <v>198</v>
      </c>
      <c r="C26" s="74" t="s">
        <v>169</v>
      </c>
      <c r="D26" s="75">
        <v>78</v>
      </c>
      <c r="E26" s="76">
        <v>0</v>
      </c>
      <c r="F26" s="76">
        <v>0</v>
      </c>
      <c r="G26" s="76">
        <v>0</v>
      </c>
      <c r="H26" s="77">
        <v>78</v>
      </c>
      <c r="I26" s="78">
        <v>6</v>
      </c>
      <c r="J26" s="79">
        <v>4</v>
      </c>
      <c r="K26" s="80">
        <v>4</v>
      </c>
      <c r="L26" s="80">
        <v>4</v>
      </c>
      <c r="M26" s="80">
        <v>5</v>
      </c>
      <c r="N26" s="80">
        <v>5</v>
      </c>
      <c r="O26" s="80">
        <v>4</v>
      </c>
      <c r="P26" s="80">
        <v>4</v>
      </c>
      <c r="Q26" s="80">
        <v>3</v>
      </c>
      <c r="R26" s="81">
        <v>5</v>
      </c>
      <c r="S26" s="79">
        <v>4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5</v>
      </c>
      <c r="Z26" s="80">
        <v>5</v>
      </c>
      <c r="AA26" s="81">
        <v>6</v>
      </c>
      <c r="AB26" s="82">
        <v>38</v>
      </c>
      <c r="AC26" s="83">
        <v>40</v>
      </c>
      <c r="AD26" s="83">
        <v>78</v>
      </c>
      <c r="AE26" s="84"/>
    </row>
    <row r="27" spans="1:31" ht="18.75">
      <c r="A27" s="72">
        <v>23</v>
      </c>
      <c r="B27" s="73" t="s">
        <v>56</v>
      </c>
      <c r="C27" s="74" t="s">
        <v>169</v>
      </c>
      <c r="D27" s="75">
        <v>80</v>
      </c>
      <c r="E27" s="76">
        <v>0</v>
      </c>
      <c r="F27" s="76">
        <v>0</v>
      </c>
      <c r="G27" s="76">
        <v>0</v>
      </c>
      <c r="H27" s="77">
        <v>80</v>
      </c>
      <c r="I27" s="78">
        <v>8</v>
      </c>
      <c r="J27" s="79">
        <v>7</v>
      </c>
      <c r="K27" s="80">
        <v>3</v>
      </c>
      <c r="L27" s="80">
        <v>5</v>
      </c>
      <c r="M27" s="80">
        <v>4</v>
      </c>
      <c r="N27" s="80">
        <v>4</v>
      </c>
      <c r="O27" s="80">
        <v>6</v>
      </c>
      <c r="P27" s="80">
        <v>5</v>
      </c>
      <c r="Q27" s="80">
        <v>5</v>
      </c>
      <c r="R27" s="81">
        <v>5</v>
      </c>
      <c r="S27" s="79">
        <v>4</v>
      </c>
      <c r="T27" s="80">
        <v>3</v>
      </c>
      <c r="U27" s="80">
        <v>4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44</v>
      </c>
      <c r="AC27" s="83">
        <v>36</v>
      </c>
      <c r="AD27" s="83">
        <v>80</v>
      </c>
      <c r="AE27" s="84"/>
    </row>
    <row r="28" spans="1:31" ht="18.75">
      <c r="A28" s="72">
        <v>24</v>
      </c>
      <c r="B28" s="73" t="s">
        <v>57</v>
      </c>
      <c r="C28" s="74" t="s">
        <v>169</v>
      </c>
      <c r="D28" s="75">
        <v>80</v>
      </c>
      <c r="E28" s="76">
        <v>0</v>
      </c>
      <c r="F28" s="76">
        <v>0</v>
      </c>
      <c r="G28" s="76">
        <v>0</v>
      </c>
      <c r="H28" s="77">
        <v>80</v>
      </c>
      <c r="I28" s="78">
        <v>8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5</v>
      </c>
      <c r="Q28" s="80">
        <v>6</v>
      </c>
      <c r="R28" s="81">
        <v>6</v>
      </c>
      <c r="S28" s="79">
        <v>4</v>
      </c>
      <c r="T28" s="80">
        <v>3</v>
      </c>
      <c r="U28" s="80">
        <v>4</v>
      </c>
      <c r="V28" s="80">
        <v>4</v>
      </c>
      <c r="W28" s="80">
        <v>4</v>
      </c>
      <c r="X28" s="80">
        <v>5</v>
      </c>
      <c r="Y28" s="80">
        <v>3</v>
      </c>
      <c r="Z28" s="80">
        <v>6</v>
      </c>
      <c r="AA28" s="81">
        <v>5</v>
      </c>
      <c r="AB28" s="82">
        <v>42</v>
      </c>
      <c r="AC28" s="83">
        <v>38</v>
      </c>
      <c r="AD28" s="83">
        <v>80</v>
      </c>
      <c r="AE28" s="84"/>
    </row>
    <row r="29" spans="1:31" ht="18.75">
      <c r="A29" s="72">
        <v>25</v>
      </c>
      <c r="B29" s="73" t="s">
        <v>58</v>
      </c>
      <c r="C29" s="74" t="s">
        <v>169</v>
      </c>
      <c r="D29" s="75">
        <v>80</v>
      </c>
      <c r="E29" s="76">
        <v>0</v>
      </c>
      <c r="F29" s="76">
        <v>0</v>
      </c>
      <c r="G29" s="76">
        <v>0</v>
      </c>
      <c r="H29" s="77">
        <v>80</v>
      </c>
      <c r="I29" s="78">
        <v>8</v>
      </c>
      <c r="J29" s="79">
        <v>4</v>
      </c>
      <c r="K29" s="80">
        <v>4</v>
      </c>
      <c r="L29" s="80">
        <v>4</v>
      </c>
      <c r="M29" s="80">
        <v>4</v>
      </c>
      <c r="N29" s="80">
        <v>3</v>
      </c>
      <c r="O29" s="80">
        <v>4</v>
      </c>
      <c r="P29" s="80">
        <v>4</v>
      </c>
      <c r="Q29" s="80">
        <v>7</v>
      </c>
      <c r="R29" s="81">
        <v>5</v>
      </c>
      <c r="S29" s="79">
        <v>4</v>
      </c>
      <c r="T29" s="80">
        <v>4</v>
      </c>
      <c r="U29" s="80">
        <v>5</v>
      </c>
      <c r="V29" s="80">
        <v>6</v>
      </c>
      <c r="W29" s="80">
        <v>3</v>
      </c>
      <c r="X29" s="80">
        <v>3</v>
      </c>
      <c r="Y29" s="80">
        <v>7</v>
      </c>
      <c r="Z29" s="80">
        <v>4</v>
      </c>
      <c r="AA29" s="81">
        <v>5</v>
      </c>
      <c r="AB29" s="82">
        <v>39</v>
      </c>
      <c r="AC29" s="83">
        <v>41</v>
      </c>
      <c r="AD29" s="83">
        <v>80</v>
      </c>
      <c r="AE29" s="84"/>
    </row>
    <row r="30" spans="1:31" ht="18.75">
      <c r="A30" s="72">
        <v>26</v>
      </c>
      <c r="B30" s="73" t="s">
        <v>170</v>
      </c>
      <c r="C30" s="74" t="s">
        <v>169</v>
      </c>
      <c r="D30" s="75">
        <v>80</v>
      </c>
      <c r="E30" s="76">
        <v>0</v>
      </c>
      <c r="F30" s="76">
        <v>0</v>
      </c>
      <c r="G30" s="76">
        <v>0</v>
      </c>
      <c r="H30" s="77">
        <v>80</v>
      </c>
      <c r="I30" s="78">
        <v>8</v>
      </c>
      <c r="J30" s="79">
        <v>5</v>
      </c>
      <c r="K30" s="80">
        <v>4</v>
      </c>
      <c r="L30" s="80">
        <v>4</v>
      </c>
      <c r="M30" s="80">
        <v>3</v>
      </c>
      <c r="N30" s="80">
        <v>5</v>
      </c>
      <c r="O30" s="80">
        <v>5</v>
      </c>
      <c r="P30" s="80">
        <v>3</v>
      </c>
      <c r="Q30" s="80">
        <v>6</v>
      </c>
      <c r="R30" s="81">
        <v>4</v>
      </c>
      <c r="S30" s="79">
        <v>4</v>
      </c>
      <c r="T30" s="80">
        <v>3</v>
      </c>
      <c r="U30" s="80">
        <v>5</v>
      </c>
      <c r="V30" s="80">
        <v>6</v>
      </c>
      <c r="W30" s="80">
        <v>5</v>
      </c>
      <c r="X30" s="80">
        <v>6</v>
      </c>
      <c r="Y30" s="80">
        <v>3</v>
      </c>
      <c r="Z30" s="80">
        <v>4</v>
      </c>
      <c r="AA30" s="81">
        <v>5</v>
      </c>
      <c r="AB30" s="82">
        <v>39</v>
      </c>
      <c r="AC30" s="83">
        <v>41</v>
      </c>
      <c r="AD30" s="83">
        <v>80</v>
      </c>
      <c r="AE30" s="84"/>
    </row>
    <row r="31" spans="1:31" ht="18.75">
      <c r="A31" s="72">
        <v>27</v>
      </c>
      <c r="B31" s="73" t="s">
        <v>59</v>
      </c>
      <c r="C31" s="74" t="s">
        <v>169</v>
      </c>
      <c r="D31" s="75">
        <v>80</v>
      </c>
      <c r="E31" s="76">
        <v>0</v>
      </c>
      <c r="F31" s="76">
        <v>0</v>
      </c>
      <c r="G31" s="76">
        <v>0</v>
      </c>
      <c r="H31" s="77">
        <v>80</v>
      </c>
      <c r="I31" s="78">
        <v>8</v>
      </c>
      <c r="J31" s="79">
        <v>4</v>
      </c>
      <c r="K31" s="80">
        <v>3</v>
      </c>
      <c r="L31" s="80">
        <v>5</v>
      </c>
      <c r="M31" s="80">
        <v>3</v>
      </c>
      <c r="N31" s="80">
        <v>4</v>
      </c>
      <c r="O31" s="80">
        <v>5</v>
      </c>
      <c r="P31" s="80">
        <v>4</v>
      </c>
      <c r="Q31" s="80">
        <v>5</v>
      </c>
      <c r="R31" s="81">
        <v>4</v>
      </c>
      <c r="S31" s="79">
        <v>5</v>
      </c>
      <c r="T31" s="80">
        <v>3</v>
      </c>
      <c r="U31" s="80">
        <v>4</v>
      </c>
      <c r="V31" s="80">
        <v>5</v>
      </c>
      <c r="W31" s="80">
        <v>5</v>
      </c>
      <c r="X31" s="80">
        <v>5</v>
      </c>
      <c r="Y31" s="80">
        <v>5</v>
      </c>
      <c r="Z31" s="80">
        <v>5</v>
      </c>
      <c r="AA31" s="81">
        <v>6</v>
      </c>
      <c r="AB31" s="82">
        <v>37</v>
      </c>
      <c r="AC31" s="83">
        <v>43</v>
      </c>
      <c r="AD31" s="83">
        <v>80</v>
      </c>
      <c r="AE31" s="84"/>
    </row>
    <row r="32" spans="1:31" ht="18.75">
      <c r="A32" s="72">
        <v>28</v>
      </c>
      <c r="B32" s="73" t="s">
        <v>60</v>
      </c>
      <c r="C32" s="74" t="s">
        <v>169</v>
      </c>
      <c r="D32" s="75">
        <v>81</v>
      </c>
      <c r="E32" s="76">
        <v>0</v>
      </c>
      <c r="F32" s="76">
        <v>0</v>
      </c>
      <c r="G32" s="76">
        <v>0</v>
      </c>
      <c r="H32" s="77">
        <v>81</v>
      </c>
      <c r="I32" s="78">
        <v>9</v>
      </c>
      <c r="J32" s="79">
        <v>5</v>
      </c>
      <c r="K32" s="80">
        <v>3</v>
      </c>
      <c r="L32" s="80">
        <v>5</v>
      </c>
      <c r="M32" s="80">
        <v>3</v>
      </c>
      <c r="N32" s="80">
        <v>4</v>
      </c>
      <c r="O32" s="80">
        <v>7</v>
      </c>
      <c r="P32" s="80">
        <v>4</v>
      </c>
      <c r="Q32" s="80">
        <v>5</v>
      </c>
      <c r="R32" s="81">
        <v>5</v>
      </c>
      <c r="S32" s="79">
        <v>5</v>
      </c>
      <c r="T32" s="80">
        <v>2</v>
      </c>
      <c r="U32" s="80">
        <v>5</v>
      </c>
      <c r="V32" s="80">
        <v>5</v>
      </c>
      <c r="W32" s="80">
        <v>4</v>
      </c>
      <c r="X32" s="80">
        <v>4</v>
      </c>
      <c r="Y32" s="80">
        <v>6</v>
      </c>
      <c r="Z32" s="80">
        <v>4</v>
      </c>
      <c r="AA32" s="81">
        <v>5</v>
      </c>
      <c r="AB32" s="82">
        <v>41</v>
      </c>
      <c r="AC32" s="83">
        <v>40</v>
      </c>
      <c r="AD32" s="83">
        <v>81</v>
      </c>
      <c r="AE32" s="84"/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0</v>
      </c>
      <c r="F33" s="76">
        <v>0</v>
      </c>
      <c r="G33" s="76">
        <v>0</v>
      </c>
      <c r="H33" s="77">
        <v>88</v>
      </c>
      <c r="I33" s="78">
        <v>16</v>
      </c>
      <c r="J33" s="79">
        <v>5</v>
      </c>
      <c r="K33" s="80">
        <v>3</v>
      </c>
      <c r="L33" s="80">
        <v>4</v>
      </c>
      <c r="M33" s="80">
        <v>4</v>
      </c>
      <c r="N33" s="80">
        <v>4</v>
      </c>
      <c r="O33" s="80">
        <v>5</v>
      </c>
      <c r="P33" s="80">
        <v>6</v>
      </c>
      <c r="Q33" s="80">
        <v>7</v>
      </c>
      <c r="R33" s="81">
        <v>6</v>
      </c>
      <c r="S33" s="79">
        <v>5</v>
      </c>
      <c r="T33" s="80">
        <v>5</v>
      </c>
      <c r="U33" s="80">
        <v>4</v>
      </c>
      <c r="V33" s="80">
        <v>6</v>
      </c>
      <c r="W33" s="80">
        <v>4</v>
      </c>
      <c r="X33" s="80">
        <v>7</v>
      </c>
      <c r="Y33" s="80">
        <v>3</v>
      </c>
      <c r="Z33" s="80">
        <v>5</v>
      </c>
      <c r="AA33" s="81">
        <v>5</v>
      </c>
      <c r="AB33" s="82">
        <v>44</v>
      </c>
      <c r="AC33" s="83">
        <v>44</v>
      </c>
      <c r="AD33" s="83">
        <v>88</v>
      </c>
      <c r="AE33" s="84"/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>
        <v>0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128</v>
      </c>
      <c r="C35" s="61" t="s">
        <v>169</v>
      </c>
      <c r="D35" s="62">
        <v>71</v>
      </c>
      <c r="E35" s="63">
        <v>0</v>
      </c>
      <c r="F35" s="63">
        <v>0</v>
      </c>
      <c r="G35" s="63">
        <v>0</v>
      </c>
      <c r="H35" s="64">
        <v>71</v>
      </c>
      <c r="I35" s="65">
        <v>-1</v>
      </c>
      <c r="J35" s="66">
        <v>4</v>
      </c>
      <c r="K35" s="67">
        <v>3</v>
      </c>
      <c r="L35" s="67">
        <v>5</v>
      </c>
      <c r="M35" s="67">
        <v>3</v>
      </c>
      <c r="N35" s="67">
        <v>3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2</v>
      </c>
      <c r="U35" s="67">
        <v>4</v>
      </c>
      <c r="V35" s="67">
        <v>5</v>
      </c>
      <c r="W35" s="67">
        <v>4</v>
      </c>
      <c r="X35" s="67">
        <v>5</v>
      </c>
      <c r="Y35" s="67">
        <v>3</v>
      </c>
      <c r="Z35" s="67">
        <v>4</v>
      </c>
      <c r="AA35" s="68">
        <v>5</v>
      </c>
      <c r="AB35" s="69">
        <v>35</v>
      </c>
      <c r="AC35" s="70">
        <v>36</v>
      </c>
      <c r="AD35" s="70">
        <v>71</v>
      </c>
      <c r="AE35" s="71"/>
    </row>
    <row r="36" spans="1:31" ht="18.75">
      <c r="A36" s="72">
        <v>2</v>
      </c>
      <c r="B36" s="73" t="s">
        <v>129</v>
      </c>
      <c r="C36" s="74" t="s">
        <v>169</v>
      </c>
      <c r="D36" s="75">
        <v>73</v>
      </c>
      <c r="E36" s="76">
        <v>0</v>
      </c>
      <c r="F36" s="76">
        <v>0</v>
      </c>
      <c r="G36" s="76">
        <v>0</v>
      </c>
      <c r="H36" s="77">
        <v>73</v>
      </c>
      <c r="I36" s="78">
        <v>1</v>
      </c>
      <c r="J36" s="79">
        <v>5</v>
      </c>
      <c r="K36" s="80">
        <v>3</v>
      </c>
      <c r="L36" s="80">
        <v>3</v>
      </c>
      <c r="M36" s="80">
        <v>3</v>
      </c>
      <c r="N36" s="80">
        <v>4</v>
      </c>
      <c r="O36" s="80">
        <v>5</v>
      </c>
      <c r="P36" s="80">
        <v>3</v>
      </c>
      <c r="Q36" s="80">
        <v>5</v>
      </c>
      <c r="R36" s="81">
        <v>5</v>
      </c>
      <c r="S36" s="79">
        <v>4</v>
      </c>
      <c r="T36" s="80">
        <v>4</v>
      </c>
      <c r="U36" s="80">
        <v>4</v>
      </c>
      <c r="V36" s="80">
        <v>5</v>
      </c>
      <c r="W36" s="80">
        <v>3</v>
      </c>
      <c r="X36" s="80">
        <v>4</v>
      </c>
      <c r="Y36" s="80">
        <v>5</v>
      </c>
      <c r="Z36" s="80">
        <v>4</v>
      </c>
      <c r="AA36" s="81">
        <v>4</v>
      </c>
      <c r="AB36" s="82">
        <v>36</v>
      </c>
      <c r="AC36" s="83">
        <v>37</v>
      </c>
      <c r="AD36" s="83">
        <v>73</v>
      </c>
      <c r="AE36" s="84"/>
    </row>
    <row r="37" spans="1:31" ht="18.75">
      <c r="A37" s="72">
        <v>3</v>
      </c>
      <c r="B37" s="73" t="s">
        <v>171</v>
      </c>
      <c r="C37" s="74" t="s">
        <v>169</v>
      </c>
      <c r="D37" s="75">
        <v>73</v>
      </c>
      <c r="E37" s="76">
        <v>0</v>
      </c>
      <c r="F37" s="76">
        <v>0</v>
      </c>
      <c r="G37" s="76">
        <v>0</v>
      </c>
      <c r="H37" s="77">
        <v>73</v>
      </c>
      <c r="I37" s="78">
        <v>1</v>
      </c>
      <c r="J37" s="79">
        <v>5</v>
      </c>
      <c r="K37" s="80">
        <v>2</v>
      </c>
      <c r="L37" s="80">
        <v>4</v>
      </c>
      <c r="M37" s="80">
        <v>3</v>
      </c>
      <c r="N37" s="80">
        <v>3</v>
      </c>
      <c r="O37" s="80">
        <v>5</v>
      </c>
      <c r="P37" s="80">
        <v>4</v>
      </c>
      <c r="Q37" s="80">
        <v>4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6</v>
      </c>
      <c r="Y37" s="80">
        <v>3</v>
      </c>
      <c r="Z37" s="80">
        <v>4</v>
      </c>
      <c r="AA37" s="81">
        <v>5</v>
      </c>
      <c r="AB37" s="82">
        <v>35</v>
      </c>
      <c r="AC37" s="83">
        <v>38</v>
      </c>
      <c r="AD37" s="83">
        <v>73</v>
      </c>
      <c r="AE37" s="84"/>
    </row>
    <row r="38" spans="1:31" ht="18.75">
      <c r="A38" s="72">
        <v>4</v>
      </c>
      <c r="B38" s="73" t="s">
        <v>115</v>
      </c>
      <c r="C38" s="74" t="s">
        <v>169</v>
      </c>
      <c r="D38" s="75">
        <v>75</v>
      </c>
      <c r="E38" s="76">
        <v>0</v>
      </c>
      <c r="F38" s="76">
        <v>0</v>
      </c>
      <c r="G38" s="76">
        <v>0</v>
      </c>
      <c r="H38" s="77">
        <v>75</v>
      </c>
      <c r="I38" s="78">
        <v>3</v>
      </c>
      <c r="J38" s="79">
        <v>4</v>
      </c>
      <c r="K38" s="80">
        <v>3</v>
      </c>
      <c r="L38" s="80">
        <v>4</v>
      </c>
      <c r="M38" s="80">
        <v>3</v>
      </c>
      <c r="N38" s="80">
        <v>4</v>
      </c>
      <c r="O38" s="80">
        <v>5</v>
      </c>
      <c r="P38" s="80">
        <v>5</v>
      </c>
      <c r="Q38" s="80">
        <v>5</v>
      </c>
      <c r="R38" s="81">
        <v>6</v>
      </c>
      <c r="S38" s="79">
        <v>4</v>
      </c>
      <c r="T38" s="80">
        <v>3</v>
      </c>
      <c r="U38" s="80">
        <v>4</v>
      </c>
      <c r="V38" s="80">
        <v>6</v>
      </c>
      <c r="W38" s="80">
        <v>4</v>
      </c>
      <c r="X38" s="80">
        <v>3</v>
      </c>
      <c r="Y38" s="80">
        <v>3</v>
      </c>
      <c r="Z38" s="80">
        <v>4</v>
      </c>
      <c r="AA38" s="81">
        <v>5</v>
      </c>
      <c r="AB38" s="82">
        <v>39</v>
      </c>
      <c r="AC38" s="83">
        <v>36</v>
      </c>
      <c r="AD38" s="83">
        <v>75</v>
      </c>
      <c r="AE38" s="84"/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0</v>
      </c>
      <c r="F39" s="76">
        <v>0</v>
      </c>
      <c r="G39" s="76">
        <v>0</v>
      </c>
      <c r="H39" s="77">
        <v>76</v>
      </c>
      <c r="I39" s="78">
        <v>4</v>
      </c>
      <c r="J39" s="79">
        <v>4</v>
      </c>
      <c r="K39" s="80">
        <v>4</v>
      </c>
      <c r="L39" s="80">
        <v>3</v>
      </c>
      <c r="M39" s="80">
        <v>4</v>
      </c>
      <c r="N39" s="80">
        <v>4</v>
      </c>
      <c r="O39" s="80">
        <v>5</v>
      </c>
      <c r="P39" s="80">
        <v>5</v>
      </c>
      <c r="Q39" s="80">
        <v>4</v>
      </c>
      <c r="R39" s="81">
        <v>5</v>
      </c>
      <c r="S39" s="79">
        <v>4</v>
      </c>
      <c r="T39" s="80">
        <v>5</v>
      </c>
      <c r="U39" s="80">
        <v>4</v>
      </c>
      <c r="V39" s="80">
        <v>5</v>
      </c>
      <c r="W39" s="80">
        <v>4</v>
      </c>
      <c r="X39" s="80">
        <v>4</v>
      </c>
      <c r="Y39" s="80">
        <v>3</v>
      </c>
      <c r="Z39" s="80">
        <v>4</v>
      </c>
      <c r="AA39" s="81">
        <v>5</v>
      </c>
      <c r="AB39" s="82">
        <v>38</v>
      </c>
      <c r="AC39" s="83">
        <v>38</v>
      </c>
      <c r="AD39" s="83">
        <v>76</v>
      </c>
      <c r="AE39" s="84"/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0</v>
      </c>
      <c r="F40" s="76">
        <v>0</v>
      </c>
      <c r="G40" s="76">
        <v>0</v>
      </c>
      <c r="H40" s="77">
        <v>77</v>
      </c>
      <c r="I40" s="78">
        <v>5</v>
      </c>
      <c r="J40" s="79">
        <v>4</v>
      </c>
      <c r="K40" s="80">
        <v>3</v>
      </c>
      <c r="L40" s="80">
        <v>5</v>
      </c>
      <c r="M40" s="80">
        <v>3</v>
      </c>
      <c r="N40" s="80">
        <v>4</v>
      </c>
      <c r="O40" s="80">
        <v>5</v>
      </c>
      <c r="P40" s="80">
        <v>4</v>
      </c>
      <c r="Q40" s="80">
        <v>5</v>
      </c>
      <c r="R40" s="81">
        <v>6</v>
      </c>
      <c r="S40" s="79">
        <v>3</v>
      </c>
      <c r="T40" s="80">
        <v>4</v>
      </c>
      <c r="U40" s="80">
        <v>4</v>
      </c>
      <c r="V40" s="80">
        <v>5</v>
      </c>
      <c r="W40" s="80">
        <v>4</v>
      </c>
      <c r="X40" s="80">
        <v>5</v>
      </c>
      <c r="Y40" s="80">
        <v>3</v>
      </c>
      <c r="Z40" s="80">
        <v>5</v>
      </c>
      <c r="AA40" s="81">
        <v>5</v>
      </c>
      <c r="AB40" s="82">
        <v>39</v>
      </c>
      <c r="AC40" s="83">
        <v>38</v>
      </c>
      <c r="AD40" s="83">
        <v>77</v>
      </c>
      <c r="AE40" s="84"/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0</v>
      </c>
      <c r="F41" s="76">
        <v>0</v>
      </c>
      <c r="G41" s="76">
        <v>0</v>
      </c>
      <c r="H41" s="77">
        <v>79</v>
      </c>
      <c r="I41" s="78">
        <v>7</v>
      </c>
      <c r="J41" s="79">
        <v>4</v>
      </c>
      <c r="K41" s="80">
        <v>4</v>
      </c>
      <c r="L41" s="80">
        <v>6</v>
      </c>
      <c r="M41" s="80">
        <v>3</v>
      </c>
      <c r="N41" s="80">
        <v>6</v>
      </c>
      <c r="O41" s="80">
        <v>4</v>
      </c>
      <c r="P41" s="80">
        <v>4</v>
      </c>
      <c r="Q41" s="80">
        <v>4</v>
      </c>
      <c r="R41" s="81">
        <v>5</v>
      </c>
      <c r="S41" s="79">
        <v>4</v>
      </c>
      <c r="T41" s="80">
        <v>4</v>
      </c>
      <c r="U41" s="80">
        <v>4</v>
      </c>
      <c r="V41" s="80">
        <v>5</v>
      </c>
      <c r="W41" s="80">
        <v>4</v>
      </c>
      <c r="X41" s="80">
        <v>6</v>
      </c>
      <c r="Y41" s="80">
        <v>3</v>
      </c>
      <c r="Z41" s="80">
        <v>4</v>
      </c>
      <c r="AA41" s="81">
        <v>5</v>
      </c>
      <c r="AB41" s="82">
        <v>40</v>
      </c>
      <c r="AC41" s="83">
        <v>39</v>
      </c>
      <c r="AD41" s="83">
        <v>79</v>
      </c>
      <c r="AE41" s="84"/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0</v>
      </c>
      <c r="F42" s="76">
        <v>0</v>
      </c>
      <c r="G42" s="76">
        <v>0</v>
      </c>
      <c r="H42" s="77">
        <v>79</v>
      </c>
      <c r="I42" s="78">
        <v>7</v>
      </c>
      <c r="J42" s="79">
        <v>3</v>
      </c>
      <c r="K42" s="80">
        <v>3</v>
      </c>
      <c r="L42" s="80">
        <v>5</v>
      </c>
      <c r="M42" s="80">
        <v>5</v>
      </c>
      <c r="N42" s="80">
        <v>5</v>
      </c>
      <c r="O42" s="80">
        <v>4</v>
      </c>
      <c r="P42" s="80">
        <v>4</v>
      </c>
      <c r="Q42" s="80">
        <v>5</v>
      </c>
      <c r="R42" s="81">
        <v>4</v>
      </c>
      <c r="S42" s="79">
        <v>5</v>
      </c>
      <c r="T42" s="80">
        <v>3</v>
      </c>
      <c r="U42" s="80">
        <v>5</v>
      </c>
      <c r="V42" s="80">
        <v>6</v>
      </c>
      <c r="W42" s="80">
        <v>4</v>
      </c>
      <c r="X42" s="80">
        <v>5</v>
      </c>
      <c r="Y42" s="80">
        <v>4</v>
      </c>
      <c r="Z42" s="80">
        <v>4</v>
      </c>
      <c r="AA42" s="81">
        <v>5</v>
      </c>
      <c r="AB42" s="82">
        <v>38</v>
      </c>
      <c r="AC42" s="83">
        <v>41</v>
      </c>
      <c r="AD42" s="83">
        <v>79</v>
      </c>
      <c r="AE42" s="84"/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0</v>
      </c>
      <c r="F43" s="76">
        <v>0</v>
      </c>
      <c r="G43" s="76">
        <v>0</v>
      </c>
      <c r="H43" s="77">
        <v>80</v>
      </c>
      <c r="I43" s="78">
        <v>8</v>
      </c>
      <c r="J43" s="79">
        <v>4</v>
      </c>
      <c r="K43" s="80">
        <v>3</v>
      </c>
      <c r="L43" s="80">
        <v>5</v>
      </c>
      <c r="M43" s="80">
        <v>3</v>
      </c>
      <c r="N43" s="80">
        <v>4</v>
      </c>
      <c r="O43" s="80">
        <v>5</v>
      </c>
      <c r="P43" s="80">
        <v>5</v>
      </c>
      <c r="Q43" s="80">
        <v>5</v>
      </c>
      <c r="R43" s="81">
        <v>5</v>
      </c>
      <c r="S43" s="79">
        <v>4</v>
      </c>
      <c r="T43" s="80">
        <v>3</v>
      </c>
      <c r="U43" s="80">
        <v>4</v>
      </c>
      <c r="V43" s="80">
        <v>7</v>
      </c>
      <c r="W43" s="80">
        <v>5</v>
      </c>
      <c r="X43" s="80">
        <v>5</v>
      </c>
      <c r="Y43" s="80">
        <v>4</v>
      </c>
      <c r="Z43" s="80">
        <v>5</v>
      </c>
      <c r="AA43" s="81">
        <v>4</v>
      </c>
      <c r="AB43" s="82">
        <v>39</v>
      </c>
      <c r="AC43" s="83">
        <v>41</v>
      </c>
      <c r="AD43" s="83">
        <v>80</v>
      </c>
      <c r="AE43" s="84"/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0</v>
      </c>
      <c r="F44" s="89">
        <v>0</v>
      </c>
      <c r="G44" s="89">
        <v>0</v>
      </c>
      <c r="H44" s="90">
        <v>81</v>
      </c>
      <c r="I44" s="91">
        <v>9</v>
      </c>
      <c r="J44" s="92">
        <v>4</v>
      </c>
      <c r="K44" s="93">
        <v>3</v>
      </c>
      <c r="L44" s="93">
        <v>6</v>
      </c>
      <c r="M44" s="93">
        <v>4</v>
      </c>
      <c r="N44" s="93">
        <v>3</v>
      </c>
      <c r="O44" s="93">
        <v>6</v>
      </c>
      <c r="P44" s="93">
        <v>4</v>
      </c>
      <c r="Q44" s="93">
        <v>5</v>
      </c>
      <c r="R44" s="94">
        <v>5</v>
      </c>
      <c r="S44" s="92">
        <v>4</v>
      </c>
      <c r="T44" s="93">
        <v>3</v>
      </c>
      <c r="U44" s="93">
        <v>5</v>
      </c>
      <c r="V44" s="93">
        <v>6</v>
      </c>
      <c r="W44" s="93">
        <v>4</v>
      </c>
      <c r="X44" s="93">
        <v>4</v>
      </c>
      <c r="Y44" s="93">
        <v>5</v>
      </c>
      <c r="Z44" s="93">
        <v>4</v>
      </c>
      <c r="AA44" s="94">
        <v>6</v>
      </c>
      <c r="AB44" s="95">
        <v>40</v>
      </c>
      <c r="AC44" s="96">
        <v>41</v>
      </c>
      <c r="AD44" s="96">
        <v>81</v>
      </c>
      <c r="AE44" s="97"/>
    </row>
    <row r="45" spans="1:31" ht="17.25" thickTop="1"/>
  </sheetData>
  <sortState ref="B15:AE20">
    <sortCondition ref="I15:I20"/>
    <sortCondition ref="AC15:AC20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46" priority="25">
      <formula>$J5&lt;0</formula>
    </cfRule>
    <cfRule type="expression" dxfId="45" priority="26">
      <formula>$J5=0</formula>
    </cfRule>
  </conditionalFormatting>
  <conditionalFormatting sqref="J5:AA25">
    <cfRule type="cellIs" dxfId="44" priority="21" operator="equal">
      <formula>J$4-2</formula>
    </cfRule>
    <cfRule type="cellIs" dxfId="43" priority="22" operator="equal">
      <formula>J$4-2</formula>
    </cfRule>
    <cfRule type="cellIs" dxfId="42" priority="23" operator="equal">
      <formula>J$4-1</formula>
    </cfRule>
    <cfRule type="cellIs" dxfId="41" priority="24" operator="equal">
      <formula>J$4</formula>
    </cfRule>
  </conditionalFormatting>
  <conditionalFormatting sqref="AB5:AD25">
    <cfRule type="cellIs" dxfId="40" priority="19" operator="lessThan">
      <formula>AB$4</formula>
    </cfRule>
    <cfRule type="cellIs" dxfId="39" priority="20" operator="equal">
      <formula>AB$4</formula>
    </cfRule>
  </conditionalFormatting>
  <conditionalFormatting sqref="H5:H44">
    <cfRule type="expression" dxfId="38" priority="11">
      <formula>$J5&lt;0</formula>
    </cfRule>
    <cfRule type="expression" dxfId="37" priority="12">
      <formula>$J5=0</formula>
    </cfRule>
  </conditionalFormatting>
  <conditionalFormatting sqref="J5:AA44">
    <cfRule type="cellIs" dxfId="36" priority="7" operator="equal">
      <formula>J$4-2</formula>
    </cfRule>
    <cfRule type="cellIs" dxfId="35" priority="8" operator="equal">
      <formula>J$4-2</formula>
    </cfRule>
    <cfRule type="cellIs" dxfId="34" priority="9" operator="equal">
      <formula>J$4-1</formula>
    </cfRule>
    <cfRule type="cellIs" dxfId="33" priority="10" operator="equal">
      <formula>J$4</formula>
    </cfRule>
  </conditionalFormatting>
  <conditionalFormatting sqref="AB5:AD44">
    <cfRule type="cellIs" dxfId="32" priority="5" operator="lessThan">
      <formula>AB$4</formula>
    </cfRule>
    <cfRule type="cellIs" dxfId="31" priority="6" operator="equal">
      <formula>AB$4</formula>
    </cfRule>
  </conditionalFormatting>
  <conditionalFormatting sqref="D5:G44">
    <cfRule type="cellIs" dxfId="30" priority="1" operator="lessThan">
      <formula>$AD$4</formula>
    </cfRule>
    <cfRule type="cellIs" dxfId="29" priority="2" operator="equal">
      <formula>$AD$4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200" verticalDpi="1200" r:id="rId1"/>
  <headerFooter>
    <oddFooter>&amp;C&amp;P/&amp;N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workbookViewId="0">
      <selection activeCell="R17" sqref="R17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51" t="str">
        <f>世大運R1!A1</f>
        <v>2017年世大運第二次選拔賽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</row>
    <row r="2" spans="1:31" ht="17.25" thickBot="1">
      <c r="A2" s="252" t="str">
        <f>世大運R1!A2</f>
        <v>地點：揚昇高爾夫球場</v>
      </c>
      <c r="B2" s="252"/>
      <c r="C2" s="252"/>
      <c r="D2" s="252"/>
      <c r="E2" s="252"/>
      <c r="F2" s="252"/>
      <c r="G2" s="252"/>
      <c r="H2" s="48"/>
      <c r="I2" s="48"/>
      <c r="J2" s="253">
        <v>2</v>
      </c>
      <c r="K2" s="253"/>
      <c r="L2" s="253"/>
      <c r="M2" s="253"/>
      <c r="N2" s="253"/>
      <c r="O2" s="253"/>
      <c r="P2" s="253"/>
      <c r="Q2" s="253"/>
      <c r="R2" s="253"/>
      <c r="S2" s="49"/>
      <c r="T2" s="50"/>
      <c r="U2" s="50"/>
      <c r="V2" s="50"/>
      <c r="W2" s="50"/>
      <c r="X2" s="50"/>
      <c r="Y2" s="50"/>
      <c r="Z2" s="254">
        <f>'R2成績'!Z2:AE2</f>
        <v>42824</v>
      </c>
      <c r="AA2" s="254"/>
      <c r="AB2" s="254"/>
      <c r="AC2" s="254"/>
      <c r="AD2" s="254"/>
      <c r="AE2" s="254"/>
    </row>
    <row r="3" spans="1:31" ht="17.25" thickTop="1">
      <c r="A3" s="255" t="s">
        <v>27</v>
      </c>
      <c r="B3" s="257" t="s">
        <v>28</v>
      </c>
      <c r="C3" s="257" t="s">
        <v>0</v>
      </c>
      <c r="D3" s="245" t="s">
        <v>29</v>
      </c>
      <c r="E3" s="245" t="s">
        <v>30</v>
      </c>
      <c r="F3" s="245" t="s">
        <v>1</v>
      </c>
      <c r="G3" s="245" t="s">
        <v>2</v>
      </c>
      <c r="H3" s="247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98" t="s">
        <v>5</v>
      </c>
      <c r="AD3" s="98" t="s">
        <v>6</v>
      </c>
      <c r="AE3" s="249" t="s">
        <v>32</v>
      </c>
    </row>
    <row r="4" spans="1:31" ht="17.25" thickBot="1">
      <c r="A4" s="256"/>
      <c r="B4" s="258"/>
      <c r="C4" s="258"/>
      <c r="D4" s="246"/>
      <c r="E4" s="246"/>
      <c r="F4" s="246"/>
      <c r="G4" s="246"/>
      <c r="H4" s="248"/>
      <c r="I4" s="55" t="s">
        <v>33</v>
      </c>
      <c r="J4" s="56">
        <f>世大運R1!J4</f>
        <v>4</v>
      </c>
      <c r="K4" s="56">
        <f>世大運R1!K4</f>
        <v>3</v>
      </c>
      <c r="L4" s="56">
        <f>世大運R1!L4</f>
        <v>4</v>
      </c>
      <c r="M4" s="56">
        <f>世大運R1!M4</f>
        <v>3</v>
      </c>
      <c r="N4" s="56">
        <f>世大運R1!N4</f>
        <v>4</v>
      </c>
      <c r="O4" s="56">
        <f>世大運R1!O4</f>
        <v>5</v>
      </c>
      <c r="P4" s="56">
        <f>世大運R1!P4</f>
        <v>4</v>
      </c>
      <c r="Q4" s="56">
        <f>世大運R1!Q4</f>
        <v>4</v>
      </c>
      <c r="R4" s="56">
        <f>世大運R1!R4</f>
        <v>5</v>
      </c>
      <c r="S4" s="56">
        <f>世大運R1!S4</f>
        <v>4</v>
      </c>
      <c r="T4" s="56">
        <f>世大運R1!T4</f>
        <v>3</v>
      </c>
      <c r="U4" s="56">
        <f>世大運R1!U4</f>
        <v>4</v>
      </c>
      <c r="V4" s="56">
        <f>世大運R1!V4</f>
        <v>5</v>
      </c>
      <c r="W4" s="56">
        <f>世大運R1!W4</f>
        <v>4</v>
      </c>
      <c r="X4" s="56">
        <f>世大運R1!X4</f>
        <v>4</v>
      </c>
      <c r="Y4" s="56">
        <f>世大運R1!Y4</f>
        <v>3</v>
      </c>
      <c r="Z4" s="56">
        <f>世大運R1!Z4</f>
        <v>4</v>
      </c>
      <c r="AA4" s="56">
        <f>世大運R1!AA4</f>
        <v>5</v>
      </c>
      <c r="AB4" s="57">
        <f>世大運R1!AB4</f>
        <v>36</v>
      </c>
      <c r="AC4" s="57">
        <f>世大運R1!AC4</f>
        <v>36</v>
      </c>
      <c r="AD4" s="58">
        <f>世大運R1!AD4</f>
        <v>72</v>
      </c>
      <c r="AE4" s="250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0</v>
      </c>
      <c r="G5" s="63">
        <v>0</v>
      </c>
      <c r="H5" s="64">
        <v>140</v>
      </c>
      <c r="I5" s="65">
        <v>-4</v>
      </c>
      <c r="J5" s="66">
        <v>3</v>
      </c>
      <c r="K5" s="67">
        <v>3</v>
      </c>
      <c r="L5" s="67">
        <v>5</v>
      </c>
      <c r="M5" s="67">
        <v>4</v>
      </c>
      <c r="N5" s="67">
        <v>4</v>
      </c>
      <c r="O5" s="67">
        <v>4</v>
      </c>
      <c r="P5" s="67">
        <v>4</v>
      </c>
      <c r="Q5" s="67">
        <v>4</v>
      </c>
      <c r="R5" s="68">
        <v>4</v>
      </c>
      <c r="S5" s="66">
        <v>4</v>
      </c>
      <c r="T5" s="67">
        <v>3</v>
      </c>
      <c r="U5" s="67">
        <v>4</v>
      </c>
      <c r="V5" s="67">
        <v>5</v>
      </c>
      <c r="W5" s="67">
        <v>4</v>
      </c>
      <c r="X5" s="67">
        <v>4</v>
      </c>
      <c r="Y5" s="67">
        <v>3</v>
      </c>
      <c r="Z5" s="67">
        <v>4</v>
      </c>
      <c r="AA5" s="68">
        <v>4</v>
      </c>
      <c r="AB5" s="69">
        <v>35</v>
      </c>
      <c r="AC5" s="70">
        <v>35</v>
      </c>
      <c r="AD5" s="70">
        <v>70</v>
      </c>
      <c r="AE5" s="71">
        <v>0</v>
      </c>
    </row>
    <row r="6" spans="1:31" ht="18.75">
      <c r="A6" s="72">
        <v>2</v>
      </c>
      <c r="B6" s="73" t="s">
        <v>44</v>
      </c>
      <c r="C6" s="74" t="s">
        <v>169</v>
      </c>
      <c r="D6" s="75">
        <v>71</v>
      </c>
      <c r="E6" s="76">
        <v>71</v>
      </c>
      <c r="F6" s="76">
        <v>0</v>
      </c>
      <c r="G6" s="76">
        <v>0</v>
      </c>
      <c r="H6" s="77">
        <v>142</v>
      </c>
      <c r="I6" s="78">
        <v>-2</v>
      </c>
      <c r="J6" s="79">
        <v>4</v>
      </c>
      <c r="K6" s="80">
        <v>3</v>
      </c>
      <c r="L6" s="80">
        <v>4</v>
      </c>
      <c r="M6" s="80">
        <v>4</v>
      </c>
      <c r="N6" s="80">
        <v>5</v>
      </c>
      <c r="O6" s="80">
        <v>4</v>
      </c>
      <c r="P6" s="80">
        <v>3</v>
      </c>
      <c r="Q6" s="80">
        <v>4</v>
      </c>
      <c r="R6" s="81">
        <v>7</v>
      </c>
      <c r="S6" s="79">
        <v>3</v>
      </c>
      <c r="T6" s="80">
        <v>2</v>
      </c>
      <c r="U6" s="80">
        <v>4</v>
      </c>
      <c r="V6" s="80">
        <v>5</v>
      </c>
      <c r="W6" s="80">
        <v>3</v>
      </c>
      <c r="X6" s="80">
        <v>4</v>
      </c>
      <c r="Y6" s="80">
        <v>3</v>
      </c>
      <c r="Z6" s="80">
        <v>5</v>
      </c>
      <c r="AA6" s="81">
        <v>4</v>
      </c>
      <c r="AB6" s="82">
        <v>38</v>
      </c>
      <c r="AC6" s="83">
        <v>33</v>
      </c>
      <c r="AD6" s="83">
        <v>71</v>
      </c>
      <c r="AE6" s="84">
        <v>0</v>
      </c>
    </row>
    <row r="7" spans="1:31" ht="18.75">
      <c r="A7" s="72">
        <v>3</v>
      </c>
      <c r="B7" s="73" t="s">
        <v>46</v>
      </c>
      <c r="C7" s="74" t="s">
        <v>169</v>
      </c>
      <c r="D7" s="75">
        <v>73</v>
      </c>
      <c r="E7" s="76">
        <v>70</v>
      </c>
      <c r="F7" s="76">
        <v>0</v>
      </c>
      <c r="G7" s="76">
        <v>0</v>
      </c>
      <c r="H7" s="77">
        <v>143</v>
      </c>
      <c r="I7" s="78">
        <v>-1</v>
      </c>
      <c r="J7" s="79">
        <v>4</v>
      </c>
      <c r="K7" s="80">
        <v>3</v>
      </c>
      <c r="L7" s="80">
        <v>3</v>
      </c>
      <c r="M7" s="80">
        <v>5</v>
      </c>
      <c r="N7" s="80">
        <v>4</v>
      </c>
      <c r="O7" s="80">
        <v>4</v>
      </c>
      <c r="P7" s="80">
        <v>4</v>
      </c>
      <c r="Q7" s="80">
        <v>4</v>
      </c>
      <c r="R7" s="81">
        <v>4</v>
      </c>
      <c r="S7" s="79">
        <v>4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35</v>
      </c>
      <c r="AC7" s="83">
        <v>35</v>
      </c>
      <c r="AD7" s="83">
        <v>70</v>
      </c>
      <c r="AE7" s="84">
        <v>0</v>
      </c>
    </row>
    <row r="8" spans="1:31" ht="18.75">
      <c r="A8" s="72">
        <v>4</v>
      </c>
      <c r="B8" s="73" t="s">
        <v>53</v>
      </c>
      <c r="C8" s="74" t="s">
        <v>169</v>
      </c>
      <c r="D8" s="75">
        <v>73</v>
      </c>
      <c r="E8" s="76">
        <v>71</v>
      </c>
      <c r="F8" s="76">
        <v>0</v>
      </c>
      <c r="G8" s="76">
        <v>0</v>
      </c>
      <c r="H8" s="77">
        <v>144</v>
      </c>
      <c r="I8" s="78">
        <v>0</v>
      </c>
      <c r="J8" s="79">
        <v>4</v>
      </c>
      <c r="K8" s="80">
        <v>3</v>
      </c>
      <c r="L8" s="80">
        <v>4</v>
      </c>
      <c r="M8" s="80">
        <v>3</v>
      </c>
      <c r="N8" s="80">
        <v>3</v>
      </c>
      <c r="O8" s="80">
        <v>5</v>
      </c>
      <c r="P8" s="80">
        <v>4</v>
      </c>
      <c r="Q8" s="80">
        <v>4</v>
      </c>
      <c r="R8" s="81">
        <v>5</v>
      </c>
      <c r="S8" s="79">
        <v>4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5</v>
      </c>
      <c r="AA8" s="81">
        <v>5</v>
      </c>
      <c r="AB8" s="82">
        <v>35</v>
      </c>
      <c r="AC8" s="83">
        <v>36</v>
      </c>
      <c r="AD8" s="83">
        <v>71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0</v>
      </c>
      <c r="G9" s="76">
        <v>0</v>
      </c>
      <c r="H9" s="77">
        <v>147</v>
      </c>
      <c r="I9" s="78">
        <v>3</v>
      </c>
      <c r="J9" s="79">
        <v>3</v>
      </c>
      <c r="K9" s="80">
        <v>4</v>
      </c>
      <c r="L9" s="80">
        <v>4</v>
      </c>
      <c r="M9" s="80">
        <v>4</v>
      </c>
      <c r="N9" s="80">
        <v>5</v>
      </c>
      <c r="O9" s="80">
        <v>4</v>
      </c>
      <c r="P9" s="80">
        <v>4</v>
      </c>
      <c r="Q9" s="80">
        <v>4</v>
      </c>
      <c r="R9" s="81">
        <v>6</v>
      </c>
      <c r="S9" s="79">
        <v>3</v>
      </c>
      <c r="T9" s="80">
        <v>3</v>
      </c>
      <c r="U9" s="80">
        <v>5</v>
      </c>
      <c r="V9" s="80">
        <v>6</v>
      </c>
      <c r="W9" s="80">
        <v>4</v>
      </c>
      <c r="X9" s="80">
        <v>4</v>
      </c>
      <c r="Y9" s="80">
        <v>3</v>
      </c>
      <c r="Z9" s="80">
        <v>5</v>
      </c>
      <c r="AA9" s="81">
        <v>4</v>
      </c>
      <c r="AB9" s="82">
        <v>38</v>
      </c>
      <c r="AC9" s="83">
        <v>37</v>
      </c>
      <c r="AD9" s="83">
        <v>75</v>
      </c>
      <c r="AE9" s="84">
        <v>0</v>
      </c>
    </row>
    <row r="10" spans="1:31" ht="18.75">
      <c r="A10" s="72">
        <v>6</v>
      </c>
      <c r="B10" s="73" t="s">
        <v>43</v>
      </c>
      <c r="C10" s="74" t="s">
        <v>169</v>
      </c>
      <c r="D10" s="75">
        <v>71</v>
      </c>
      <c r="E10" s="76">
        <v>76</v>
      </c>
      <c r="F10" s="76">
        <v>0</v>
      </c>
      <c r="G10" s="76">
        <v>0</v>
      </c>
      <c r="H10" s="77">
        <v>147</v>
      </c>
      <c r="I10" s="78">
        <v>3</v>
      </c>
      <c r="J10" s="79">
        <v>4</v>
      </c>
      <c r="K10" s="80">
        <v>3</v>
      </c>
      <c r="L10" s="80">
        <v>3</v>
      </c>
      <c r="M10" s="80">
        <v>4</v>
      </c>
      <c r="N10" s="80">
        <v>5</v>
      </c>
      <c r="O10" s="80">
        <v>4</v>
      </c>
      <c r="P10" s="80">
        <v>4</v>
      </c>
      <c r="Q10" s="80">
        <v>5</v>
      </c>
      <c r="R10" s="81">
        <v>5</v>
      </c>
      <c r="S10" s="79">
        <v>4</v>
      </c>
      <c r="T10" s="80">
        <v>3</v>
      </c>
      <c r="U10" s="80">
        <v>4</v>
      </c>
      <c r="V10" s="80">
        <v>5</v>
      </c>
      <c r="W10" s="80">
        <v>5</v>
      </c>
      <c r="X10" s="80">
        <v>4</v>
      </c>
      <c r="Y10" s="80">
        <v>5</v>
      </c>
      <c r="Z10" s="80">
        <v>6</v>
      </c>
      <c r="AA10" s="81">
        <v>3</v>
      </c>
      <c r="AB10" s="82">
        <v>37</v>
      </c>
      <c r="AC10" s="83">
        <v>39</v>
      </c>
      <c r="AD10" s="83">
        <v>76</v>
      </c>
      <c r="AE10" s="84">
        <v>0</v>
      </c>
    </row>
    <row r="11" spans="1:31" ht="18.75">
      <c r="A11" s="72">
        <v>7</v>
      </c>
      <c r="B11" s="73" t="s">
        <v>72</v>
      </c>
      <c r="C11" s="74" t="s">
        <v>169</v>
      </c>
      <c r="D11" s="75">
        <v>76</v>
      </c>
      <c r="E11" s="76">
        <v>73</v>
      </c>
      <c r="F11" s="76">
        <v>0</v>
      </c>
      <c r="G11" s="76">
        <v>0</v>
      </c>
      <c r="H11" s="77">
        <v>149</v>
      </c>
      <c r="I11" s="78">
        <v>5</v>
      </c>
      <c r="J11" s="79">
        <v>4</v>
      </c>
      <c r="K11" s="80">
        <v>5</v>
      </c>
      <c r="L11" s="80">
        <v>4</v>
      </c>
      <c r="M11" s="80">
        <v>3</v>
      </c>
      <c r="N11" s="80">
        <v>5</v>
      </c>
      <c r="O11" s="80">
        <v>5</v>
      </c>
      <c r="P11" s="80">
        <v>3</v>
      </c>
      <c r="Q11" s="80">
        <v>4</v>
      </c>
      <c r="R11" s="81">
        <v>5</v>
      </c>
      <c r="S11" s="79">
        <v>3</v>
      </c>
      <c r="T11" s="80">
        <v>3</v>
      </c>
      <c r="U11" s="80">
        <v>4</v>
      </c>
      <c r="V11" s="80">
        <v>5</v>
      </c>
      <c r="W11" s="80">
        <v>4</v>
      </c>
      <c r="X11" s="80">
        <v>5</v>
      </c>
      <c r="Y11" s="80">
        <v>3</v>
      </c>
      <c r="Z11" s="80">
        <v>3</v>
      </c>
      <c r="AA11" s="81">
        <v>5</v>
      </c>
      <c r="AB11" s="82">
        <v>38</v>
      </c>
      <c r="AC11" s="83">
        <v>35</v>
      </c>
      <c r="AD11" s="83">
        <v>73</v>
      </c>
      <c r="AE11" s="84">
        <v>0</v>
      </c>
    </row>
    <row r="12" spans="1:31" ht="18.75">
      <c r="A12" s="72">
        <v>8</v>
      </c>
      <c r="B12" s="73" t="s">
        <v>170</v>
      </c>
      <c r="C12" s="74" t="s">
        <v>169</v>
      </c>
      <c r="D12" s="75">
        <v>80</v>
      </c>
      <c r="E12" s="76">
        <v>70</v>
      </c>
      <c r="F12" s="76">
        <v>0</v>
      </c>
      <c r="G12" s="76">
        <v>0</v>
      </c>
      <c r="H12" s="77">
        <v>150</v>
      </c>
      <c r="I12" s="78">
        <v>6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3</v>
      </c>
      <c r="R12" s="81">
        <v>5</v>
      </c>
      <c r="S12" s="79">
        <v>3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35</v>
      </c>
      <c r="AC12" s="83">
        <v>35</v>
      </c>
      <c r="AD12" s="83">
        <v>70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0</v>
      </c>
      <c r="G13" s="76">
        <v>0</v>
      </c>
      <c r="H13" s="77">
        <v>150</v>
      </c>
      <c r="I13" s="78">
        <v>6</v>
      </c>
      <c r="J13" s="79">
        <v>5</v>
      </c>
      <c r="K13" s="80">
        <v>4</v>
      </c>
      <c r="L13" s="80">
        <v>4</v>
      </c>
      <c r="M13" s="80">
        <v>4</v>
      </c>
      <c r="N13" s="80">
        <v>4</v>
      </c>
      <c r="O13" s="80">
        <v>5</v>
      </c>
      <c r="P13" s="80">
        <v>4</v>
      </c>
      <c r="Q13" s="80">
        <v>6</v>
      </c>
      <c r="R13" s="81">
        <v>5</v>
      </c>
      <c r="S13" s="79">
        <v>4</v>
      </c>
      <c r="T13" s="80">
        <v>3</v>
      </c>
      <c r="U13" s="80">
        <v>3</v>
      </c>
      <c r="V13" s="80">
        <v>4</v>
      </c>
      <c r="W13" s="80">
        <v>5</v>
      </c>
      <c r="X13" s="80">
        <v>3</v>
      </c>
      <c r="Y13" s="80">
        <v>3</v>
      </c>
      <c r="Z13" s="80">
        <v>4</v>
      </c>
      <c r="AA13" s="81">
        <v>4</v>
      </c>
      <c r="AB13" s="82">
        <v>41</v>
      </c>
      <c r="AC13" s="83">
        <v>33</v>
      </c>
      <c r="AD13" s="83">
        <v>74</v>
      </c>
      <c r="AE13" s="84">
        <v>0</v>
      </c>
    </row>
    <row r="14" spans="1:31" ht="18.75">
      <c r="A14" s="72">
        <v>10</v>
      </c>
      <c r="B14" s="73" t="s">
        <v>73</v>
      </c>
      <c r="C14" s="74" t="s">
        <v>169</v>
      </c>
      <c r="D14" s="75">
        <v>76</v>
      </c>
      <c r="E14" s="76">
        <v>74</v>
      </c>
      <c r="F14" s="76">
        <v>0</v>
      </c>
      <c r="G14" s="76">
        <v>0</v>
      </c>
      <c r="H14" s="77">
        <v>150</v>
      </c>
      <c r="I14" s="78">
        <v>6</v>
      </c>
      <c r="J14" s="79">
        <v>6</v>
      </c>
      <c r="K14" s="80">
        <v>3</v>
      </c>
      <c r="L14" s="80">
        <v>4</v>
      </c>
      <c r="M14" s="80">
        <v>3</v>
      </c>
      <c r="N14" s="80">
        <v>4</v>
      </c>
      <c r="O14" s="80">
        <v>4</v>
      </c>
      <c r="P14" s="80">
        <v>4</v>
      </c>
      <c r="Q14" s="80">
        <v>4</v>
      </c>
      <c r="R14" s="81">
        <v>3</v>
      </c>
      <c r="S14" s="79">
        <v>4</v>
      </c>
      <c r="T14" s="80">
        <v>3</v>
      </c>
      <c r="U14" s="80">
        <v>5</v>
      </c>
      <c r="V14" s="80">
        <v>5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35</v>
      </c>
      <c r="AC14" s="83">
        <v>39</v>
      </c>
      <c r="AD14" s="83">
        <v>74</v>
      </c>
      <c r="AE14" s="84">
        <v>0</v>
      </c>
    </row>
    <row r="15" spans="1:31" ht="18.75">
      <c r="A15" s="72">
        <v>11</v>
      </c>
      <c r="B15" s="73" t="s">
        <v>76</v>
      </c>
      <c r="C15" s="74" t="s">
        <v>169</v>
      </c>
      <c r="D15" s="75">
        <v>77</v>
      </c>
      <c r="E15" s="76">
        <v>74</v>
      </c>
      <c r="F15" s="76">
        <v>0</v>
      </c>
      <c r="G15" s="76">
        <v>0</v>
      </c>
      <c r="H15" s="77">
        <v>151</v>
      </c>
      <c r="I15" s="78">
        <v>7</v>
      </c>
      <c r="J15" s="79">
        <v>7</v>
      </c>
      <c r="K15" s="80">
        <v>5</v>
      </c>
      <c r="L15" s="80">
        <v>3</v>
      </c>
      <c r="M15" s="80">
        <v>3</v>
      </c>
      <c r="N15" s="80">
        <v>4</v>
      </c>
      <c r="O15" s="80">
        <v>5</v>
      </c>
      <c r="P15" s="80">
        <v>3</v>
      </c>
      <c r="Q15" s="80">
        <v>5</v>
      </c>
      <c r="R15" s="81">
        <v>4</v>
      </c>
      <c r="S15" s="79">
        <v>3</v>
      </c>
      <c r="T15" s="80">
        <v>4</v>
      </c>
      <c r="U15" s="80">
        <v>4</v>
      </c>
      <c r="V15" s="80">
        <v>5</v>
      </c>
      <c r="W15" s="80">
        <v>3</v>
      </c>
      <c r="X15" s="80">
        <v>4</v>
      </c>
      <c r="Y15" s="80">
        <v>3</v>
      </c>
      <c r="Z15" s="80">
        <v>4</v>
      </c>
      <c r="AA15" s="81">
        <v>5</v>
      </c>
      <c r="AB15" s="82">
        <v>39</v>
      </c>
      <c r="AC15" s="83">
        <v>35</v>
      </c>
      <c r="AD15" s="83">
        <v>74</v>
      </c>
      <c r="AE15" s="84">
        <v>0</v>
      </c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75</v>
      </c>
      <c r="F16" s="76">
        <v>0</v>
      </c>
      <c r="G16" s="76">
        <v>0</v>
      </c>
      <c r="H16" s="77">
        <v>151</v>
      </c>
      <c r="I16" s="78">
        <v>7</v>
      </c>
      <c r="J16" s="79">
        <v>4</v>
      </c>
      <c r="K16" s="80">
        <v>5</v>
      </c>
      <c r="L16" s="80">
        <v>4</v>
      </c>
      <c r="M16" s="80">
        <v>4</v>
      </c>
      <c r="N16" s="80">
        <v>4</v>
      </c>
      <c r="O16" s="80">
        <v>5</v>
      </c>
      <c r="P16" s="80">
        <v>4</v>
      </c>
      <c r="Q16" s="80">
        <v>4</v>
      </c>
      <c r="R16" s="81">
        <v>6</v>
      </c>
      <c r="S16" s="79">
        <v>4</v>
      </c>
      <c r="T16" s="80">
        <v>3</v>
      </c>
      <c r="U16" s="80">
        <v>4</v>
      </c>
      <c r="V16" s="80">
        <v>4</v>
      </c>
      <c r="W16" s="80">
        <v>3</v>
      </c>
      <c r="X16" s="80">
        <v>4</v>
      </c>
      <c r="Y16" s="80">
        <v>3</v>
      </c>
      <c r="Z16" s="80">
        <v>4</v>
      </c>
      <c r="AA16" s="81">
        <v>6</v>
      </c>
      <c r="AB16" s="82">
        <v>40</v>
      </c>
      <c r="AC16" s="83">
        <v>35</v>
      </c>
      <c r="AD16" s="83">
        <v>75</v>
      </c>
      <c r="AE16" s="84">
        <v>0</v>
      </c>
    </row>
    <row r="17" spans="1:31" ht="18.75">
      <c r="A17" s="72">
        <v>13</v>
      </c>
      <c r="B17" s="73" t="s">
        <v>70</v>
      </c>
      <c r="C17" s="74" t="s">
        <v>169</v>
      </c>
      <c r="D17" s="75">
        <v>76</v>
      </c>
      <c r="E17" s="76">
        <v>75</v>
      </c>
      <c r="F17" s="76">
        <v>0</v>
      </c>
      <c r="G17" s="76">
        <v>0</v>
      </c>
      <c r="H17" s="77">
        <v>151</v>
      </c>
      <c r="I17" s="78">
        <v>7</v>
      </c>
      <c r="J17" s="79">
        <v>5</v>
      </c>
      <c r="K17" s="80">
        <v>3</v>
      </c>
      <c r="L17" s="80">
        <v>4</v>
      </c>
      <c r="M17" s="80">
        <v>3</v>
      </c>
      <c r="N17" s="80">
        <v>4</v>
      </c>
      <c r="O17" s="80">
        <v>6</v>
      </c>
      <c r="P17" s="80">
        <v>4</v>
      </c>
      <c r="Q17" s="80">
        <v>4</v>
      </c>
      <c r="R17" s="81">
        <v>5</v>
      </c>
      <c r="S17" s="79">
        <v>5</v>
      </c>
      <c r="T17" s="80">
        <v>4</v>
      </c>
      <c r="U17" s="80">
        <v>4</v>
      </c>
      <c r="V17" s="80">
        <v>5</v>
      </c>
      <c r="W17" s="80">
        <v>3</v>
      </c>
      <c r="X17" s="80">
        <v>4</v>
      </c>
      <c r="Y17" s="80">
        <v>3</v>
      </c>
      <c r="Z17" s="80">
        <v>4</v>
      </c>
      <c r="AA17" s="81">
        <v>5</v>
      </c>
      <c r="AB17" s="82">
        <v>38</v>
      </c>
      <c r="AC17" s="83">
        <v>37</v>
      </c>
      <c r="AD17" s="83">
        <v>75</v>
      </c>
      <c r="AE17" s="84">
        <v>0</v>
      </c>
    </row>
    <row r="18" spans="1:31" ht="18.75">
      <c r="A18" s="72">
        <v>14</v>
      </c>
      <c r="B18" s="73" t="s">
        <v>47</v>
      </c>
      <c r="C18" s="74" t="s">
        <v>169</v>
      </c>
      <c r="D18" s="75">
        <v>75</v>
      </c>
      <c r="E18" s="76">
        <v>76</v>
      </c>
      <c r="F18" s="76">
        <v>0</v>
      </c>
      <c r="G18" s="76">
        <v>0</v>
      </c>
      <c r="H18" s="77">
        <v>151</v>
      </c>
      <c r="I18" s="78">
        <v>7</v>
      </c>
      <c r="J18" s="79">
        <v>4</v>
      </c>
      <c r="K18" s="80">
        <v>3</v>
      </c>
      <c r="L18" s="80">
        <v>3</v>
      </c>
      <c r="M18" s="80">
        <v>3</v>
      </c>
      <c r="N18" s="80">
        <v>5</v>
      </c>
      <c r="O18" s="80">
        <v>4</v>
      </c>
      <c r="P18" s="80">
        <v>4</v>
      </c>
      <c r="Q18" s="80">
        <v>7</v>
      </c>
      <c r="R18" s="81">
        <v>6</v>
      </c>
      <c r="S18" s="79">
        <v>4</v>
      </c>
      <c r="T18" s="80">
        <v>3</v>
      </c>
      <c r="U18" s="80">
        <v>4</v>
      </c>
      <c r="V18" s="80">
        <v>4</v>
      </c>
      <c r="W18" s="80">
        <v>5</v>
      </c>
      <c r="X18" s="80">
        <v>4</v>
      </c>
      <c r="Y18" s="80">
        <v>3</v>
      </c>
      <c r="Z18" s="80">
        <v>6</v>
      </c>
      <c r="AA18" s="81">
        <v>4</v>
      </c>
      <c r="AB18" s="82">
        <v>39</v>
      </c>
      <c r="AC18" s="83">
        <v>37</v>
      </c>
      <c r="AD18" s="83">
        <v>76</v>
      </c>
      <c r="AE18" s="84">
        <v>0</v>
      </c>
    </row>
    <row r="19" spans="1:31" ht="18.75">
      <c r="A19" s="72">
        <v>15</v>
      </c>
      <c r="B19" s="73" t="s">
        <v>48</v>
      </c>
      <c r="C19" s="74" t="s">
        <v>169</v>
      </c>
      <c r="D19" s="75">
        <v>75</v>
      </c>
      <c r="E19" s="76">
        <v>76</v>
      </c>
      <c r="F19" s="76">
        <v>0</v>
      </c>
      <c r="G19" s="76">
        <v>0</v>
      </c>
      <c r="H19" s="77">
        <v>151</v>
      </c>
      <c r="I19" s="78">
        <v>7</v>
      </c>
      <c r="J19" s="79">
        <v>4</v>
      </c>
      <c r="K19" s="80">
        <v>3</v>
      </c>
      <c r="L19" s="80">
        <v>4</v>
      </c>
      <c r="M19" s="80">
        <v>5</v>
      </c>
      <c r="N19" s="80">
        <v>4</v>
      </c>
      <c r="O19" s="80">
        <v>5</v>
      </c>
      <c r="P19" s="80">
        <v>4</v>
      </c>
      <c r="Q19" s="80">
        <v>5</v>
      </c>
      <c r="R19" s="81">
        <v>5</v>
      </c>
      <c r="S19" s="79">
        <v>4</v>
      </c>
      <c r="T19" s="80">
        <v>3</v>
      </c>
      <c r="U19" s="80">
        <v>4</v>
      </c>
      <c r="V19" s="80">
        <v>4</v>
      </c>
      <c r="W19" s="80">
        <v>4</v>
      </c>
      <c r="X19" s="80">
        <v>4</v>
      </c>
      <c r="Y19" s="80">
        <v>3</v>
      </c>
      <c r="Z19" s="80">
        <v>6</v>
      </c>
      <c r="AA19" s="81">
        <v>5</v>
      </c>
      <c r="AB19" s="82">
        <v>39</v>
      </c>
      <c r="AC19" s="83">
        <v>37</v>
      </c>
      <c r="AD19" s="83">
        <v>76</v>
      </c>
      <c r="AE19" s="84">
        <v>0</v>
      </c>
    </row>
    <row r="20" spans="1:31" ht="18">
      <c r="A20" s="72">
        <v>16</v>
      </c>
      <c r="B20" s="73" t="s">
        <v>57</v>
      </c>
      <c r="C20" s="74" t="s">
        <v>169</v>
      </c>
      <c r="D20" s="75">
        <v>80</v>
      </c>
      <c r="E20" s="76">
        <v>72</v>
      </c>
      <c r="F20" s="76">
        <v>0</v>
      </c>
      <c r="G20" s="76">
        <v>0</v>
      </c>
      <c r="H20" s="77">
        <v>152</v>
      </c>
      <c r="I20" s="78">
        <v>8</v>
      </c>
      <c r="J20" s="79">
        <v>5</v>
      </c>
      <c r="K20" s="80">
        <v>3</v>
      </c>
      <c r="L20" s="80">
        <v>4</v>
      </c>
      <c r="M20" s="80">
        <v>3</v>
      </c>
      <c r="N20" s="80">
        <v>4</v>
      </c>
      <c r="O20" s="80">
        <v>5</v>
      </c>
      <c r="P20" s="80">
        <v>4</v>
      </c>
      <c r="Q20" s="80">
        <v>4</v>
      </c>
      <c r="R20" s="81">
        <v>4</v>
      </c>
      <c r="S20" s="79">
        <v>5</v>
      </c>
      <c r="T20" s="80">
        <v>3</v>
      </c>
      <c r="U20" s="80">
        <v>4</v>
      </c>
      <c r="V20" s="80">
        <v>5</v>
      </c>
      <c r="W20" s="80">
        <v>3</v>
      </c>
      <c r="X20" s="80">
        <v>4</v>
      </c>
      <c r="Y20" s="80">
        <v>3</v>
      </c>
      <c r="Z20" s="80">
        <v>4</v>
      </c>
      <c r="AA20" s="81">
        <v>5</v>
      </c>
      <c r="AB20" s="82">
        <v>36</v>
      </c>
      <c r="AC20" s="83">
        <v>36</v>
      </c>
      <c r="AD20" s="83">
        <v>72</v>
      </c>
      <c r="AE20" s="84" t="s">
        <v>190</v>
      </c>
    </row>
    <row r="21" spans="1:31" ht="18.75">
      <c r="A21" s="72">
        <v>17</v>
      </c>
      <c r="B21" s="73" t="s">
        <v>198</v>
      </c>
      <c r="C21" s="74" t="s">
        <v>169</v>
      </c>
      <c r="D21" s="75">
        <v>78</v>
      </c>
      <c r="E21" s="76">
        <v>74</v>
      </c>
      <c r="F21" s="76">
        <v>0</v>
      </c>
      <c r="G21" s="76">
        <v>0</v>
      </c>
      <c r="H21" s="77">
        <v>152</v>
      </c>
      <c r="I21" s="78">
        <v>8</v>
      </c>
      <c r="J21" s="79">
        <v>5</v>
      </c>
      <c r="K21" s="80">
        <v>3</v>
      </c>
      <c r="L21" s="80">
        <v>4</v>
      </c>
      <c r="M21" s="80">
        <v>2</v>
      </c>
      <c r="N21" s="80">
        <v>5</v>
      </c>
      <c r="O21" s="80">
        <v>5</v>
      </c>
      <c r="P21" s="80">
        <v>4</v>
      </c>
      <c r="Q21" s="80">
        <v>5</v>
      </c>
      <c r="R21" s="81">
        <v>4</v>
      </c>
      <c r="S21" s="79">
        <v>4</v>
      </c>
      <c r="T21" s="80">
        <v>4</v>
      </c>
      <c r="U21" s="80">
        <v>4</v>
      </c>
      <c r="V21" s="80">
        <v>6</v>
      </c>
      <c r="W21" s="80">
        <v>4</v>
      </c>
      <c r="X21" s="80">
        <v>4</v>
      </c>
      <c r="Y21" s="80">
        <v>3</v>
      </c>
      <c r="Z21" s="80">
        <v>4</v>
      </c>
      <c r="AA21" s="81">
        <v>4</v>
      </c>
      <c r="AB21" s="82">
        <v>37</v>
      </c>
      <c r="AC21" s="83">
        <v>37</v>
      </c>
      <c r="AD21" s="83">
        <v>74</v>
      </c>
      <c r="AE21" s="84" t="s">
        <v>190</v>
      </c>
    </row>
    <row r="22" spans="1:31" ht="18.75">
      <c r="A22" s="72">
        <v>18</v>
      </c>
      <c r="B22" s="73" t="s">
        <v>50</v>
      </c>
      <c r="C22" s="74" t="s">
        <v>169</v>
      </c>
      <c r="D22" s="75">
        <v>75</v>
      </c>
      <c r="E22" s="76">
        <v>78</v>
      </c>
      <c r="F22" s="76">
        <v>0</v>
      </c>
      <c r="G22" s="76">
        <v>0</v>
      </c>
      <c r="H22" s="77">
        <v>153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5</v>
      </c>
      <c r="O22" s="80">
        <v>5</v>
      </c>
      <c r="P22" s="80">
        <v>3</v>
      </c>
      <c r="Q22" s="80">
        <v>5</v>
      </c>
      <c r="R22" s="81">
        <v>6</v>
      </c>
      <c r="S22" s="79">
        <v>4</v>
      </c>
      <c r="T22" s="80">
        <v>4</v>
      </c>
      <c r="U22" s="80">
        <v>4</v>
      </c>
      <c r="V22" s="80">
        <v>4</v>
      </c>
      <c r="W22" s="80">
        <v>4</v>
      </c>
      <c r="X22" s="80">
        <v>4</v>
      </c>
      <c r="Y22" s="80">
        <v>4</v>
      </c>
      <c r="Z22" s="80">
        <v>6</v>
      </c>
      <c r="AA22" s="81">
        <v>4</v>
      </c>
      <c r="AB22" s="82">
        <v>40</v>
      </c>
      <c r="AC22" s="83">
        <v>38</v>
      </c>
      <c r="AD22" s="83">
        <v>78</v>
      </c>
      <c r="AE22" s="84" t="s">
        <v>190</v>
      </c>
    </row>
    <row r="23" spans="1:31" ht="18.75">
      <c r="A23" s="72">
        <v>19</v>
      </c>
      <c r="B23" s="73" t="s">
        <v>59</v>
      </c>
      <c r="C23" s="74" t="s">
        <v>169</v>
      </c>
      <c r="D23" s="75">
        <v>80</v>
      </c>
      <c r="E23" s="76">
        <v>74</v>
      </c>
      <c r="F23" s="76">
        <v>0</v>
      </c>
      <c r="G23" s="76">
        <v>0</v>
      </c>
      <c r="H23" s="77">
        <v>154</v>
      </c>
      <c r="I23" s="78">
        <v>10</v>
      </c>
      <c r="J23" s="79">
        <v>6</v>
      </c>
      <c r="K23" s="80">
        <v>3</v>
      </c>
      <c r="L23" s="80">
        <v>4</v>
      </c>
      <c r="M23" s="80">
        <v>3</v>
      </c>
      <c r="N23" s="80">
        <v>5</v>
      </c>
      <c r="O23" s="80">
        <v>4</v>
      </c>
      <c r="P23" s="80">
        <v>4</v>
      </c>
      <c r="Q23" s="80">
        <v>4</v>
      </c>
      <c r="R23" s="81">
        <v>4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5</v>
      </c>
      <c r="Y23" s="80">
        <v>3</v>
      </c>
      <c r="Z23" s="80">
        <v>5</v>
      </c>
      <c r="AA23" s="81">
        <v>4</v>
      </c>
      <c r="AB23" s="82">
        <v>37</v>
      </c>
      <c r="AC23" s="83">
        <v>37</v>
      </c>
      <c r="AD23" s="83">
        <v>74</v>
      </c>
      <c r="AE23" s="84" t="s">
        <v>190</v>
      </c>
    </row>
    <row r="24" spans="1:31" ht="18.75">
      <c r="A24" s="72">
        <v>20</v>
      </c>
      <c r="B24" s="73" t="s">
        <v>56</v>
      </c>
      <c r="C24" s="74" t="s">
        <v>169</v>
      </c>
      <c r="D24" s="75">
        <v>80</v>
      </c>
      <c r="E24" s="76">
        <v>76</v>
      </c>
      <c r="F24" s="76">
        <v>0</v>
      </c>
      <c r="G24" s="76">
        <v>0</v>
      </c>
      <c r="H24" s="77">
        <v>156</v>
      </c>
      <c r="I24" s="78">
        <v>12</v>
      </c>
      <c r="J24" s="79">
        <v>4</v>
      </c>
      <c r="K24" s="80">
        <v>2</v>
      </c>
      <c r="L24" s="80">
        <v>4</v>
      </c>
      <c r="M24" s="80">
        <v>3</v>
      </c>
      <c r="N24" s="80">
        <v>6</v>
      </c>
      <c r="O24" s="80">
        <v>5</v>
      </c>
      <c r="P24" s="80">
        <v>4</v>
      </c>
      <c r="Q24" s="80">
        <v>4</v>
      </c>
      <c r="R24" s="81">
        <v>4</v>
      </c>
      <c r="S24" s="79">
        <v>4</v>
      </c>
      <c r="T24" s="80">
        <v>3</v>
      </c>
      <c r="U24" s="80">
        <v>4</v>
      </c>
      <c r="V24" s="80">
        <v>5</v>
      </c>
      <c r="W24" s="80">
        <v>5</v>
      </c>
      <c r="X24" s="80">
        <v>5</v>
      </c>
      <c r="Y24" s="80">
        <v>4</v>
      </c>
      <c r="Z24" s="80">
        <v>5</v>
      </c>
      <c r="AA24" s="81">
        <v>5</v>
      </c>
      <c r="AB24" s="82">
        <v>36</v>
      </c>
      <c r="AC24" s="83">
        <v>40</v>
      </c>
      <c r="AD24" s="83">
        <v>76</v>
      </c>
      <c r="AE24" s="84" t="s">
        <v>190</v>
      </c>
    </row>
    <row r="25" spans="1:31" ht="18.75">
      <c r="A25" s="72">
        <v>21</v>
      </c>
      <c r="B25" s="73" t="s">
        <v>199</v>
      </c>
      <c r="C25" s="74" t="s">
        <v>169</v>
      </c>
      <c r="D25" s="75">
        <v>77</v>
      </c>
      <c r="E25" s="76">
        <v>79</v>
      </c>
      <c r="F25" s="76">
        <v>0</v>
      </c>
      <c r="G25" s="76">
        <v>0</v>
      </c>
      <c r="H25" s="77">
        <v>156</v>
      </c>
      <c r="I25" s="78">
        <v>12</v>
      </c>
      <c r="J25" s="79">
        <v>4</v>
      </c>
      <c r="K25" s="80">
        <v>2</v>
      </c>
      <c r="L25" s="80">
        <v>3</v>
      </c>
      <c r="M25" s="80">
        <v>4</v>
      </c>
      <c r="N25" s="80">
        <v>4</v>
      </c>
      <c r="O25" s="80">
        <v>5</v>
      </c>
      <c r="P25" s="80">
        <v>4</v>
      </c>
      <c r="Q25" s="80">
        <v>5</v>
      </c>
      <c r="R25" s="81">
        <v>7</v>
      </c>
      <c r="S25" s="79">
        <v>6</v>
      </c>
      <c r="T25" s="80">
        <v>3</v>
      </c>
      <c r="U25" s="80">
        <v>4</v>
      </c>
      <c r="V25" s="80">
        <v>4</v>
      </c>
      <c r="W25" s="80">
        <v>4</v>
      </c>
      <c r="X25" s="80">
        <v>8</v>
      </c>
      <c r="Y25" s="80">
        <v>3</v>
      </c>
      <c r="Z25" s="80">
        <v>5</v>
      </c>
      <c r="AA25" s="81">
        <v>4</v>
      </c>
      <c r="AB25" s="82">
        <v>38</v>
      </c>
      <c r="AC25" s="83">
        <v>41</v>
      </c>
      <c r="AD25" s="83">
        <v>79</v>
      </c>
      <c r="AE25" s="84" t="s">
        <v>190</v>
      </c>
    </row>
    <row r="26" spans="1:31" ht="18.75">
      <c r="A26" s="72">
        <v>22</v>
      </c>
      <c r="B26" s="73" t="s">
        <v>49</v>
      </c>
      <c r="C26" s="74" t="s">
        <v>169</v>
      </c>
      <c r="D26" s="75">
        <v>76</v>
      </c>
      <c r="E26" s="76">
        <v>81</v>
      </c>
      <c r="F26" s="76">
        <v>0</v>
      </c>
      <c r="G26" s="76">
        <v>0</v>
      </c>
      <c r="H26" s="77">
        <v>157</v>
      </c>
      <c r="I26" s="78">
        <v>13</v>
      </c>
      <c r="J26" s="79">
        <v>4</v>
      </c>
      <c r="K26" s="80">
        <v>3</v>
      </c>
      <c r="L26" s="80">
        <v>6</v>
      </c>
      <c r="M26" s="80">
        <v>6</v>
      </c>
      <c r="N26" s="80">
        <v>5</v>
      </c>
      <c r="O26" s="80">
        <v>5</v>
      </c>
      <c r="P26" s="80">
        <v>4</v>
      </c>
      <c r="Q26" s="80">
        <v>5</v>
      </c>
      <c r="R26" s="81">
        <v>4</v>
      </c>
      <c r="S26" s="79">
        <v>6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3</v>
      </c>
      <c r="Z26" s="80">
        <v>4</v>
      </c>
      <c r="AA26" s="81">
        <v>6</v>
      </c>
      <c r="AB26" s="82">
        <v>42</v>
      </c>
      <c r="AC26" s="83">
        <v>39</v>
      </c>
      <c r="AD26" s="83">
        <v>81</v>
      </c>
      <c r="AE26" s="84" t="s">
        <v>190</v>
      </c>
    </row>
    <row r="27" spans="1:31" ht="18.75">
      <c r="A27" s="72">
        <v>23</v>
      </c>
      <c r="B27" s="73" t="s">
        <v>54</v>
      </c>
      <c r="C27" s="74" t="s">
        <v>169</v>
      </c>
      <c r="D27" s="75">
        <v>77</v>
      </c>
      <c r="E27" s="76">
        <v>81</v>
      </c>
      <c r="F27" s="76">
        <v>0</v>
      </c>
      <c r="G27" s="76">
        <v>0</v>
      </c>
      <c r="H27" s="77">
        <v>158</v>
      </c>
      <c r="I27" s="78">
        <v>14</v>
      </c>
      <c r="J27" s="79">
        <v>4</v>
      </c>
      <c r="K27" s="80">
        <v>6</v>
      </c>
      <c r="L27" s="80">
        <v>4</v>
      </c>
      <c r="M27" s="80">
        <v>5</v>
      </c>
      <c r="N27" s="80">
        <v>4</v>
      </c>
      <c r="O27" s="80">
        <v>5</v>
      </c>
      <c r="P27" s="80">
        <v>4</v>
      </c>
      <c r="Q27" s="80">
        <v>4</v>
      </c>
      <c r="R27" s="81">
        <v>7</v>
      </c>
      <c r="S27" s="79">
        <v>5</v>
      </c>
      <c r="T27" s="80">
        <v>3</v>
      </c>
      <c r="U27" s="80">
        <v>5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43</v>
      </c>
      <c r="AC27" s="83">
        <v>38</v>
      </c>
      <c r="AD27" s="83">
        <v>81</v>
      </c>
      <c r="AE27" s="84" t="s">
        <v>190</v>
      </c>
    </row>
    <row r="28" spans="1:31" ht="18.75">
      <c r="A28" s="72">
        <v>24</v>
      </c>
      <c r="B28" s="73" t="s">
        <v>60</v>
      </c>
      <c r="C28" s="74" t="s">
        <v>169</v>
      </c>
      <c r="D28" s="75">
        <v>81</v>
      </c>
      <c r="E28" s="76">
        <v>79</v>
      </c>
      <c r="F28" s="76">
        <v>0</v>
      </c>
      <c r="G28" s="76">
        <v>0</v>
      </c>
      <c r="H28" s="77">
        <v>160</v>
      </c>
      <c r="I28" s="78">
        <v>16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4</v>
      </c>
      <c r="Q28" s="80">
        <v>5</v>
      </c>
      <c r="R28" s="81">
        <v>5</v>
      </c>
      <c r="S28" s="79">
        <v>6</v>
      </c>
      <c r="T28" s="80">
        <v>4</v>
      </c>
      <c r="U28" s="80">
        <v>4</v>
      </c>
      <c r="V28" s="80">
        <v>6</v>
      </c>
      <c r="W28" s="80">
        <v>3</v>
      </c>
      <c r="X28" s="80">
        <v>4</v>
      </c>
      <c r="Y28" s="80">
        <v>2</v>
      </c>
      <c r="Z28" s="80">
        <v>6</v>
      </c>
      <c r="AA28" s="81">
        <v>5</v>
      </c>
      <c r="AB28" s="82">
        <v>39</v>
      </c>
      <c r="AC28" s="83">
        <v>40</v>
      </c>
      <c r="AD28" s="83">
        <v>79</v>
      </c>
      <c r="AE28" s="84" t="s">
        <v>190</v>
      </c>
    </row>
    <row r="29" spans="1:31" ht="18.75">
      <c r="A29" s="72">
        <v>25</v>
      </c>
      <c r="B29" s="73" t="s">
        <v>201</v>
      </c>
      <c r="C29" s="74" t="s">
        <v>169</v>
      </c>
      <c r="D29" s="75">
        <v>78</v>
      </c>
      <c r="E29" s="76">
        <v>83</v>
      </c>
      <c r="F29" s="76">
        <v>0</v>
      </c>
      <c r="G29" s="76">
        <v>0</v>
      </c>
      <c r="H29" s="77">
        <v>161</v>
      </c>
      <c r="I29" s="78">
        <v>17</v>
      </c>
      <c r="J29" s="79">
        <v>6</v>
      </c>
      <c r="K29" s="80">
        <v>3</v>
      </c>
      <c r="L29" s="80">
        <v>4</v>
      </c>
      <c r="M29" s="80">
        <v>6</v>
      </c>
      <c r="N29" s="80">
        <v>5</v>
      </c>
      <c r="O29" s="80">
        <v>4</v>
      </c>
      <c r="P29" s="80">
        <v>4</v>
      </c>
      <c r="Q29" s="80">
        <v>4</v>
      </c>
      <c r="R29" s="81">
        <v>6</v>
      </c>
      <c r="S29" s="79">
        <v>4</v>
      </c>
      <c r="T29" s="80">
        <v>3</v>
      </c>
      <c r="U29" s="80">
        <v>4</v>
      </c>
      <c r="V29" s="80">
        <v>6</v>
      </c>
      <c r="W29" s="80">
        <v>4</v>
      </c>
      <c r="X29" s="80">
        <v>4</v>
      </c>
      <c r="Y29" s="80">
        <v>5</v>
      </c>
      <c r="Z29" s="80">
        <v>4</v>
      </c>
      <c r="AA29" s="81">
        <v>7</v>
      </c>
      <c r="AB29" s="82">
        <v>42</v>
      </c>
      <c r="AC29" s="83">
        <v>41</v>
      </c>
      <c r="AD29" s="83">
        <v>83</v>
      </c>
      <c r="AE29" s="84" t="s">
        <v>190</v>
      </c>
    </row>
    <row r="30" spans="1:31" ht="18.75">
      <c r="A30" s="72">
        <v>26</v>
      </c>
      <c r="B30" s="73" t="s">
        <v>58</v>
      </c>
      <c r="C30" s="74" t="s">
        <v>169</v>
      </c>
      <c r="D30" s="75">
        <v>80</v>
      </c>
      <c r="E30" s="76">
        <v>83</v>
      </c>
      <c r="F30" s="76">
        <v>0</v>
      </c>
      <c r="G30" s="76">
        <v>0</v>
      </c>
      <c r="H30" s="77">
        <v>163</v>
      </c>
      <c r="I30" s="78">
        <v>19</v>
      </c>
      <c r="J30" s="79">
        <v>4</v>
      </c>
      <c r="K30" s="80">
        <v>4</v>
      </c>
      <c r="L30" s="80">
        <v>6</v>
      </c>
      <c r="M30" s="80">
        <v>4</v>
      </c>
      <c r="N30" s="80">
        <v>4</v>
      </c>
      <c r="O30" s="80">
        <v>4</v>
      </c>
      <c r="P30" s="80">
        <v>4</v>
      </c>
      <c r="Q30" s="80">
        <v>7</v>
      </c>
      <c r="R30" s="81">
        <v>6</v>
      </c>
      <c r="S30" s="79">
        <v>4</v>
      </c>
      <c r="T30" s="80">
        <v>3</v>
      </c>
      <c r="U30" s="80">
        <v>5</v>
      </c>
      <c r="V30" s="80">
        <v>5</v>
      </c>
      <c r="W30" s="80">
        <v>4</v>
      </c>
      <c r="X30" s="80">
        <v>4</v>
      </c>
      <c r="Y30" s="80">
        <v>3</v>
      </c>
      <c r="Z30" s="80">
        <v>5</v>
      </c>
      <c r="AA30" s="81">
        <v>7</v>
      </c>
      <c r="AB30" s="82">
        <v>43</v>
      </c>
      <c r="AC30" s="83">
        <v>40</v>
      </c>
      <c r="AD30" s="83">
        <v>83</v>
      </c>
      <c r="AE30" s="84" t="s">
        <v>190</v>
      </c>
    </row>
    <row r="31" spans="1:31" ht="18.75">
      <c r="A31" s="72">
        <v>27</v>
      </c>
      <c r="B31" s="73" t="s">
        <v>55</v>
      </c>
      <c r="C31" s="74" t="s">
        <v>169</v>
      </c>
      <c r="D31" s="75">
        <v>77</v>
      </c>
      <c r="E31" s="76">
        <v>87</v>
      </c>
      <c r="F31" s="76">
        <v>0</v>
      </c>
      <c r="G31" s="76">
        <v>0</v>
      </c>
      <c r="H31" s="77">
        <v>164</v>
      </c>
      <c r="I31" s="78">
        <v>20</v>
      </c>
      <c r="J31" s="79">
        <v>4</v>
      </c>
      <c r="K31" s="80">
        <v>4</v>
      </c>
      <c r="L31" s="80">
        <v>6</v>
      </c>
      <c r="M31" s="80">
        <v>4</v>
      </c>
      <c r="N31" s="80">
        <v>5</v>
      </c>
      <c r="O31" s="80">
        <v>6</v>
      </c>
      <c r="P31" s="80">
        <v>4</v>
      </c>
      <c r="Q31" s="80">
        <v>5</v>
      </c>
      <c r="R31" s="81">
        <v>6</v>
      </c>
      <c r="S31" s="79">
        <v>4</v>
      </c>
      <c r="T31" s="80">
        <v>4</v>
      </c>
      <c r="U31" s="80">
        <v>5</v>
      </c>
      <c r="V31" s="80">
        <v>8</v>
      </c>
      <c r="W31" s="80">
        <v>5</v>
      </c>
      <c r="X31" s="80">
        <v>4</v>
      </c>
      <c r="Y31" s="80">
        <v>3</v>
      </c>
      <c r="Z31" s="80">
        <v>5</v>
      </c>
      <c r="AA31" s="81">
        <v>5</v>
      </c>
      <c r="AB31" s="82">
        <v>44</v>
      </c>
      <c r="AC31" s="83">
        <v>43</v>
      </c>
      <c r="AD31" s="83">
        <v>87</v>
      </c>
      <c r="AE31" s="84" t="s">
        <v>190</v>
      </c>
    </row>
    <row r="32" spans="1:31" ht="18.75">
      <c r="A32" s="72">
        <v>28</v>
      </c>
      <c r="B32" s="73" t="s">
        <v>191</v>
      </c>
      <c r="C32" s="74" t="s">
        <v>169</v>
      </c>
      <c r="D32" s="75">
        <v>75</v>
      </c>
      <c r="E32" s="76">
        <v>90</v>
      </c>
      <c r="F32" s="76">
        <v>0</v>
      </c>
      <c r="G32" s="76">
        <v>0</v>
      </c>
      <c r="H32" s="77">
        <v>165</v>
      </c>
      <c r="I32" s="78">
        <v>21</v>
      </c>
      <c r="J32" s="79">
        <v>4</v>
      </c>
      <c r="K32" s="80">
        <v>4</v>
      </c>
      <c r="L32" s="80">
        <v>6</v>
      </c>
      <c r="M32" s="80">
        <v>5</v>
      </c>
      <c r="N32" s="80">
        <v>4</v>
      </c>
      <c r="O32" s="80">
        <v>4</v>
      </c>
      <c r="P32" s="80">
        <v>3</v>
      </c>
      <c r="Q32" s="80">
        <v>7</v>
      </c>
      <c r="R32" s="81">
        <v>7</v>
      </c>
      <c r="S32" s="79">
        <v>5</v>
      </c>
      <c r="T32" s="80">
        <v>3</v>
      </c>
      <c r="U32" s="80">
        <v>6</v>
      </c>
      <c r="V32" s="80">
        <v>4</v>
      </c>
      <c r="W32" s="80">
        <v>4</v>
      </c>
      <c r="X32" s="80">
        <v>5</v>
      </c>
      <c r="Y32" s="80">
        <v>9</v>
      </c>
      <c r="Z32" s="80">
        <v>5</v>
      </c>
      <c r="AA32" s="81">
        <v>5</v>
      </c>
      <c r="AB32" s="82">
        <v>44</v>
      </c>
      <c r="AC32" s="83">
        <v>46</v>
      </c>
      <c r="AD32" s="83">
        <v>90</v>
      </c>
      <c r="AE32" s="84" t="s">
        <v>190</v>
      </c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82</v>
      </c>
      <c r="F33" s="76">
        <v>0</v>
      </c>
      <c r="G33" s="76">
        <v>0</v>
      </c>
      <c r="H33" s="77">
        <v>170</v>
      </c>
      <c r="I33" s="78">
        <v>26</v>
      </c>
      <c r="J33" s="79">
        <v>4</v>
      </c>
      <c r="K33" s="80">
        <v>3</v>
      </c>
      <c r="L33" s="80">
        <v>5</v>
      </c>
      <c r="M33" s="80">
        <v>4</v>
      </c>
      <c r="N33" s="80">
        <v>5</v>
      </c>
      <c r="O33" s="80">
        <v>4</v>
      </c>
      <c r="P33" s="80">
        <v>4</v>
      </c>
      <c r="Q33" s="80">
        <v>5</v>
      </c>
      <c r="R33" s="81">
        <v>5</v>
      </c>
      <c r="S33" s="79">
        <v>4</v>
      </c>
      <c r="T33" s="80">
        <v>3</v>
      </c>
      <c r="U33" s="80">
        <v>5</v>
      </c>
      <c r="V33" s="80">
        <v>7</v>
      </c>
      <c r="W33" s="80">
        <v>4</v>
      </c>
      <c r="X33" s="80">
        <v>5</v>
      </c>
      <c r="Y33" s="80">
        <v>4</v>
      </c>
      <c r="Z33" s="80">
        <v>4</v>
      </c>
      <c r="AA33" s="81">
        <v>7</v>
      </c>
      <c r="AB33" s="82">
        <v>39</v>
      </c>
      <c r="AC33" s="83">
        <v>43</v>
      </c>
      <c r="AD33" s="83">
        <v>82</v>
      </c>
      <c r="AE33" s="84" t="s">
        <v>190</v>
      </c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 t="s">
        <v>212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129</v>
      </c>
      <c r="C35" s="61" t="s">
        <v>169</v>
      </c>
      <c r="D35" s="62">
        <v>73</v>
      </c>
      <c r="E35" s="63">
        <v>71</v>
      </c>
      <c r="F35" s="63">
        <v>0</v>
      </c>
      <c r="G35" s="63">
        <v>0</v>
      </c>
      <c r="H35" s="64">
        <v>144</v>
      </c>
      <c r="I35" s="65">
        <v>0</v>
      </c>
      <c r="J35" s="66">
        <v>5</v>
      </c>
      <c r="K35" s="67">
        <v>3</v>
      </c>
      <c r="L35" s="67">
        <v>4</v>
      </c>
      <c r="M35" s="67">
        <v>2</v>
      </c>
      <c r="N35" s="67">
        <v>4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3</v>
      </c>
      <c r="U35" s="67">
        <v>3</v>
      </c>
      <c r="V35" s="67">
        <v>5</v>
      </c>
      <c r="W35" s="67">
        <v>4</v>
      </c>
      <c r="X35" s="67">
        <v>4</v>
      </c>
      <c r="Y35" s="67">
        <v>4</v>
      </c>
      <c r="Z35" s="67">
        <v>5</v>
      </c>
      <c r="AA35" s="68">
        <v>4</v>
      </c>
      <c r="AB35" s="69">
        <v>35</v>
      </c>
      <c r="AC35" s="70">
        <v>36</v>
      </c>
      <c r="AD35" s="70">
        <v>71</v>
      </c>
      <c r="AE35" s="71">
        <v>0</v>
      </c>
    </row>
    <row r="36" spans="1:31" ht="18.75">
      <c r="A36" s="72">
        <v>2</v>
      </c>
      <c r="B36" s="73" t="s">
        <v>128</v>
      </c>
      <c r="C36" s="74" t="s">
        <v>169</v>
      </c>
      <c r="D36" s="75">
        <v>71</v>
      </c>
      <c r="E36" s="76">
        <v>76</v>
      </c>
      <c r="F36" s="76">
        <v>0</v>
      </c>
      <c r="G36" s="76">
        <v>0</v>
      </c>
      <c r="H36" s="77">
        <v>147</v>
      </c>
      <c r="I36" s="78">
        <v>3</v>
      </c>
      <c r="J36" s="79">
        <v>4</v>
      </c>
      <c r="K36" s="80">
        <v>2</v>
      </c>
      <c r="L36" s="80">
        <v>4</v>
      </c>
      <c r="M36" s="80">
        <v>3</v>
      </c>
      <c r="N36" s="80">
        <v>5</v>
      </c>
      <c r="O36" s="80">
        <v>6</v>
      </c>
      <c r="P36" s="80">
        <v>4</v>
      </c>
      <c r="Q36" s="80">
        <v>4</v>
      </c>
      <c r="R36" s="81">
        <v>7</v>
      </c>
      <c r="S36" s="79">
        <v>4</v>
      </c>
      <c r="T36" s="80">
        <v>3</v>
      </c>
      <c r="U36" s="80">
        <v>4</v>
      </c>
      <c r="V36" s="80">
        <v>5</v>
      </c>
      <c r="W36" s="80">
        <v>4</v>
      </c>
      <c r="X36" s="80">
        <v>4</v>
      </c>
      <c r="Y36" s="80">
        <v>3</v>
      </c>
      <c r="Z36" s="80">
        <v>5</v>
      </c>
      <c r="AA36" s="81">
        <v>5</v>
      </c>
      <c r="AB36" s="82">
        <v>39</v>
      </c>
      <c r="AC36" s="83">
        <v>37</v>
      </c>
      <c r="AD36" s="83">
        <v>76</v>
      </c>
      <c r="AE36" s="84">
        <v>0</v>
      </c>
    </row>
    <row r="37" spans="1:31" ht="18.75">
      <c r="A37" s="72">
        <v>3</v>
      </c>
      <c r="B37" s="73" t="s">
        <v>115</v>
      </c>
      <c r="C37" s="74" t="s">
        <v>169</v>
      </c>
      <c r="D37" s="75">
        <v>75</v>
      </c>
      <c r="E37" s="76">
        <v>74</v>
      </c>
      <c r="F37" s="76">
        <v>0</v>
      </c>
      <c r="G37" s="76">
        <v>0</v>
      </c>
      <c r="H37" s="77">
        <v>149</v>
      </c>
      <c r="I37" s="78">
        <v>5</v>
      </c>
      <c r="J37" s="79">
        <v>4</v>
      </c>
      <c r="K37" s="80">
        <v>2</v>
      </c>
      <c r="L37" s="80">
        <v>5</v>
      </c>
      <c r="M37" s="80">
        <v>3</v>
      </c>
      <c r="N37" s="80">
        <v>5</v>
      </c>
      <c r="O37" s="80">
        <v>5</v>
      </c>
      <c r="P37" s="80">
        <v>3</v>
      </c>
      <c r="Q37" s="80">
        <v>5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4</v>
      </c>
      <c r="Y37" s="80">
        <v>3</v>
      </c>
      <c r="Z37" s="80">
        <v>5</v>
      </c>
      <c r="AA37" s="81">
        <v>5</v>
      </c>
      <c r="AB37" s="82">
        <v>37</v>
      </c>
      <c r="AC37" s="83">
        <v>37</v>
      </c>
      <c r="AD37" s="83">
        <v>74</v>
      </c>
      <c r="AE37" s="84">
        <v>0</v>
      </c>
    </row>
    <row r="38" spans="1:31" ht="18.75">
      <c r="A38" s="72">
        <v>4</v>
      </c>
      <c r="B38" s="73" t="s">
        <v>171</v>
      </c>
      <c r="C38" s="74" t="s">
        <v>169</v>
      </c>
      <c r="D38" s="75">
        <v>73</v>
      </c>
      <c r="E38" s="76">
        <v>76</v>
      </c>
      <c r="F38" s="76">
        <v>0</v>
      </c>
      <c r="G38" s="76">
        <v>0</v>
      </c>
      <c r="H38" s="77">
        <v>149</v>
      </c>
      <c r="I38" s="78">
        <v>5</v>
      </c>
      <c r="J38" s="79">
        <v>5</v>
      </c>
      <c r="K38" s="80">
        <v>3</v>
      </c>
      <c r="L38" s="80">
        <v>4</v>
      </c>
      <c r="M38" s="80">
        <v>4</v>
      </c>
      <c r="N38" s="80">
        <v>4</v>
      </c>
      <c r="O38" s="80">
        <v>6</v>
      </c>
      <c r="P38" s="80">
        <v>4</v>
      </c>
      <c r="Q38" s="80">
        <v>3</v>
      </c>
      <c r="R38" s="81">
        <v>6</v>
      </c>
      <c r="S38" s="79">
        <v>3</v>
      </c>
      <c r="T38" s="80">
        <v>4</v>
      </c>
      <c r="U38" s="80">
        <v>4</v>
      </c>
      <c r="V38" s="80">
        <v>6</v>
      </c>
      <c r="W38" s="80">
        <v>4</v>
      </c>
      <c r="X38" s="80">
        <v>4</v>
      </c>
      <c r="Y38" s="80">
        <v>4</v>
      </c>
      <c r="Z38" s="80">
        <v>4</v>
      </c>
      <c r="AA38" s="81">
        <v>4</v>
      </c>
      <c r="AB38" s="82">
        <v>39</v>
      </c>
      <c r="AC38" s="83">
        <v>37</v>
      </c>
      <c r="AD38" s="83">
        <v>76</v>
      </c>
      <c r="AE38" s="84">
        <v>0</v>
      </c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75</v>
      </c>
      <c r="F39" s="76">
        <v>0</v>
      </c>
      <c r="G39" s="76">
        <v>0</v>
      </c>
      <c r="H39" s="77">
        <v>151</v>
      </c>
      <c r="I39" s="78">
        <v>7</v>
      </c>
      <c r="J39" s="79">
        <v>4</v>
      </c>
      <c r="K39" s="80">
        <v>3</v>
      </c>
      <c r="L39" s="80">
        <v>3</v>
      </c>
      <c r="M39" s="80">
        <v>3</v>
      </c>
      <c r="N39" s="80">
        <v>4</v>
      </c>
      <c r="O39" s="80">
        <v>5</v>
      </c>
      <c r="P39" s="80">
        <v>4</v>
      </c>
      <c r="Q39" s="80">
        <v>5</v>
      </c>
      <c r="R39" s="81">
        <v>6</v>
      </c>
      <c r="S39" s="79">
        <v>4</v>
      </c>
      <c r="T39" s="80">
        <v>2</v>
      </c>
      <c r="U39" s="80">
        <v>4</v>
      </c>
      <c r="V39" s="80">
        <v>4</v>
      </c>
      <c r="W39" s="80">
        <v>4</v>
      </c>
      <c r="X39" s="80">
        <v>6</v>
      </c>
      <c r="Y39" s="80">
        <v>4</v>
      </c>
      <c r="Z39" s="80">
        <v>5</v>
      </c>
      <c r="AA39" s="81">
        <v>5</v>
      </c>
      <c r="AB39" s="82">
        <v>37</v>
      </c>
      <c r="AC39" s="83">
        <v>38</v>
      </c>
      <c r="AD39" s="83">
        <v>75</v>
      </c>
      <c r="AE39" s="84">
        <v>0</v>
      </c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75</v>
      </c>
      <c r="F40" s="76">
        <v>0</v>
      </c>
      <c r="G40" s="76">
        <v>0</v>
      </c>
      <c r="H40" s="77">
        <v>152</v>
      </c>
      <c r="I40" s="78">
        <v>8</v>
      </c>
      <c r="J40" s="79">
        <v>5</v>
      </c>
      <c r="K40" s="80">
        <v>3</v>
      </c>
      <c r="L40" s="80">
        <v>5</v>
      </c>
      <c r="M40" s="80">
        <v>4</v>
      </c>
      <c r="N40" s="80">
        <v>4</v>
      </c>
      <c r="O40" s="80">
        <v>6</v>
      </c>
      <c r="P40" s="80">
        <v>3</v>
      </c>
      <c r="Q40" s="80">
        <v>4</v>
      </c>
      <c r="R40" s="81">
        <v>4</v>
      </c>
      <c r="S40" s="79">
        <v>4</v>
      </c>
      <c r="T40" s="80">
        <v>3</v>
      </c>
      <c r="U40" s="80">
        <v>4</v>
      </c>
      <c r="V40" s="80">
        <v>5</v>
      </c>
      <c r="W40" s="80">
        <v>3</v>
      </c>
      <c r="X40" s="80">
        <v>4</v>
      </c>
      <c r="Y40" s="80">
        <v>3</v>
      </c>
      <c r="Z40" s="80">
        <v>5</v>
      </c>
      <c r="AA40" s="81">
        <v>6</v>
      </c>
      <c r="AB40" s="82">
        <v>38</v>
      </c>
      <c r="AC40" s="83">
        <v>37</v>
      </c>
      <c r="AD40" s="83">
        <v>75</v>
      </c>
      <c r="AE40" s="84" t="s">
        <v>190</v>
      </c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74</v>
      </c>
      <c r="F41" s="76">
        <v>0</v>
      </c>
      <c r="G41" s="76">
        <v>0</v>
      </c>
      <c r="H41" s="77">
        <v>153</v>
      </c>
      <c r="I41" s="78">
        <v>9</v>
      </c>
      <c r="J41" s="79">
        <v>5</v>
      </c>
      <c r="K41" s="80">
        <v>3</v>
      </c>
      <c r="L41" s="80">
        <v>4</v>
      </c>
      <c r="M41" s="80">
        <v>3</v>
      </c>
      <c r="N41" s="80">
        <v>4</v>
      </c>
      <c r="O41" s="80">
        <v>5</v>
      </c>
      <c r="P41" s="80">
        <v>4</v>
      </c>
      <c r="Q41" s="80">
        <v>4</v>
      </c>
      <c r="R41" s="81">
        <v>4</v>
      </c>
      <c r="S41" s="79">
        <v>5</v>
      </c>
      <c r="T41" s="80">
        <v>3</v>
      </c>
      <c r="U41" s="80">
        <v>4</v>
      </c>
      <c r="V41" s="80">
        <v>5</v>
      </c>
      <c r="W41" s="80">
        <v>4</v>
      </c>
      <c r="X41" s="80">
        <v>4</v>
      </c>
      <c r="Y41" s="80">
        <v>4</v>
      </c>
      <c r="Z41" s="80">
        <v>4</v>
      </c>
      <c r="AA41" s="81">
        <v>5</v>
      </c>
      <c r="AB41" s="82">
        <v>36</v>
      </c>
      <c r="AC41" s="83">
        <v>38</v>
      </c>
      <c r="AD41" s="83">
        <v>74</v>
      </c>
      <c r="AE41" s="84" t="s">
        <v>190</v>
      </c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78</v>
      </c>
      <c r="F42" s="76">
        <v>0</v>
      </c>
      <c r="G42" s="76">
        <v>0</v>
      </c>
      <c r="H42" s="77">
        <v>157</v>
      </c>
      <c r="I42" s="78">
        <v>13</v>
      </c>
      <c r="J42" s="79">
        <v>4</v>
      </c>
      <c r="K42" s="80">
        <v>3</v>
      </c>
      <c r="L42" s="80">
        <v>4</v>
      </c>
      <c r="M42" s="80">
        <v>4</v>
      </c>
      <c r="N42" s="80">
        <v>5</v>
      </c>
      <c r="O42" s="80">
        <v>7</v>
      </c>
      <c r="P42" s="80">
        <v>4</v>
      </c>
      <c r="Q42" s="80">
        <v>4</v>
      </c>
      <c r="R42" s="81">
        <v>5</v>
      </c>
      <c r="S42" s="79">
        <v>5</v>
      </c>
      <c r="T42" s="80">
        <v>4</v>
      </c>
      <c r="U42" s="80">
        <v>5</v>
      </c>
      <c r="V42" s="80">
        <v>4</v>
      </c>
      <c r="W42" s="80">
        <v>4</v>
      </c>
      <c r="X42" s="80">
        <v>4</v>
      </c>
      <c r="Y42" s="80">
        <v>3</v>
      </c>
      <c r="Z42" s="80">
        <v>5</v>
      </c>
      <c r="AA42" s="81">
        <v>4</v>
      </c>
      <c r="AB42" s="82">
        <v>40</v>
      </c>
      <c r="AC42" s="83">
        <v>38</v>
      </c>
      <c r="AD42" s="83">
        <v>78</v>
      </c>
      <c r="AE42" s="84" t="s">
        <v>190</v>
      </c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78</v>
      </c>
      <c r="F43" s="76">
        <v>0</v>
      </c>
      <c r="G43" s="76">
        <v>0</v>
      </c>
      <c r="H43" s="77">
        <v>158</v>
      </c>
      <c r="I43" s="78">
        <v>14</v>
      </c>
      <c r="J43" s="79">
        <v>5</v>
      </c>
      <c r="K43" s="80">
        <v>4</v>
      </c>
      <c r="L43" s="80">
        <v>3</v>
      </c>
      <c r="M43" s="80">
        <v>3</v>
      </c>
      <c r="N43" s="80">
        <v>5</v>
      </c>
      <c r="O43" s="80">
        <v>5</v>
      </c>
      <c r="P43" s="80">
        <v>6</v>
      </c>
      <c r="Q43" s="80">
        <v>5</v>
      </c>
      <c r="R43" s="81">
        <v>6</v>
      </c>
      <c r="S43" s="79">
        <v>4</v>
      </c>
      <c r="T43" s="80">
        <v>3</v>
      </c>
      <c r="U43" s="80">
        <v>4</v>
      </c>
      <c r="V43" s="80">
        <v>5</v>
      </c>
      <c r="W43" s="80">
        <v>4</v>
      </c>
      <c r="X43" s="80">
        <v>4</v>
      </c>
      <c r="Y43" s="80">
        <v>3</v>
      </c>
      <c r="Z43" s="80">
        <v>5</v>
      </c>
      <c r="AA43" s="81">
        <v>4</v>
      </c>
      <c r="AB43" s="82">
        <v>42</v>
      </c>
      <c r="AC43" s="83">
        <v>36</v>
      </c>
      <c r="AD43" s="83">
        <v>78</v>
      </c>
      <c r="AE43" s="84" t="s">
        <v>190</v>
      </c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83</v>
      </c>
      <c r="F44" s="89">
        <v>0</v>
      </c>
      <c r="G44" s="89">
        <v>0</v>
      </c>
      <c r="H44" s="90">
        <v>164</v>
      </c>
      <c r="I44" s="91">
        <v>20</v>
      </c>
      <c r="J44" s="92">
        <v>4</v>
      </c>
      <c r="K44" s="93">
        <v>4</v>
      </c>
      <c r="L44" s="93">
        <v>6</v>
      </c>
      <c r="M44" s="93">
        <v>3</v>
      </c>
      <c r="N44" s="93">
        <v>6</v>
      </c>
      <c r="O44" s="93">
        <v>6</v>
      </c>
      <c r="P44" s="93">
        <v>3</v>
      </c>
      <c r="Q44" s="93">
        <v>5</v>
      </c>
      <c r="R44" s="94">
        <v>5</v>
      </c>
      <c r="S44" s="92">
        <v>4</v>
      </c>
      <c r="T44" s="93">
        <v>2</v>
      </c>
      <c r="U44" s="93">
        <v>5</v>
      </c>
      <c r="V44" s="93">
        <v>6</v>
      </c>
      <c r="W44" s="93">
        <v>5</v>
      </c>
      <c r="X44" s="93">
        <v>4</v>
      </c>
      <c r="Y44" s="93">
        <v>4</v>
      </c>
      <c r="Z44" s="93">
        <v>6</v>
      </c>
      <c r="AA44" s="94">
        <v>5</v>
      </c>
      <c r="AB44" s="95">
        <v>42</v>
      </c>
      <c r="AC44" s="96">
        <v>41</v>
      </c>
      <c r="AD44" s="96">
        <v>83</v>
      </c>
      <c r="AE44" s="97" t="s">
        <v>190</v>
      </c>
    </row>
    <row r="45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44">
    <cfRule type="expression" dxfId="28" priority="15">
      <formula>$I5&lt;0</formula>
    </cfRule>
    <cfRule type="expression" dxfId="27" priority="16">
      <formula>$I5=0</formula>
    </cfRule>
  </conditionalFormatting>
  <conditionalFormatting sqref="J5:AA44">
    <cfRule type="cellIs" dxfId="26" priority="11" operator="equal">
      <formula>J$4-2</formula>
    </cfRule>
    <cfRule type="cellIs" dxfId="25" priority="12" operator="equal">
      <formula>J$4-2</formula>
    </cfRule>
    <cfRule type="cellIs" dxfId="24" priority="13" operator="equal">
      <formula>J$4-1</formula>
    </cfRule>
    <cfRule type="cellIs" dxfId="23" priority="14" operator="equal">
      <formula>J$4</formula>
    </cfRule>
  </conditionalFormatting>
  <conditionalFormatting sqref="AB5:AB44 AC5:AD56">
    <cfRule type="cellIs" dxfId="22" priority="9" operator="lessThan">
      <formula>AB$4</formula>
    </cfRule>
    <cfRule type="cellIs" dxfId="21" priority="10" operator="equal">
      <formula>AB$4</formula>
    </cfRule>
  </conditionalFormatting>
  <conditionalFormatting sqref="D5:G44">
    <cfRule type="cellIs" dxfId="20" priority="1" operator="lessThan">
      <formula>$AD$4</formula>
    </cfRule>
    <cfRule type="cellIs" dxfId="19" priority="2" operator="equal">
      <formula>$AD$4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opLeftCell="A8" workbookViewId="0">
      <selection activeCell="D5" sqref="D5:I25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51" t="str">
        <f>世大運R1!A1</f>
        <v>2017年世大運第二次選拔賽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</row>
    <row r="2" spans="1:31" ht="17.25" thickBot="1">
      <c r="A2" s="252" t="str">
        <f>世大運R1!A2</f>
        <v>地點：揚昇高爾夫球場</v>
      </c>
      <c r="B2" s="252"/>
      <c r="C2" s="252"/>
      <c r="D2" s="252"/>
      <c r="E2" s="252"/>
      <c r="F2" s="252"/>
      <c r="G2" s="252"/>
      <c r="H2" s="48"/>
      <c r="I2" s="48"/>
      <c r="J2" s="253">
        <v>3</v>
      </c>
      <c r="K2" s="253"/>
      <c r="L2" s="253"/>
      <c r="M2" s="253"/>
      <c r="N2" s="253"/>
      <c r="O2" s="253"/>
      <c r="P2" s="253"/>
      <c r="Q2" s="253"/>
      <c r="R2" s="253"/>
      <c r="S2" s="49"/>
      <c r="T2" s="50"/>
      <c r="U2" s="50"/>
      <c r="V2" s="50"/>
      <c r="W2" s="50"/>
      <c r="X2" s="50"/>
      <c r="Y2" s="50"/>
      <c r="Z2" s="254">
        <f>'R3成績'!Z2:AE2</f>
        <v>42824</v>
      </c>
      <c r="AA2" s="254"/>
      <c r="AB2" s="254"/>
      <c r="AC2" s="254"/>
      <c r="AD2" s="254"/>
      <c r="AE2" s="254"/>
    </row>
    <row r="3" spans="1:31" ht="17.25" thickTop="1">
      <c r="A3" s="255" t="s">
        <v>27</v>
      </c>
      <c r="B3" s="257" t="s">
        <v>28</v>
      </c>
      <c r="C3" s="257" t="s">
        <v>0</v>
      </c>
      <c r="D3" s="245" t="s">
        <v>29</v>
      </c>
      <c r="E3" s="245" t="s">
        <v>30</v>
      </c>
      <c r="F3" s="245" t="s">
        <v>1</v>
      </c>
      <c r="G3" s="245" t="s">
        <v>2</v>
      </c>
      <c r="H3" s="247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101" t="s">
        <v>5</v>
      </c>
      <c r="AD3" s="101" t="s">
        <v>6</v>
      </c>
      <c r="AE3" s="249" t="s">
        <v>32</v>
      </c>
    </row>
    <row r="4" spans="1:31" ht="17.25" thickBot="1">
      <c r="A4" s="262"/>
      <c r="B4" s="263"/>
      <c r="C4" s="263"/>
      <c r="D4" s="259"/>
      <c r="E4" s="259"/>
      <c r="F4" s="259"/>
      <c r="G4" s="259"/>
      <c r="H4" s="260"/>
      <c r="I4" s="102" t="s">
        <v>33</v>
      </c>
      <c r="J4" s="103">
        <f>世大運R1!J4</f>
        <v>4</v>
      </c>
      <c r="K4" s="103">
        <f>世大運R1!K4</f>
        <v>3</v>
      </c>
      <c r="L4" s="103">
        <f>世大運R1!L4</f>
        <v>4</v>
      </c>
      <c r="M4" s="103">
        <f>世大運R1!M4</f>
        <v>3</v>
      </c>
      <c r="N4" s="103">
        <f>世大運R1!N4</f>
        <v>4</v>
      </c>
      <c r="O4" s="103">
        <f>世大運R1!O4</f>
        <v>5</v>
      </c>
      <c r="P4" s="103">
        <f>世大運R1!P4</f>
        <v>4</v>
      </c>
      <c r="Q4" s="103">
        <f>世大運R1!Q4</f>
        <v>4</v>
      </c>
      <c r="R4" s="103">
        <f>世大運R1!R4</f>
        <v>5</v>
      </c>
      <c r="S4" s="103">
        <f>世大運R1!S4</f>
        <v>4</v>
      </c>
      <c r="T4" s="103">
        <f>世大運R1!T4</f>
        <v>3</v>
      </c>
      <c r="U4" s="103">
        <f>世大運R1!U4</f>
        <v>4</v>
      </c>
      <c r="V4" s="103">
        <f>世大運R1!V4</f>
        <v>5</v>
      </c>
      <c r="W4" s="103">
        <f>世大運R1!W4</f>
        <v>4</v>
      </c>
      <c r="X4" s="103">
        <f>世大運R1!X4</f>
        <v>4</v>
      </c>
      <c r="Y4" s="103">
        <f>世大運R1!Y4</f>
        <v>3</v>
      </c>
      <c r="Z4" s="103">
        <f>世大運R1!Z4</f>
        <v>4</v>
      </c>
      <c r="AA4" s="103">
        <f>世大運R1!AA4</f>
        <v>5</v>
      </c>
      <c r="AB4" s="104">
        <f>世大運R1!AB4</f>
        <v>36</v>
      </c>
      <c r="AC4" s="104">
        <f>世大運R1!AC4</f>
        <v>36</v>
      </c>
      <c r="AD4" s="105">
        <f>世大運R1!AD4</f>
        <v>72</v>
      </c>
      <c r="AE4" s="261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66</v>
      </c>
      <c r="G5" s="63">
        <v>0</v>
      </c>
      <c r="H5" s="64">
        <v>206</v>
      </c>
      <c r="I5" s="65">
        <v>-10</v>
      </c>
      <c r="J5" s="66">
        <v>4</v>
      </c>
      <c r="K5" s="67">
        <v>3</v>
      </c>
      <c r="L5" s="67">
        <v>3</v>
      </c>
      <c r="M5" s="67">
        <v>3</v>
      </c>
      <c r="N5" s="67">
        <v>3</v>
      </c>
      <c r="O5" s="67">
        <v>3</v>
      </c>
      <c r="P5" s="67">
        <v>4</v>
      </c>
      <c r="Q5" s="67">
        <v>4</v>
      </c>
      <c r="R5" s="68">
        <v>5</v>
      </c>
      <c r="S5" s="66">
        <v>4</v>
      </c>
      <c r="T5" s="67">
        <v>4</v>
      </c>
      <c r="U5" s="67">
        <v>4</v>
      </c>
      <c r="V5" s="67">
        <v>4</v>
      </c>
      <c r="W5" s="67">
        <v>4</v>
      </c>
      <c r="X5" s="67">
        <v>4</v>
      </c>
      <c r="Y5" s="67">
        <v>2</v>
      </c>
      <c r="Z5" s="67">
        <v>4</v>
      </c>
      <c r="AA5" s="68">
        <v>4</v>
      </c>
      <c r="AB5" s="69">
        <v>32</v>
      </c>
      <c r="AC5" s="70">
        <v>34</v>
      </c>
      <c r="AD5" s="70">
        <v>66</v>
      </c>
      <c r="AE5" s="71">
        <v>0</v>
      </c>
    </row>
    <row r="6" spans="1:31" ht="18.75">
      <c r="A6" s="72">
        <v>2</v>
      </c>
      <c r="B6" s="73" t="s">
        <v>53</v>
      </c>
      <c r="C6" s="74" t="s">
        <v>169</v>
      </c>
      <c r="D6" s="75">
        <v>73</v>
      </c>
      <c r="E6" s="76">
        <v>71</v>
      </c>
      <c r="F6" s="76">
        <v>73</v>
      </c>
      <c r="G6" s="76">
        <v>0</v>
      </c>
      <c r="H6" s="77">
        <v>217</v>
      </c>
      <c r="I6" s="78">
        <v>1</v>
      </c>
      <c r="J6" s="79">
        <v>4</v>
      </c>
      <c r="K6" s="80">
        <v>3</v>
      </c>
      <c r="L6" s="80">
        <v>4</v>
      </c>
      <c r="M6" s="80">
        <v>3</v>
      </c>
      <c r="N6" s="80">
        <v>4</v>
      </c>
      <c r="O6" s="80">
        <v>4</v>
      </c>
      <c r="P6" s="80">
        <v>5</v>
      </c>
      <c r="Q6" s="80">
        <v>5</v>
      </c>
      <c r="R6" s="81">
        <v>6</v>
      </c>
      <c r="S6" s="79">
        <v>4</v>
      </c>
      <c r="T6" s="80">
        <v>4</v>
      </c>
      <c r="U6" s="80">
        <v>3</v>
      </c>
      <c r="V6" s="80">
        <v>4</v>
      </c>
      <c r="W6" s="80">
        <v>3</v>
      </c>
      <c r="X6" s="80">
        <v>5</v>
      </c>
      <c r="Y6" s="80">
        <v>4</v>
      </c>
      <c r="Z6" s="80">
        <v>4</v>
      </c>
      <c r="AA6" s="81">
        <v>4</v>
      </c>
      <c r="AB6" s="82">
        <v>38</v>
      </c>
      <c r="AC6" s="83">
        <v>35</v>
      </c>
      <c r="AD6" s="83">
        <v>73</v>
      </c>
      <c r="AE6" s="84">
        <v>0</v>
      </c>
    </row>
    <row r="7" spans="1:31" ht="18.75">
      <c r="A7" s="72">
        <v>3</v>
      </c>
      <c r="B7" s="73" t="s">
        <v>43</v>
      </c>
      <c r="C7" s="74" t="s">
        <v>169</v>
      </c>
      <c r="D7" s="75">
        <v>71</v>
      </c>
      <c r="E7" s="76">
        <v>76</v>
      </c>
      <c r="F7" s="76">
        <v>72</v>
      </c>
      <c r="G7" s="76">
        <v>0</v>
      </c>
      <c r="H7" s="77">
        <v>219</v>
      </c>
      <c r="I7" s="78">
        <v>3</v>
      </c>
      <c r="J7" s="79">
        <v>5</v>
      </c>
      <c r="K7" s="80">
        <v>3</v>
      </c>
      <c r="L7" s="80">
        <v>3</v>
      </c>
      <c r="M7" s="80">
        <v>4</v>
      </c>
      <c r="N7" s="80">
        <v>4</v>
      </c>
      <c r="O7" s="80">
        <v>5</v>
      </c>
      <c r="P7" s="80">
        <v>5</v>
      </c>
      <c r="Q7" s="80">
        <v>4</v>
      </c>
      <c r="R7" s="81">
        <v>5</v>
      </c>
      <c r="S7" s="79">
        <v>3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38</v>
      </c>
      <c r="AC7" s="83">
        <v>34</v>
      </c>
      <c r="AD7" s="83">
        <v>72</v>
      </c>
      <c r="AE7" s="84">
        <v>0</v>
      </c>
    </row>
    <row r="8" spans="1:31" ht="18.75">
      <c r="A8" s="72">
        <v>4</v>
      </c>
      <c r="B8" s="73" t="s">
        <v>46</v>
      </c>
      <c r="C8" s="74" t="s">
        <v>169</v>
      </c>
      <c r="D8" s="75">
        <v>73</v>
      </c>
      <c r="E8" s="76">
        <v>70</v>
      </c>
      <c r="F8" s="76">
        <v>76</v>
      </c>
      <c r="G8" s="76">
        <v>0</v>
      </c>
      <c r="H8" s="77">
        <v>219</v>
      </c>
      <c r="I8" s="78">
        <v>3</v>
      </c>
      <c r="J8" s="79">
        <v>4</v>
      </c>
      <c r="K8" s="80">
        <v>3</v>
      </c>
      <c r="L8" s="80">
        <v>5</v>
      </c>
      <c r="M8" s="80">
        <v>4</v>
      </c>
      <c r="N8" s="80">
        <v>4</v>
      </c>
      <c r="O8" s="80">
        <v>5</v>
      </c>
      <c r="P8" s="80">
        <v>4</v>
      </c>
      <c r="Q8" s="80">
        <v>5</v>
      </c>
      <c r="R8" s="81">
        <v>6</v>
      </c>
      <c r="S8" s="79">
        <v>5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4</v>
      </c>
      <c r="AA8" s="81">
        <v>5</v>
      </c>
      <c r="AB8" s="82">
        <v>40</v>
      </c>
      <c r="AC8" s="83">
        <v>36</v>
      </c>
      <c r="AD8" s="83">
        <v>76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73</v>
      </c>
      <c r="G9" s="76">
        <v>0</v>
      </c>
      <c r="H9" s="77">
        <v>220</v>
      </c>
      <c r="I9" s="78">
        <v>4</v>
      </c>
      <c r="J9" s="79">
        <v>4</v>
      </c>
      <c r="K9" s="80">
        <v>3</v>
      </c>
      <c r="L9" s="80">
        <v>4</v>
      </c>
      <c r="M9" s="80">
        <v>3</v>
      </c>
      <c r="N9" s="80">
        <v>5</v>
      </c>
      <c r="O9" s="80">
        <v>4</v>
      </c>
      <c r="P9" s="80">
        <v>4</v>
      </c>
      <c r="Q9" s="80">
        <v>5</v>
      </c>
      <c r="R9" s="81">
        <v>5</v>
      </c>
      <c r="S9" s="79">
        <v>3</v>
      </c>
      <c r="T9" s="80">
        <v>3</v>
      </c>
      <c r="U9" s="80">
        <v>4</v>
      </c>
      <c r="V9" s="80">
        <v>6</v>
      </c>
      <c r="W9" s="80">
        <v>4</v>
      </c>
      <c r="X9" s="80">
        <v>4</v>
      </c>
      <c r="Y9" s="80">
        <v>3</v>
      </c>
      <c r="Z9" s="80">
        <v>4</v>
      </c>
      <c r="AA9" s="81">
        <v>5</v>
      </c>
      <c r="AB9" s="82">
        <v>37</v>
      </c>
      <c r="AC9" s="83">
        <v>36</v>
      </c>
      <c r="AD9" s="83">
        <v>73</v>
      </c>
      <c r="AE9" s="84">
        <v>0</v>
      </c>
    </row>
    <row r="10" spans="1:31" ht="18.75">
      <c r="A10" s="72">
        <v>6</v>
      </c>
      <c r="B10" s="73" t="s">
        <v>44</v>
      </c>
      <c r="C10" s="74" t="s">
        <v>169</v>
      </c>
      <c r="D10" s="75">
        <v>71</v>
      </c>
      <c r="E10" s="76">
        <v>71</v>
      </c>
      <c r="F10" s="76">
        <v>79</v>
      </c>
      <c r="G10" s="76">
        <v>0</v>
      </c>
      <c r="H10" s="77">
        <v>221</v>
      </c>
      <c r="I10" s="78">
        <v>5</v>
      </c>
      <c r="J10" s="79">
        <v>6</v>
      </c>
      <c r="K10" s="80">
        <v>4</v>
      </c>
      <c r="L10" s="80">
        <v>3</v>
      </c>
      <c r="M10" s="80">
        <v>3</v>
      </c>
      <c r="N10" s="80">
        <v>6</v>
      </c>
      <c r="O10" s="80">
        <v>4</v>
      </c>
      <c r="P10" s="80">
        <v>5</v>
      </c>
      <c r="Q10" s="80">
        <v>4</v>
      </c>
      <c r="R10" s="81">
        <v>5</v>
      </c>
      <c r="S10" s="79">
        <v>5</v>
      </c>
      <c r="T10" s="80">
        <v>4</v>
      </c>
      <c r="U10" s="80">
        <v>4</v>
      </c>
      <c r="V10" s="80">
        <v>5</v>
      </c>
      <c r="W10" s="80">
        <v>3</v>
      </c>
      <c r="X10" s="80">
        <v>6</v>
      </c>
      <c r="Y10" s="80">
        <v>2</v>
      </c>
      <c r="Z10" s="80">
        <v>5</v>
      </c>
      <c r="AA10" s="81">
        <v>5</v>
      </c>
      <c r="AB10" s="82">
        <v>40</v>
      </c>
      <c r="AC10" s="83">
        <v>39</v>
      </c>
      <c r="AD10" s="83">
        <v>79</v>
      </c>
      <c r="AE10" s="84">
        <v>0</v>
      </c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76</v>
      </c>
      <c r="F11" s="76">
        <v>71</v>
      </c>
      <c r="G11" s="76">
        <v>0</v>
      </c>
      <c r="H11" s="77">
        <v>222</v>
      </c>
      <c r="I11" s="78">
        <v>6</v>
      </c>
      <c r="J11" s="79">
        <v>4</v>
      </c>
      <c r="K11" s="80">
        <v>3</v>
      </c>
      <c r="L11" s="80">
        <v>4</v>
      </c>
      <c r="M11" s="80">
        <v>3</v>
      </c>
      <c r="N11" s="80">
        <v>4</v>
      </c>
      <c r="O11" s="80">
        <v>5</v>
      </c>
      <c r="P11" s="80">
        <v>4</v>
      </c>
      <c r="Q11" s="80">
        <v>4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5</v>
      </c>
      <c r="Y11" s="80">
        <v>3</v>
      </c>
      <c r="Z11" s="80">
        <v>3</v>
      </c>
      <c r="AA11" s="81">
        <v>4</v>
      </c>
      <c r="AB11" s="82">
        <v>37</v>
      </c>
      <c r="AC11" s="83">
        <v>34</v>
      </c>
      <c r="AD11" s="83">
        <v>71</v>
      </c>
      <c r="AE11" s="84">
        <v>0</v>
      </c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76</v>
      </c>
      <c r="F12" s="76">
        <v>73</v>
      </c>
      <c r="G12" s="76">
        <v>0</v>
      </c>
      <c r="H12" s="77">
        <v>224</v>
      </c>
      <c r="I12" s="78">
        <v>8</v>
      </c>
      <c r="J12" s="79">
        <v>5</v>
      </c>
      <c r="K12" s="80">
        <v>3</v>
      </c>
      <c r="L12" s="80">
        <v>4</v>
      </c>
      <c r="M12" s="80">
        <v>3</v>
      </c>
      <c r="N12" s="80">
        <v>4</v>
      </c>
      <c r="O12" s="80">
        <v>4</v>
      </c>
      <c r="P12" s="80">
        <v>4</v>
      </c>
      <c r="Q12" s="80">
        <v>4</v>
      </c>
      <c r="R12" s="81">
        <v>8</v>
      </c>
      <c r="S12" s="79">
        <v>5</v>
      </c>
      <c r="T12" s="80">
        <v>3</v>
      </c>
      <c r="U12" s="80">
        <v>3</v>
      </c>
      <c r="V12" s="80">
        <v>4</v>
      </c>
      <c r="W12" s="80">
        <v>3</v>
      </c>
      <c r="X12" s="80">
        <v>4</v>
      </c>
      <c r="Y12" s="80">
        <v>3</v>
      </c>
      <c r="Z12" s="80">
        <v>4</v>
      </c>
      <c r="AA12" s="81">
        <v>5</v>
      </c>
      <c r="AB12" s="82">
        <v>39</v>
      </c>
      <c r="AC12" s="83">
        <v>34</v>
      </c>
      <c r="AD12" s="83">
        <v>73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74</v>
      </c>
      <c r="G13" s="76">
        <v>0</v>
      </c>
      <c r="H13" s="77">
        <v>224</v>
      </c>
      <c r="I13" s="78">
        <v>8</v>
      </c>
      <c r="J13" s="79">
        <v>5</v>
      </c>
      <c r="K13" s="80">
        <v>3</v>
      </c>
      <c r="L13" s="80">
        <v>4</v>
      </c>
      <c r="M13" s="80">
        <v>3</v>
      </c>
      <c r="N13" s="80">
        <v>5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4</v>
      </c>
      <c r="W13" s="80">
        <v>4</v>
      </c>
      <c r="X13" s="80">
        <v>4</v>
      </c>
      <c r="Y13" s="80">
        <v>3</v>
      </c>
      <c r="Z13" s="80">
        <v>5</v>
      </c>
      <c r="AA13" s="81">
        <v>5</v>
      </c>
      <c r="AB13" s="82">
        <v>39</v>
      </c>
      <c r="AC13" s="83">
        <v>35</v>
      </c>
      <c r="AD13" s="83">
        <v>74</v>
      </c>
      <c r="AE13" s="84">
        <v>0</v>
      </c>
    </row>
    <row r="14" spans="1:31" ht="18.75">
      <c r="A14" s="72">
        <v>10</v>
      </c>
      <c r="B14" s="73" t="s">
        <v>70</v>
      </c>
      <c r="C14" s="74" t="s">
        <v>169</v>
      </c>
      <c r="D14" s="75">
        <v>76</v>
      </c>
      <c r="E14" s="76">
        <v>75</v>
      </c>
      <c r="F14" s="76">
        <v>74</v>
      </c>
      <c r="G14" s="76">
        <v>0</v>
      </c>
      <c r="H14" s="77">
        <v>225</v>
      </c>
      <c r="I14" s="78">
        <v>9</v>
      </c>
      <c r="J14" s="79">
        <v>4</v>
      </c>
      <c r="K14" s="80">
        <v>3</v>
      </c>
      <c r="L14" s="80">
        <v>4</v>
      </c>
      <c r="M14" s="80">
        <v>3</v>
      </c>
      <c r="N14" s="80">
        <v>4</v>
      </c>
      <c r="O14" s="80">
        <v>5</v>
      </c>
      <c r="P14" s="80">
        <v>5</v>
      </c>
      <c r="Q14" s="80">
        <v>4</v>
      </c>
      <c r="R14" s="81">
        <v>5</v>
      </c>
      <c r="S14" s="79">
        <v>4</v>
      </c>
      <c r="T14" s="80">
        <v>3</v>
      </c>
      <c r="U14" s="80">
        <v>4</v>
      </c>
      <c r="V14" s="80">
        <v>4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37</v>
      </c>
      <c r="AC14" s="83">
        <v>37</v>
      </c>
      <c r="AD14" s="83">
        <v>74</v>
      </c>
      <c r="AE14" s="84">
        <v>0</v>
      </c>
    </row>
    <row r="15" spans="1:31" ht="18.75">
      <c r="A15" s="72">
        <v>11</v>
      </c>
      <c r="B15" s="73" t="s">
        <v>73</v>
      </c>
      <c r="C15" s="74" t="s">
        <v>169</v>
      </c>
      <c r="D15" s="75">
        <v>76</v>
      </c>
      <c r="E15" s="76">
        <v>74</v>
      </c>
      <c r="F15" s="76">
        <v>75</v>
      </c>
      <c r="G15" s="76">
        <v>0</v>
      </c>
      <c r="H15" s="77">
        <v>225</v>
      </c>
      <c r="I15" s="78">
        <v>9</v>
      </c>
      <c r="J15" s="79">
        <v>4</v>
      </c>
      <c r="K15" s="80">
        <v>3</v>
      </c>
      <c r="L15" s="80">
        <v>5</v>
      </c>
      <c r="M15" s="80">
        <v>2</v>
      </c>
      <c r="N15" s="80">
        <v>5</v>
      </c>
      <c r="O15" s="80">
        <v>7</v>
      </c>
      <c r="P15" s="80">
        <v>3</v>
      </c>
      <c r="Q15" s="80">
        <v>3</v>
      </c>
      <c r="R15" s="81">
        <v>4</v>
      </c>
      <c r="S15" s="79">
        <v>3</v>
      </c>
      <c r="T15" s="80">
        <v>3</v>
      </c>
      <c r="U15" s="80">
        <v>3</v>
      </c>
      <c r="V15" s="80">
        <v>5</v>
      </c>
      <c r="W15" s="80">
        <v>4</v>
      </c>
      <c r="X15" s="80">
        <v>5</v>
      </c>
      <c r="Y15" s="80">
        <v>5</v>
      </c>
      <c r="Z15" s="80">
        <v>4</v>
      </c>
      <c r="AA15" s="81">
        <v>7</v>
      </c>
      <c r="AB15" s="82">
        <v>36</v>
      </c>
      <c r="AC15" s="83">
        <v>39</v>
      </c>
      <c r="AD15" s="83">
        <v>75</v>
      </c>
      <c r="AE15" s="84">
        <v>0</v>
      </c>
    </row>
    <row r="16" spans="1:31" ht="18.75">
      <c r="A16" s="72">
        <v>12</v>
      </c>
      <c r="B16" s="73" t="s">
        <v>76</v>
      </c>
      <c r="C16" s="74" t="s">
        <v>169</v>
      </c>
      <c r="D16" s="75">
        <v>77</v>
      </c>
      <c r="E16" s="76">
        <v>74</v>
      </c>
      <c r="F16" s="76">
        <v>75</v>
      </c>
      <c r="G16" s="76">
        <v>0</v>
      </c>
      <c r="H16" s="77">
        <v>226</v>
      </c>
      <c r="I16" s="78">
        <v>10</v>
      </c>
      <c r="J16" s="79">
        <v>4</v>
      </c>
      <c r="K16" s="80">
        <v>3</v>
      </c>
      <c r="L16" s="80">
        <v>4</v>
      </c>
      <c r="M16" s="80">
        <v>3</v>
      </c>
      <c r="N16" s="80">
        <v>4</v>
      </c>
      <c r="O16" s="80">
        <v>5</v>
      </c>
      <c r="P16" s="80">
        <v>3</v>
      </c>
      <c r="Q16" s="80">
        <v>4</v>
      </c>
      <c r="R16" s="81">
        <v>5</v>
      </c>
      <c r="S16" s="79">
        <v>5</v>
      </c>
      <c r="T16" s="80">
        <v>2</v>
      </c>
      <c r="U16" s="80">
        <v>6</v>
      </c>
      <c r="V16" s="80">
        <v>6</v>
      </c>
      <c r="W16" s="80">
        <v>4</v>
      </c>
      <c r="X16" s="80">
        <v>4</v>
      </c>
      <c r="Y16" s="80">
        <v>4</v>
      </c>
      <c r="Z16" s="80">
        <v>5</v>
      </c>
      <c r="AA16" s="81">
        <v>4</v>
      </c>
      <c r="AB16" s="82">
        <v>35</v>
      </c>
      <c r="AC16" s="83">
        <v>40</v>
      </c>
      <c r="AD16" s="83">
        <v>75</v>
      </c>
      <c r="AE16" s="84">
        <v>0</v>
      </c>
    </row>
    <row r="17" spans="1:31" ht="18.75">
      <c r="A17" s="72">
        <v>13</v>
      </c>
      <c r="B17" s="73" t="s">
        <v>72</v>
      </c>
      <c r="C17" s="74" t="s">
        <v>169</v>
      </c>
      <c r="D17" s="75">
        <v>76</v>
      </c>
      <c r="E17" s="76">
        <v>73</v>
      </c>
      <c r="F17" s="76">
        <v>77</v>
      </c>
      <c r="G17" s="76">
        <v>0</v>
      </c>
      <c r="H17" s="77">
        <v>226</v>
      </c>
      <c r="I17" s="78">
        <v>10</v>
      </c>
      <c r="J17" s="79">
        <v>5</v>
      </c>
      <c r="K17" s="80">
        <v>4</v>
      </c>
      <c r="L17" s="80">
        <v>4</v>
      </c>
      <c r="M17" s="80">
        <v>4</v>
      </c>
      <c r="N17" s="80">
        <v>6</v>
      </c>
      <c r="O17" s="80">
        <v>4</v>
      </c>
      <c r="P17" s="80">
        <v>4</v>
      </c>
      <c r="Q17" s="80">
        <v>5</v>
      </c>
      <c r="R17" s="81">
        <v>4</v>
      </c>
      <c r="S17" s="79">
        <v>4</v>
      </c>
      <c r="T17" s="80">
        <v>4</v>
      </c>
      <c r="U17" s="80">
        <v>4</v>
      </c>
      <c r="V17" s="80">
        <v>5</v>
      </c>
      <c r="W17" s="80">
        <v>4</v>
      </c>
      <c r="X17" s="80">
        <v>4</v>
      </c>
      <c r="Y17" s="80">
        <v>3</v>
      </c>
      <c r="Z17" s="80">
        <v>4</v>
      </c>
      <c r="AA17" s="81">
        <v>5</v>
      </c>
      <c r="AB17" s="82">
        <v>40</v>
      </c>
      <c r="AC17" s="83">
        <v>37</v>
      </c>
      <c r="AD17" s="83">
        <v>77</v>
      </c>
      <c r="AE17" s="84">
        <v>0</v>
      </c>
    </row>
    <row r="18" spans="1:31" ht="18.75">
      <c r="A18" s="72">
        <v>14</v>
      </c>
      <c r="B18" s="73" t="s">
        <v>170</v>
      </c>
      <c r="C18" s="74" t="s">
        <v>169</v>
      </c>
      <c r="D18" s="75">
        <v>80</v>
      </c>
      <c r="E18" s="76">
        <v>70</v>
      </c>
      <c r="F18" s="76">
        <v>79</v>
      </c>
      <c r="G18" s="76">
        <v>0</v>
      </c>
      <c r="H18" s="77">
        <v>229</v>
      </c>
      <c r="I18" s="78">
        <v>13</v>
      </c>
      <c r="J18" s="79">
        <v>4</v>
      </c>
      <c r="K18" s="80">
        <v>4</v>
      </c>
      <c r="L18" s="80">
        <v>4</v>
      </c>
      <c r="M18" s="80">
        <v>3</v>
      </c>
      <c r="N18" s="80">
        <v>4</v>
      </c>
      <c r="O18" s="80">
        <v>5</v>
      </c>
      <c r="P18" s="80">
        <v>5</v>
      </c>
      <c r="Q18" s="80">
        <v>5</v>
      </c>
      <c r="R18" s="81">
        <v>5</v>
      </c>
      <c r="S18" s="79">
        <v>5</v>
      </c>
      <c r="T18" s="80">
        <v>3</v>
      </c>
      <c r="U18" s="80">
        <v>5</v>
      </c>
      <c r="V18" s="80">
        <v>5</v>
      </c>
      <c r="W18" s="80">
        <v>4</v>
      </c>
      <c r="X18" s="80">
        <v>4</v>
      </c>
      <c r="Y18" s="80">
        <v>5</v>
      </c>
      <c r="Z18" s="80">
        <v>4</v>
      </c>
      <c r="AA18" s="81">
        <v>5</v>
      </c>
      <c r="AB18" s="82">
        <v>39</v>
      </c>
      <c r="AC18" s="83">
        <v>40</v>
      </c>
      <c r="AD18" s="83">
        <v>79</v>
      </c>
      <c r="AE18" s="84">
        <v>0</v>
      </c>
    </row>
    <row r="19" spans="1:31" ht="19.5" thickBot="1">
      <c r="A19" s="85">
        <v>15</v>
      </c>
      <c r="B19" s="86" t="s">
        <v>168</v>
      </c>
      <c r="C19" s="87" t="s">
        <v>169</v>
      </c>
      <c r="D19" s="88">
        <v>76</v>
      </c>
      <c r="E19" s="89">
        <v>75</v>
      </c>
      <c r="F19" s="89">
        <v>82</v>
      </c>
      <c r="G19" s="89">
        <v>0</v>
      </c>
      <c r="H19" s="90">
        <v>233</v>
      </c>
      <c r="I19" s="91">
        <v>17</v>
      </c>
      <c r="J19" s="92">
        <v>5</v>
      </c>
      <c r="K19" s="93">
        <v>5</v>
      </c>
      <c r="L19" s="93">
        <v>4</v>
      </c>
      <c r="M19" s="93">
        <v>4</v>
      </c>
      <c r="N19" s="93">
        <v>5</v>
      </c>
      <c r="O19" s="93">
        <v>4</v>
      </c>
      <c r="P19" s="93">
        <v>4</v>
      </c>
      <c r="Q19" s="93">
        <v>5</v>
      </c>
      <c r="R19" s="94">
        <v>6</v>
      </c>
      <c r="S19" s="92">
        <v>3</v>
      </c>
      <c r="T19" s="93">
        <v>4</v>
      </c>
      <c r="U19" s="93">
        <v>5</v>
      </c>
      <c r="V19" s="93">
        <v>5</v>
      </c>
      <c r="W19" s="93">
        <v>4</v>
      </c>
      <c r="X19" s="93">
        <v>5</v>
      </c>
      <c r="Y19" s="93">
        <v>4</v>
      </c>
      <c r="Z19" s="93">
        <v>5</v>
      </c>
      <c r="AA19" s="94">
        <v>5</v>
      </c>
      <c r="AB19" s="95">
        <v>42</v>
      </c>
      <c r="AC19" s="96">
        <v>40</v>
      </c>
      <c r="AD19" s="96">
        <v>82</v>
      </c>
      <c r="AE19" s="97">
        <v>0</v>
      </c>
    </row>
    <row r="20" spans="1:31" ht="19.5" thickTop="1">
      <c r="A20" s="59">
        <v>1</v>
      </c>
      <c r="B20" s="60" t="s">
        <v>129</v>
      </c>
      <c r="C20" s="61" t="s">
        <v>169</v>
      </c>
      <c r="D20" s="62">
        <v>73</v>
      </c>
      <c r="E20" s="63">
        <v>71</v>
      </c>
      <c r="F20" s="63">
        <v>69</v>
      </c>
      <c r="G20" s="63">
        <v>0</v>
      </c>
      <c r="H20" s="64">
        <v>213</v>
      </c>
      <c r="I20" s="65">
        <v>-3</v>
      </c>
      <c r="J20" s="66">
        <v>4</v>
      </c>
      <c r="K20" s="67">
        <v>4</v>
      </c>
      <c r="L20" s="67">
        <v>3</v>
      </c>
      <c r="M20" s="67">
        <v>3</v>
      </c>
      <c r="N20" s="67">
        <v>5</v>
      </c>
      <c r="O20" s="67">
        <v>4</v>
      </c>
      <c r="P20" s="67">
        <v>4</v>
      </c>
      <c r="Q20" s="67">
        <v>3</v>
      </c>
      <c r="R20" s="68">
        <v>5</v>
      </c>
      <c r="S20" s="66">
        <v>4</v>
      </c>
      <c r="T20" s="67">
        <v>2</v>
      </c>
      <c r="U20" s="67">
        <v>4</v>
      </c>
      <c r="V20" s="67">
        <v>4</v>
      </c>
      <c r="W20" s="67">
        <v>3</v>
      </c>
      <c r="X20" s="67">
        <v>4</v>
      </c>
      <c r="Y20" s="67">
        <v>4</v>
      </c>
      <c r="Z20" s="67">
        <v>4</v>
      </c>
      <c r="AA20" s="68">
        <v>5</v>
      </c>
      <c r="AB20" s="69">
        <v>35</v>
      </c>
      <c r="AC20" s="70">
        <v>34</v>
      </c>
      <c r="AD20" s="70">
        <v>69</v>
      </c>
      <c r="AE20" s="71">
        <v>0</v>
      </c>
    </row>
    <row r="21" spans="1:31" ht="18.75">
      <c r="A21" s="72">
        <v>2</v>
      </c>
      <c r="B21" s="73" t="s">
        <v>115</v>
      </c>
      <c r="C21" s="74" t="s">
        <v>169</v>
      </c>
      <c r="D21" s="75">
        <v>75</v>
      </c>
      <c r="E21" s="76">
        <v>74</v>
      </c>
      <c r="F21" s="76">
        <v>70</v>
      </c>
      <c r="G21" s="76">
        <v>0</v>
      </c>
      <c r="H21" s="77">
        <v>219</v>
      </c>
      <c r="I21" s="78">
        <v>3</v>
      </c>
      <c r="J21" s="79">
        <v>5</v>
      </c>
      <c r="K21" s="80">
        <v>3</v>
      </c>
      <c r="L21" s="80">
        <v>4</v>
      </c>
      <c r="M21" s="80">
        <v>2</v>
      </c>
      <c r="N21" s="80">
        <v>4</v>
      </c>
      <c r="O21" s="80">
        <v>5</v>
      </c>
      <c r="P21" s="80">
        <v>4</v>
      </c>
      <c r="Q21" s="80">
        <v>4</v>
      </c>
      <c r="R21" s="81">
        <v>5</v>
      </c>
      <c r="S21" s="79">
        <v>3</v>
      </c>
      <c r="T21" s="80">
        <v>3</v>
      </c>
      <c r="U21" s="80">
        <v>4</v>
      </c>
      <c r="V21" s="80">
        <v>4</v>
      </c>
      <c r="W21" s="80">
        <v>3</v>
      </c>
      <c r="X21" s="80">
        <v>4</v>
      </c>
      <c r="Y21" s="80">
        <v>3</v>
      </c>
      <c r="Z21" s="80">
        <v>6</v>
      </c>
      <c r="AA21" s="81">
        <v>4</v>
      </c>
      <c r="AB21" s="82">
        <v>36</v>
      </c>
      <c r="AC21" s="83">
        <v>34</v>
      </c>
      <c r="AD21" s="83">
        <v>70</v>
      </c>
      <c r="AE21" s="84">
        <v>0</v>
      </c>
    </row>
    <row r="22" spans="1:31" ht="18.75">
      <c r="A22" s="72">
        <v>3</v>
      </c>
      <c r="B22" s="73" t="s">
        <v>128</v>
      </c>
      <c r="C22" s="74" t="s">
        <v>169</v>
      </c>
      <c r="D22" s="75">
        <v>71</v>
      </c>
      <c r="E22" s="76">
        <v>76</v>
      </c>
      <c r="F22" s="76">
        <v>78</v>
      </c>
      <c r="G22" s="76">
        <v>0</v>
      </c>
      <c r="H22" s="77">
        <v>225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4</v>
      </c>
      <c r="O22" s="80">
        <v>6</v>
      </c>
      <c r="P22" s="80">
        <v>3</v>
      </c>
      <c r="Q22" s="80">
        <v>5</v>
      </c>
      <c r="R22" s="81">
        <v>4</v>
      </c>
      <c r="S22" s="79">
        <v>6</v>
      </c>
      <c r="T22" s="80">
        <v>3</v>
      </c>
      <c r="U22" s="80">
        <v>5</v>
      </c>
      <c r="V22" s="80">
        <v>5</v>
      </c>
      <c r="W22" s="80">
        <v>3</v>
      </c>
      <c r="X22" s="80">
        <v>4</v>
      </c>
      <c r="Y22" s="80">
        <v>3</v>
      </c>
      <c r="Z22" s="80">
        <v>5</v>
      </c>
      <c r="AA22" s="81">
        <v>6</v>
      </c>
      <c r="AB22" s="82">
        <v>38</v>
      </c>
      <c r="AC22" s="83">
        <v>40</v>
      </c>
      <c r="AD22" s="83">
        <v>78</v>
      </c>
      <c r="AE22" s="84">
        <v>0</v>
      </c>
    </row>
    <row r="23" spans="1:31" ht="18.75">
      <c r="A23" s="72">
        <v>4</v>
      </c>
      <c r="B23" s="73" t="s">
        <v>116</v>
      </c>
      <c r="C23" s="74" t="s">
        <v>169</v>
      </c>
      <c r="D23" s="75">
        <v>76</v>
      </c>
      <c r="E23" s="76">
        <v>75</v>
      </c>
      <c r="F23" s="76">
        <v>75</v>
      </c>
      <c r="G23" s="76">
        <v>0</v>
      </c>
      <c r="H23" s="77">
        <v>226</v>
      </c>
      <c r="I23" s="78">
        <v>10</v>
      </c>
      <c r="J23" s="79">
        <v>4</v>
      </c>
      <c r="K23" s="80">
        <v>3</v>
      </c>
      <c r="L23" s="80">
        <v>4</v>
      </c>
      <c r="M23" s="80">
        <v>3</v>
      </c>
      <c r="N23" s="80">
        <v>5</v>
      </c>
      <c r="O23" s="80">
        <v>5</v>
      </c>
      <c r="P23" s="80">
        <v>3</v>
      </c>
      <c r="Q23" s="80">
        <v>5</v>
      </c>
      <c r="R23" s="81">
        <v>6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4</v>
      </c>
      <c r="Y23" s="80">
        <v>3</v>
      </c>
      <c r="Z23" s="80">
        <v>6</v>
      </c>
      <c r="AA23" s="81">
        <v>4</v>
      </c>
      <c r="AB23" s="82">
        <v>38</v>
      </c>
      <c r="AC23" s="83">
        <v>37</v>
      </c>
      <c r="AD23" s="83">
        <v>75</v>
      </c>
      <c r="AE23" s="84">
        <v>0</v>
      </c>
    </row>
    <row r="24" spans="1:31" ht="18.75">
      <c r="A24" s="72">
        <v>5</v>
      </c>
      <c r="B24" s="73" t="s">
        <v>117</v>
      </c>
      <c r="C24" s="74" t="s">
        <v>169</v>
      </c>
      <c r="D24" s="75">
        <v>77</v>
      </c>
      <c r="E24" s="76">
        <v>75</v>
      </c>
      <c r="F24" s="76">
        <v>77</v>
      </c>
      <c r="G24" s="76">
        <v>0</v>
      </c>
      <c r="H24" s="77">
        <v>229</v>
      </c>
      <c r="I24" s="78">
        <v>13</v>
      </c>
      <c r="J24" s="79">
        <v>4</v>
      </c>
      <c r="K24" s="80">
        <v>4</v>
      </c>
      <c r="L24" s="80">
        <v>5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5</v>
      </c>
      <c r="T24" s="80">
        <v>3</v>
      </c>
      <c r="U24" s="80">
        <v>5</v>
      </c>
      <c r="V24" s="80">
        <v>6</v>
      </c>
      <c r="W24" s="80">
        <v>4</v>
      </c>
      <c r="X24" s="80">
        <v>4</v>
      </c>
      <c r="Y24" s="80">
        <v>3</v>
      </c>
      <c r="Z24" s="80">
        <v>4</v>
      </c>
      <c r="AA24" s="81">
        <v>4</v>
      </c>
      <c r="AB24" s="82">
        <v>39</v>
      </c>
      <c r="AC24" s="83">
        <v>38</v>
      </c>
      <c r="AD24" s="83">
        <v>77</v>
      </c>
      <c r="AE24" s="84">
        <v>0</v>
      </c>
    </row>
    <row r="25" spans="1:31" ht="19.5" thickBot="1">
      <c r="A25" s="85">
        <v>6</v>
      </c>
      <c r="B25" s="86" t="s">
        <v>171</v>
      </c>
      <c r="C25" s="87" t="s">
        <v>169</v>
      </c>
      <c r="D25" s="88">
        <v>73</v>
      </c>
      <c r="E25" s="89">
        <v>76</v>
      </c>
      <c r="F25" s="89">
        <v>81</v>
      </c>
      <c r="G25" s="89">
        <v>0</v>
      </c>
      <c r="H25" s="90">
        <v>230</v>
      </c>
      <c r="I25" s="91">
        <v>14</v>
      </c>
      <c r="J25" s="92">
        <v>5</v>
      </c>
      <c r="K25" s="93">
        <v>4</v>
      </c>
      <c r="L25" s="93">
        <v>5</v>
      </c>
      <c r="M25" s="93">
        <v>5</v>
      </c>
      <c r="N25" s="93">
        <v>5</v>
      </c>
      <c r="O25" s="93">
        <v>4</v>
      </c>
      <c r="P25" s="93">
        <v>4</v>
      </c>
      <c r="Q25" s="93">
        <v>7</v>
      </c>
      <c r="R25" s="94">
        <v>6</v>
      </c>
      <c r="S25" s="92">
        <v>3</v>
      </c>
      <c r="T25" s="93">
        <v>3</v>
      </c>
      <c r="U25" s="93">
        <v>4</v>
      </c>
      <c r="V25" s="93">
        <v>3</v>
      </c>
      <c r="W25" s="93">
        <v>5</v>
      </c>
      <c r="X25" s="93">
        <v>4</v>
      </c>
      <c r="Y25" s="93">
        <v>3</v>
      </c>
      <c r="Z25" s="93">
        <v>4</v>
      </c>
      <c r="AA25" s="94">
        <v>7</v>
      </c>
      <c r="AB25" s="95">
        <v>45</v>
      </c>
      <c r="AC25" s="96">
        <v>36</v>
      </c>
      <c r="AD25" s="96">
        <v>81</v>
      </c>
      <c r="AE25" s="97"/>
    </row>
    <row r="26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18" priority="13">
      <formula>$I5&lt;0</formula>
    </cfRule>
    <cfRule type="expression" dxfId="17" priority="14">
      <formula>$I5=0</formula>
    </cfRule>
  </conditionalFormatting>
  <conditionalFormatting sqref="J5:AA25">
    <cfRule type="cellIs" dxfId="16" priority="9" operator="equal">
      <formula>J$4-2</formula>
    </cfRule>
    <cfRule type="cellIs" dxfId="15" priority="10" operator="equal">
      <formula>J$4-2</formula>
    </cfRule>
    <cfRule type="cellIs" dxfId="14" priority="11" operator="equal">
      <formula>J$4-1</formula>
    </cfRule>
    <cfRule type="cellIs" dxfId="13" priority="12" operator="equal">
      <formula>J$4</formula>
    </cfRule>
  </conditionalFormatting>
  <conditionalFormatting sqref="AB5:AB25">
    <cfRule type="cellIs" dxfId="12" priority="7" operator="lessThan">
      <formula>AB$4</formula>
    </cfRule>
    <cfRule type="cellIs" dxfId="11" priority="8" operator="equal">
      <formula>AB$4</formula>
    </cfRule>
  </conditionalFormatting>
  <conditionalFormatting sqref="AC5:AC25">
    <cfRule type="cellIs" dxfId="10" priority="5" operator="lessThan">
      <formula>AC$4</formula>
    </cfRule>
    <cfRule type="cellIs" dxfId="9" priority="6" operator="equal">
      <formula>AC$4</formula>
    </cfRule>
  </conditionalFormatting>
  <conditionalFormatting sqref="AD5:AD25">
    <cfRule type="cellIs" dxfId="8" priority="3" operator="lessThan">
      <formula>AD$4</formula>
    </cfRule>
    <cfRule type="cellIs" dxfId="7" priority="4" operator="equal">
      <formula>AD$4</formula>
    </cfRule>
  </conditionalFormatting>
  <conditionalFormatting sqref="D5:G25">
    <cfRule type="cellIs" dxfId="6" priority="1" operator="lessThan">
      <formula>$AD$4</formula>
    </cfRule>
    <cfRule type="cellIs" dxfId="5" priority="2" operator="equal">
      <formula>$AD$4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3"/>
  <sheetViews>
    <sheetView topLeftCell="A76" workbookViewId="0">
      <selection activeCell="F12" sqref="F1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3" t="str">
        <f>LEFT(資格賽成績!A1,22)</f>
        <v>中華民國106年渣打全國業餘高爾夫春季排名賽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</row>
    <row r="2" spans="1:31" ht="20.25" thickBot="1">
      <c r="A2" s="224" t="str">
        <f>資格賽成績!A2</f>
        <v>地點：揚昇高爾夫鄉村俱樂部</v>
      </c>
      <c r="B2" s="224"/>
      <c r="C2" s="224"/>
      <c r="D2" s="224"/>
      <c r="E2" s="224"/>
      <c r="F2" s="224"/>
      <c r="G2" s="224"/>
      <c r="H2" s="21"/>
      <c r="I2" s="21"/>
      <c r="J2" s="225">
        <v>3</v>
      </c>
      <c r="K2" s="225"/>
      <c r="L2" s="225"/>
      <c r="M2" s="225"/>
      <c r="N2" s="225"/>
      <c r="O2" s="225"/>
      <c r="P2" s="225"/>
      <c r="Q2" s="225"/>
      <c r="R2" s="225"/>
      <c r="S2" s="22"/>
      <c r="T2" s="23"/>
      <c r="U2" s="23"/>
      <c r="V2" s="23"/>
      <c r="W2" s="23"/>
      <c r="X2" s="23"/>
      <c r="Y2" s="23"/>
      <c r="Z2" s="226">
        <f>資格賽成績!X2+J2</f>
        <v>42824</v>
      </c>
      <c r="AA2" s="226"/>
      <c r="AB2" s="226"/>
      <c r="AC2" s="226"/>
      <c r="AD2" s="226"/>
      <c r="AE2" s="226"/>
    </row>
    <row r="3" spans="1:31" ht="17.25" thickTop="1">
      <c r="A3" s="237" t="s">
        <v>14</v>
      </c>
      <c r="B3" s="239" t="s">
        <v>21</v>
      </c>
      <c r="C3" s="239" t="s">
        <v>0</v>
      </c>
      <c r="D3" s="231" t="s">
        <v>16</v>
      </c>
      <c r="E3" s="231" t="s">
        <v>17</v>
      </c>
      <c r="F3" s="231" t="s">
        <v>1</v>
      </c>
      <c r="G3" s="231" t="s">
        <v>2</v>
      </c>
      <c r="H3" s="233" t="s">
        <v>3</v>
      </c>
      <c r="I3" s="2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25" t="s">
        <v>5</v>
      </c>
      <c r="AD3" s="25" t="s">
        <v>6</v>
      </c>
      <c r="AE3" s="235" t="s">
        <v>19</v>
      </c>
    </row>
    <row r="4" spans="1:31" ht="17.25" thickBot="1">
      <c r="A4" s="238"/>
      <c r="B4" s="240"/>
      <c r="C4" s="240"/>
      <c r="D4" s="232"/>
      <c r="E4" s="232"/>
      <c r="F4" s="232"/>
      <c r="G4" s="232"/>
      <c r="H4" s="234"/>
      <c r="I4" s="26" t="s">
        <v>22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36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13">
        <v>66</v>
      </c>
      <c r="G5" s="45">
        <v>0</v>
      </c>
      <c r="H5" s="9">
        <v>206</v>
      </c>
      <c r="I5" s="10">
        <v>-10</v>
      </c>
      <c r="J5" s="9">
        <v>4</v>
      </c>
      <c r="K5" s="9">
        <v>3</v>
      </c>
      <c r="L5" s="9">
        <v>3</v>
      </c>
      <c r="M5" s="9">
        <v>3</v>
      </c>
      <c r="N5" s="9">
        <v>3</v>
      </c>
      <c r="O5" s="9">
        <v>3</v>
      </c>
      <c r="P5" s="9">
        <v>4</v>
      </c>
      <c r="Q5" s="9">
        <v>4</v>
      </c>
      <c r="R5" s="9">
        <v>5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2</v>
      </c>
      <c r="Z5" s="9">
        <v>4</v>
      </c>
      <c r="AA5" s="9">
        <v>4</v>
      </c>
      <c r="AB5" s="9">
        <v>32</v>
      </c>
      <c r="AC5" s="9">
        <v>34</v>
      </c>
      <c r="AD5" s="9">
        <v>66</v>
      </c>
      <c r="AE5" s="11">
        <v>0</v>
      </c>
    </row>
    <row r="6" spans="1:31">
      <c r="A6" s="28">
        <v>2</v>
      </c>
      <c r="B6" s="29" t="s">
        <v>41</v>
      </c>
      <c r="C6" s="12" t="s">
        <v>53</v>
      </c>
      <c r="D6" s="46">
        <v>73</v>
      </c>
      <c r="E6" s="13">
        <v>71</v>
      </c>
      <c r="F6" s="46">
        <v>73</v>
      </c>
      <c r="G6" s="46">
        <v>0</v>
      </c>
      <c r="H6" s="13">
        <v>217</v>
      </c>
      <c r="I6" s="14">
        <v>1</v>
      </c>
      <c r="J6" s="13">
        <v>4</v>
      </c>
      <c r="K6" s="13">
        <v>3</v>
      </c>
      <c r="L6" s="13">
        <v>4</v>
      </c>
      <c r="M6" s="13">
        <v>3</v>
      </c>
      <c r="N6" s="13">
        <v>4</v>
      </c>
      <c r="O6" s="13">
        <v>4</v>
      </c>
      <c r="P6" s="13">
        <v>5</v>
      </c>
      <c r="Q6" s="13">
        <v>5</v>
      </c>
      <c r="R6" s="13">
        <v>6</v>
      </c>
      <c r="S6" s="13">
        <v>4</v>
      </c>
      <c r="T6" s="13">
        <v>4</v>
      </c>
      <c r="U6" s="13">
        <v>3</v>
      </c>
      <c r="V6" s="13">
        <v>4</v>
      </c>
      <c r="W6" s="13">
        <v>3</v>
      </c>
      <c r="X6" s="13">
        <v>5</v>
      </c>
      <c r="Y6" s="13">
        <v>4</v>
      </c>
      <c r="Z6" s="13">
        <v>4</v>
      </c>
      <c r="AA6" s="13">
        <v>4</v>
      </c>
      <c r="AB6" s="13">
        <v>38</v>
      </c>
      <c r="AC6" s="13">
        <v>35</v>
      </c>
      <c r="AD6" s="13">
        <v>73</v>
      </c>
      <c r="AE6" s="15">
        <v>0</v>
      </c>
    </row>
    <row r="7" spans="1:31">
      <c r="A7" s="28">
        <v>3</v>
      </c>
      <c r="B7" s="29" t="s">
        <v>41</v>
      </c>
      <c r="C7" s="12" t="s">
        <v>43</v>
      </c>
      <c r="D7" s="13">
        <v>71</v>
      </c>
      <c r="E7" s="13">
        <v>76</v>
      </c>
      <c r="F7" s="13">
        <v>72</v>
      </c>
      <c r="G7" s="13">
        <v>0</v>
      </c>
      <c r="H7" s="13">
        <v>219</v>
      </c>
      <c r="I7" s="14">
        <v>3</v>
      </c>
      <c r="J7" s="13">
        <v>5</v>
      </c>
      <c r="K7" s="13">
        <v>3</v>
      </c>
      <c r="L7" s="13">
        <v>3</v>
      </c>
      <c r="M7" s="13">
        <v>4</v>
      </c>
      <c r="N7" s="13">
        <v>4</v>
      </c>
      <c r="O7" s="13">
        <v>5</v>
      </c>
      <c r="P7" s="13">
        <v>5</v>
      </c>
      <c r="Q7" s="13">
        <v>4</v>
      </c>
      <c r="R7" s="13">
        <v>5</v>
      </c>
      <c r="S7" s="13">
        <v>3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38</v>
      </c>
      <c r="AC7" s="13">
        <v>34</v>
      </c>
      <c r="AD7" s="13">
        <v>72</v>
      </c>
      <c r="AE7" s="15">
        <v>0</v>
      </c>
    </row>
    <row r="8" spans="1:31">
      <c r="A8" s="28">
        <v>4</v>
      </c>
      <c r="B8" s="29" t="s">
        <v>41</v>
      </c>
      <c r="C8" s="12" t="s">
        <v>46</v>
      </c>
      <c r="D8" s="13">
        <v>73</v>
      </c>
      <c r="E8" s="13">
        <v>70</v>
      </c>
      <c r="F8" s="13">
        <v>76</v>
      </c>
      <c r="G8" s="13">
        <v>0</v>
      </c>
      <c r="H8" s="13">
        <v>219</v>
      </c>
      <c r="I8" s="14">
        <v>3</v>
      </c>
      <c r="J8" s="13">
        <v>4</v>
      </c>
      <c r="K8" s="13">
        <v>3</v>
      </c>
      <c r="L8" s="13">
        <v>5</v>
      </c>
      <c r="M8" s="13">
        <v>4</v>
      </c>
      <c r="N8" s="13">
        <v>4</v>
      </c>
      <c r="O8" s="13">
        <v>5</v>
      </c>
      <c r="P8" s="13">
        <v>4</v>
      </c>
      <c r="Q8" s="13">
        <v>5</v>
      </c>
      <c r="R8" s="13">
        <v>6</v>
      </c>
      <c r="S8" s="13">
        <v>5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4</v>
      </c>
      <c r="AA8" s="13">
        <v>5</v>
      </c>
      <c r="AB8" s="13">
        <v>40</v>
      </c>
      <c r="AC8" s="13">
        <v>36</v>
      </c>
      <c r="AD8" s="13">
        <v>76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73</v>
      </c>
      <c r="G9" s="13">
        <v>0</v>
      </c>
      <c r="H9" s="13">
        <v>220</v>
      </c>
      <c r="I9" s="14">
        <v>4</v>
      </c>
      <c r="J9" s="13">
        <v>4</v>
      </c>
      <c r="K9" s="13">
        <v>3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5</v>
      </c>
      <c r="R9" s="13">
        <v>5</v>
      </c>
      <c r="S9" s="13">
        <v>3</v>
      </c>
      <c r="T9" s="13">
        <v>3</v>
      </c>
      <c r="U9" s="13">
        <v>4</v>
      </c>
      <c r="V9" s="13">
        <v>6</v>
      </c>
      <c r="W9" s="13">
        <v>4</v>
      </c>
      <c r="X9" s="13">
        <v>4</v>
      </c>
      <c r="Y9" s="13">
        <v>3</v>
      </c>
      <c r="Z9" s="13">
        <v>4</v>
      </c>
      <c r="AA9" s="13">
        <v>5</v>
      </c>
      <c r="AB9" s="13">
        <v>37</v>
      </c>
      <c r="AC9" s="13">
        <v>36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44</v>
      </c>
      <c r="D10" s="13">
        <v>71</v>
      </c>
      <c r="E10" s="13">
        <v>71</v>
      </c>
      <c r="F10" s="13">
        <v>79</v>
      </c>
      <c r="G10" s="13">
        <v>0</v>
      </c>
      <c r="H10" s="13">
        <v>221</v>
      </c>
      <c r="I10" s="14">
        <v>5</v>
      </c>
      <c r="J10" s="13">
        <v>6</v>
      </c>
      <c r="K10" s="13">
        <v>4</v>
      </c>
      <c r="L10" s="13">
        <v>3</v>
      </c>
      <c r="M10" s="13">
        <v>3</v>
      </c>
      <c r="N10" s="13">
        <v>6</v>
      </c>
      <c r="O10" s="13">
        <v>4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4</v>
      </c>
      <c r="V10" s="13">
        <v>5</v>
      </c>
      <c r="W10" s="13">
        <v>3</v>
      </c>
      <c r="X10" s="13">
        <v>6</v>
      </c>
      <c r="Y10" s="13">
        <v>2</v>
      </c>
      <c r="Z10" s="13">
        <v>5</v>
      </c>
      <c r="AA10" s="13">
        <v>5</v>
      </c>
      <c r="AB10" s="13">
        <v>40</v>
      </c>
      <c r="AC10" s="13">
        <v>39</v>
      </c>
      <c r="AD10" s="13">
        <v>79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0</v>
      </c>
      <c r="H11" s="13">
        <v>222</v>
      </c>
      <c r="I11" s="14">
        <v>6</v>
      </c>
      <c r="J11" s="13">
        <v>4</v>
      </c>
      <c r="K11" s="13">
        <v>3</v>
      </c>
      <c r="L11" s="13">
        <v>4</v>
      </c>
      <c r="M11" s="13">
        <v>3</v>
      </c>
      <c r="N11" s="13">
        <v>4</v>
      </c>
      <c r="O11" s="13">
        <v>5</v>
      </c>
      <c r="P11" s="13">
        <v>4</v>
      </c>
      <c r="Q11" s="13">
        <v>4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5</v>
      </c>
      <c r="Y11" s="13">
        <v>3</v>
      </c>
      <c r="Z11" s="13">
        <v>3</v>
      </c>
      <c r="AA11" s="13">
        <v>4</v>
      </c>
      <c r="AB11" s="13">
        <v>37</v>
      </c>
      <c r="AC11" s="13">
        <v>34</v>
      </c>
      <c r="AD11" s="13">
        <v>71</v>
      </c>
      <c r="AE11" s="15">
        <v>0</v>
      </c>
    </row>
    <row r="12" spans="1:31">
      <c r="A12" s="28">
        <v>8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0</v>
      </c>
      <c r="H12" s="13">
        <v>224</v>
      </c>
      <c r="I12" s="14">
        <v>8</v>
      </c>
      <c r="J12" s="13">
        <v>4</v>
      </c>
      <c r="K12" s="13">
        <v>3</v>
      </c>
      <c r="L12" s="13">
        <v>3</v>
      </c>
      <c r="M12" s="13">
        <v>2</v>
      </c>
      <c r="N12" s="13">
        <v>4</v>
      </c>
      <c r="O12" s="13">
        <v>3</v>
      </c>
      <c r="P12" s="13">
        <v>4</v>
      </c>
      <c r="Q12" s="13">
        <v>4</v>
      </c>
      <c r="R12" s="13">
        <v>6</v>
      </c>
      <c r="S12" s="13">
        <v>4</v>
      </c>
      <c r="T12" s="13">
        <v>3</v>
      </c>
      <c r="U12" s="13">
        <v>4</v>
      </c>
      <c r="V12" s="13">
        <v>5</v>
      </c>
      <c r="W12" s="13">
        <v>5</v>
      </c>
      <c r="X12" s="13">
        <v>4</v>
      </c>
      <c r="Y12" s="13">
        <v>3</v>
      </c>
      <c r="Z12" s="13">
        <v>4</v>
      </c>
      <c r="AA12" s="13">
        <v>5</v>
      </c>
      <c r="AB12" s="13">
        <v>33</v>
      </c>
      <c r="AC12" s="13">
        <v>37</v>
      </c>
      <c r="AD12" s="13">
        <v>70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73</v>
      </c>
      <c r="G13" s="13">
        <v>0</v>
      </c>
      <c r="H13" s="13">
        <v>224</v>
      </c>
      <c r="I13" s="14">
        <v>8</v>
      </c>
      <c r="J13" s="13">
        <v>5</v>
      </c>
      <c r="K13" s="13">
        <v>3</v>
      </c>
      <c r="L13" s="13">
        <v>4</v>
      </c>
      <c r="M13" s="13">
        <v>3</v>
      </c>
      <c r="N13" s="13">
        <v>4</v>
      </c>
      <c r="O13" s="13">
        <v>4</v>
      </c>
      <c r="P13" s="13">
        <v>4</v>
      </c>
      <c r="Q13" s="13">
        <v>4</v>
      </c>
      <c r="R13" s="13">
        <v>8</v>
      </c>
      <c r="S13" s="13">
        <v>5</v>
      </c>
      <c r="T13" s="13">
        <v>3</v>
      </c>
      <c r="U13" s="13">
        <v>3</v>
      </c>
      <c r="V13" s="13">
        <v>4</v>
      </c>
      <c r="W13" s="13">
        <v>3</v>
      </c>
      <c r="X13" s="13">
        <v>4</v>
      </c>
      <c r="Y13" s="13">
        <v>3</v>
      </c>
      <c r="Z13" s="13">
        <v>4</v>
      </c>
      <c r="AA13" s="13">
        <v>5</v>
      </c>
      <c r="AB13" s="13">
        <v>39</v>
      </c>
      <c r="AC13" s="13">
        <v>34</v>
      </c>
      <c r="AD13" s="13">
        <v>73</v>
      </c>
      <c r="AE13" s="15">
        <v>0</v>
      </c>
    </row>
    <row r="14" spans="1:31">
      <c r="A14" s="28">
        <v>10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0</v>
      </c>
      <c r="H14" s="13">
        <v>224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5</v>
      </c>
      <c r="O14" s="13">
        <v>5</v>
      </c>
      <c r="P14" s="13">
        <v>4</v>
      </c>
      <c r="Q14" s="13">
        <v>5</v>
      </c>
      <c r="R14" s="13">
        <v>5</v>
      </c>
      <c r="S14" s="13">
        <v>4</v>
      </c>
      <c r="T14" s="13">
        <v>2</v>
      </c>
      <c r="U14" s="13">
        <v>4</v>
      </c>
      <c r="V14" s="13">
        <v>4</v>
      </c>
      <c r="W14" s="13">
        <v>4</v>
      </c>
      <c r="X14" s="13">
        <v>4</v>
      </c>
      <c r="Y14" s="13">
        <v>3</v>
      </c>
      <c r="Z14" s="13">
        <v>5</v>
      </c>
      <c r="AA14" s="13">
        <v>5</v>
      </c>
      <c r="AB14" s="13">
        <v>39</v>
      </c>
      <c r="AC14" s="13">
        <v>35</v>
      </c>
      <c r="AD14" s="13">
        <v>74</v>
      </c>
      <c r="AE14" s="15">
        <v>0</v>
      </c>
    </row>
    <row r="15" spans="1:31">
      <c r="A15" s="28">
        <v>11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0</v>
      </c>
      <c r="H15" s="13">
        <v>226</v>
      </c>
      <c r="I15" s="14">
        <v>10</v>
      </c>
      <c r="J15" s="13">
        <v>5</v>
      </c>
      <c r="K15" s="13">
        <v>3</v>
      </c>
      <c r="L15" s="13">
        <v>4</v>
      </c>
      <c r="M15" s="13">
        <v>3</v>
      </c>
      <c r="N15" s="13">
        <v>5</v>
      </c>
      <c r="O15" s="13">
        <v>4</v>
      </c>
      <c r="P15" s="13">
        <v>6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4</v>
      </c>
      <c r="Z15" s="13">
        <v>4</v>
      </c>
      <c r="AA15" s="13">
        <v>4</v>
      </c>
      <c r="AB15" s="13">
        <v>38</v>
      </c>
      <c r="AC15" s="13">
        <v>36</v>
      </c>
      <c r="AD15" s="13">
        <v>74</v>
      </c>
      <c r="AE15" s="15">
        <v>0</v>
      </c>
    </row>
    <row r="16" spans="1:31">
      <c r="A16" s="28">
        <v>12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0</v>
      </c>
      <c r="H16" s="13">
        <v>234</v>
      </c>
      <c r="I16" s="14">
        <v>18</v>
      </c>
      <c r="J16" s="13">
        <v>5</v>
      </c>
      <c r="K16" s="13">
        <v>3</v>
      </c>
      <c r="L16" s="13">
        <v>3</v>
      </c>
      <c r="M16" s="13">
        <v>3</v>
      </c>
      <c r="N16" s="13">
        <v>5</v>
      </c>
      <c r="O16" s="13">
        <v>5</v>
      </c>
      <c r="P16" s="13">
        <v>5</v>
      </c>
      <c r="Q16" s="13">
        <v>5</v>
      </c>
      <c r="R16" s="13">
        <v>5</v>
      </c>
      <c r="S16" s="13">
        <v>5</v>
      </c>
      <c r="T16" s="13">
        <v>3</v>
      </c>
      <c r="U16" s="13">
        <v>5</v>
      </c>
      <c r="V16" s="13">
        <v>4</v>
      </c>
      <c r="W16" s="13">
        <v>4</v>
      </c>
      <c r="X16" s="13">
        <v>6</v>
      </c>
      <c r="Y16" s="13">
        <v>5</v>
      </c>
      <c r="Z16" s="13">
        <v>5</v>
      </c>
      <c r="AA16" s="13">
        <v>5</v>
      </c>
      <c r="AB16" s="13">
        <v>39</v>
      </c>
      <c r="AC16" s="13">
        <v>42</v>
      </c>
      <c r="AD16" s="13">
        <v>81</v>
      </c>
      <c r="AE16" s="15">
        <v>0</v>
      </c>
    </row>
    <row r="17" spans="1:31">
      <c r="A17" s="28">
        <v>1</v>
      </c>
      <c r="B17" s="29" t="s">
        <v>65</v>
      </c>
      <c r="C17" s="12" t="s">
        <v>67</v>
      </c>
      <c r="D17" s="13">
        <v>76</v>
      </c>
      <c r="E17" s="13">
        <v>74</v>
      </c>
      <c r="F17" s="13">
        <v>73</v>
      </c>
      <c r="G17" s="13">
        <v>0</v>
      </c>
      <c r="H17" s="13">
        <v>223</v>
      </c>
      <c r="I17" s="14">
        <v>7</v>
      </c>
      <c r="J17" s="13">
        <v>4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4</v>
      </c>
      <c r="R17" s="13">
        <v>6</v>
      </c>
      <c r="S17" s="13">
        <v>5</v>
      </c>
      <c r="T17" s="13">
        <v>3</v>
      </c>
      <c r="U17" s="13">
        <v>4</v>
      </c>
      <c r="V17" s="13">
        <v>4</v>
      </c>
      <c r="W17" s="13">
        <v>3</v>
      </c>
      <c r="X17" s="13">
        <v>4</v>
      </c>
      <c r="Y17" s="13">
        <v>3</v>
      </c>
      <c r="Z17" s="13">
        <v>4</v>
      </c>
      <c r="AA17" s="13">
        <v>4</v>
      </c>
      <c r="AB17" s="13">
        <v>39</v>
      </c>
      <c r="AC17" s="13">
        <v>34</v>
      </c>
      <c r="AD17" s="13">
        <v>73</v>
      </c>
      <c r="AE17" s="15">
        <v>0</v>
      </c>
    </row>
    <row r="18" spans="1:31">
      <c r="A18" s="28">
        <v>2</v>
      </c>
      <c r="B18" s="29" t="s">
        <v>65</v>
      </c>
      <c r="C18" s="12" t="s">
        <v>66</v>
      </c>
      <c r="D18" s="13">
        <v>75</v>
      </c>
      <c r="E18" s="13">
        <v>73</v>
      </c>
      <c r="F18" s="13">
        <v>76</v>
      </c>
      <c r="G18" s="13">
        <v>0</v>
      </c>
      <c r="H18" s="13">
        <v>224</v>
      </c>
      <c r="I18" s="14">
        <v>8</v>
      </c>
      <c r="J18" s="13">
        <v>4</v>
      </c>
      <c r="K18" s="13">
        <v>3</v>
      </c>
      <c r="L18" s="13">
        <v>5</v>
      </c>
      <c r="M18" s="13">
        <v>3</v>
      </c>
      <c r="N18" s="13">
        <v>5</v>
      </c>
      <c r="O18" s="13">
        <v>4</v>
      </c>
      <c r="P18" s="13">
        <v>4</v>
      </c>
      <c r="Q18" s="13">
        <v>4</v>
      </c>
      <c r="R18" s="13">
        <v>7</v>
      </c>
      <c r="S18" s="13">
        <v>4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4</v>
      </c>
      <c r="Z18" s="13">
        <v>4</v>
      </c>
      <c r="AA18" s="13">
        <v>4</v>
      </c>
      <c r="AB18" s="13">
        <v>39</v>
      </c>
      <c r="AC18" s="13">
        <v>37</v>
      </c>
      <c r="AD18" s="13">
        <v>76</v>
      </c>
      <c r="AE18" s="15">
        <v>0</v>
      </c>
    </row>
    <row r="19" spans="1:31">
      <c r="A19" s="28">
        <v>3</v>
      </c>
      <c r="B19" s="29" t="s">
        <v>65</v>
      </c>
      <c r="C19" s="12" t="s">
        <v>70</v>
      </c>
      <c r="D19" s="13">
        <v>76</v>
      </c>
      <c r="E19" s="13">
        <v>75</v>
      </c>
      <c r="F19" s="13">
        <v>74</v>
      </c>
      <c r="G19" s="13">
        <v>0</v>
      </c>
      <c r="H19" s="13">
        <v>225</v>
      </c>
      <c r="I19" s="14">
        <v>9</v>
      </c>
      <c r="J19" s="13">
        <v>4</v>
      </c>
      <c r="K19" s="13">
        <v>3</v>
      </c>
      <c r="L19" s="13">
        <v>4</v>
      </c>
      <c r="M19" s="13">
        <v>3</v>
      </c>
      <c r="N19" s="13">
        <v>4</v>
      </c>
      <c r="O19" s="13">
        <v>5</v>
      </c>
      <c r="P19" s="13">
        <v>5</v>
      </c>
      <c r="Q19" s="13">
        <v>4</v>
      </c>
      <c r="R19" s="13">
        <v>5</v>
      </c>
      <c r="S19" s="13">
        <v>4</v>
      </c>
      <c r="T19" s="13">
        <v>3</v>
      </c>
      <c r="U19" s="13">
        <v>4</v>
      </c>
      <c r="V19" s="13">
        <v>4</v>
      </c>
      <c r="W19" s="13">
        <v>4</v>
      </c>
      <c r="X19" s="13">
        <v>4</v>
      </c>
      <c r="Y19" s="13">
        <v>4</v>
      </c>
      <c r="Z19" s="13">
        <v>5</v>
      </c>
      <c r="AA19" s="13">
        <v>5</v>
      </c>
      <c r="AB19" s="13">
        <v>37</v>
      </c>
      <c r="AC19" s="13">
        <v>37</v>
      </c>
      <c r="AD19" s="13">
        <v>74</v>
      </c>
      <c r="AE19" s="15">
        <v>0</v>
      </c>
    </row>
    <row r="20" spans="1:31">
      <c r="A20" s="28">
        <v>4</v>
      </c>
      <c r="B20" s="29" t="s">
        <v>65</v>
      </c>
      <c r="C20" s="12" t="s">
        <v>75</v>
      </c>
      <c r="D20" s="13">
        <v>77</v>
      </c>
      <c r="E20" s="13">
        <v>73</v>
      </c>
      <c r="F20" s="13">
        <v>75</v>
      </c>
      <c r="G20" s="13">
        <v>0</v>
      </c>
      <c r="H20" s="13">
        <v>225</v>
      </c>
      <c r="I20" s="14">
        <v>9</v>
      </c>
      <c r="J20" s="13">
        <v>5</v>
      </c>
      <c r="K20" s="13">
        <v>3</v>
      </c>
      <c r="L20" s="13">
        <v>3</v>
      </c>
      <c r="M20" s="13">
        <v>4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3">
        <v>4</v>
      </c>
      <c r="T20" s="13">
        <v>3</v>
      </c>
      <c r="U20" s="13">
        <v>4</v>
      </c>
      <c r="V20" s="13">
        <v>6</v>
      </c>
      <c r="W20" s="13">
        <v>4</v>
      </c>
      <c r="X20" s="13">
        <v>4</v>
      </c>
      <c r="Y20" s="13">
        <v>5</v>
      </c>
      <c r="Z20" s="13">
        <v>4</v>
      </c>
      <c r="AA20" s="13">
        <v>5</v>
      </c>
      <c r="AB20" s="13">
        <v>36</v>
      </c>
      <c r="AC20" s="13">
        <v>39</v>
      </c>
      <c r="AD20" s="13">
        <v>75</v>
      </c>
      <c r="AE20" s="15">
        <v>0</v>
      </c>
    </row>
    <row r="21" spans="1:31">
      <c r="A21" s="28">
        <v>5</v>
      </c>
      <c r="B21" s="29" t="s">
        <v>65</v>
      </c>
      <c r="C21" s="12" t="s">
        <v>73</v>
      </c>
      <c r="D21" s="13">
        <v>76</v>
      </c>
      <c r="E21" s="13">
        <v>74</v>
      </c>
      <c r="F21" s="13">
        <v>75</v>
      </c>
      <c r="G21" s="13">
        <v>0</v>
      </c>
      <c r="H21" s="13">
        <v>225</v>
      </c>
      <c r="I21" s="14">
        <v>9</v>
      </c>
      <c r="J21" s="13">
        <v>4</v>
      </c>
      <c r="K21" s="13">
        <v>3</v>
      </c>
      <c r="L21" s="13">
        <v>5</v>
      </c>
      <c r="M21" s="13">
        <v>2</v>
      </c>
      <c r="N21" s="13">
        <v>5</v>
      </c>
      <c r="O21" s="13">
        <v>7</v>
      </c>
      <c r="P21" s="13">
        <v>3</v>
      </c>
      <c r="Q21" s="13">
        <v>3</v>
      </c>
      <c r="R21" s="13">
        <v>4</v>
      </c>
      <c r="S21" s="13">
        <v>3</v>
      </c>
      <c r="T21" s="13">
        <v>3</v>
      </c>
      <c r="U21" s="13">
        <v>3</v>
      </c>
      <c r="V21" s="13">
        <v>5</v>
      </c>
      <c r="W21" s="13">
        <v>4</v>
      </c>
      <c r="X21" s="13">
        <v>5</v>
      </c>
      <c r="Y21" s="13">
        <v>5</v>
      </c>
      <c r="Z21" s="13">
        <v>4</v>
      </c>
      <c r="AA21" s="13">
        <v>7</v>
      </c>
      <c r="AB21" s="13">
        <v>36</v>
      </c>
      <c r="AC21" s="13">
        <v>39</v>
      </c>
      <c r="AD21" s="13">
        <v>75</v>
      </c>
      <c r="AE21" s="15">
        <v>0</v>
      </c>
    </row>
    <row r="22" spans="1:31">
      <c r="A22" s="28">
        <v>6</v>
      </c>
      <c r="B22" s="29" t="s">
        <v>65</v>
      </c>
      <c r="C22" s="12" t="s">
        <v>76</v>
      </c>
      <c r="D22" s="13">
        <v>77</v>
      </c>
      <c r="E22" s="13">
        <v>74</v>
      </c>
      <c r="F22" s="13">
        <v>75</v>
      </c>
      <c r="G22" s="13">
        <v>0</v>
      </c>
      <c r="H22" s="13">
        <v>226</v>
      </c>
      <c r="I22" s="14">
        <v>10</v>
      </c>
      <c r="J22" s="13">
        <v>4</v>
      </c>
      <c r="K22" s="13">
        <v>3</v>
      </c>
      <c r="L22" s="13">
        <v>4</v>
      </c>
      <c r="M22" s="13">
        <v>3</v>
      </c>
      <c r="N22" s="13">
        <v>4</v>
      </c>
      <c r="O22" s="13">
        <v>5</v>
      </c>
      <c r="P22" s="13">
        <v>3</v>
      </c>
      <c r="Q22" s="13">
        <v>4</v>
      </c>
      <c r="R22" s="13">
        <v>5</v>
      </c>
      <c r="S22" s="13">
        <v>5</v>
      </c>
      <c r="T22" s="13">
        <v>2</v>
      </c>
      <c r="U22" s="13">
        <v>6</v>
      </c>
      <c r="V22" s="13">
        <v>6</v>
      </c>
      <c r="W22" s="13">
        <v>4</v>
      </c>
      <c r="X22" s="13">
        <v>4</v>
      </c>
      <c r="Y22" s="13">
        <v>4</v>
      </c>
      <c r="Z22" s="13">
        <v>5</v>
      </c>
      <c r="AA22" s="13">
        <v>4</v>
      </c>
      <c r="AB22" s="13">
        <v>35</v>
      </c>
      <c r="AC22" s="13">
        <v>40</v>
      </c>
      <c r="AD22" s="13">
        <v>75</v>
      </c>
      <c r="AE22" s="15">
        <v>0</v>
      </c>
    </row>
    <row r="23" spans="1:31">
      <c r="A23" s="28">
        <v>7</v>
      </c>
      <c r="B23" s="29" t="s">
        <v>65</v>
      </c>
      <c r="C23" s="12" t="s">
        <v>72</v>
      </c>
      <c r="D23" s="13">
        <v>76</v>
      </c>
      <c r="E23" s="13">
        <v>73</v>
      </c>
      <c r="F23" s="13">
        <v>77</v>
      </c>
      <c r="G23" s="13">
        <v>0</v>
      </c>
      <c r="H23" s="13">
        <v>226</v>
      </c>
      <c r="I23" s="14">
        <v>10</v>
      </c>
      <c r="J23" s="13">
        <v>5</v>
      </c>
      <c r="K23" s="13">
        <v>4</v>
      </c>
      <c r="L23" s="13">
        <v>4</v>
      </c>
      <c r="M23" s="13">
        <v>4</v>
      </c>
      <c r="N23" s="13">
        <v>6</v>
      </c>
      <c r="O23" s="13">
        <v>4</v>
      </c>
      <c r="P23" s="13">
        <v>4</v>
      </c>
      <c r="Q23" s="13">
        <v>5</v>
      </c>
      <c r="R23" s="13">
        <v>4</v>
      </c>
      <c r="S23" s="13">
        <v>4</v>
      </c>
      <c r="T23" s="13">
        <v>4</v>
      </c>
      <c r="U23" s="13">
        <v>4</v>
      </c>
      <c r="V23" s="13">
        <v>5</v>
      </c>
      <c r="W23" s="13">
        <v>4</v>
      </c>
      <c r="X23" s="13">
        <v>4</v>
      </c>
      <c r="Y23" s="13">
        <v>3</v>
      </c>
      <c r="Z23" s="13">
        <v>4</v>
      </c>
      <c r="AA23" s="13">
        <v>5</v>
      </c>
      <c r="AB23" s="13">
        <v>40</v>
      </c>
      <c r="AC23" s="13">
        <v>37</v>
      </c>
      <c r="AD23" s="13">
        <v>77</v>
      </c>
      <c r="AE23" s="15">
        <v>0</v>
      </c>
    </row>
    <row r="24" spans="1:31">
      <c r="A24" s="28">
        <v>8</v>
      </c>
      <c r="B24" s="29" t="s">
        <v>65</v>
      </c>
      <c r="C24" s="12" t="s">
        <v>82</v>
      </c>
      <c r="D24" s="13">
        <v>80</v>
      </c>
      <c r="E24" s="13">
        <v>75</v>
      </c>
      <c r="F24" s="13">
        <v>73</v>
      </c>
      <c r="G24" s="13">
        <v>0</v>
      </c>
      <c r="H24" s="13">
        <v>228</v>
      </c>
      <c r="I24" s="14">
        <v>12</v>
      </c>
      <c r="J24" s="13">
        <v>5</v>
      </c>
      <c r="K24" s="13">
        <v>4</v>
      </c>
      <c r="L24" s="13">
        <v>5</v>
      </c>
      <c r="M24" s="13">
        <v>3</v>
      </c>
      <c r="N24" s="13">
        <v>4</v>
      </c>
      <c r="O24" s="13">
        <v>5</v>
      </c>
      <c r="P24" s="13">
        <v>4</v>
      </c>
      <c r="Q24" s="13">
        <v>4</v>
      </c>
      <c r="R24" s="13">
        <v>5</v>
      </c>
      <c r="S24" s="13">
        <v>4</v>
      </c>
      <c r="T24" s="13">
        <v>2</v>
      </c>
      <c r="U24" s="13">
        <v>3</v>
      </c>
      <c r="V24" s="13">
        <v>4</v>
      </c>
      <c r="W24" s="13">
        <v>4</v>
      </c>
      <c r="X24" s="13">
        <v>4</v>
      </c>
      <c r="Y24" s="13">
        <v>4</v>
      </c>
      <c r="Z24" s="13">
        <v>4</v>
      </c>
      <c r="AA24" s="13">
        <v>5</v>
      </c>
      <c r="AB24" s="13">
        <v>39</v>
      </c>
      <c r="AC24" s="13">
        <v>34</v>
      </c>
      <c r="AD24" s="13">
        <v>73</v>
      </c>
      <c r="AE24" s="15">
        <v>0</v>
      </c>
    </row>
    <row r="25" spans="1:31">
      <c r="A25" s="28">
        <v>9</v>
      </c>
      <c r="B25" s="29" t="s">
        <v>65</v>
      </c>
      <c r="C25" s="12" t="s">
        <v>80</v>
      </c>
      <c r="D25" s="13">
        <v>80</v>
      </c>
      <c r="E25" s="13">
        <v>72</v>
      </c>
      <c r="F25" s="13">
        <v>81</v>
      </c>
      <c r="G25" s="13">
        <v>0</v>
      </c>
      <c r="H25" s="13">
        <v>233</v>
      </c>
      <c r="I25" s="14">
        <v>17</v>
      </c>
      <c r="J25" s="13">
        <v>5</v>
      </c>
      <c r="K25" s="13">
        <v>3</v>
      </c>
      <c r="L25" s="13">
        <v>4</v>
      </c>
      <c r="M25" s="13">
        <v>3</v>
      </c>
      <c r="N25" s="13">
        <v>4</v>
      </c>
      <c r="O25" s="13">
        <v>8</v>
      </c>
      <c r="P25" s="13">
        <v>4</v>
      </c>
      <c r="Q25" s="13">
        <v>7</v>
      </c>
      <c r="R25" s="13">
        <v>5</v>
      </c>
      <c r="S25" s="13">
        <v>4</v>
      </c>
      <c r="T25" s="13">
        <v>4</v>
      </c>
      <c r="U25" s="13">
        <v>4</v>
      </c>
      <c r="V25" s="13">
        <v>5</v>
      </c>
      <c r="W25" s="13">
        <v>4</v>
      </c>
      <c r="X25" s="13">
        <v>4</v>
      </c>
      <c r="Y25" s="13">
        <v>4</v>
      </c>
      <c r="Z25" s="13">
        <v>4</v>
      </c>
      <c r="AA25" s="13">
        <v>5</v>
      </c>
      <c r="AB25" s="13">
        <v>43</v>
      </c>
      <c r="AC25" s="13">
        <v>38</v>
      </c>
      <c r="AD25" s="13">
        <v>81</v>
      </c>
      <c r="AE25" s="15">
        <v>0</v>
      </c>
    </row>
    <row r="26" spans="1:31">
      <c r="A26" s="28">
        <v>10</v>
      </c>
      <c r="B26" s="29" t="s">
        <v>65</v>
      </c>
      <c r="C26" s="12" t="s">
        <v>69</v>
      </c>
      <c r="D26" s="13">
        <v>76</v>
      </c>
      <c r="E26" s="13">
        <v>79</v>
      </c>
      <c r="F26" s="13">
        <v>81</v>
      </c>
      <c r="G26" s="13">
        <v>0</v>
      </c>
      <c r="H26" s="13">
        <v>236</v>
      </c>
      <c r="I26" s="14">
        <v>20</v>
      </c>
      <c r="J26" s="13">
        <v>5</v>
      </c>
      <c r="K26" s="13">
        <v>4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5</v>
      </c>
      <c r="R26" s="13">
        <v>5</v>
      </c>
      <c r="S26" s="13">
        <v>5</v>
      </c>
      <c r="T26" s="13">
        <v>3</v>
      </c>
      <c r="U26" s="13">
        <v>4</v>
      </c>
      <c r="V26" s="13">
        <v>6</v>
      </c>
      <c r="W26" s="13">
        <v>4</v>
      </c>
      <c r="X26" s="13">
        <v>4</v>
      </c>
      <c r="Y26" s="13">
        <v>4</v>
      </c>
      <c r="Z26" s="13">
        <v>5</v>
      </c>
      <c r="AA26" s="13">
        <v>5</v>
      </c>
      <c r="AB26" s="13">
        <v>41</v>
      </c>
      <c r="AC26" s="13">
        <v>40</v>
      </c>
      <c r="AD26" s="13">
        <v>81</v>
      </c>
      <c r="AE26" s="15">
        <v>0</v>
      </c>
    </row>
    <row r="27" spans="1:31">
      <c r="A27" s="28">
        <v>11</v>
      </c>
      <c r="B27" s="29" t="s">
        <v>65</v>
      </c>
      <c r="C27" s="12" t="s">
        <v>74</v>
      </c>
      <c r="D27" s="13">
        <v>76</v>
      </c>
      <c r="E27" s="13">
        <v>77</v>
      </c>
      <c r="F27" s="13">
        <v>83</v>
      </c>
      <c r="G27" s="13">
        <v>0</v>
      </c>
      <c r="H27" s="13">
        <v>236</v>
      </c>
      <c r="I27" s="14">
        <v>20</v>
      </c>
      <c r="J27" s="13">
        <v>4</v>
      </c>
      <c r="K27" s="13">
        <v>3</v>
      </c>
      <c r="L27" s="13">
        <v>5</v>
      </c>
      <c r="M27" s="13">
        <v>4</v>
      </c>
      <c r="N27" s="13">
        <v>5</v>
      </c>
      <c r="O27" s="13">
        <v>4</v>
      </c>
      <c r="P27" s="13">
        <v>5</v>
      </c>
      <c r="Q27" s="13">
        <v>5</v>
      </c>
      <c r="R27" s="13">
        <v>7</v>
      </c>
      <c r="S27" s="13">
        <v>6</v>
      </c>
      <c r="T27" s="13">
        <v>3</v>
      </c>
      <c r="U27" s="13">
        <v>4</v>
      </c>
      <c r="V27" s="13">
        <v>5</v>
      </c>
      <c r="W27" s="13">
        <v>4</v>
      </c>
      <c r="X27" s="13">
        <v>6</v>
      </c>
      <c r="Y27" s="13">
        <v>3</v>
      </c>
      <c r="Z27" s="13">
        <v>5</v>
      </c>
      <c r="AA27" s="13">
        <v>5</v>
      </c>
      <c r="AB27" s="13">
        <v>42</v>
      </c>
      <c r="AC27" s="13">
        <v>41</v>
      </c>
      <c r="AD27" s="13">
        <v>83</v>
      </c>
      <c r="AE27" s="15">
        <v>0</v>
      </c>
    </row>
    <row r="28" spans="1:31">
      <c r="A28" s="28">
        <v>12</v>
      </c>
      <c r="B28" s="29" t="s">
        <v>65</v>
      </c>
      <c r="C28" s="12" t="s">
        <v>71</v>
      </c>
      <c r="D28" s="13">
        <v>76</v>
      </c>
      <c r="E28" s="13">
        <v>74</v>
      </c>
      <c r="F28" s="13">
        <v>89</v>
      </c>
      <c r="G28" s="13">
        <v>0</v>
      </c>
      <c r="H28" s="13">
        <v>239</v>
      </c>
      <c r="I28" s="14">
        <v>23</v>
      </c>
      <c r="J28" s="13">
        <v>4</v>
      </c>
      <c r="K28" s="13">
        <v>3</v>
      </c>
      <c r="L28" s="13">
        <v>4</v>
      </c>
      <c r="M28" s="13">
        <v>4</v>
      </c>
      <c r="N28" s="13">
        <v>7</v>
      </c>
      <c r="O28" s="13">
        <v>4</v>
      </c>
      <c r="P28" s="13">
        <v>7</v>
      </c>
      <c r="Q28" s="13">
        <v>9</v>
      </c>
      <c r="R28" s="13">
        <v>5</v>
      </c>
      <c r="S28" s="13">
        <v>6</v>
      </c>
      <c r="T28" s="13">
        <v>3</v>
      </c>
      <c r="U28" s="13">
        <v>5</v>
      </c>
      <c r="V28" s="13">
        <v>6</v>
      </c>
      <c r="W28" s="13">
        <v>4</v>
      </c>
      <c r="X28" s="13">
        <v>6</v>
      </c>
      <c r="Y28" s="13">
        <v>3</v>
      </c>
      <c r="Z28" s="13">
        <v>4</v>
      </c>
      <c r="AA28" s="13">
        <v>5</v>
      </c>
      <c r="AB28" s="13">
        <v>47</v>
      </c>
      <c r="AC28" s="13">
        <v>42</v>
      </c>
      <c r="AD28" s="13">
        <v>89</v>
      </c>
      <c r="AE28" s="15">
        <v>0</v>
      </c>
    </row>
    <row r="29" spans="1:31">
      <c r="A29" s="28">
        <v>13</v>
      </c>
      <c r="B29" s="29" t="s">
        <v>65</v>
      </c>
      <c r="C29" s="12" t="s">
        <v>77</v>
      </c>
      <c r="D29" s="13">
        <v>78</v>
      </c>
      <c r="E29" s="13">
        <v>77</v>
      </c>
      <c r="F29" s="13">
        <v>88</v>
      </c>
      <c r="G29" s="13">
        <v>0</v>
      </c>
      <c r="H29" s="13">
        <v>243</v>
      </c>
      <c r="I29" s="14">
        <v>27</v>
      </c>
      <c r="J29" s="13">
        <v>8</v>
      </c>
      <c r="K29" s="13">
        <v>4</v>
      </c>
      <c r="L29" s="13">
        <v>4</v>
      </c>
      <c r="M29" s="13">
        <v>6</v>
      </c>
      <c r="N29" s="13">
        <v>4</v>
      </c>
      <c r="O29" s="13">
        <v>5</v>
      </c>
      <c r="P29" s="13">
        <v>4</v>
      </c>
      <c r="Q29" s="13">
        <v>5</v>
      </c>
      <c r="R29" s="13">
        <v>5</v>
      </c>
      <c r="S29" s="13">
        <v>4</v>
      </c>
      <c r="T29" s="13">
        <v>3</v>
      </c>
      <c r="U29" s="13">
        <v>4</v>
      </c>
      <c r="V29" s="13">
        <v>5</v>
      </c>
      <c r="W29" s="13">
        <v>5</v>
      </c>
      <c r="X29" s="13">
        <v>6</v>
      </c>
      <c r="Y29" s="13">
        <v>5</v>
      </c>
      <c r="Z29" s="13">
        <v>5</v>
      </c>
      <c r="AA29" s="13">
        <v>6</v>
      </c>
      <c r="AB29" s="13">
        <v>45</v>
      </c>
      <c r="AC29" s="13">
        <v>43</v>
      </c>
      <c r="AD29" s="13">
        <v>88</v>
      </c>
      <c r="AE29" s="15">
        <v>0</v>
      </c>
    </row>
    <row r="30" spans="1:31">
      <c r="A30" s="28">
        <v>1</v>
      </c>
      <c r="B30" s="29" t="s">
        <v>88</v>
      </c>
      <c r="C30" s="12" t="s">
        <v>89</v>
      </c>
      <c r="D30" s="13">
        <v>71</v>
      </c>
      <c r="E30" s="13">
        <v>76</v>
      </c>
      <c r="F30" s="13">
        <v>69</v>
      </c>
      <c r="G30" s="13">
        <v>0</v>
      </c>
      <c r="H30" s="13">
        <v>216</v>
      </c>
      <c r="I30" s="14">
        <v>0</v>
      </c>
      <c r="J30" s="13">
        <v>4</v>
      </c>
      <c r="K30" s="13">
        <v>3</v>
      </c>
      <c r="L30" s="13">
        <v>3</v>
      </c>
      <c r="M30" s="13">
        <v>3</v>
      </c>
      <c r="N30" s="13">
        <v>4</v>
      </c>
      <c r="O30" s="13">
        <v>4</v>
      </c>
      <c r="P30" s="13">
        <v>4</v>
      </c>
      <c r="Q30" s="13">
        <v>4</v>
      </c>
      <c r="R30" s="13">
        <v>4</v>
      </c>
      <c r="S30" s="13">
        <v>4</v>
      </c>
      <c r="T30" s="13">
        <v>3</v>
      </c>
      <c r="U30" s="13">
        <v>4</v>
      </c>
      <c r="V30" s="13">
        <v>3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33</v>
      </c>
      <c r="AC30" s="13">
        <v>36</v>
      </c>
      <c r="AD30" s="13">
        <v>69</v>
      </c>
      <c r="AE30" s="15">
        <v>0</v>
      </c>
    </row>
    <row r="31" spans="1:31">
      <c r="A31" s="28">
        <v>2</v>
      </c>
      <c r="B31" s="29" t="s">
        <v>88</v>
      </c>
      <c r="C31" s="12" t="s">
        <v>90</v>
      </c>
      <c r="D31" s="13">
        <v>76</v>
      </c>
      <c r="E31" s="13">
        <v>71</v>
      </c>
      <c r="F31" s="13">
        <v>74</v>
      </c>
      <c r="G31" s="13">
        <v>0</v>
      </c>
      <c r="H31" s="13">
        <v>221</v>
      </c>
      <c r="I31" s="14">
        <v>5</v>
      </c>
      <c r="J31" s="13">
        <v>4</v>
      </c>
      <c r="K31" s="13">
        <v>3</v>
      </c>
      <c r="L31" s="13">
        <v>3</v>
      </c>
      <c r="M31" s="13">
        <v>4</v>
      </c>
      <c r="N31" s="13">
        <v>4</v>
      </c>
      <c r="O31" s="13">
        <v>5</v>
      </c>
      <c r="P31" s="13">
        <v>4</v>
      </c>
      <c r="Q31" s="13">
        <v>5</v>
      </c>
      <c r="R31" s="13">
        <v>4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5</v>
      </c>
      <c r="Z31" s="13">
        <v>4</v>
      </c>
      <c r="AA31" s="13">
        <v>5</v>
      </c>
      <c r="AB31" s="13">
        <v>36</v>
      </c>
      <c r="AC31" s="13">
        <v>38</v>
      </c>
      <c r="AD31" s="13">
        <v>74</v>
      </c>
      <c r="AE31" s="15">
        <v>0</v>
      </c>
    </row>
    <row r="32" spans="1:31">
      <c r="A32" s="28">
        <v>3</v>
      </c>
      <c r="B32" s="29" t="s">
        <v>88</v>
      </c>
      <c r="C32" s="12" t="s">
        <v>96</v>
      </c>
      <c r="D32" s="13">
        <v>79</v>
      </c>
      <c r="E32" s="13">
        <v>78</v>
      </c>
      <c r="F32" s="13">
        <v>74</v>
      </c>
      <c r="G32" s="13">
        <v>0</v>
      </c>
      <c r="H32" s="13">
        <v>231</v>
      </c>
      <c r="I32" s="14">
        <v>15</v>
      </c>
      <c r="J32" s="13">
        <v>4</v>
      </c>
      <c r="K32" s="13">
        <v>4</v>
      </c>
      <c r="L32" s="13">
        <v>4</v>
      </c>
      <c r="M32" s="13">
        <v>3</v>
      </c>
      <c r="N32" s="13">
        <v>5</v>
      </c>
      <c r="O32" s="13">
        <v>5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4</v>
      </c>
      <c r="AA32" s="13">
        <v>5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88</v>
      </c>
      <c r="C33" s="12" t="s">
        <v>91</v>
      </c>
      <c r="D33" s="13">
        <v>77</v>
      </c>
      <c r="E33" s="13">
        <v>80</v>
      </c>
      <c r="F33" s="13">
        <v>76</v>
      </c>
      <c r="G33" s="13">
        <v>0</v>
      </c>
      <c r="H33" s="13">
        <v>233</v>
      </c>
      <c r="I33" s="14">
        <v>17</v>
      </c>
      <c r="J33" s="13">
        <v>4</v>
      </c>
      <c r="K33" s="13">
        <v>3</v>
      </c>
      <c r="L33" s="13">
        <v>5</v>
      </c>
      <c r="M33" s="13">
        <v>3</v>
      </c>
      <c r="N33" s="13">
        <v>4</v>
      </c>
      <c r="O33" s="13">
        <v>4</v>
      </c>
      <c r="P33" s="13">
        <v>4</v>
      </c>
      <c r="Q33" s="13">
        <v>5</v>
      </c>
      <c r="R33" s="13">
        <v>5</v>
      </c>
      <c r="S33" s="13">
        <v>3</v>
      </c>
      <c r="T33" s="13">
        <v>3</v>
      </c>
      <c r="U33" s="13">
        <v>4</v>
      </c>
      <c r="V33" s="13">
        <v>5</v>
      </c>
      <c r="W33" s="13">
        <v>4</v>
      </c>
      <c r="X33" s="13">
        <v>4</v>
      </c>
      <c r="Y33" s="13">
        <v>4</v>
      </c>
      <c r="Z33" s="13">
        <v>4</v>
      </c>
      <c r="AA33" s="13">
        <v>8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5</v>
      </c>
      <c r="B34" s="29" t="s">
        <v>88</v>
      </c>
      <c r="C34" s="12" t="s">
        <v>97</v>
      </c>
      <c r="D34" s="13">
        <v>80</v>
      </c>
      <c r="E34" s="13">
        <v>80</v>
      </c>
      <c r="F34" s="13">
        <v>74</v>
      </c>
      <c r="G34" s="13">
        <v>0</v>
      </c>
      <c r="H34" s="13">
        <v>234</v>
      </c>
      <c r="I34" s="14">
        <v>18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4</v>
      </c>
      <c r="T34" s="13">
        <v>3</v>
      </c>
      <c r="U34" s="13">
        <v>3</v>
      </c>
      <c r="V34" s="13">
        <v>5</v>
      </c>
      <c r="W34" s="13">
        <v>4</v>
      </c>
      <c r="X34" s="13">
        <v>3</v>
      </c>
      <c r="Y34" s="13">
        <v>3</v>
      </c>
      <c r="Z34" s="13">
        <v>4</v>
      </c>
      <c r="AA34" s="13">
        <v>6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6</v>
      </c>
      <c r="B35" s="29" t="s">
        <v>88</v>
      </c>
      <c r="C35" s="12" t="s">
        <v>95</v>
      </c>
      <c r="D35" s="13">
        <v>78</v>
      </c>
      <c r="E35" s="13">
        <v>78</v>
      </c>
      <c r="F35" s="13">
        <v>78</v>
      </c>
      <c r="G35" s="13">
        <v>0</v>
      </c>
      <c r="H35" s="13">
        <v>234</v>
      </c>
      <c r="I35" s="14">
        <v>18</v>
      </c>
      <c r="J35" s="13">
        <v>4</v>
      </c>
      <c r="K35" s="13">
        <v>3</v>
      </c>
      <c r="L35" s="13">
        <v>3</v>
      </c>
      <c r="M35" s="13">
        <v>3</v>
      </c>
      <c r="N35" s="13">
        <v>4</v>
      </c>
      <c r="O35" s="13">
        <v>4</v>
      </c>
      <c r="P35" s="13">
        <v>6</v>
      </c>
      <c r="Q35" s="13">
        <v>5</v>
      </c>
      <c r="R35" s="13">
        <v>5</v>
      </c>
      <c r="S35" s="13">
        <v>5</v>
      </c>
      <c r="T35" s="13">
        <v>3</v>
      </c>
      <c r="U35" s="13">
        <v>4</v>
      </c>
      <c r="V35" s="13">
        <v>6</v>
      </c>
      <c r="W35" s="13">
        <v>4</v>
      </c>
      <c r="X35" s="13">
        <v>4</v>
      </c>
      <c r="Y35" s="13">
        <v>4</v>
      </c>
      <c r="Z35" s="13">
        <v>5</v>
      </c>
      <c r="AA35" s="13">
        <v>6</v>
      </c>
      <c r="AB35" s="13">
        <v>37</v>
      </c>
      <c r="AC35" s="13">
        <v>41</v>
      </c>
      <c r="AD35" s="13">
        <v>78</v>
      </c>
      <c r="AE35" s="15">
        <v>0</v>
      </c>
    </row>
    <row r="36" spans="1:31">
      <c r="A36" s="28">
        <v>7</v>
      </c>
      <c r="B36" s="29" t="s">
        <v>88</v>
      </c>
      <c r="C36" s="12" t="s">
        <v>92</v>
      </c>
      <c r="D36" s="13">
        <v>78</v>
      </c>
      <c r="E36" s="13">
        <v>78</v>
      </c>
      <c r="F36" s="13">
        <v>79</v>
      </c>
      <c r="G36" s="13">
        <v>0</v>
      </c>
      <c r="H36" s="13">
        <v>235</v>
      </c>
      <c r="I36" s="14">
        <v>19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5</v>
      </c>
      <c r="P36" s="13">
        <v>5</v>
      </c>
      <c r="Q36" s="13">
        <v>5</v>
      </c>
      <c r="R36" s="13">
        <v>6</v>
      </c>
      <c r="S36" s="13">
        <v>5</v>
      </c>
      <c r="T36" s="13">
        <v>3</v>
      </c>
      <c r="U36" s="13">
        <v>5</v>
      </c>
      <c r="V36" s="13">
        <v>4</v>
      </c>
      <c r="W36" s="13">
        <v>4</v>
      </c>
      <c r="X36" s="13">
        <v>4</v>
      </c>
      <c r="Y36" s="13">
        <v>4</v>
      </c>
      <c r="Z36" s="13">
        <v>4</v>
      </c>
      <c r="AA36" s="13">
        <v>5</v>
      </c>
      <c r="AB36" s="13">
        <v>41</v>
      </c>
      <c r="AC36" s="13">
        <v>38</v>
      </c>
      <c r="AD36" s="13">
        <v>79</v>
      </c>
      <c r="AE36" s="15">
        <v>0</v>
      </c>
    </row>
    <row r="37" spans="1:31">
      <c r="A37" s="28">
        <v>8</v>
      </c>
      <c r="B37" s="29" t="s">
        <v>88</v>
      </c>
      <c r="C37" s="12" t="s">
        <v>93</v>
      </c>
      <c r="D37" s="13">
        <v>78</v>
      </c>
      <c r="E37" s="13">
        <v>78</v>
      </c>
      <c r="F37" s="13">
        <v>87</v>
      </c>
      <c r="G37" s="13">
        <v>0</v>
      </c>
      <c r="H37" s="13">
        <v>243</v>
      </c>
      <c r="I37" s="14">
        <v>27</v>
      </c>
      <c r="J37" s="13">
        <v>7</v>
      </c>
      <c r="K37" s="13">
        <v>3</v>
      </c>
      <c r="L37" s="13">
        <v>6</v>
      </c>
      <c r="M37" s="13">
        <v>3</v>
      </c>
      <c r="N37" s="13">
        <v>8</v>
      </c>
      <c r="O37" s="13">
        <v>5</v>
      </c>
      <c r="P37" s="13">
        <v>4</v>
      </c>
      <c r="Q37" s="13">
        <v>6</v>
      </c>
      <c r="R37" s="13">
        <v>5</v>
      </c>
      <c r="S37" s="13">
        <v>4</v>
      </c>
      <c r="T37" s="13">
        <v>3</v>
      </c>
      <c r="U37" s="13">
        <v>3</v>
      </c>
      <c r="V37" s="13">
        <v>7</v>
      </c>
      <c r="W37" s="13">
        <v>5</v>
      </c>
      <c r="X37" s="13">
        <v>4</v>
      </c>
      <c r="Y37" s="13">
        <v>5</v>
      </c>
      <c r="Z37" s="13">
        <v>4</v>
      </c>
      <c r="AA37" s="13">
        <v>5</v>
      </c>
      <c r="AB37" s="13">
        <v>47</v>
      </c>
      <c r="AC37" s="13">
        <v>40</v>
      </c>
      <c r="AD37" s="13">
        <v>87</v>
      </c>
      <c r="AE37" s="15">
        <v>0</v>
      </c>
    </row>
    <row r="38" spans="1:31">
      <c r="A38" s="28">
        <v>9</v>
      </c>
      <c r="B38" s="29" t="s">
        <v>88</v>
      </c>
      <c r="C38" s="12" t="s">
        <v>103</v>
      </c>
      <c r="D38" s="13">
        <v>84</v>
      </c>
      <c r="E38" s="13">
        <v>82</v>
      </c>
      <c r="F38" s="13">
        <v>81</v>
      </c>
      <c r="G38" s="13">
        <v>0</v>
      </c>
      <c r="H38" s="13">
        <v>247</v>
      </c>
      <c r="I38" s="14">
        <v>31</v>
      </c>
      <c r="J38" s="13">
        <v>5</v>
      </c>
      <c r="K38" s="13">
        <v>4</v>
      </c>
      <c r="L38" s="13">
        <v>3</v>
      </c>
      <c r="M38" s="13">
        <v>3</v>
      </c>
      <c r="N38" s="13">
        <v>5</v>
      </c>
      <c r="O38" s="13">
        <v>5</v>
      </c>
      <c r="P38" s="13">
        <v>5</v>
      </c>
      <c r="Q38" s="13">
        <v>5</v>
      </c>
      <c r="R38" s="13">
        <v>5</v>
      </c>
      <c r="S38" s="13">
        <v>4</v>
      </c>
      <c r="T38" s="13">
        <v>3</v>
      </c>
      <c r="U38" s="13">
        <v>4</v>
      </c>
      <c r="V38" s="13">
        <v>6</v>
      </c>
      <c r="W38" s="13">
        <v>5</v>
      </c>
      <c r="X38" s="13">
        <v>4</v>
      </c>
      <c r="Y38" s="13">
        <v>4</v>
      </c>
      <c r="Z38" s="13">
        <v>5</v>
      </c>
      <c r="AA38" s="13">
        <v>6</v>
      </c>
      <c r="AB38" s="13">
        <v>40</v>
      </c>
      <c r="AC38" s="13">
        <v>41</v>
      </c>
      <c r="AD38" s="13">
        <v>81</v>
      </c>
      <c r="AE38" s="15">
        <v>0</v>
      </c>
    </row>
    <row r="39" spans="1:31">
      <c r="A39" s="28">
        <v>10</v>
      </c>
      <c r="B39" s="29" t="s">
        <v>88</v>
      </c>
      <c r="C39" s="12" t="s">
        <v>99</v>
      </c>
      <c r="D39" s="13">
        <v>81</v>
      </c>
      <c r="E39" s="13">
        <v>83</v>
      </c>
      <c r="F39" s="13">
        <v>83</v>
      </c>
      <c r="G39" s="13">
        <v>0</v>
      </c>
      <c r="H39" s="13">
        <v>247</v>
      </c>
      <c r="I39" s="14">
        <v>31</v>
      </c>
      <c r="J39" s="13">
        <v>5</v>
      </c>
      <c r="K39" s="13">
        <v>4</v>
      </c>
      <c r="L39" s="13">
        <v>3</v>
      </c>
      <c r="M39" s="13">
        <v>3</v>
      </c>
      <c r="N39" s="13">
        <v>6</v>
      </c>
      <c r="O39" s="13">
        <v>6</v>
      </c>
      <c r="P39" s="13">
        <v>6</v>
      </c>
      <c r="Q39" s="13">
        <v>5</v>
      </c>
      <c r="R39" s="13">
        <v>5</v>
      </c>
      <c r="S39" s="13">
        <v>4</v>
      </c>
      <c r="T39" s="13">
        <v>3</v>
      </c>
      <c r="U39" s="13">
        <v>5</v>
      </c>
      <c r="V39" s="13">
        <v>5</v>
      </c>
      <c r="W39" s="13">
        <v>4</v>
      </c>
      <c r="X39" s="13">
        <v>5</v>
      </c>
      <c r="Y39" s="13">
        <v>4</v>
      </c>
      <c r="Z39" s="13">
        <v>5</v>
      </c>
      <c r="AA39" s="13">
        <v>5</v>
      </c>
      <c r="AB39" s="13">
        <v>43</v>
      </c>
      <c r="AC39" s="13">
        <v>40</v>
      </c>
      <c r="AD39" s="13">
        <v>83</v>
      </c>
      <c r="AE39" s="15">
        <v>0</v>
      </c>
    </row>
    <row r="40" spans="1:31">
      <c r="A40" s="28">
        <v>11</v>
      </c>
      <c r="B40" s="29" t="s">
        <v>88</v>
      </c>
      <c r="C40" s="12" t="s">
        <v>101</v>
      </c>
      <c r="D40" s="13">
        <v>82</v>
      </c>
      <c r="E40" s="13">
        <v>84</v>
      </c>
      <c r="F40" s="13">
        <v>83</v>
      </c>
      <c r="G40" s="13">
        <v>0</v>
      </c>
      <c r="H40" s="13">
        <v>249</v>
      </c>
      <c r="I40" s="14">
        <v>33</v>
      </c>
      <c r="J40" s="13">
        <v>6</v>
      </c>
      <c r="K40" s="13">
        <v>3</v>
      </c>
      <c r="L40" s="13">
        <v>4</v>
      </c>
      <c r="M40" s="13">
        <v>3</v>
      </c>
      <c r="N40" s="13">
        <v>5</v>
      </c>
      <c r="O40" s="13">
        <v>4</v>
      </c>
      <c r="P40" s="13">
        <v>4</v>
      </c>
      <c r="Q40" s="13">
        <v>5</v>
      </c>
      <c r="R40" s="13">
        <v>5</v>
      </c>
      <c r="S40" s="13">
        <v>4</v>
      </c>
      <c r="T40" s="13">
        <v>2</v>
      </c>
      <c r="U40" s="13">
        <v>6</v>
      </c>
      <c r="V40" s="13">
        <v>6</v>
      </c>
      <c r="W40" s="13">
        <v>4</v>
      </c>
      <c r="X40" s="13">
        <v>5</v>
      </c>
      <c r="Y40" s="13">
        <v>4</v>
      </c>
      <c r="Z40" s="13">
        <v>7</v>
      </c>
      <c r="AA40" s="13">
        <v>6</v>
      </c>
      <c r="AB40" s="13">
        <v>39</v>
      </c>
      <c r="AC40" s="13">
        <v>44</v>
      </c>
      <c r="AD40" s="13">
        <v>83</v>
      </c>
      <c r="AE40" s="15">
        <v>0</v>
      </c>
    </row>
    <row r="41" spans="1:31">
      <c r="A41" s="28">
        <v>12</v>
      </c>
      <c r="B41" s="29" t="s">
        <v>88</v>
      </c>
      <c r="C41" s="12" t="s">
        <v>100</v>
      </c>
      <c r="D41" s="13">
        <v>81</v>
      </c>
      <c r="E41" s="13">
        <v>84</v>
      </c>
      <c r="F41" s="13">
        <v>85</v>
      </c>
      <c r="G41" s="13">
        <v>0</v>
      </c>
      <c r="H41" s="13">
        <v>250</v>
      </c>
      <c r="I41" s="14">
        <v>34</v>
      </c>
      <c r="J41" s="13">
        <v>5</v>
      </c>
      <c r="K41" s="13">
        <v>3</v>
      </c>
      <c r="L41" s="13">
        <v>4</v>
      </c>
      <c r="M41" s="13">
        <v>4</v>
      </c>
      <c r="N41" s="13">
        <v>5</v>
      </c>
      <c r="O41" s="13">
        <v>5</v>
      </c>
      <c r="P41" s="13">
        <v>5</v>
      </c>
      <c r="Q41" s="13">
        <v>6</v>
      </c>
      <c r="R41" s="13">
        <v>5</v>
      </c>
      <c r="S41" s="13">
        <v>4</v>
      </c>
      <c r="T41" s="13">
        <v>4</v>
      </c>
      <c r="U41" s="13">
        <v>5</v>
      </c>
      <c r="V41" s="13">
        <v>8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42</v>
      </c>
      <c r="AC41" s="13">
        <v>43</v>
      </c>
      <c r="AD41" s="13">
        <v>85</v>
      </c>
      <c r="AE41" s="15">
        <v>0</v>
      </c>
    </row>
    <row r="42" spans="1:31">
      <c r="A42" s="28">
        <v>13</v>
      </c>
      <c r="B42" s="29" t="s">
        <v>88</v>
      </c>
      <c r="C42" s="12" t="s">
        <v>98</v>
      </c>
      <c r="D42" s="13">
        <v>81</v>
      </c>
      <c r="E42" s="13">
        <v>87</v>
      </c>
      <c r="F42" s="13">
        <v>84</v>
      </c>
      <c r="G42" s="13">
        <v>0</v>
      </c>
      <c r="H42" s="13">
        <v>252</v>
      </c>
      <c r="I42" s="14">
        <v>36</v>
      </c>
      <c r="J42" s="13">
        <v>5</v>
      </c>
      <c r="K42" s="13">
        <v>4</v>
      </c>
      <c r="L42" s="13">
        <v>4</v>
      </c>
      <c r="M42" s="13">
        <v>3</v>
      </c>
      <c r="N42" s="13">
        <v>7</v>
      </c>
      <c r="O42" s="13">
        <v>4</v>
      </c>
      <c r="P42" s="13">
        <v>7</v>
      </c>
      <c r="Q42" s="13">
        <v>4</v>
      </c>
      <c r="R42" s="13">
        <v>4</v>
      </c>
      <c r="S42" s="13">
        <v>4</v>
      </c>
      <c r="T42" s="13">
        <v>5</v>
      </c>
      <c r="U42" s="13">
        <v>3</v>
      </c>
      <c r="V42" s="13">
        <v>6</v>
      </c>
      <c r="W42" s="13">
        <v>4</v>
      </c>
      <c r="X42" s="13">
        <v>5</v>
      </c>
      <c r="Y42" s="13">
        <v>4</v>
      </c>
      <c r="Z42" s="13">
        <v>5</v>
      </c>
      <c r="AA42" s="13">
        <v>6</v>
      </c>
      <c r="AB42" s="13">
        <v>42</v>
      </c>
      <c r="AC42" s="13">
        <v>42</v>
      </c>
      <c r="AD42" s="13">
        <v>84</v>
      </c>
      <c r="AE42" s="15">
        <v>0</v>
      </c>
    </row>
    <row r="43" spans="1:31">
      <c r="A43" s="28">
        <v>14</v>
      </c>
      <c r="B43" s="29" t="s">
        <v>88</v>
      </c>
      <c r="C43" s="12" t="s">
        <v>94</v>
      </c>
      <c r="D43" s="13">
        <v>78</v>
      </c>
      <c r="E43" s="13">
        <v>90</v>
      </c>
      <c r="F43" s="13">
        <v>84</v>
      </c>
      <c r="G43" s="13">
        <v>0</v>
      </c>
      <c r="H43" s="13">
        <v>252</v>
      </c>
      <c r="I43" s="14">
        <v>36</v>
      </c>
      <c r="J43" s="13">
        <v>5</v>
      </c>
      <c r="K43" s="13">
        <v>2</v>
      </c>
      <c r="L43" s="13">
        <v>4</v>
      </c>
      <c r="M43" s="13">
        <v>4</v>
      </c>
      <c r="N43" s="13">
        <v>5</v>
      </c>
      <c r="O43" s="13">
        <v>4</v>
      </c>
      <c r="P43" s="13">
        <v>6</v>
      </c>
      <c r="Q43" s="13">
        <v>4</v>
      </c>
      <c r="R43" s="13">
        <v>6</v>
      </c>
      <c r="S43" s="13">
        <v>5</v>
      </c>
      <c r="T43" s="13">
        <v>4</v>
      </c>
      <c r="U43" s="13">
        <v>6</v>
      </c>
      <c r="V43" s="13">
        <v>7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40</v>
      </c>
      <c r="AC43" s="13">
        <v>44</v>
      </c>
      <c r="AD43" s="13">
        <v>84</v>
      </c>
      <c r="AE43" s="15">
        <v>0</v>
      </c>
    </row>
    <row r="44" spans="1:31">
      <c r="A44" s="28">
        <v>1</v>
      </c>
      <c r="B44" s="29" t="s">
        <v>114</v>
      </c>
      <c r="C44" s="12" t="s">
        <v>115</v>
      </c>
      <c r="D44" s="13">
        <v>75</v>
      </c>
      <c r="E44" s="13">
        <v>74</v>
      </c>
      <c r="F44" s="13">
        <v>70</v>
      </c>
      <c r="G44" s="13">
        <v>0</v>
      </c>
      <c r="H44" s="13">
        <v>219</v>
      </c>
      <c r="I44" s="14">
        <v>3</v>
      </c>
      <c r="J44" s="13">
        <v>5</v>
      </c>
      <c r="K44" s="13">
        <v>3</v>
      </c>
      <c r="L44" s="13">
        <v>4</v>
      </c>
      <c r="M44" s="13">
        <v>2</v>
      </c>
      <c r="N44" s="13">
        <v>4</v>
      </c>
      <c r="O44" s="13">
        <v>5</v>
      </c>
      <c r="P44" s="13">
        <v>4</v>
      </c>
      <c r="Q44" s="13">
        <v>4</v>
      </c>
      <c r="R44" s="13">
        <v>5</v>
      </c>
      <c r="S44" s="13">
        <v>3</v>
      </c>
      <c r="T44" s="13">
        <v>3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4</v>
      </c>
      <c r="AB44" s="13">
        <v>36</v>
      </c>
      <c r="AC44" s="13">
        <v>34</v>
      </c>
      <c r="AD44" s="13">
        <v>70</v>
      </c>
      <c r="AE44" s="15">
        <v>0</v>
      </c>
    </row>
    <row r="45" spans="1:31">
      <c r="A45" s="28">
        <v>2</v>
      </c>
      <c r="B45" s="29" t="s">
        <v>114</v>
      </c>
      <c r="C45" s="12" t="s">
        <v>116</v>
      </c>
      <c r="D45" s="13">
        <v>76</v>
      </c>
      <c r="E45" s="13">
        <v>75</v>
      </c>
      <c r="F45" s="13">
        <v>75</v>
      </c>
      <c r="G45" s="13">
        <v>0</v>
      </c>
      <c r="H45" s="13">
        <v>226</v>
      </c>
      <c r="I45" s="14">
        <v>10</v>
      </c>
      <c r="J45" s="13">
        <v>4</v>
      </c>
      <c r="K45" s="13">
        <v>3</v>
      </c>
      <c r="L45" s="13">
        <v>4</v>
      </c>
      <c r="M45" s="13">
        <v>3</v>
      </c>
      <c r="N45" s="13">
        <v>5</v>
      </c>
      <c r="O45" s="13">
        <v>5</v>
      </c>
      <c r="P45" s="13">
        <v>3</v>
      </c>
      <c r="Q45" s="13">
        <v>5</v>
      </c>
      <c r="R45" s="13">
        <v>6</v>
      </c>
      <c r="S45" s="13">
        <v>4</v>
      </c>
      <c r="T45" s="13">
        <v>3</v>
      </c>
      <c r="U45" s="13">
        <v>4</v>
      </c>
      <c r="V45" s="13">
        <v>5</v>
      </c>
      <c r="W45" s="13">
        <v>4</v>
      </c>
      <c r="X45" s="13">
        <v>4</v>
      </c>
      <c r="Y45" s="13">
        <v>3</v>
      </c>
      <c r="Z45" s="13">
        <v>6</v>
      </c>
      <c r="AA45" s="13">
        <v>4</v>
      </c>
      <c r="AB45" s="13">
        <v>38</v>
      </c>
      <c r="AC45" s="13">
        <v>37</v>
      </c>
      <c r="AD45" s="13">
        <v>75</v>
      </c>
      <c r="AE45" s="15">
        <v>0</v>
      </c>
    </row>
    <row r="46" spans="1:31">
      <c r="A46" s="28">
        <v>3</v>
      </c>
      <c r="B46" s="29" t="s">
        <v>114</v>
      </c>
      <c r="C46" s="12" t="s">
        <v>118</v>
      </c>
      <c r="D46" s="13">
        <v>79</v>
      </c>
      <c r="E46" s="13">
        <v>74</v>
      </c>
      <c r="F46" s="13">
        <v>76</v>
      </c>
      <c r="G46" s="13">
        <v>0</v>
      </c>
      <c r="H46" s="13">
        <v>229</v>
      </c>
      <c r="I46" s="14">
        <v>13</v>
      </c>
      <c r="J46" s="13">
        <v>5</v>
      </c>
      <c r="K46" s="13">
        <v>3</v>
      </c>
      <c r="L46" s="13">
        <v>4</v>
      </c>
      <c r="M46" s="13">
        <v>3</v>
      </c>
      <c r="N46" s="13">
        <v>3</v>
      </c>
      <c r="O46" s="13">
        <v>6</v>
      </c>
      <c r="P46" s="13">
        <v>4</v>
      </c>
      <c r="Q46" s="13">
        <v>4</v>
      </c>
      <c r="R46" s="13">
        <v>5</v>
      </c>
      <c r="S46" s="13">
        <v>4</v>
      </c>
      <c r="T46" s="13">
        <v>3</v>
      </c>
      <c r="U46" s="13">
        <v>5</v>
      </c>
      <c r="V46" s="13">
        <v>5</v>
      </c>
      <c r="W46" s="13">
        <v>4</v>
      </c>
      <c r="X46" s="13">
        <v>5</v>
      </c>
      <c r="Y46" s="13">
        <v>3</v>
      </c>
      <c r="Z46" s="13">
        <v>4</v>
      </c>
      <c r="AA46" s="13">
        <v>6</v>
      </c>
      <c r="AB46" s="13">
        <v>37</v>
      </c>
      <c r="AC46" s="13">
        <v>39</v>
      </c>
      <c r="AD46" s="13">
        <v>76</v>
      </c>
      <c r="AE46" s="15">
        <v>0</v>
      </c>
    </row>
    <row r="47" spans="1:31">
      <c r="A47" s="28">
        <v>4</v>
      </c>
      <c r="B47" s="29" t="s">
        <v>114</v>
      </c>
      <c r="C47" s="12" t="s">
        <v>117</v>
      </c>
      <c r="D47" s="13">
        <v>77</v>
      </c>
      <c r="E47" s="13">
        <v>75</v>
      </c>
      <c r="F47" s="13">
        <v>77</v>
      </c>
      <c r="G47" s="13">
        <v>0</v>
      </c>
      <c r="H47" s="13">
        <v>229</v>
      </c>
      <c r="I47" s="14">
        <v>13</v>
      </c>
      <c r="J47" s="13">
        <v>4</v>
      </c>
      <c r="K47" s="13">
        <v>4</v>
      </c>
      <c r="L47" s="13">
        <v>5</v>
      </c>
      <c r="M47" s="13">
        <v>3</v>
      </c>
      <c r="N47" s="13">
        <v>4</v>
      </c>
      <c r="O47" s="13">
        <v>5</v>
      </c>
      <c r="P47" s="13">
        <v>4</v>
      </c>
      <c r="Q47" s="13">
        <v>5</v>
      </c>
      <c r="R47" s="13">
        <v>5</v>
      </c>
      <c r="S47" s="13">
        <v>5</v>
      </c>
      <c r="T47" s="13">
        <v>3</v>
      </c>
      <c r="U47" s="13">
        <v>5</v>
      </c>
      <c r="V47" s="13">
        <v>6</v>
      </c>
      <c r="W47" s="13">
        <v>4</v>
      </c>
      <c r="X47" s="13">
        <v>4</v>
      </c>
      <c r="Y47" s="13">
        <v>3</v>
      </c>
      <c r="Z47" s="13">
        <v>4</v>
      </c>
      <c r="AA47" s="13">
        <v>4</v>
      </c>
      <c r="AB47" s="13">
        <v>39</v>
      </c>
      <c r="AC47" s="13">
        <v>38</v>
      </c>
      <c r="AD47" s="13">
        <v>77</v>
      </c>
      <c r="AE47" s="15">
        <v>0</v>
      </c>
    </row>
    <row r="48" spans="1:31">
      <c r="A48" s="28">
        <v>5</v>
      </c>
      <c r="B48" s="29" t="s">
        <v>114</v>
      </c>
      <c r="C48" s="12" t="s">
        <v>119</v>
      </c>
      <c r="D48" s="13">
        <v>79</v>
      </c>
      <c r="E48" s="13">
        <v>78</v>
      </c>
      <c r="F48" s="13">
        <v>73</v>
      </c>
      <c r="G48" s="13">
        <v>0</v>
      </c>
      <c r="H48" s="13">
        <v>230</v>
      </c>
      <c r="I48" s="14">
        <v>14</v>
      </c>
      <c r="J48" s="13">
        <v>4</v>
      </c>
      <c r="K48" s="13">
        <v>3</v>
      </c>
      <c r="L48" s="13">
        <v>5</v>
      </c>
      <c r="M48" s="13">
        <v>2</v>
      </c>
      <c r="N48" s="13">
        <v>5</v>
      </c>
      <c r="O48" s="13">
        <v>4</v>
      </c>
      <c r="P48" s="13">
        <v>4</v>
      </c>
      <c r="Q48" s="13">
        <v>5</v>
      </c>
      <c r="R48" s="13">
        <v>5</v>
      </c>
      <c r="S48" s="13">
        <v>5</v>
      </c>
      <c r="T48" s="13">
        <v>3</v>
      </c>
      <c r="U48" s="13">
        <v>4</v>
      </c>
      <c r="V48" s="13">
        <v>5</v>
      </c>
      <c r="W48" s="13">
        <v>3</v>
      </c>
      <c r="X48" s="13">
        <v>3</v>
      </c>
      <c r="Y48" s="13">
        <v>3</v>
      </c>
      <c r="Z48" s="13">
        <v>4</v>
      </c>
      <c r="AA48" s="13">
        <v>6</v>
      </c>
      <c r="AB48" s="13">
        <v>37</v>
      </c>
      <c r="AC48" s="13">
        <v>36</v>
      </c>
      <c r="AD48" s="13">
        <v>73</v>
      </c>
      <c r="AE48" s="15">
        <v>0</v>
      </c>
    </row>
    <row r="49" spans="1:31">
      <c r="A49" s="28">
        <v>1</v>
      </c>
      <c r="B49" s="29" t="s">
        <v>127</v>
      </c>
      <c r="C49" s="12" t="s">
        <v>129</v>
      </c>
      <c r="D49" s="13">
        <v>73</v>
      </c>
      <c r="E49" s="13">
        <v>71</v>
      </c>
      <c r="F49" s="13">
        <v>69</v>
      </c>
      <c r="G49" s="13">
        <v>0</v>
      </c>
      <c r="H49" s="13">
        <v>213</v>
      </c>
      <c r="I49" s="14">
        <v>-3</v>
      </c>
      <c r="J49" s="13">
        <v>4</v>
      </c>
      <c r="K49" s="13">
        <v>4</v>
      </c>
      <c r="L49" s="13">
        <v>3</v>
      </c>
      <c r="M49" s="13">
        <v>3</v>
      </c>
      <c r="N49" s="13">
        <v>5</v>
      </c>
      <c r="O49" s="13">
        <v>4</v>
      </c>
      <c r="P49" s="13">
        <v>4</v>
      </c>
      <c r="Q49" s="13">
        <v>3</v>
      </c>
      <c r="R49" s="13">
        <v>5</v>
      </c>
      <c r="S49" s="13">
        <v>4</v>
      </c>
      <c r="T49" s="13">
        <v>2</v>
      </c>
      <c r="U49" s="13">
        <v>4</v>
      </c>
      <c r="V49" s="13">
        <v>4</v>
      </c>
      <c r="W49" s="13">
        <v>3</v>
      </c>
      <c r="X49" s="13">
        <v>4</v>
      </c>
      <c r="Y49" s="13">
        <v>4</v>
      </c>
      <c r="Z49" s="13">
        <v>4</v>
      </c>
      <c r="AA49" s="13">
        <v>5</v>
      </c>
      <c r="AB49" s="13">
        <v>35</v>
      </c>
      <c r="AC49" s="13">
        <v>34</v>
      </c>
      <c r="AD49" s="13">
        <v>69</v>
      </c>
      <c r="AE49" s="15">
        <v>0</v>
      </c>
    </row>
    <row r="50" spans="1:31">
      <c r="A50" s="28">
        <v>2</v>
      </c>
      <c r="B50" s="29" t="s">
        <v>127</v>
      </c>
      <c r="C50" s="12" t="s">
        <v>130</v>
      </c>
      <c r="D50" s="13">
        <v>73</v>
      </c>
      <c r="E50" s="13">
        <v>72</v>
      </c>
      <c r="F50" s="13">
        <v>73</v>
      </c>
      <c r="G50" s="13">
        <v>0</v>
      </c>
      <c r="H50" s="13">
        <v>218</v>
      </c>
      <c r="I50" s="14">
        <v>2</v>
      </c>
      <c r="J50" s="13">
        <v>4</v>
      </c>
      <c r="K50" s="13">
        <v>3</v>
      </c>
      <c r="L50" s="13">
        <v>4</v>
      </c>
      <c r="M50" s="13">
        <v>3</v>
      </c>
      <c r="N50" s="13">
        <v>4</v>
      </c>
      <c r="O50" s="13">
        <v>6</v>
      </c>
      <c r="P50" s="13">
        <v>4</v>
      </c>
      <c r="Q50" s="13">
        <v>3</v>
      </c>
      <c r="R50" s="13">
        <v>5</v>
      </c>
      <c r="S50" s="13">
        <v>4</v>
      </c>
      <c r="T50" s="13">
        <v>3</v>
      </c>
      <c r="U50" s="13">
        <v>4</v>
      </c>
      <c r="V50" s="13">
        <v>6</v>
      </c>
      <c r="W50" s="13">
        <v>3</v>
      </c>
      <c r="X50" s="13">
        <v>4</v>
      </c>
      <c r="Y50" s="13">
        <v>3</v>
      </c>
      <c r="Z50" s="13">
        <v>5</v>
      </c>
      <c r="AA50" s="13">
        <v>5</v>
      </c>
      <c r="AB50" s="13">
        <v>36</v>
      </c>
      <c r="AC50" s="13">
        <v>37</v>
      </c>
      <c r="AD50" s="13">
        <v>73</v>
      </c>
      <c r="AE50" s="15">
        <v>0</v>
      </c>
    </row>
    <row r="51" spans="1:31">
      <c r="A51" s="28">
        <v>3</v>
      </c>
      <c r="B51" s="29" t="s">
        <v>127</v>
      </c>
      <c r="C51" s="12" t="s">
        <v>134</v>
      </c>
      <c r="D51" s="13">
        <v>75</v>
      </c>
      <c r="E51" s="13">
        <v>71</v>
      </c>
      <c r="F51" s="13">
        <v>73</v>
      </c>
      <c r="G51" s="13">
        <v>0</v>
      </c>
      <c r="H51" s="13">
        <v>219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4</v>
      </c>
      <c r="O51" s="13">
        <v>5</v>
      </c>
      <c r="P51" s="13">
        <v>3</v>
      </c>
      <c r="Q51" s="13">
        <v>4</v>
      </c>
      <c r="R51" s="13">
        <v>5</v>
      </c>
      <c r="S51" s="13">
        <v>4</v>
      </c>
      <c r="T51" s="13">
        <v>3</v>
      </c>
      <c r="U51" s="13">
        <v>5</v>
      </c>
      <c r="V51" s="13">
        <v>4</v>
      </c>
      <c r="W51" s="13">
        <v>5</v>
      </c>
      <c r="X51" s="13">
        <v>4</v>
      </c>
      <c r="Y51" s="13">
        <v>3</v>
      </c>
      <c r="Z51" s="13">
        <v>5</v>
      </c>
      <c r="AA51" s="13">
        <v>5</v>
      </c>
      <c r="AB51" s="13">
        <v>35</v>
      </c>
      <c r="AC51" s="13">
        <v>38</v>
      </c>
      <c r="AD51" s="13">
        <v>73</v>
      </c>
      <c r="AE51" s="15">
        <v>0</v>
      </c>
    </row>
    <row r="52" spans="1:31">
      <c r="A52" s="28">
        <v>4</v>
      </c>
      <c r="B52" s="29" t="s">
        <v>127</v>
      </c>
      <c r="C52" s="12" t="s">
        <v>131</v>
      </c>
      <c r="D52" s="13">
        <v>74</v>
      </c>
      <c r="E52" s="13">
        <v>71</v>
      </c>
      <c r="F52" s="13">
        <v>74</v>
      </c>
      <c r="G52" s="13">
        <v>0</v>
      </c>
      <c r="H52" s="13">
        <v>219</v>
      </c>
      <c r="I52" s="14">
        <v>3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5</v>
      </c>
      <c r="P52" s="13">
        <v>4</v>
      </c>
      <c r="Q52" s="13">
        <v>4</v>
      </c>
      <c r="R52" s="13">
        <v>6</v>
      </c>
      <c r="S52" s="13">
        <v>4</v>
      </c>
      <c r="T52" s="13">
        <v>3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5</v>
      </c>
      <c r="AB52" s="13">
        <v>37</v>
      </c>
      <c r="AC52" s="13">
        <v>37</v>
      </c>
      <c r="AD52" s="13">
        <v>74</v>
      </c>
      <c r="AE52" s="15">
        <v>0</v>
      </c>
    </row>
    <row r="53" spans="1:31">
      <c r="A53" s="28">
        <v>5</v>
      </c>
      <c r="B53" s="29" t="s">
        <v>127</v>
      </c>
      <c r="C53" s="12" t="s">
        <v>135</v>
      </c>
      <c r="D53" s="13">
        <v>77</v>
      </c>
      <c r="E53" s="13">
        <v>67</v>
      </c>
      <c r="F53" s="13">
        <v>76</v>
      </c>
      <c r="G53" s="13">
        <v>0</v>
      </c>
      <c r="H53" s="13">
        <v>220</v>
      </c>
      <c r="I53" s="14">
        <v>4</v>
      </c>
      <c r="J53" s="13">
        <v>4</v>
      </c>
      <c r="K53" s="13">
        <v>3</v>
      </c>
      <c r="L53" s="13">
        <v>4</v>
      </c>
      <c r="M53" s="13">
        <v>3</v>
      </c>
      <c r="N53" s="13">
        <v>4</v>
      </c>
      <c r="O53" s="13">
        <v>5</v>
      </c>
      <c r="P53" s="13">
        <v>4</v>
      </c>
      <c r="Q53" s="13">
        <v>4</v>
      </c>
      <c r="R53" s="13">
        <v>6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4</v>
      </c>
      <c r="AA53" s="13">
        <v>7</v>
      </c>
      <c r="AB53" s="13">
        <v>37</v>
      </c>
      <c r="AC53" s="13">
        <v>39</v>
      </c>
      <c r="AD53" s="13">
        <v>76</v>
      </c>
      <c r="AE53" s="15">
        <v>0</v>
      </c>
    </row>
    <row r="54" spans="1:31">
      <c r="A54" s="28">
        <v>6</v>
      </c>
      <c r="B54" s="29" t="s">
        <v>127</v>
      </c>
      <c r="C54" s="12" t="s">
        <v>128</v>
      </c>
      <c r="D54" s="13">
        <v>71</v>
      </c>
      <c r="E54" s="13">
        <v>76</v>
      </c>
      <c r="F54" s="13">
        <v>78</v>
      </c>
      <c r="G54" s="13">
        <v>0</v>
      </c>
      <c r="H54" s="13">
        <v>225</v>
      </c>
      <c r="I54" s="14">
        <v>9</v>
      </c>
      <c r="J54" s="13">
        <v>5</v>
      </c>
      <c r="K54" s="13">
        <v>4</v>
      </c>
      <c r="L54" s="13">
        <v>4</v>
      </c>
      <c r="M54" s="13">
        <v>3</v>
      </c>
      <c r="N54" s="13">
        <v>4</v>
      </c>
      <c r="O54" s="13">
        <v>6</v>
      </c>
      <c r="P54" s="13">
        <v>3</v>
      </c>
      <c r="Q54" s="13">
        <v>5</v>
      </c>
      <c r="R54" s="13">
        <v>4</v>
      </c>
      <c r="S54" s="13">
        <v>6</v>
      </c>
      <c r="T54" s="13">
        <v>3</v>
      </c>
      <c r="U54" s="13">
        <v>5</v>
      </c>
      <c r="V54" s="13">
        <v>5</v>
      </c>
      <c r="W54" s="13">
        <v>3</v>
      </c>
      <c r="X54" s="13">
        <v>4</v>
      </c>
      <c r="Y54" s="13">
        <v>3</v>
      </c>
      <c r="Z54" s="13">
        <v>5</v>
      </c>
      <c r="AA54" s="13">
        <v>6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7</v>
      </c>
      <c r="B55" s="29" t="s">
        <v>127</v>
      </c>
      <c r="C55" s="12" t="s">
        <v>144</v>
      </c>
      <c r="D55" s="13">
        <v>83</v>
      </c>
      <c r="E55" s="13">
        <v>71</v>
      </c>
      <c r="F55" s="13">
        <v>72</v>
      </c>
      <c r="G55" s="13">
        <v>0</v>
      </c>
      <c r="H55" s="13">
        <v>226</v>
      </c>
      <c r="I55" s="14">
        <v>10</v>
      </c>
      <c r="J55" s="13">
        <v>4</v>
      </c>
      <c r="K55" s="13">
        <v>3</v>
      </c>
      <c r="L55" s="13">
        <v>4</v>
      </c>
      <c r="M55" s="13">
        <v>3</v>
      </c>
      <c r="N55" s="13">
        <v>4</v>
      </c>
      <c r="O55" s="13">
        <v>4</v>
      </c>
      <c r="P55" s="13">
        <v>4</v>
      </c>
      <c r="Q55" s="13">
        <v>4</v>
      </c>
      <c r="R55" s="13">
        <v>5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3</v>
      </c>
      <c r="Z55" s="13">
        <v>4</v>
      </c>
      <c r="AA55" s="13">
        <v>5</v>
      </c>
      <c r="AB55" s="13">
        <v>35</v>
      </c>
      <c r="AC55" s="13">
        <v>37</v>
      </c>
      <c r="AD55" s="13">
        <v>72</v>
      </c>
      <c r="AE55" s="15">
        <v>0</v>
      </c>
    </row>
    <row r="56" spans="1:31">
      <c r="A56" s="28">
        <v>8</v>
      </c>
      <c r="B56" s="29" t="s">
        <v>127</v>
      </c>
      <c r="C56" s="12" t="s">
        <v>132</v>
      </c>
      <c r="D56" s="13">
        <v>74</v>
      </c>
      <c r="E56" s="13">
        <v>76</v>
      </c>
      <c r="F56" s="13">
        <v>76</v>
      </c>
      <c r="G56" s="13">
        <v>0</v>
      </c>
      <c r="H56" s="13">
        <v>226</v>
      </c>
      <c r="I56" s="14">
        <v>10</v>
      </c>
      <c r="J56" s="13">
        <v>4</v>
      </c>
      <c r="K56" s="13">
        <v>4</v>
      </c>
      <c r="L56" s="13">
        <v>4</v>
      </c>
      <c r="M56" s="13">
        <v>4</v>
      </c>
      <c r="N56" s="13">
        <v>5</v>
      </c>
      <c r="O56" s="13">
        <v>5</v>
      </c>
      <c r="P56" s="13">
        <v>3</v>
      </c>
      <c r="Q56" s="13">
        <v>6</v>
      </c>
      <c r="R56" s="13">
        <v>5</v>
      </c>
      <c r="S56" s="13">
        <v>4</v>
      </c>
      <c r="T56" s="13">
        <v>3</v>
      </c>
      <c r="U56" s="13">
        <v>5</v>
      </c>
      <c r="V56" s="13">
        <v>5</v>
      </c>
      <c r="W56" s="13">
        <v>4</v>
      </c>
      <c r="X56" s="13">
        <v>3</v>
      </c>
      <c r="Y56" s="13">
        <v>3</v>
      </c>
      <c r="Z56" s="13">
        <v>4</v>
      </c>
      <c r="AA56" s="13">
        <v>5</v>
      </c>
      <c r="AB56" s="13">
        <v>40</v>
      </c>
      <c r="AC56" s="13">
        <v>36</v>
      </c>
      <c r="AD56" s="13">
        <v>76</v>
      </c>
      <c r="AE56" s="15">
        <v>0</v>
      </c>
    </row>
    <row r="57" spans="1:31">
      <c r="A57" s="28">
        <v>9</v>
      </c>
      <c r="B57" s="29" t="s">
        <v>127</v>
      </c>
      <c r="C57" s="12" t="s">
        <v>136</v>
      </c>
      <c r="D57" s="13">
        <v>78</v>
      </c>
      <c r="E57" s="13">
        <v>76</v>
      </c>
      <c r="F57" s="13">
        <v>77</v>
      </c>
      <c r="G57" s="13">
        <v>0</v>
      </c>
      <c r="H57" s="13">
        <v>231</v>
      </c>
      <c r="I57" s="14">
        <v>15</v>
      </c>
      <c r="J57" s="13">
        <v>5</v>
      </c>
      <c r="K57" s="13">
        <v>3</v>
      </c>
      <c r="L57" s="13">
        <v>4</v>
      </c>
      <c r="M57" s="13">
        <v>3</v>
      </c>
      <c r="N57" s="13">
        <v>4</v>
      </c>
      <c r="O57" s="13">
        <v>4</v>
      </c>
      <c r="P57" s="13">
        <v>4</v>
      </c>
      <c r="Q57" s="13">
        <v>5</v>
      </c>
      <c r="R57" s="13">
        <v>5</v>
      </c>
      <c r="S57" s="13">
        <v>4</v>
      </c>
      <c r="T57" s="13">
        <v>3</v>
      </c>
      <c r="U57" s="13">
        <v>5</v>
      </c>
      <c r="V57" s="13">
        <v>6</v>
      </c>
      <c r="W57" s="13">
        <v>3</v>
      </c>
      <c r="X57" s="13">
        <v>4</v>
      </c>
      <c r="Y57" s="13">
        <v>5</v>
      </c>
      <c r="Z57" s="13">
        <v>4</v>
      </c>
      <c r="AA57" s="13">
        <v>6</v>
      </c>
      <c r="AB57" s="13">
        <v>37</v>
      </c>
      <c r="AC57" s="13">
        <v>40</v>
      </c>
      <c r="AD57" s="13">
        <v>77</v>
      </c>
      <c r="AE57" s="15">
        <v>0</v>
      </c>
    </row>
    <row r="58" spans="1:31">
      <c r="A58" s="28">
        <v>10</v>
      </c>
      <c r="B58" s="29" t="s">
        <v>127</v>
      </c>
      <c r="C58" s="12" t="s">
        <v>137</v>
      </c>
      <c r="D58" s="13">
        <v>78</v>
      </c>
      <c r="E58" s="13">
        <v>77</v>
      </c>
      <c r="F58" s="13">
        <v>79</v>
      </c>
      <c r="G58" s="13">
        <v>0</v>
      </c>
      <c r="H58" s="13">
        <v>234</v>
      </c>
      <c r="I58" s="14">
        <v>18</v>
      </c>
      <c r="J58" s="13">
        <v>6</v>
      </c>
      <c r="K58" s="13">
        <v>4</v>
      </c>
      <c r="L58" s="13">
        <v>4</v>
      </c>
      <c r="M58" s="13">
        <v>4</v>
      </c>
      <c r="N58" s="13">
        <v>4</v>
      </c>
      <c r="O58" s="13">
        <v>5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4</v>
      </c>
      <c r="V58" s="13">
        <v>6</v>
      </c>
      <c r="W58" s="13">
        <v>5</v>
      </c>
      <c r="X58" s="13">
        <v>4</v>
      </c>
      <c r="Y58" s="13">
        <v>3</v>
      </c>
      <c r="Z58" s="13">
        <v>4</v>
      </c>
      <c r="AA58" s="13">
        <v>6</v>
      </c>
      <c r="AB58" s="13">
        <v>40</v>
      </c>
      <c r="AC58" s="13">
        <v>39</v>
      </c>
      <c r="AD58" s="13">
        <v>79</v>
      </c>
      <c r="AE58" s="15">
        <v>0</v>
      </c>
    </row>
    <row r="59" spans="1:31">
      <c r="A59" s="28">
        <v>11</v>
      </c>
      <c r="B59" s="29" t="s">
        <v>127</v>
      </c>
      <c r="C59" s="12" t="s">
        <v>133</v>
      </c>
      <c r="D59" s="13">
        <v>75</v>
      </c>
      <c r="E59" s="13">
        <v>80</v>
      </c>
      <c r="F59" s="13">
        <v>82</v>
      </c>
      <c r="G59" s="13">
        <v>0</v>
      </c>
      <c r="H59" s="13">
        <v>237</v>
      </c>
      <c r="I59" s="14">
        <v>21</v>
      </c>
      <c r="J59" s="13">
        <v>5</v>
      </c>
      <c r="K59" s="13">
        <v>3</v>
      </c>
      <c r="L59" s="13">
        <v>4</v>
      </c>
      <c r="M59" s="13">
        <v>3</v>
      </c>
      <c r="N59" s="13">
        <v>4</v>
      </c>
      <c r="O59" s="13">
        <v>6</v>
      </c>
      <c r="P59" s="13">
        <v>5</v>
      </c>
      <c r="Q59" s="13">
        <v>5</v>
      </c>
      <c r="R59" s="13">
        <v>5</v>
      </c>
      <c r="S59" s="13">
        <v>4</v>
      </c>
      <c r="T59" s="13">
        <v>3</v>
      </c>
      <c r="U59" s="13">
        <v>4</v>
      </c>
      <c r="V59" s="13">
        <v>5</v>
      </c>
      <c r="W59" s="13">
        <v>5</v>
      </c>
      <c r="X59" s="13">
        <v>4</v>
      </c>
      <c r="Y59" s="13">
        <v>3</v>
      </c>
      <c r="Z59" s="13">
        <v>9</v>
      </c>
      <c r="AA59" s="13">
        <v>5</v>
      </c>
      <c r="AB59" s="13">
        <v>40</v>
      </c>
      <c r="AC59" s="13">
        <v>42</v>
      </c>
      <c r="AD59" s="13">
        <v>82</v>
      </c>
      <c r="AE59" s="15">
        <v>0</v>
      </c>
    </row>
    <row r="60" spans="1:31">
      <c r="A60" s="28">
        <v>1</v>
      </c>
      <c r="B60" s="29" t="s">
        <v>148</v>
      </c>
      <c r="C60" s="12" t="s">
        <v>149</v>
      </c>
      <c r="D60" s="13">
        <v>69</v>
      </c>
      <c r="E60" s="13">
        <v>75</v>
      </c>
      <c r="F60" s="13">
        <v>71</v>
      </c>
      <c r="G60" s="13">
        <v>0</v>
      </c>
      <c r="H60" s="13">
        <v>215</v>
      </c>
      <c r="I60" s="14">
        <v>-1</v>
      </c>
      <c r="J60" s="13">
        <v>4</v>
      </c>
      <c r="K60" s="13">
        <v>3</v>
      </c>
      <c r="L60" s="13">
        <v>4</v>
      </c>
      <c r="M60" s="13">
        <v>3</v>
      </c>
      <c r="N60" s="13">
        <v>4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4</v>
      </c>
      <c r="W60" s="13">
        <v>5</v>
      </c>
      <c r="X60" s="13">
        <v>4</v>
      </c>
      <c r="Y60" s="13">
        <v>4</v>
      </c>
      <c r="Z60" s="13">
        <v>4</v>
      </c>
      <c r="AA60" s="13">
        <v>4</v>
      </c>
      <c r="AB60" s="13">
        <v>35</v>
      </c>
      <c r="AC60" s="13">
        <v>36</v>
      </c>
      <c r="AD60" s="13">
        <v>71</v>
      </c>
      <c r="AE60" s="15">
        <v>0</v>
      </c>
    </row>
    <row r="61" spans="1:31">
      <c r="A61" s="28">
        <v>2</v>
      </c>
      <c r="B61" s="29" t="s">
        <v>148</v>
      </c>
      <c r="C61" s="12" t="s">
        <v>150</v>
      </c>
      <c r="D61" s="13">
        <v>74</v>
      </c>
      <c r="E61" s="13">
        <v>81</v>
      </c>
      <c r="F61" s="13">
        <v>73</v>
      </c>
      <c r="G61" s="13">
        <v>0</v>
      </c>
      <c r="H61" s="13">
        <v>228</v>
      </c>
      <c r="I61" s="14">
        <v>12</v>
      </c>
      <c r="J61" s="13">
        <v>3</v>
      </c>
      <c r="K61" s="13">
        <v>3</v>
      </c>
      <c r="L61" s="13">
        <v>4</v>
      </c>
      <c r="M61" s="13">
        <v>4</v>
      </c>
      <c r="N61" s="13">
        <v>6</v>
      </c>
      <c r="O61" s="13">
        <v>4</v>
      </c>
      <c r="P61" s="13">
        <v>3</v>
      </c>
      <c r="Q61" s="13">
        <v>5</v>
      </c>
      <c r="R61" s="13">
        <v>5</v>
      </c>
      <c r="S61" s="13">
        <v>4</v>
      </c>
      <c r="T61" s="13">
        <v>2</v>
      </c>
      <c r="U61" s="13">
        <v>4</v>
      </c>
      <c r="V61" s="13">
        <v>5</v>
      </c>
      <c r="W61" s="13">
        <v>4</v>
      </c>
      <c r="X61" s="13">
        <v>5</v>
      </c>
      <c r="Y61" s="13">
        <v>3</v>
      </c>
      <c r="Z61" s="13">
        <v>4</v>
      </c>
      <c r="AA61" s="13">
        <v>5</v>
      </c>
      <c r="AB61" s="13">
        <v>37</v>
      </c>
      <c r="AC61" s="13">
        <v>36</v>
      </c>
      <c r="AD61" s="13">
        <v>73</v>
      </c>
      <c r="AE61" s="15">
        <v>0</v>
      </c>
    </row>
    <row r="62" spans="1:31">
      <c r="A62" s="28">
        <v>3</v>
      </c>
      <c r="B62" s="29" t="s">
        <v>148</v>
      </c>
      <c r="C62" s="12" t="s">
        <v>152</v>
      </c>
      <c r="D62" s="13">
        <v>79</v>
      </c>
      <c r="E62" s="13">
        <v>77</v>
      </c>
      <c r="F62" s="13">
        <v>75</v>
      </c>
      <c r="G62" s="13">
        <v>0</v>
      </c>
      <c r="H62" s="13">
        <v>231</v>
      </c>
      <c r="I62" s="14">
        <v>15</v>
      </c>
      <c r="J62" s="13">
        <v>4</v>
      </c>
      <c r="K62" s="13">
        <v>4</v>
      </c>
      <c r="L62" s="13">
        <v>4</v>
      </c>
      <c r="M62" s="13">
        <v>2</v>
      </c>
      <c r="N62" s="13">
        <v>4</v>
      </c>
      <c r="O62" s="13">
        <v>4</v>
      </c>
      <c r="P62" s="13">
        <v>5</v>
      </c>
      <c r="Q62" s="13">
        <v>4</v>
      </c>
      <c r="R62" s="13">
        <v>5</v>
      </c>
      <c r="S62" s="13">
        <v>4</v>
      </c>
      <c r="T62" s="13">
        <v>3</v>
      </c>
      <c r="U62" s="13">
        <v>5</v>
      </c>
      <c r="V62" s="13">
        <v>6</v>
      </c>
      <c r="W62" s="13">
        <v>4</v>
      </c>
      <c r="X62" s="13">
        <v>4</v>
      </c>
      <c r="Y62" s="13">
        <v>4</v>
      </c>
      <c r="Z62" s="13">
        <v>4</v>
      </c>
      <c r="AA62" s="13">
        <v>5</v>
      </c>
      <c r="AB62" s="13">
        <v>36</v>
      </c>
      <c r="AC62" s="13">
        <v>39</v>
      </c>
      <c r="AD62" s="13">
        <v>75</v>
      </c>
      <c r="AE62" s="15">
        <v>0</v>
      </c>
    </row>
    <row r="63" spans="1:31">
      <c r="A63" s="28">
        <v>4</v>
      </c>
      <c r="B63" s="29" t="s">
        <v>148</v>
      </c>
      <c r="C63" s="12" t="s">
        <v>159</v>
      </c>
      <c r="D63" s="13">
        <v>86</v>
      </c>
      <c r="E63" s="13">
        <v>80</v>
      </c>
      <c r="F63" s="13">
        <v>73</v>
      </c>
      <c r="G63" s="13">
        <v>0</v>
      </c>
      <c r="H63" s="13">
        <v>239</v>
      </c>
      <c r="I63" s="14">
        <v>23</v>
      </c>
      <c r="J63" s="13">
        <v>4</v>
      </c>
      <c r="K63" s="13">
        <v>3</v>
      </c>
      <c r="L63" s="13">
        <v>4</v>
      </c>
      <c r="M63" s="13">
        <v>2</v>
      </c>
      <c r="N63" s="13">
        <v>4</v>
      </c>
      <c r="O63" s="13">
        <v>5</v>
      </c>
      <c r="P63" s="13">
        <v>4</v>
      </c>
      <c r="Q63" s="13">
        <v>4</v>
      </c>
      <c r="R63" s="13">
        <v>5</v>
      </c>
      <c r="S63" s="13">
        <v>4</v>
      </c>
      <c r="T63" s="13">
        <v>3</v>
      </c>
      <c r="U63" s="13">
        <v>4</v>
      </c>
      <c r="V63" s="13">
        <v>5</v>
      </c>
      <c r="W63" s="13">
        <v>5</v>
      </c>
      <c r="X63" s="13">
        <v>5</v>
      </c>
      <c r="Y63" s="13">
        <v>3</v>
      </c>
      <c r="Z63" s="13">
        <v>4</v>
      </c>
      <c r="AA63" s="13">
        <v>5</v>
      </c>
      <c r="AB63" s="13">
        <v>35</v>
      </c>
      <c r="AC63" s="13">
        <v>38</v>
      </c>
      <c r="AD63" s="13">
        <v>73</v>
      </c>
      <c r="AE63" s="15">
        <v>0</v>
      </c>
    </row>
    <row r="64" spans="1:31">
      <c r="A64" s="28">
        <v>5</v>
      </c>
      <c r="B64" s="29" t="s">
        <v>148</v>
      </c>
      <c r="C64" s="12" t="s">
        <v>156</v>
      </c>
      <c r="D64" s="13">
        <v>83</v>
      </c>
      <c r="E64" s="13">
        <v>78</v>
      </c>
      <c r="F64" s="13">
        <v>78</v>
      </c>
      <c r="G64" s="13">
        <v>0</v>
      </c>
      <c r="H64" s="13">
        <v>239</v>
      </c>
      <c r="I64" s="14">
        <v>23</v>
      </c>
      <c r="J64" s="13">
        <v>5</v>
      </c>
      <c r="K64" s="13">
        <v>2</v>
      </c>
      <c r="L64" s="13">
        <v>6</v>
      </c>
      <c r="M64" s="13">
        <v>4</v>
      </c>
      <c r="N64" s="13">
        <v>5</v>
      </c>
      <c r="O64" s="13">
        <v>5</v>
      </c>
      <c r="P64" s="13">
        <v>5</v>
      </c>
      <c r="Q64" s="13">
        <v>4</v>
      </c>
      <c r="R64" s="13">
        <v>5</v>
      </c>
      <c r="S64" s="13">
        <v>4</v>
      </c>
      <c r="T64" s="13">
        <v>3</v>
      </c>
      <c r="U64" s="13">
        <v>4</v>
      </c>
      <c r="V64" s="13">
        <v>5</v>
      </c>
      <c r="W64" s="13">
        <v>3</v>
      </c>
      <c r="X64" s="13">
        <v>4</v>
      </c>
      <c r="Y64" s="13">
        <v>3</v>
      </c>
      <c r="Z64" s="13">
        <v>5</v>
      </c>
      <c r="AA64" s="13">
        <v>6</v>
      </c>
      <c r="AB64" s="13">
        <v>41</v>
      </c>
      <c r="AC64" s="13">
        <v>37</v>
      </c>
      <c r="AD64" s="13">
        <v>78</v>
      </c>
      <c r="AE64" s="15">
        <v>0</v>
      </c>
    </row>
    <row r="65" spans="1:31">
      <c r="A65" s="28">
        <v>6</v>
      </c>
      <c r="B65" s="29" t="s">
        <v>148</v>
      </c>
      <c r="C65" s="12" t="s">
        <v>151</v>
      </c>
      <c r="D65" s="13">
        <v>77</v>
      </c>
      <c r="E65" s="13">
        <v>79</v>
      </c>
      <c r="F65" s="13">
        <v>83</v>
      </c>
      <c r="G65" s="13">
        <v>0</v>
      </c>
      <c r="H65" s="13">
        <v>239</v>
      </c>
      <c r="I65" s="14">
        <v>23</v>
      </c>
      <c r="J65" s="13">
        <v>5</v>
      </c>
      <c r="K65" s="13">
        <v>3</v>
      </c>
      <c r="L65" s="13">
        <v>4</v>
      </c>
      <c r="M65" s="13">
        <v>4</v>
      </c>
      <c r="N65" s="13">
        <v>5</v>
      </c>
      <c r="O65" s="13">
        <v>6</v>
      </c>
      <c r="P65" s="13">
        <v>4</v>
      </c>
      <c r="Q65" s="13">
        <v>5</v>
      </c>
      <c r="R65" s="13">
        <v>5</v>
      </c>
      <c r="S65" s="13">
        <v>5</v>
      </c>
      <c r="T65" s="13">
        <v>4</v>
      </c>
      <c r="U65" s="13">
        <v>6</v>
      </c>
      <c r="V65" s="13">
        <v>4</v>
      </c>
      <c r="W65" s="13">
        <v>5</v>
      </c>
      <c r="X65" s="13">
        <v>4</v>
      </c>
      <c r="Y65" s="13">
        <v>3</v>
      </c>
      <c r="Z65" s="13">
        <v>6</v>
      </c>
      <c r="AA65" s="13">
        <v>5</v>
      </c>
      <c r="AB65" s="13">
        <v>41</v>
      </c>
      <c r="AC65" s="13">
        <v>42</v>
      </c>
      <c r="AD65" s="13">
        <v>83</v>
      </c>
      <c r="AE65" s="15">
        <v>0</v>
      </c>
    </row>
    <row r="66" spans="1:31">
      <c r="A66" s="28">
        <v>7</v>
      </c>
      <c r="B66" s="29" t="s">
        <v>148</v>
      </c>
      <c r="C66" s="12" t="s">
        <v>154</v>
      </c>
      <c r="D66" s="13">
        <v>80</v>
      </c>
      <c r="E66" s="13">
        <v>82</v>
      </c>
      <c r="F66" s="13">
        <v>78</v>
      </c>
      <c r="G66" s="13">
        <v>0</v>
      </c>
      <c r="H66" s="13">
        <v>240</v>
      </c>
      <c r="I66" s="14">
        <v>24</v>
      </c>
      <c r="J66" s="13">
        <v>5</v>
      </c>
      <c r="K66" s="13">
        <v>4</v>
      </c>
      <c r="L66" s="13">
        <v>4</v>
      </c>
      <c r="M66" s="13">
        <v>3</v>
      </c>
      <c r="N66" s="13">
        <v>5</v>
      </c>
      <c r="O66" s="13">
        <v>5</v>
      </c>
      <c r="P66" s="13">
        <v>4</v>
      </c>
      <c r="Q66" s="13">
        <v>4</v>
      </c>
      <c r="R66" s="13">
        <v>5</v>
      </c>
      <c r="S66" s="13">
        <v>3</v>
      </c>
      <c r="T66" s="13">
        <v>2</v>
      </c>
      <c r="U66" s="13">
        <v>5</v>
      </c>
      <c r="V66" s="13">
        <v>5</v>
      </c>
      <c r="W66" s="13">
        <v>4</v>
      </c>
      <c r="X66" s="13">
        <v>5</v>
      </c>
      <c r="Y66" s="13">
        <v>5</v>
      </c>
      <c r="Z66" s="13">
        <v>5</v>
      </c>
      <c r="AA66" s="13">
        <v>5</v>
      </c>
      <c r="AB66" s="13">
        <v>39</v>
      </c>
      <c r="AC66" s="13">
        <v>39</v>
      </c>
      <c r="AD66" s="13">
        <v>78</v>
      </c>
      <c r="AE66" s="15">
        <v>0</v>
      </c>
    </row>
    <row r="67" spans="1:31">
      <c r="A67" s="28">
        <v>8</v>
      </c>
      <c r="B67" s="29" t="s">
        <v>148</v>
      </c>
      <c r="C67" s="12" t="s">
        <v>153</v>
      </c>
      <c r="D67" s="13">
        <v>80</v>
      </c>
      <c r="E67" s="13">
        <v>81</v>
      </c>
      <c r="F67" s="13">
        <v>80</v>
      </c>
      <c r="G67" s="13">
        <v>0</v>
      </c>
      <c r="H67" s="13">
        <v>241</v>
      </c>
      <c r="I67" s="14">
        <v>25</v>
      </c>
      <c r="J67" s="13">
        <v>5</v>
      </c>
      <c r="K67" s="13">
        <v>4</v>
      </c>
      <c r="L67" s="13">
        <v>4</v>
      </c>
      <c r="M67" s="13">
        <v>3</v>
      </c>
      <c r="N67" s="13">
        <v>4</v>
      </c>
      <c r="O67" s="13">
        <v>5</v>
      </c>
      <c r="P67" s="13">
        <v>4</v>
      </c>
      <c r="Q67" s="13">
        <v>5</v>
      </c>
      <c r="R67" s="13">
        <v>5</v>
      </c>
      <c r="S67" s="13">
        <v>5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5</v>
      </c>
      <c r="AA67" s="13">
        <v>6</v>
      </c>
      <c r="AB67" s="13">
        <v>39</v>
      </c>
      <c r="AC67" s="13">
        <v>41</v>
      </c>
      <c r="AD67" s="13">
        <v>80</v>
      </c>
      <c r="AE67" s="15">
        <v>0</v>
      </c>
    </row>
    <row r="68" spans="1:31">
      <c r="A68" s="28">
        <v>9</v>
      </c>
      <c r="B68" s="29" t="s">
        <v>148</v>
      </c>
      <c r="C68" s="12" t="s">
        <v>160</v>
      </c>
      <c r="D68" s="13">
        <v>87</v>
      </c>
      <c r="E68" s="13">
        <v>80</v>
      </c>
      <c r="F68" s="13">
        <v>75</v>
      </c>
      <c r="G68" s="13">
        <v>0</v>
      </c>
      <c r="H68" s="13">
        <v>242</v>
      </c>
      <c r="I68" s="14">
        <v>26</v>
      </c>
      <c r="J68" s="13">
        <v>5</v>
      </c>
      <c r="K68" s="13">
        <v>4</v>
      </c>
      <c r="L68" s="13">
        <v>3</v>
      </c>
      <c r="M68" s="13">
        <v>3</v>
      </c>
      <c r="N68" s="13">
        <v>5</v>
      </c>
      <c r="O68" s="13">
        <v>5</v>
      </c>
      <c r="P68" s="13">
        <v>4</v>
      </c>
      <c r="Q68" s="13">
        <v>4</v>
      </c>
      <c r="R68" s="13">
        <v>6</v>
      </c>
      <c r="S68" s="13">
        <v>3</v>
      </c>
      <c r="T68" s="13">
        <v>3</v>
      </c>
      <c r="U68" s="13">
        <v>4</v>
      </c>
      <c r="V68" s="13">
        <v>5</v>
      </c>
      <c r="W68" s="13">
        <v>4</v>
      </c>
      <c r="X68" s="13">
        <v>4</v>
      </c>
      <c r="Y68" s="13">
        <v>3</v>
      </c>
      <c r="Z68" s="13">
        <v>3</v>
      </c>
      <c r="AA68" s="13">
        <v>7</v>
      </c>
      <c r="AB68" s="13">
        <v>39</v>
      </c>
      <c r="AC68" s="13">
        <v>36</v>
      </c>
      <c r="AD68" s="13">
        <v>75</v>
      </c>
      <c r="AE68" s="15">
        <v>0</v>
      </c>
    </row>
    <row r="69" spans="1:31">
      <c r="A69" s="28">
        <v>10</v>
      </c>
      <c r="B69" s="29" t="s">
        <v>148</v>
      </c>
      <c r="C69" s="12" t="s">
        <v>155</v>
      </c>
      <c r="D69" s="13">
        <v>81</v>
      </c>
      <c r="E69" s="13">
        <v>82</v>
      </c>
      <c r="F69" s="13">
        <v>81</v>
      </c>
      <c r="G69" s="13">
        <v>0</v>
      </c>
      <c r="H69" s="13">
        <v>244</v>
      </c>
      <c r="I69" s="14">
        <v>28</v>
      </c>
      <c r="J69" s="13">
        <v>5</v>
      </c>
      <c r="K69" s="13">
        <v>3</v>
      </c>
      <c r="L69" s="13">
        <v>5</v>
      </c>
      <c r="M69" s="13">
        <v>3</v>
      </c>
      <c r="N69" s="13">
        <v>4</v>
      </c>
      <c r="O69" s="13">
        <v>5</v>
      </c>
      <c r="P69" s="13">
        <v>4</v>
      </c>
      <c r="Q69" s="13">
        <v>5</v>
      </c>
      <c r="R69" s="13">
        <v>5</v>
      </c>
      <c r="S69" s="13">
        <v>5</v>
      </c>
      <c r="T69" s="13">
        <v>3</v>
      </c>
      <c r="U69" s="13">
        <v>4</v>
      </c>
      <c r="V69" s="13">
        <v>6</v>
      </c>
      <c r="W69" s="13">
        <v>5</v>
      </c>
      <c r="X69" s="13">
        <v>5</v>
      </c>
      <c r="Y69" s="13">
        <v>3</v>
      </c>
      <c r="Z69" s="13">
        <v>6</v>
      </c>
      <c r="AA69" s="13">
        <v>5</v>
      </c>
      <c r="AB69" s="13">
        <v>39</v>
      </c>
      <c r="AC69" s="13">
        <v>42</v>
      </c>
      <c r="AD69" s="13">
        <v>81</v>
      </c>
      <c r="AE69" s="15">
        <v>0</v>
      </c>
    </row>
    <row r="70" spans="1:31">
      <c r="A70" s="28">
        <v>11</v>
      </c>
      <c r="B70" s="29" t="s">
        <v>148</v>
      </c>
      <c r="C70" s="12" t="s">
        <v>157</v>
      </c>
      <c r="D70" s="13">
        <v>84</v>
      </c>
      <c r="E70" s="13">
        <v>83</v>
      </c>
      <c r="F70" s="13">
        <v>88</v>
      </c>
      <c r="G70" s="13">
        <v>0</v>
      </c>
      <c r="H70" s="13">
        <v>255</v>
      </c>
      <c r="I70" s="14">
        <v>39</v>
      </c>
      <c r="J70" s="13">
        <v>4</v>
      </c>
      <c r="K70" s="13">
        <v>4</v>
      </c>
      <c r="L70" s="13">
        <v>6</v>
      </c>
      <c r="M70" s="13">
        <v>4</v>
      </c>
      <c r="N70" s="13">
        <v>5</v>
      </c>
      <c r="O70" s="13">
        <v>7</v>
      </c>
      <c r="P70" s="13">
        <v>6</v>
      </c>
      <c r="Q70" s="13">
        <v>4</v>
      </c>
      <c r="R70" s="13">
        <v>6</v>
      </c>
      <c r="S70" s="13">
        <v>4</v>
      </c>
      <c r="T70" s="13">
        <v>3</v>
      </c>
      <c r="U70" s="13">
        <v>5</v>
      </c>
      <c r="V70" s="13">
        <v>6</v>
      </c>
      <c r="W70" s="13">
        <v>4</v>
      </c>
      <c r="X70" s="13">
        <v>5</v>
      </c>
      <c r="Y70" s="13">
        <v>4</v>
      </c>
      <c r="Z70" s="13">
        <v>5</v>
      </c>
      <c r="AA70" s="13">
        <v>6</v>
      </c>
      <c r="AB70" s="13">
        <v>46</v>
      </c>
      <c r="AC70" s="13">
        <v>42</v>
      </c>
      <c r="AD70" s="13">
        <v>88</v>
      </c>
      <c r="AE70" s="15">
        <v>0</v>
      </c>
    </row>
    <row r="71" spans="1:31">
      <c r="A71" s="28">
        <v>1</v>
      </c>
      <c r="B71" s="29" t="s">
        <v>172</v>
      </c>
      <c r="C71" s="12" t="s">
        <v>173</v>
      </c>
      <c r="D71" s="13">
        <v>0</v>
      </c>
      <c r="E71" s="13">
        <v>0</v>
      </c>
      <c r="F71" s="13">
        <v>84</v>
      </c>
      <c r="G71" s="13">
        <v>0</v>
      </c>
      <c r="H71" s="13">
        <v>84</v>
      </c>
      <c r="I71" s="14">
        <v>12</v>
      </c>
      <c r="J71" s="13">
        <v>6</v>
      </c>
      <c r="K71" s="13">
        <v>4</v>
      </c>
      <c r="L71" s="13">
        <v>6</v>
      </c>
      <c r="M71" s="13">
        <v>3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4</v>
      </c>
      <c r="T71" s="13">
        <v>3</v>
      </c>
      <c r="U71" s="13">
        <v>4</v>
      </c>
      <c r="V71" s="13">
        <v>6</v>
      </c>
      <c r="W71" s="13">
        <v>5</v>
      </c>
      <c r="X71" s="13">
        <v>4</v>
      </c>
      <c r="Y71" s="13">
        <v>3</v>
      </c>
      <c r="Z71" s="13">
        <v>4</v>
      </c>
      <c r="AA71" s="13">
        <v>6</v>
      </c>
      <c r="AB71" s="13">
        <v>45</v>
      </c>
      <c r="AC71" s="13">
        <v>39</v>
      </c>
      <c r="AD71" s="13">
        <v>84</v>
      </c>
      <c r="AE71" s="15">
        <v>0</v>
      </c>
    </row>
    <row r="72" spans="1:31">
      <c r="A72" s="28">
        <v>2</v>
      </c>
      <c r="B72" s="29" t="s">
        <v>172</v>
      </c>
      <c r="C72" s="12" t="s">
        <v>174</v>
      </c>
      <c r="D72" s="13">
        <v>0</v>
      </c>
      <c r="E72" s="13">
        <v>0</v>
      </c>
      <c r="F72" s="13">
        <v>85</v>
      </c>
      <c r="G72" s="13">
        <v>0</v>
      </c>
      <c r="H72" s="13">
        <v>85</v>
      </c>
      <c r="I72" s="14">
        <v>13</v>
      </c>
      <c r="J72" s="13">
        <v>5</v>
      </c>
      <c r="K72" s="13">
        <v>3</v>
      </c>
      <c r="L72" s="13">
        <v>4</v>
      </c>
      <c r="M72" s="13">
        <v>3</v>
      </c>
      <c r="N72" s="13">
        <v>4</v>
      </c>
      <c r="O72" s="13">
        <v>6</v>
      </c>
      <c r="P72" s="13">
        <v>5</v>
      </c>
      <c r="Q72" s="13">
        <v>5</v>
      </c>
      <c r="R72" s="13">
        <v>5</v>
      </c>
      <c r="S72" s="13">
        <v>5</v>
      </c>
      <c r="T72" s="13">
        <v>4</v>
      </c>
      <c r="U72" s="13">
        <v>5</v>
      </c>
      <c r="V72" s="13">
        <v>6</v>
      </c>
      <c r="W72" s="13">
        <v>5</v>
      </c>
      <c r="X72" s="13">
        <v>6</v>
      </c>
      <c r="Y72" s="13">
        <v>3</v>
      </c>
      <c r="Z72" s="13">
        <v>5</v>
      </c>
      <c r="AA72" s="13">
        <v>6</v>
      </c>
      <c r="AB72" s="13">
        <v>40</v>
      </c>
      <c r="AC72" s="13">
        <v>45</v>
      </c>
      <c r="AD72" s="13">
        <v>85</v>
      </c>
      <c r="AE72" s="15">
        <v>0</v>
      </c>
    </row>
    <row r="73" spans="1:31">
      <c r="A73" s="28">
        <v>3</v>
      </c>
      <c r="B73" s="29" t="s">
        <v>172</v>
      </c>
      <c r="C73" s="12" t="s">
        <v>175</v>
      </c>
      <c r="D73" s="13">
        <v>0</v>
      </c>
      <c r="E73" s="13">
        <v>0</v>
      </c>
      <c r="F73" s="13">
        <v>86</v>
      </c>
      <c r="G73" s="13">
        <v>0</v>
      </c>
      <c r="H73" s="13">
        <v>86</v>
      </c>
      <c r="I73" s="14">
        <v>14</v>
      </c>
      <c r="J73" s="13">
        <v>5</v>
      </c>
      <c r="K73" s="13">
        <v>4</v>
      </c>
      <c r="L73" s="13">
        <v>6</v>
      </c>
      <c r="M73" s="13">
        <v>2</v>
      </c>
      <c r="N73" s="13">
        <v>5</v>
      </c>
      <c r="O73" s="13">
        <v>5</v>
      </c>
      <c r="P73" s="13">
        <v>5</v>
      </c>
      <c r="Q73" s="13">
        <v>5</v>
      </c>
      <c r="R73" s="13">
        <v>8</v>
      </c>
      <c r="S73" s="13">
        <v>7</v>
      </c>
      <c r="T73" s="13">
        <v>3</v>
      </c>
      <c r="U73" s="13">
        <v>5</v>
      </c>
      <c r="V73" s="13">
        <v>5</v>
      </c>
      <c r="W73" s="13">
        <v>4</v>
      </c>
      <c r="X73" s="13">
        <v>4</v>
      </c>
      <c r="Y73" s="13">
        <v>3</v>
      </c>
      <c r="Z73" s="13">
        <v>3</v>
      </c>
      <c r="AA73" s="13">
        <v>7</v>
      </c>
      <c r="AB73" s="13">
        <v>45</v>
      </c>
      <c r="AC73" s="13">
        <v>41</v>
      </c>
      <c r="AD73" s="13">
        <v>86</v>
      </c>
      <c r="AE73" s="15">
        <v>0</v>
      </c>
    </row>
    <row r="74" spans="1:31">
      <c r="A74" s="28">
        <v>4</v>
      </c>
      <c r="B74" s="29" t="s">
        <v>172</v>
      </c>
      <c r="C74" s="12" t="s">
        <v>176</v>
      </c>
      <c r="D74" s="13">
        <v>0</v>
      </c>
      <c r="E74" s="13">
        <v>0</v>
      </c>
      <c r="F74" s="13">
        <v>89</v>
      </c>
      <c r="G74" s="13">
        <v>0</v>
      </c>
      <c r="H74" s="13">
        <v>89</v>
      </c>
      <c r="I74" s="14">
        <v>17</v>
      </c>
      <c r="J74" s="13">
        <v>5</v>
      </c>
      <c r="K74" s="13">
        <v>4</v>
      </c>
      <c r="L74" s="13">
        <v>4</v>
      </c>
      <c r="M74" s="13">
        <v>3</v>
      </c>
      <c r="N74" s="13">
        <v>6</v>
      </c>
      <c r="O74" s="13">
        <v>5</v>
      </c>
      <c r="P74" s="13">
        <v>5</v>
      </c>
      <c r="Q74" s="13">
        <v>6</v>
      </c>
      <c r="R74" s="13">
        <v>6</v>
      </c>
      <c r="S74" s="13">
        <v>4</v>
      </c>
      <c r="T74" s="13">
        <v>4</v>
      </c>
      <c r="U74" s="13">
        <v>5</v>
      </c>
      <c r="V74" s="13">
        <v>7</v>
      </c>
      <c r="W74" s="13">
        <v>6</v>
      </c>
      <c r="X74" s="13">
        <v>5</v>
      </c>
      <c r="Y74" s="13">
        <v>4</v>
      </c>
      <c r="Z74" s="13">
        <v>5</v>
      </c>
      <c r="AA74" s="13">
        <v>5</v>
      </c>
      <c r="AB74" s="13">
        <v>44</v>
      </c>
      <c r="AC74" s="13">
        <v>45</v>
      </c>
      <c r="AD74" s="13">
        <v>89</v>
      </c>
      <c r="AE74" s="15">
        <v>0</v>
      </c>
    </row>
    <row r="75" spans="1:31">
      <c r="A75" s="28">
        <v>5</v>
      </c>
      <c r="B75" s="29" t="s">
        <v>172</v>
      </c>
      <c r="C75" s="12" t="s">
        <v>177</v>
      </c>
      <c r="D75" s="13">
        <v>0</v>
      </c>
      <c r="E75" s="13">
        <v>0</v>
      </c>
      <c r="F75" s="13">
        <v>92</v>
      </c>
      <c r="G75" s="13">
        <v>0</v>
      </c>
      <c r="H75" s="13">
        <v>92</v>
      </c>
      <c r="I75" s="14">
        <v>20</v>
      </c>
      <c r="J75" s="13">
        <v>5</v>
      </c>
      <c r="K75" s="13">
        <v>4</v>
      </c>
      <c r="L75" s="13">
        <v>6</v>
      </c>
      <c r="M75" s="13">
        <v>5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6</v>
      </c>
      <c r="T75" s="13">
        <v>4</v>
      </c>
      <c r="U75" s="13">
        <v>4</v>
      </c>
      <c r="V75" s="13">
        <v>6</v>
      </c>
      <c r="W75" s="13">
        <v>5</v>
      </c>
      <c r="X75" s="13">
        <v>5</v>
      </c>
      <c r="Y75" s="13">
        <v>5</v>
      </c>
      <c r="Z75" s="13">
        <v>5</v>
      </c>
      <c r="AA75" s="13">
        <v>7</v>
      </c>
      <c r="AB75" s="13">
        <v>45</v>
      </c>
      <c r="AC75" s="13">
        <v>47</v>
      </c>
      <c r="AD75" s="13">
        <v>92</v>
      </c>
      <c r="AE75" s="15">
        <v>0</v>
      </c>
    </row>
    <row r="76" spans="1:31">
      <c r="A76" s="28">
        <v>6</v>
      </c>
      <c r="B76" s="29" t="s">
        <v>172</v>
      </c>
      <c r="C76" s="12" t="s">
        <v>178</v>
      </c>
      <c r="D76" s="13">
        <v>0</v>
      </c>
      <c r="E76" s="13">
        <v>0</v>
      </c>
      <c r="F76" s="13">
        <v>92</v>
      </c>
      <c r="G76" s="13">
        <v>0</v>
      </c>
      <c r="H76" s="13">
        <v>92</v>
      </c>
      <c r="I76" s="14">
        <v>20</v>
      </c>
      <c r="J76" s="13">
        <v>5</v>
      </c>
      <c r="K76" s="13">
        <v>4</v>
      </c>
      <c r="L76" s="13">
        <v>4</v>
      </c>
      <c r="M76" s="13">
        <v>4</v>
      </c>
      <c r="N76" s="13">
        <v>4</v>
      </c>
      <c r="O76" s="13">
        <v>5</v>
      </c>
      <c r="P76" s="13">
        <v>5</v>
      </c>
      <c r="Q76" s="13">
        <v>5</v>
      </c>
      <c r="R76" s="13">
        <v>5</v>
      </c>
      <c r="S76" s="13">
        <v>8</v>
      </c>
      <c r="T76" s="13">
        <v>4</v>
      </c>
      <c r="U76" s="13">
        <v>6</v>
      </c>
      <c r="V76" s="13">
        <v>6</v>
      </c>
      <c r="W76" s="13">
        <v>6</v>
      </c>
      <c r="X76" s="13">
        <v>5</v>
      </c>
      <c r="Y76" s="13">
        <v>5</v>
      </c>
      <c r="Z76" s="13">
        <v>5</v>
      </c>
      <c r="AA76" s="13">
        <v>6</v>
      </c>
      <c r="AB76" s="13">
        <v>41</v>
      </c>
      <c r="AC76" s="13">
        <v>51</v>
      </c>
      <c r="AD76" s="13">
        <v>92</v>
      </c>
      <c r="AE76" s="15">
        <v>0</v>
      </c>
    </row>
    <row r="77" spans="1:31">
      <c r="A77" s="28">
        <v>7</v>
      </c>
      <c r="B77" s="29" t="s">
        <v>172</v>
      </c>
      <c r="C77" s="12" t="s">
        <v>179</v>
      </c>
      <c r="D77" s="13">
        <v>0</v>
      </c>
      <c r="E77" s="13">
        <v>0</v>
      </c>
      <c r="F77" s="13">
        <v>93</v>
      </c>
      <c r="G77" s="13">
        <v>0</v>
      </c>
      <c r="H77" s="13">
        <v>93</v>
      </c>
      <c r="I77" s="14">
        <v>21</v>
      </c>
      <c r="J77" s="13">
        <v>5</v>
      </c>
      <c r="K77" s="13">
        <v>3</v>
      </c>
      <c r="L77" s="13">
        <v>5</v>
      </c>
      <c r="M77" s="13">
        <v>4</v>
      </c>
      <c r="N77" s="13">
        <v>5</v>
      </c>
      <c r="O77" s="13">
        <v>10</v>
      </c>
      <c r="P77" s="13">
        <v>5</v>
      </c>
      <c r="Q77" s="13">
        <v>7</v>
      </c>
      <c r="R77" s="13">
        <v>6</v>
      </c>
      <c r="S77" s="13">
        <v>5</v>
      </c>
      <c r="T77" s="13">
        <v>3</v>
      </c>
      <c r="U77" s="13">
        <v>4</v>
      </c>
      <c r="V77" s="13">
        <v>5</v>
      </c>
      <c r="W77" s="13">
        <v>5</v>
      </c>
      <c r="X77" s="13">
        <v>5</v>
      </c>
      <c r="Y77" s="13">
        <v>3</v>
      </c>
      <c r="Z77" s="13">
        <v>7</v>
      </c>
      <c r="AA77" s="13">
        <v>6</v>
      </c>
      <c r="AB77" s="13">
        <v>50</v>
      </c>
      <c r="AC77" s="13">
        <v>43</v>
      </c>
      <c r="AD77" s="13">
        <v>93</v>
      </c>
      <c r="AE77" s="15">
        <v>0</v>
      </c>
    </row>
    <row r="78" spans="1:31">
      <c r="A78" s="28">
        <v>8</v>
      </c>
      <c r="B78" s="29" t="s">
        <v>172</v>
      </c>
      <c r="C78" s="12" t="s">
        <v>180</v>
      </c>
      <c r="D78" s="13">
        <v>0</v>
      </c>
      <c r="E78" s="13">
        <v>0</v>
      </c>
      <c r="F78" s="13">
        <v>97</v>
      </c>
      <c r="G78" s="13">
        <v>0</v>
      </c>
      <c r="H78" s="13">
        <v>97</v>
      </c>
      <c r="I78" s="14">
        <v>25</v>
      </c>
      <c r="J78" s="13">
        <v>6</v>
      </c>
      <c r="K78" s="13">
        <v>4</v>
      </c>
      <c r="L78" s="13">
        <v>7</v>
      </c>
      <c r="M78" s="13">
        <v>3</v>
      </c>
      <c r="N78" s="13">
        <v>5</v>
      </c>
      <c r="O78" s="13">
        <v>8</v>
      </c>
      <c r="P78" s="13">
        <v>5</v>
      </c>
      <c r="Q78" s="13">
        <v>5</v>
      </c>
      <c r="R78" s="13">
        <v>5</v>
      </c>
      <c r="S78" s="13">
        <v>6</v>
      </c>
      <c r="T78" s="13">
        <v>3</v>
      </c>
      <c r="U78" s="13">
        <v>5</v>
      </c>
      <c r="V78" s="13">
        <v>8</v>
      </c>
      <c r="W78" s="13">
        <v>4</v>
      </c>
      <c r="X78" s="13">
        <v>5</v>
      </c>
      <c r="Y78" s="13">
        <v>4</v>
      </c>
      <c r="Z78" s="13">
        <v>4</v>
      </c>
      <c r="AA78" s="13">
        <v>10</v>
      </c>
      <c r="AB78" s="13">
        <v>48</v>
      </c>
      <c r="AC78" s="13">
        <v>49</v>
      </c>
      <c r="AD78" s="13">
        <v>97</v>
      </c>
      <c r="AE78" s="15">
        <v>0</v>
      </c>
    </row>
    <row r="79" spans="1:31">
      <c r="A79" s="28">
        <v>9</v>
      </c>
      <c r="B79" s="29" t="s">
        <v>172</v>
      </c>
      <c r="C79" s="12" t="s">
        <v>181</v>
      </c>
      <c r="D79" s="13">
        <v>0</v>
      </c>
      <c r="E79" s="13">
        <v>0</v>
      </c>
      <c r="F79" s="13">
        <v>99</v>
      </c>
      <c r="G79" s="13">
        <v>0</v>
      </c>
      <c r="H79" s="13">
        <v>99</v>
      </c>
      <c r="I79" s="14">
        <v>27</v>
      </c>
      <c r="J79" s="13">
        <v>6</v>
      </c>
      <c r="K79" s="13">
        <v>4</v>
      </c>
      <c r="L79" s="13">
        <v>5</v>
      </c>
      <c r="M79" s="13">
        <v>4</v>
      </c>
      <c r="N79" s="13">
        <v>6</v>
      </c>
      <c r="O79" s="13">
        <v>6</v>
      </c>
      <c r="P79" s="13">
        <v>8</v>
      </c>
      <c r="Q79" s="13">
        <v>6</v>
      </c>
      <c r="R79" s="13">
        <v>8</v>
      </c>
      <c r="S79" s="13">
        <v>4</v>
      </c>
      <c r="T79" s="13">
        <v>7</v>
      </c>
      <c r="U79" s="13">
        <v>6</v>
      </c>
      <c r="V79" s="13">
        <v>7</v>
      </c>
      <c r="W79" s="13">
        <v>4</v>
      </c>
      <c r="X79" s="13">
        <v>4</v>
      </c>
      <c r="Y79" s="13">
        <v>3</v>
      </c>
      <c r="Z79" s="13">
        <v>5</v>
      </c>
      <c r="AA79" s="13">
        <v>6</v>
      </c>
      <c r="AB79" s="13">
        <v>53</v>
      </c>
      <c r="AC79" s="13">
        <v>46</v>
      </c>
      <c r="AD79" s="13">
        <v>99</v>
      </c>
      <c r="AE79" s="15">
        <v>0</v>
      </c>
    </row>
    <row r="80" spans="1:31">
      <c r="A80" s="28">
        <v>10</v>
      </c>
      <c r="B80" s="29" t="s">
        <v>172</v>
      </c>
      <c r="C80" s="12" t="s">
        <v>182</v>
      </c>
      <c r="D80" s="13">
        <v>0</v>
      </c>
      <c r="E80" s="13">
        <v>0</v>
      </c>
      <c r="F80" s="13">
        <v>100</v>
      </c>
      <c r="G80" s="13">
        <v>0</v>
      </c>
      <c r="H80" s="13">
        <v>100</v>
      </c>
      <c r="I80" s="14">
        <v>28</v>
      </c>
      <c r="J80" s="13">
        <v>6</v>
      </c>
      <c r="K80" s="13">
        <v>4</v>
      </c>
      <c r="L80" s="13">
        <v>5</v>
      </c>
      <c r="M80" s="13">
        <v>5</v>
      </c>
      <c r="N80" s="13">
        <v>5</v>
      </c>
      <c r="O80" s="13">
        <v>6</v>
      </c>
      <c r="P80" s="13">
        <v>5</v>
      </c>
      <c r="Q80" s="13">
        <v>5</v>
      </c>
      <c r="R80" s="13">
        <v>6</v>
      </c>
      <c r="S80" s="13">
        <v>8</v>
      </c>
      <c r="T80" s="13">
        <v>3</v>
      </c>
      <c r="U80" s="13">
        <v>5</v>
      </c>
      <c r="V80" s="13">
        <v>7</v>
      </c>
      <c r="W80" s="13">
        <v>7</v>
      </c>
      <c r="X80" s="13">
        <v>6</v>
      </c>
      <c r="Y80" s="13">
        <v>5</v>
      </c>
      <c r="Z80" s="13">
        <v>6</v>
      </c>
      <c r="AA80" s="13">
        <v>6</v>
      </c>
      <c r="AB80" s="13">
        <v>47</v>
      </c>
      <c r="AC80" s="13">
        <v>53</v>
      </c>
      <c r="AD80" s="13">
        <v>100</v>
      </c>
      <c r="AE80" s="15">
        <v>0</v>
      </c>
    </row>
    <row r="81" spans="1:31">
      <c r="A81" s="28">
        <v>11</v>
      </c>
      <c r="B81" s="29" t="s">
        <v>172</v>
      </c>
      <c r="C81" s="12" t="s">
        <v>183</v>
      </c>
      <c r="D81" s="13">
        <v>0</v>
      </c>
      <c r="E81" s="13">
        <v>0</v>
      </c>
      <c r="F81" s="13">
        <v>109</v>
      </c>
      <c r="G81" s="13">
        <v>0</v>
      </c>
      <c r="H81" s="13">
        <v>109</v>
      </c>
      <c r="I81" s="14">
        <v>37</v>
      </c>
      <c r="J81" s="13">
        <v>6</v>
      </c>
      <c r="K81" s="13">
        <v>4</v>
      </c>
      <c r="L81" s="13">
        <v>6</v>
      </c>
      <c r="M81" s="13">
        <v>4</v>
      </c>
      <c r="N81" s="13">
        <v>6</v>
      </c>
      <c r="O81" s="13">
        <v>6</v>
      </c>
      <c r="P81" s="13">
        <v>6</v>
      </c>
      <c r="Q81" s="13">
        <v>7</v>
      </c>
      <c r="R81" s="13">
        <v>6</v>
      </c>
      <c r="S81" s="13">
        <v>10</v>
      </c>
      <c r="T81" s="13">
        <v>6</v>
      </c>
      <c r="U81" s="13">
        <v>7</v>
      </c>
      <c r="V81" s="13">
        <v>5</v>
      </c>
      <c r="W81" s="13">
        <v>7</v>
      </c>
      <c r="X81" s="13">
        <v>6</v>
      </c>
      <c r="Y81" s="13">
        <v>6</v>
      </c>
      <c r="Z81" s="13">
        <v>5</v>
      </c>
      <c r="AA81" s="13">
        <v>6</v>
      </c>
      <c r="AB81" s="13">
        <v>51</v>
      </c>
      <c r="AC81" s="13">
        <v>58</v>
      </c>
      <c r="AD81" s="13">
        <v>109</v>
      </c>
      <c r="AE81" s="15">
        <v>0</v>
      </c>
    </row>
    <row r="82" spans="1:31">
      <c r="A82" s="28">
        <v>1</v>
      </c>
      <c r="B82" s="29" t="s">
        <v>23</v>
      </c>
      <c r="C82" s="12" t="s">
        <v>184</v>
      </c>
      <c r="D82" s="13">
        <v>0</v>
      </c>
      <c r="E82" s="13">
        <v>0</v>
      </c>
      <c r="F82" s="13">
        <v>87</v>
      </c>
      <c r="G82" s="13">
        <v>0</v>
      </c>
      <c r="H82" s="13">
        <v>87</v>
      </c>
      <c r="I82" s="14">
        <v>15</v>
      </c>
      <c r="J82" s="13">
        <v>5</v>
      </c>
      <c r="K82" s="13">
        <v>3</v>
      </c>
      <c r="L82" s="13">
        <v>6</v>
      </c>
      <c r="M82" s="13">
        <v>4</v>
      </c>
      <c r="N82" s="13">
        <v>7</v>
      </c>
      <c r="O82" s="13">
        <v>5</v>
      </c>
      <c r="P82" s="13">
        <v>4</v>
      </c>
      <c r="Q82" s="13">
        <v>4</v>
      </c>
      <c r="R82" s="13">
        <v>6</v>
      </c>
      <c r="S82" s="13">
        <v>4</v>
      </c>
      <c r="T82" s="13">
        <v>3</v>
      </c>
      <c r="U82" s="13">
        <v>5</v>
      </c>
      <c r="V82" s="13">
        <v>7</v>
      </c>
      <c r="W82" s="13">
        <v>5</v>
      </c>
      <c r="X82" s="13">
        <v>4</v>
      </c>
      <c r="Y82" s="13">
        <v>3</v>
      </c>
      <c r="Z82" s="13">
        <v>6</v>
      </c>
      <c r="AA82" s="13">
        <v>6</v>
      </c>
      <c r="AB82" s="13">
        <v>44</v>
      </c>
      <c r="AC82" s="13">
        <v>43</v>
      </c>
      <c r="AD82" s="13">
        <v>87</v>
      </c>
      <c r="AE82" s="15">
        <v>0</v>
      </c>
    </row>
    <row r="83" spans="1:31">
      <c r="A83" s="28">
        <v>2</v>
      </c>
      <c r="B83" s="29" t="s">
        <v>23</v>
      </c>
      <c r="C83" s="12" t="s">
        <v>24</v>
      </c>
      <c r="D83" s="13">
        <v>0</v>
      </c>
      <c r="E83" s="13">
        <v>0</v>
      </c>
      <c r="F83" s="13">
        <v>89</v>
      </c>
      <c r="G83" s="13">
        <v>0</v>
      </c>
      <c r="H83" s="13">
        <v>89</v>
      </c>
      <c r="I83" s="14">
        <v>17</v>
      </c>
      <c r="J83" s="13">
        <v>5</v>
      </c>
      <c r="K83" s="13">
        <v>3</v>
      </c>
      <c r="L83" s="13">
        <v>5</v>
      </c>
      <c r="M83" s="13">
        <v>4</v>
      </c>
      <c r="N83" s="13">
        <v>5</v>
      </c>
      <c r="O83" s="13">
        <v>5</v>
      </c>
      <c r="P83" s="13">
        <v>6</v>
      </c>
      <c r="Q83" s="13">
        <v>4</v>
      </c>
      <c r="R83" s="13">
        <v>6</v>
      </c>
      <c r="S83" s="13">
        <v>3</v>
      </c>
      <c r="T83" s="13">
        <v>3</v>
      </c>
      <c r="U83" s="13">
        <v>6</v>
      </c>
      <c r="V83" s="13">
        <v>8</v>
      </c>
      <c r="W83" s="13">
        <v>4</v>
      </c>
      <c r="X83" s="13">
        <v>5</v>
      </c>
      <c r="Y83" s="13">
        <v>3</v>
      </c>
      <c r="Z83" s="13">
        <v>8</v>
      </c>
      <c r="AA83" s="13">
        <v>6</v>
      </c>
      <c r="AB83" s="13">
        <v>43</v>
      </c>
      <c r="AC83" s="13">
        <v>46</v>
      </c>
      <c r="AD83" s="13">
        <v>89</v>
      </c>
      <c r="AE83" s="15">
        <v>0</v>
      </c>
    </row>
    <row r="84" spans="1:31">
      <c r="A84" s="28">
        <v>3</v>
      </c>
      <c r="B84" s="29" t="s">
        <v>23</v>
      </c>
      <c r="C84" s="12" t="s">
        <v>34</v>
      </c>
      <c r="D84" s="13">
        <v>0</v>
      </c>
      <c r="E84" s="13">
        <v>0</v>
      </c>
      <c r="F84" s="13">
        <v>90</v>
      </c>
      <c r="G84" s="13">
        <v>0</v>
      </c>
      <c r="H84" s="13">
        <v>90</v>
      </c>
      <c r="I84" s="14">
        <v>18</v>
      </c>
      <c r="J84" s="13">
        <v>6</v>
      </c>
      <c r="K84" s="13">
        <v>3</v>
      </c>
      <c r="L84" s="13">
        <v>5</v>
      </c>
      <c r="M84" s="13">
        <v>4</v>
      </c>
      <c r="N84" s="13">
        <v>5</v>
      </c>
      <c r="O84" s="13">
        <v>5</v>
      </c>
      <c r="P84" s="13">
        <v>5</v>
      </c>
      <c r="Q84" s="13">
        <v>5</v>
      </c>
      <c r="R84" s="13">
        <v>7</v>
      </c>
      <c r="S84" s="13">
        <v>4</v>
      </c>
      <c r="T84" s="13">
        <v>3</v>
      </c>
      <c r="U84" s="13">
        <v>5</v>
      </c>
      <c r="V84" s="13">
        <v>7</v>
      </c>
      <c r="W84" s="13">
        <v>5</v>
      </c>
      <c r="X84" s="13">
        <v>5</v>
      </c>
      <c r="Y84" s="13">
        <v>5</v>
      </c>
      <c r="Z84" s="13">
        <v>5</v>
      </c>
      <c r="AA84" s="13">
        <v>6</v>
      </c>
      <c r="AB84" s="13">
        <v>45</v>
      </c>
      <c r="AC84" s="13">
        <v>45</v>
      </c>
      <c r="AD84" s="13">
        <v>90</v>
      </c>
      <c r="AE84" s="15">
        <v>0</v>
      </c>
    </row>
    <row r="85" spans="1:31">
      <c r="A85" s="28">
        <v>4</v>
      </c>
      <c r="B85" s="29" t="s">
        <v>23</v>
      </c>
      <c r="C85" s="12" t="s">
        <v>36</v>
      </c>
      <c r="D85" s="13">
        <v>0</v>
      </c>
      <c r="E85" s="13">
        <v>0</v>
      </c>
      <c r="F85" s="13">
        <v>94</v>
      </c>
      <c r="G85" s="13">
        <v>0</v>
      </c>
      <c r="H85" s="13">
        <v>94</v>
      </c>
      <c r="I85" s="14">
        <v>22</v>
      </c>
      <c r="J85" s="13">
        <v>6</v>
      </c>
      <c r="K85" s="13">
        <v>4</v>
      </c>
      <c r="L85" s="13">
        <v>7</v>
      </c>
      <c r="M85" s="13">
        <v>3</v>
      </c>
      <c r="N85" s="13">
        <v>6</v>
      </c>
      <c r="O85" s="13">
        <v>4</v>
      </c>
      <c r="P85" s="13">
        <v>5</v>
      </c>
      <c r="Q85" s="13">
        <v>7</v>
      </c>
      <c r="R85" s="13">
        <v>7</v>
      </c>
      <c r="S85" s="13">
        <v>4</v>
      </c>
      <c r="T85" s="13">
        <v>4</v>
      </c>
      <c r="U85" s="13">
        <v>6</v>
      </c>
      <c r="V85" s="13">
        <v>7</v>
      </c>
      <c r="W85" s="13">
        <v>4</v>
      </c>
      <c r="X85" s="13">
        <v>5</v>
      </c>
      <c r="Y85" s="13">
        <v>4</v>
      </c>
      <c r="Z85" s="13">
        <v>6</v>
      </c>
      <c r="AA85" s="13">
        <v>5</v>
      </c>
      <c r="AB85" s="13">
        <v>49</v>
      </c>
      <c r="AC85" s="13">
        <v>45</v>
      </c>
      <c r="AD85" s="13">
        <v>94</v>
      </c>
      <c r="AE85" s="15">
        <v>0</v>
      </c>
    </row>
    <row r="86" spans="1:31">
      <c r="A86" s="28">
        <v>5</v>
      </c>
      <c r="B86" s="29" t="s">
        <v>23</v>
      </c>
      <c r="C86" s="12" t="s">
        <v>35</v>
      </c>
      <c r="D86" s="13">
        <v>0</v>
      </c>
      <c r="E86" s="13">
        <v>0</v>
      </c>
      <c r="F86" s="13">
        <v>98</v>
      </c>
      <c r="G86" s="13">
        <v>0</v>
      </c>
      <c r="H86" s="13">
        <v>98</v>
      </c>
      <c r="I86" s="14">
        <v>26</v>
      </c>
      <c r="J86" s="13">
        <v>5</v>
      </c>
      <c r="K86" s="13">
        <v>5</v>
      </c>
      <c r="L86" s="13">
        <v>7</v>
      </c>
      <c r="M86" s="13">
        <v>5</v>
      </c>
      <c r="N86" s="13">
        <v>6</v>
      </c>
      <c r="O86" s="13">
        <v>5</v>
      </c>
      <c r="P86" s="13">
        <v>4</v>
      </c>
      <c r="Q86" s="13">
        <v>6</v>
      </c>
      <c r="R86" s="13">
        <v>8</v>
      </c>
      <c r="S86" s="13">
        <v>7</v>
      </c>
      <c r="T86" s="13">
        <v>3</v>
      </c>
      <c r="U86" s="13">
        <v>5</v>
      </c>
      <c r="V86" s="13">
        <v>8</v>
      </c>
      <c r="W86" s="13">
        <v>4</v>
      </c>
      <c r="X86" s="13">
        <v>5</v>
      </c>
      <c r="Y86" s="13">
        <v>3</v>
      </c>
      <c r="Z86" s="13">
        <v>6</v>
      </c>
      <c r="AA86" s="13">
        <v>6</v>
      </c>
      <c r="AB86" s="13">
        <v>51</v>
      </c>
      <c r="AC86" s="13">
        <v>47</v>
      </c>
      <c r="AD86" s="13">
        <v>98</v>
      </c>
      <c r="AE86" s="15">
        <v>0</v>
      </c>
    </row>
    <row r="87" spans="1:31">
      <c r="A87" s="28">
        <v>6</v>
      </c>
      <c r="B87" s="29" t="s">
        <v>23</v>
      </c>
      <c r="C87" s="12" t="s">
        <v>185</v>
      </c>
      <c r="D87" s="13">
        <v>0</v>
      </c>
      <c r="E87" s="13">
        <v>0</v>
      </c>
      <c r="F87" s="13">
        <v>100</v>
      </c>
      <c r="G87" s="13">
        <v>0</v>
      </c>
      <c r="H87" s="13">
        <v>100</v>
      </c>
      <c r="I87" s="14">
        <v>28</v>
      </c>
      <c r="J87" s="13">
        <v>6</v>
      </c>
      <c r="K87" s="13">
        <v>4</v>
      </c>
      <c r="L87" s="13">
        <v>5</v>
      </c>
      <c r="M87" s="13">
        <v>4</v>
      </c>
      <c r="N87" s="13">
        <v>8</v>
      </c>
      <c r="O87" s="13">
        <v>7</v>
      </c>
      <c r="P87" s="13">
        <v>4</v>
      </c>
      <c r="Q87" s="13">
        <v>6</v>
      </c>
      <c r="R87" s="13">
        <v>7</v>
      </c>
      <c r="S87" s="13">
        <v>4</v>
      </c>
      <c r="T87" s="13">
        <v>3</v>
      </c>
      <c r="U87" s="13">
        <v>6</v>
      </c>
      <c r="V87" s="13">
        <v>5</v>
      </c>
      <c r="W87" s="13">
        <v>5</v>
      </c>
      <c r="X87" s="13">
        <v>7</v>
      </c>
      <c r="Y87" s="13">
        <v>4</v>
      </c>
      <c r="Z87" s="13">
        <v>6</v>
      </c>
      <c r="AA87" s="13">
        <v>9</v>
      </c>
      <c r="AB87" s="13">
        <v>51</v>
      </c>
      <c r="AC87" s="13">
        <v>49</v>
      </c>
      <c r="AD87" s="13">
        <v>100</v>
      </c>
      <c r="AE87" s="15">
        <v>0</v>
      </c>
    </row>
    <row r="88" spans="1:31">
      <c r="A88" s="28">
        <v>7</v>
      </c>
      <c r="B88" s="29" t="s">
        <v>23</v>
      </c>
      <c r="C88" s="12" t="s">
        <v>186</v>
      </c>
      <c r="D88" s="13">
        <v>0</v>
      </c>
      <c r="E88" s="13">
        <v>0</v>
      </c>
      <c r="F88" s="13">
        <v>108</v>
      </c>
      <c r="G88" s="13">
        <v>0</v>
      </c>
      <c r="H88" s="13">
        <v>108</v>
      </c>
      <c r="I88" s="14">
        <v>36</v>
      </c>
      <c r="J88" s="13">
        <v>6</v>
      </c>
      <c r="K88" s="13">
        <v>4</v>
      </c>
      <c r="L88" s="13">
        <v>6</v>
      </c>
      <c r="M88" s="13">
        <v>3</v>
      </c>
      <c r="N88" s="13">
        <v>9</v>
      </c>
      <c r="O88" s="13">
        <v>8</v>
      </c>
      <c r="P88" s="13">
        <v>8</v>
      </c>
      <c r="Q88" s="13">
        <v>9</v>
      </c>
      <c r="R88" s="13">
        <v>6</v>
      </c>
      <c r="S88" s="13">
        <v>5</v>
      </c>
      <c r="T88" s="13">
        <v>4</v>
      </c>
      <c r="U88" s="13">
        <v>7</v>
      </c>
      <c r="V88" s="13">
        <v>6</v>
      </c>
      <c r="W88" s="13">
        <v>5</v>
      </c>
      <c r="X88" s="13">
        <v>5</v>
      </c>
      <c r="Y88" s="13">
        <v>5</v>
      </c>
      <c r="Z88" s="13">
        <v>5</v>
      </c>
      <c r="AA88" s="13">
        <v>7</v>
      </c>
      <c r="AB88" s="13">
        <v>59</v>
      </c>
      <c r="AC88" s="13">
        <v>49</v>
      </c>
      <c r="AD88" s="13">
        <v>108</v>
      </c>
      <c r="AE88" s="15">
        <v>0</v>
      </c>
    </row>
    <row r="89" spans="1:31">
      <c r="A89" s="28">
        <v>1</v>
      </c>
      <c r="B89" s="29" t="s">
        <v>25</v>
      </c>
      <c r="C89" s="12" t="s">
        <v>26</v>
      </c>
      <c r="D89" s="13">
        <v>0</v>
      </c>
      <c r="E89" s="13">
        <v>0</v>
      </c>
      <c r="F89" s="13">
        <v>87</v>
      </c>
      <c r="G89" s="13">
        <v>0</v>
      </c>
      <c r="H89" s="13">
        <v>87</v>
      </c>
      <c r="I89" s="14">
        <v>15</v>
      </c>
      <c r="J89" s="13">
        <v>5</v>
      </c>
      <c r="K89" s="13">
        <v>4</v>
      </c>
      <c r="L89" s="13">
        <v>5</v>
      </c>
      <c r="M89" s="13">
        <v>3</v>
      </c>
      <c r="N89" s="13">
        <v>5</v>
      </c>
      <c r="O89" s="13">
        <v>5</v>
      </c>
      <c r="P89" s="13">
        <v>5</v>
      </c>
      <c r="Q89" s="13">
        <v>4</v>
      </c>
      <c r="R89" s="13">
        <v>7</v>
      </c>
      <c r="S89" s="13">
        <v>4</v>
      </c>
      <c r="T89" s="13">
        <v>3</v>
      </c>
      <c r="U89" s="13">
        <v>5</v>
      </c>
      <c r="V89" s="13">
        <v>8</v>
      </c>
      <c r="W89" s="13">
        <v>4</v>
      </c>
      <c r="X89" s="13">
        <v>5</v>
      </c>
      <c r="Y89" s="13">
        <v>4</v>
      </c>
      <c r="Z89" s="13">
        <v>5</v>
      </c>
      <c r="AA89" s="13">
        <v>6</v>
      </c>
      <c r="AB89" s="13">
        <v>43</v>
      </c>
      <c r="AC89" s="13">
        <v>44</v>
      </c>
      <c r="AD89" s="13">
        <v>87</v>
      </c>
      <c r="AE89" s="15">
        <v>0</v>
      </c>
    </row>
    <row r="90" spans="1:31">
      <c r="A90" s="28">
        <v>2</v>
      </c>
      <c r="B90" s="29" t="s">
        <v>25</v>
      </c>
      <c r="C90" s="12" t="s">
        <v>187</v>
      </c>
      <c r="D90" s="13">
        <v>0</v>
      </c>
      <c r="E90" s="13">
        <v>0</v>
      </c>
      <c r="F90" s="13">
        <v>91</v>
      </c>
      <c r="G90" s="13">
        <v>0</v>
      </c>
      <c r="H90" s="13">
        <v>91</v>
      </c>
      <c r="I90" s="14">
        <v>19</v>
      </c>
      <c r="J90" s="13">
        <v>5</v>
      </c>
      <c r="K90" s="13">
        <v>5</v>
      </c>
      <c r="L90" s="13">
        <v>6</v>
      </c>
      <c r="M90" s="13">
        <v>3</v>
      </c>
      <c r="N90" s="13">
        <v>5</v>
      </c>
      <c r="O90" s="13">
        <v>6</v>
      </c>
      <c r="P90" s="13">
        <v>6</v>
      </c>
      <c r="Q90" s="13">
        <v>5</v>
      </c>
      <c r="R90" s="13">
        <v>5</v>
      </c>
      <c r="S90" s="13">
        <v>4</v>
      </c>
      <c r="T90" s="13">
        <v>4</v>
      </c>
      <c r="U90" s="13">
        <v>5</v>
      </c>
      <c r="V90" s="13">
        <v>8</v>
      </c>
      <c r="W90" s="13">
        <v>5</v>
      </c>
      <c r="X90" s="13">
        <v>5</v>
      </c>
      <c r="Y90" s="13">
        <v>4</v>
      </c>
      <c r="Z90" s="13">
        <v>5</v>
      </c>
      <c r="AA90" s="13">
        <v>5</v>
      </c>
      <c r="AB90" s="13">
        <v>46</v>
      </c>
      <c r="AC90" s="13">
        <v>45</v>
      </c>
      <c r="AD90" s="13">
        <v>91</v>
      </c>
      <c r="AE90" s="15">
        <v>0</v>
      </c>
    </row>
    <row r="91" spans="1:31">
      <c r="A91" s="28">
        <v>3</v>
      </c>
      <c r="B91" s="29" t="s">
        <v>25</v>
      </c>
      <c r="C91" s="12" t="s">
        <v>37</v>
      </c>
      <c r="D91" s="13">
        <v>0</v>
      </c>
      <c r="E91" s="13">
        <v>0</v>
      </c>
      <c r="F91" s="13">
        <v>96</v>
      </c>
      <c r="G91" s="13">
        <v>0</v>
      </c>
      <c r="H91" s="13">
        <v>96</v>
      </c>
      <c r="I91" s="14">
        <v>24</v>
      </c>
      <c r="J91" s="13">
        <v>5</v>
      </c>
      <c r="K91" s="13">
        <v>4</v>
      </c>
      <c r="L91" s="13">
        <v>7</v>
      </c>
      <c r="M91" s="13">
        <v>5</v>
      </c>
      <c r="N91" s="13">
        <v>5</v>
      </c>
      <c r="O91" s="13">
        <v>5</v>
      </c>
      <c r="P91" s="13">
        <v>5</v>
      </c>
      <c r="Q91" s="13">
        <v>8</v>
      </c>
      <c r="R91" s="13">
        <v>6</v>
      </c>
      <c r="S91" s="13">
        <v>5</v>
      </c>
      <c r="T91" s="13">
        <v>4</v>
      </c>
      <c r="U91" s="13">
        <v>6</v>
      </c>
      <c r="V91" s="13">
        <v>6</v>
      </c>
      <c r="W91" s="13">
        <v>5</v>
      </c>
      <c r="X91" s="13">
        <v>5</v>
      </c>
      <c r="Y91" s="13">
        <v>3</v>
      </c>
      <c r="Z91" s="13">
        <v>6</v>
      </c>
      <c r="AA91" s="13">
        <v>6</v>
      </c>
      <c r="AB91" s="13">
        <v>50</v>
      </c>
      <c r="AC91" s="13">
        <v>46</v>
      </c>
      <c r="AD91" s="13">
        <v>96</v>
      </c>
      <c r="AE91" s="15">
        <v>0</v>
      </c>
    </row>
    <row r="92" spans="1:31" ht="17.25" thickBot="1">
      <c r="A92" s="107">
        <v>4</v>
      </c>
      <c r="B92" s="106" t="s">
        <v>25</v>
      </c>
      <c r="C92" s="16" t="s">
        <v>188</v>
      </c>
      <c r="D92" s="17">
        <v>0</v>
      </c>
      <c r="E92" s="17">
        <v>0</v>
      </c>
      <c r="F92" s="17">
        <v>105</v>
      </c>
      <c r="G92" s="17">
        <v>0</v>
      </c>
      <c r="H92" s="17">
        <v>105</v>
      </c>
      <c r="I92" s="18">
        <v>33</v>
      </c>
      <c r="J92" s="17">
        <v>6</v>
      </c>
      <c r="K92" s="17">
        <v>3</v>
      </c>
      <c r="L92" s="17">
        <v>6</v>
      </c>
      <c r="M92" s="17">
        <v>3</v>
      </c>
      <c r="N92" s="17">
        <v>12</v>
      </c>
      <c r="O92" s="17">
        <v>6</v>
      </c>
      <c r="P92" s="17">
        <v>5</v>
      </c>
      <c r="Q92" s="17">
        <v>5</v>
      </c>
      <c r="R92" s="17">
        <v>6</v>
      </c>
      <c r="S92" s="17">
        <v>6</v>
      </c>
      <c r="T92" s="17">
        <v>5</v>
      </c>
      <c r="U92" s="17">
        <v>5</v>
      </c>
      <c r="V92" s="17">
        <v>6</v>
      </c>
      <c r="W92" s="17">
        <v>4</v>
      </c>
      <c r="X92" s="17">
        <v>6</v>
      </c>
      <c r="Y92" s="17">
        <v>6</v>
      </c>
      <c r="Z92" s="17">
        <v>8</v>
      </c>
      <c r="AA92" s="17">
        <v>7</v>
      </c>
      <c r="AB92" s="17">
        <v>52</v>
      </c>
      <c r="AC92" s="17">
        <v>53</v>
      </c>
      <c r="AD92" s="17">
        <v>105</v>
      </c>
      <c r="AE92" s="19">
        <v>0</v>
      </c>
    </row>
    <row r="93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">
    <cfRule type="expression" dxfId="305" priority="59">
      <formula>AND(XFC5=0,XFD5&lt;&gt;"")</formula>
    </cfRule>
  </conditionalFormatting>
  <conditionalFormatting sqref="A5:A92">
    <cfRule type="expression" dxfId="304" priority="58">
      <formula>AND(XFC5=0,XFD5&lt;&gt;"")</formula>
    </cfRule>
  </conditionalFormatting>
  <conditionalFormatting sqref="I5:I92">
    <cfRule type="cellIs" dxfId="303" priority="16" operator="lessThan">
      <formula>0</formula>
    </cfRule>
    <cfRule type="cellIs" dxfId="302" priority="17" operator="equal">
      <formula>0</formula>
    </cfRule>
  </conditionalFormatting>
  <conditionalFormatting sqref="D5:G92">
    <cfRule type="cellIs" dxfId="301" priority="8" operator="lessThan">
      <formula>$AD$4</formula>
    </cfRule>
    <cfRule type="cellIs" dxfId="300" priority="9" operator="equal">
      <formula>$AD$4</formula>
    </cfRule>
  </conditionalFormatting>
  <conditionalFormatting sqref="H5:H92">
    <cfRule type="cellIs" dxfId="299" priority="6" operator="lessThan">
      <formula>$AD$4*COUNTIF(D5:G5,"&gt;0")</formula>
    </cfRule>
    <cfRule type="cellIs" dxfId="298" priority="7" operator="equal">
      <formula>$AD$4*COUNTIF(D5:G5,"&gt;0")</formula>
    </cfRule>
  </conditionalFormatting>
  <conditionalFormatting sqref="J5:AA92">
    <cfRule type="cellIs" dxfId="297" priority="3" operator="equal">
      <formula>J$4-2</formula>
    </cfRule>
    <cfRule type="cellIs" dxfId="296" priority="4" operator="equal">
      <formula>J$4-1</formula>
    </cfRule>
    <cfRule type="cellIs" dxfId="295" priority="5" operator="equal">
      <formula>J$4</formula>
    </cfRule>
  </conditionalFormatting>
  <conditionalFormatting sqref="AB5:AD92">
    <cfRule type="cellIs" dxfId="294" priority="1" operator="lessThan">
      <formula>AB$4</formula>
    </cfRule>
    <cfRule type="cellIs" dxfId="293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82"/>
  <sheetViews>
    <sheetView workbookViewId="0">
      <pane ySplit="1" topLeftCell="A5" activePane="bottomLeft" state="frozen"/>
      <selection activeCell="C18" sqref="C18"/>
      <selection pane="bottomLeft" activeCell="M20" sqref="M2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s="154" customFormat="1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269</v>
      </c>
      <c r="F1" s="150" t="s">
        <v>1</v>
      </c>
      <c r="G1" s="150" t="s">
        <v>2</v>
      </c>
      <c r="H1" s="151" t="s">
        <v>3</v>
      </c>
      <c r="I1" s="152" t="s">
        <v>270</v>
      </c>
      <c r="J1" s="152" t="s">
        <v>269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128" t="s">
        <v>41</v>
      </c>
      <c r="C2" s="129" t="s">
        <v>44</v>
      </c>
      <c r="D2" s="13">
        <v>74</v>
      </c>
      <c r="E2" s="13">
        <v>69</v>
      </c>
      <c r="F2" s="13">
        <v>67</v>
      </c>
      <c r="G2" s="13">
        <v>74</v>
      </c>
      <c r="H2" s="130">
        <v>284</v>
      </c>
      <c r="I2" s="131">
        <v>10.487804878048777</v>
      </c>
      <c r="J2" s="131">
        <v>13.799999999999997</v>
      </c>
      <c r="K2" s="131">
        <v>18.829787234042556</v>
      </c>
      <c r="L2" s="131">
        <v>12.255319148936167</v>
      </c>
      <c r="M2" s="131">
        <v>55.372911261027497</v>
      </c>
    </row>
    <row r="3" spans="1:13">
      <c r="A3" s="28">
        <v>2</v>
      </c>
      <c r="B3" s="29" t="s">
        <v>41</v>
      </c>
      <c r="C3" s="12" t="s">
        <v>59</v>
      </c>
      <c r="D3" s="13">
        <v>74</v>
      </c>
      <c r="E3" s="13">
        <v>73</v>
      </c>
      <c r="F3" s="13">
        <v>71</v>
      </c>
      <c r="G3" s="13">
        <v>67</v>
      </c>
      <c r="H3" s="13">
        <v>285</v>
      </c>
      <c r="I3" s="131">
        <v>10.487804878048777</v>
      </c>
      <c r="J3" s="131">
        <v>9.7999999999999972</v>
      </c>
      <c r="K3" s="131">
        <v>14.829787234042556</v>
      </c>
      <c r="L3" s="131">
        <v>19.255319148936167</v>
      </c>
      <c r="M3" s="131">
        <v>54.372911261027497</v>
      </c>
    </row>
    <row r="4" spans="1:13">
      <c r="A4" s="28">
        <v>3</v>
      </c>
      <c r="B4" s="29" t="s">
        <v>41</v>
      </c>
      <c r="C4" s="12" t="s">
        <v>47</v>
      </c>
      <c r="D4" s="13">
        <v>75</v>
      </c>
      <c r="E4" s="13">
        <v>67</v>
      </c>
      <c r="F4" s="13">
        <v>68</v>
      </c>
      <c r="G4" s="13">
        <v>75</v>
      </c>
      <c r="H4" s="13">
        <v>285</v>
      </c>
      <c r="I4" s="131">
        <v>9.4878048780487774</v>
      </c>
      <c r="J4" s="131">
        <v>15.799999999999997</v>
      </c>
      <c r="K4" s="131">
        <v>17.829787234042556</v>
      </c>
      <c r="L4" s="131">
        <v>11.255319148936167</v>
      </c>
      <c r="M4" s="131">
        <v>54.372911261027497</v>
      </c>
    </row>
    <row r="5" spans="1:13">
      <c r="A5" s="28">
        <v>4</v>
      </c>
      <c r="B5" s="29" t="s">
        <v>65</v>
      </c>
      <c r="C5" s="12" t="s">
        <v>75</v>
      </c>
      <c r="D5" s="13">
        <v>72</v>
      </c>
      <c r="E5" s="13">
        <v>70</v>
      </c>
      <c r="F5" s="13">
        <v>74</v>
      </c>
      <c r="G5" s="13">
        <v>69</v>
      </c>
      <c r="H5" s="13">
        <v>285</v>
      </c>
      <c r="I5" s="131">
        <v>12.487804878048777</v>
      </c>
      <c r="J5" s="131">
        <v>12.799999999999997</v>
      </c>
      <c r="K5" s="131">
        <v>11.829787234042556</v>
      </c>
      <c r="L5" s="131">
        <v>17.255319148936167</v>
      </c>
      <c r="M5" s="131">
        <v>54.372911261027497</v>
      </c>
    </row>
    <row r="6" spans="1:13">
      <c r="A6" s="28">
        <v>5</v>
      </c>
      <c r="B6" s="29" t="s">
        <v>65</v>
      </c>
      <c r="C6" s="12" t="s">
        <v>271</v>
      </c>
      <c r="D6" s="13">
        <v>70</v>
      </c>
      <c r="E6" s="13">
        <v>76</v>
      </c>
      <c r="F6" s="13">
        <v>72</v>
      </c>
      <c r="G6" s="13">
        <v>68</v>
      </c>
      <c r="H6" s="13">
        <v>286</v>
      </c>
      <c r="I6" s="131">
        <v>14.487804878048777</v>
      </c>
      <c r="J6" s="131">
        <v>6.7999999999999972</v>
      </c>
      <c r="K6" s="131">
        <v>13.829787234042556</v>
      </c>
      <c r="L6" s="131">
        <v>18.255319148936167</v>
      </c>
      <c r="M6" s="131">
        <v>53.372911261027497</v>
      </c>
    </row>
    <row r="7" spans="1:13">
      <c r="A7" s="28">
        <v>6</v>
      </c>
      <c r="B7" s="29" t="s">
        <v>41</v>
      </c>
      <c r="C7" s="12" t="s">
        <v>48</v>
      </c>
      <c r="D7" s="13">
        <v>77</v>
      </c>
      <c r="E7" s="13">
        <v>70</v>
      </c>
      <c r="F7" s="13">
        <v>72</v>
      </c>
      <c r="G7" s="13">
        <v>69</v>
      </c>
      <c r="H7" s="13">
        <v>288</v>
      </c>
      <c r="I7" s="131">
        <v>7.4878048780487774</v>
      </c>
      <c r="J7" s="131">
        <v>12.799999999999997</v>
      </c>
      <c r="K7" s="131">
        <v>13.829787234042556</v>
      </c>
      <c r="L7" s="131">
        <v>17.255319148936167</v>
      </c>
      <c r="M7" s="131">
        <v>51.372911261027497</v>
      </c>
    </row>
    <row r="8" spans="1:13">
      <c r="A8" s="28">
        <v>7</v>
      </c>
      <c r="B8" s="29" t="s">
        <v>65</v>
      </c>
      <c r="C8" s="12" t="s">
        <v>272</v>
      </c>
      <c r="D8" s="13">
        <v>70</v>
      </c>
      <c r="E8" s="13">
        <v>71</v>
      </c>
      <c r="F8" s="13">
        <v>70</v>
      </c>
      <c r="G8" s="13">
        <v>77</v>
      </c>
      <c r="H8" s="13">
        <v>288</v>
      </c>
      <c r="I8" s="131">
        <v>14.487804878048777</v>
      </c>
      <c r="J8" s="131">
        <v>11.799999999999997</v>
      </c>
      <c r="K8" s="131">
        <v>15.829787234042556</v>
      </c>
      <c r="L8" s="131">
        <v>9.2553191489361666</v>
      </c>
      <c r="M8" s="131">
        <v>51.372911261027497</v>
      </c>
    </row>
    <row r="9" spans="1:13">
      <c r="A9" s="28">
        <v>8</v>
      </c>
      <c r="B9" s="29" t="s">
        <v>41</v>
      </c>
      <c r="C9" s="12" t="s">
        <v>273</v>
      </c>
      <c r="D9" s="13">
        <v>74</v>
      </c>
      <c r="E9" s="13">
        <v>70</v>
      </c>
      <c r="F9" s="13">
        <v>73</v>
      </c>
      <c r="G9" s="13">
        <v>72</v>
      </c>
      <c r="H9" s="13">
        <v>289</v>
      </c>
      <c r="I9" s="131">
        <v>10.487804878048777</v>
      </c>
      <c r="J9" s="131">
        <v>12.799999999999997</v>
      </c>
      <c r="K9" s="131">
        <v>12.829787234042556</v>
      </c>
      <c r="L9" s="131">
        <v>14.255319148936167</v>
      </c>
      <c r="M9" s="131">
        <v>50.372911261027497</v>
      </c>
    </row>
    <row r="10" spans="1:13">
      <c r="A10" s="28">
        <v>9</v>
      </c>
      <c r="B10" s="29" t="s">
        <v>41</v>
      </c>
      <c r="C10" s="12" t="s">
        <v>42</v>
      </c>
      <c r="D10" s="13">
        <v>71</v>
      </c>
      <c r="E10" s="13">
        <v>72</v>
      </c>
      <c r="F10" s="13">
        <v>70</v>
      </c>
      <c r="G10" s="13">
        <v>76</v>
      </c>
      <c r="H10" s="13">
        <v>289</v>
      </c>
      <c r="I10" s="131">
        <v>13.487804878048777</v>
      </c>
      <c r="J10" s="131">
        <v>10.799999999999997</v>
      </c>
      <c r="K10" s="131">
        <v>15.829787234042556</v>
      </c>
      <c r="L10" s="131">
        <v>10.255319148936167</v>
      </c>
      <c r="M10" s="131">
        <v>50.372911261027497</v>
      </c>
    </row>
    <row r="11" spans="1:13">
      <c r="A11" s="28">
        <v>10</v>
      </c>
      <c r="B11" s="29" t="s">
        <v>65</v>
      </c>
      <c r="C11" s="12" t="s">
        <v>274</v>
      </c>
      <c r="D11" s="13">
        <v>73</v>
      </c>
      <c r="E11" s="13">
        <v>70</v>
      </c>
      <c r="F11" s="13">
        <v>72</v>
      </c>
      <c r="G11" s="13">
        <v>74</v>
      </c>
      <c r="H11" s="13">
        <v>289</v>
      </c>
      <c r="I11" s="131">
        <v>11.487804878048777</v>
      </c>
      <c r="J11" s="131">
        <v>12.799999999999997</v>
      </c>
      <c r="K11" s="131">
        <v>13.829787234042556</v>
      </c>
      <c r="L11" s="131">
        <v>12.255319148936167</v>
      </c>
      <c r="M11" s="131">
        <v>50.372911261027497</v>
      </c>
    </row>
    <row r="12" spans="1:13">
      <c r="A12" s="28">
        <v>11</v>
      </c>
      <c r="B12" s="29" t="s">
        <v>65</v>
      </c>
      <c r="C12" s="12" t="s">
        <v>82</v>
      </c>
      <c r="D12" s="13">
        <v>74</v>
      </c>
      <c r="E12" s="13">
        <v>72</v>
      </c>
      <c r="F12" s="13">
        <v>70</v>
      </c>
      <c r="G12" s="13">
        <v>74</v>
      </c>
      <c r="H12" s="13">
        <v>290</v>
      </c>
      <c r="I12" s="131">
        <v>10.487804878048777</v>
      </c>
      <c r="J12" s="131">
        <v>10.799999999999997</v>
      </c>
      <c r="K12" s="131">
        <v>15.829787234042556</v>
      </c>
      <c r="L12" s="131">
        <v>12.255319148936167</v>
      </c>
      <c r="M12" s="131">
        <v>49.372911261027497</v>
      </c>
    </row>
    <row r="13" spans="1:13">
      <c r="A13" s="28">
        <v>12</v>
      </c>
      <c r="B13" s="29" t="s">
        <v>41</v>
      </c>
      <c r="C13" s="12" t="s">
        <v>52</v>
      </c>
      <c r="D13" s="13">
        <v>79</v>
      </c>
      <c r="E13" s="13">
        <v>68</v>
      </c>
      <c r="F13" s="13">
        <v>68</v>
      </c>
      <c r="G13" s="13">
        <v>76</v>
      </c>
      <c r="H13" s="13">
        <v>291</v>
      </c>
      <c r="I13" s="131">
        <v>5.4878048780487774</v>
      </c>
      <c r="J13" s="131">
        <v>14.799999999999997</v>
      </c>
      <c r="K13" s="131">
        <v>17.829787234042556</v>
      </c>
      <c r="L13" s="131">
        <v>10.255319148936167</v>
      </c>
      <c r="M13" s="131">
        <v>48.372911261027497</v>
      </c>
    </row>
    <row r="14" spans="1:13">
      <c r="A14" s="28">
        <v>13</v>
      </c>
      <c r="B14" s="29" t="s">
        <v>65</v>
      </c>
      <c r="C14" s="12" t="s">
        <v>275</v>
      </c>
      <c r="D14" s="13">
        <v>73</v>
      </c>
      <c r="E14" s="13">
        <v>70</v>
      </c>
      <c r="F14" s="13">
        <v>73</v>
      </c>
      <c r="G14" s="13">
        <v>76</v>
      </c>
      <c r="H14" s="13">
        <v>292</v>
      </c>
      <c r="I14" s="131">
        <v>11.487804878048777</v>
      </c>
      <c r="J14" s="131">
        <v>12.799999999999997</v>
      </c>
      <c r="K14" s="131">
        <v>12.829787234042556</v>
      </c>
      <c r="L14" s="131">
        <v>10.255319148936167</v>
      </c>
      <c r="M14" s="131">
        <v>47.372911261027497</v>
      </c>
    </row>
    <row r="15" spans="1:13">
      <c r="A15" s="28">
        <v>14</v>
      </c>
      <c r="B15" s="29" t="s">
        <v>65</v>
      </c>
      <c r="C15" s="12" t="s">
        <v>71</v>
      </c>
      <c r="D15" s="13">
        <v>72</v>
      </c>
      <c r="E15" s="13">
        <v>72</v>
      </c>
      <c r="F15" s="13">
        <v>72</v>
      </c>
      <c r="G15" s="13">
        <v>76</v>
      </c>
      <c r="H15" s="13">
        <v>292</v>
      </c>
      <c r="I15" s="131">
        <v>12.487804878048777</v>
      </c>
      <c r="J15" s="131">
        <v>10.799999999999997</v>
      </c>
      <c r="K15" s="131">
        <v>13.829787234042556</v>
      </c>
      <c r="L15" s="131">
        <v>10.255319148936167</v>
      </c>
      <c r="M15" s="131">
        <v>47.372911261027497</v>
      </c>
    </row>
    <row r="16" spans="1:13">
      <c r="A16" s="28">
        <v>15</v>
      </c>
      <c r="B16" s="29" t="s">
        <v>88</v>
      </c>
      <c r="C16" s="12" t="s">
        <v>90</v>
      </c>
      <c r="D16" s="13">
        <v>73</v>
      </c>
      <c r="E16" s="13">
        <v>71</v>
      </c>
      <c r="F16" s="13">
        <v>72</v>
      </c>
      <c r="G16" s="13">
        <v>76</v>
      </c>
      <c r="H16" s="13">
        <v>292</v>
      </c>
      <c r="I16" s="131">
        <v>11.487804878048777</v>
      </c>
      <c r="J16" s="131">
        <v>11.799999999999997</v>
      </c>
      <c r="K16" s="131">
        <v>13.829787234042556</v>
      </c>
      <c r="L16" s="131">
        <v>10.255319148936167</v>
      </c>
      <c r="M16" s="131">
        <v>47.372911261027497</v>
      </c>
    </row>
    <row r="17" spans="1:13">
      <c r="A17" s="28">
        <v>16</v>
      </c>
      <c r="B17" s="29" t="s">
        <v>41</v>
      </c>
      <c r="C17" s="12" t="s">
        <v>46</v>
      </c>
      <c r="D17" s="13">
        <v>71</v>
      </c>
      <c r="E17" s="13">
        <v>75</v>
      </c>
      <c r="F17" s="13">
        <v>76</v>
      </c>
      <c r="G17" s="13">
        <v>72</v>
      </c>
      <c r="H17" s="13">
        <v>294</v>
      </c>
      <c r="I17" s="131">
        <v>13.487804878048777</v>
      </c>
      <c r="J17" s="131">
        <v>7.7999999999999972</v>
      </c>
      <c r="K17" s="131">
        <v>9.8297872340425556</v>
      </c>
      <c r="L17" s="131">
        <v>14.255319148936167</v>
      </c>
      <c r="M17" s="131">
        <v>45.372911261027497</v>
      </c>
    </row>
    <row r="18" spans="1:13">
      <c r="A18" s="28">
        <v>17</v>
      </c>
      <c r="B18" s="29" t="s">
        <v>41</v>
      </c>
      <c r="C18" s="12" t="s">
        <v>49</v>
      </c>
      <c r="D18" s="13">
        <v>72</v>
      </c>
      <c r="E18" s="13">
        <v>72</v>
      </c>
      <c r="F18" s="13">
        <v>73</v>
      </c>
      <c r="G18" s="13">
        <v>77</v>
      </c>
      <c r="H18" s="13">
        <v>294</v>
      </c>
      <c r="I18" s="131">
        <v>12.487804878048777</v>
      </c>
      <c r="J18" s="131">
        <v>10.799999999999997</v>
      </c>
      <c r="K18" s="131">
        <v>12.829787234042556</v>
      </c>
      <c r="L18" s="131">
        <v>9.2553191489361666</v>
      </c>
      <c r="M18" s="131">
        <v>45.372911261027497</v>
      </c>
    </row>
    <row r="19" spans="1:13">
      <c r="A19" s="28">
        <v>18</v>
      </c>
      <c r="B19" s="29" t="s">
        <v>41</v>
      </c>
      <c r="C19" s="12" t="s">
        <v>50</v>
      </c>
      <c r="D19" s="13">
        <v>76</v>
      </c>
      <c r="E19" s="13">
        <v>74</v>
      </c>
      <c r="F19" s="13">
        <v>73</v>
      </c>
      <c r="G19" s="13">
        <v>74</v>
      </c>
      <c r="H19" s="13">
        <v>297</v>
      </c>
      <c r="I19" s="131">
        <v>8.4878048780487774</v>
      </c>
      <c r="J19" s="131">
        <v>8.7999999999999972</v>
      </c>
      <c r="K19" s="131">
        <v>12.829787234042556</v>
      </c>
      <c r="L19" s="131">
        <v>12.255319148936167</v>
      </c>
      <c r="M19" s="131">
        <v>42.372911261027497</v>
      </c>
    </row>
    <row r="20" spans="1:13">
      <c r="A20" s="28">
        <v>19</v>
      </c>
      <c r="B20" s="29" t="s">
        <v>65</v>
      </c>
      <c r="C20" s="12" t="s">
        <v>79</v>
      </c>
      <c r="D20" s="13">
        <v>74</v>
      </c>
      <c r="E20" s="13">
        <v>76</v>
      </c>
      <c r="F20" s="13">
        <v>74</v>
      </c>
      <c r="G20" s="13">
        <v>73</v>
      </c>
      <c r="H20" s="13">
        <v>297</v>
      </c>
      <c r="I20" s="131">
        <v>10.487804878048777</v>
      </c>
      <c r="J20" s="131">
        <v>6.7999999999999972</v>
      </c>
      <c r="K20" s="131">
        <v>11.829787234042556</v>
      </c>
      <c r="L20" s="131">
        <v>13.255319148936167</v>
      </c>
      <c r="M20" s="131">
        <v>42.372911261027497</v>
      </c>
    </row>
    <row r="21" spans="1:13">
      <c r="A21" s="28">
        <v>20</v>
      </c>
      <c r="B21" s="29" t="s">
        <v>65</v>
      </c>
      <c r="C21" s="12" t="s">
        <v>276</v>
      </c>
      <c r="D21" s="13">
        <v>76</v>
      </c>
      <c r="E21" s="13">
        <v>72</v>
      </c>
      <c r="F21" s="13">
        <v>71</v>
      </c>
      <c r="G21" s="13">
        <v>78</v>
      </c>
      <c r="H21" s="13">
        <v>297</v>
      </c>
      <c r="I21" s="131">
        <v>8.4878048780487774</v>
      </c>
      <c r="J21" s="131">
        <v>10.799999999999997</v>
      </c>
      <c r="K21" s="131">
        <v>14.829787234042556</v>
      </c>
      <c r="L21" s="131">
        <v>8.2553191489361666</v>
      </c>
      <c r="M21" s="131">
        <v>42.372911261027497</v>
      </c>
    </row>
    <row r="22" spans="1:13">
      <c r="A22" s="28">
        <v>21</v>
      </c>
      <c r="B22" s="29" t="s">
        <v>88</v>
      </c>
      <c r="C22" s="12" t="s">
        <v>104</v>
      </c>
      <c r="D22" s="13">
        <v>79</v>
      </c>
      <c r="E22" s="13">
        <v>73</v>
      </c>
      <c r="F22" s="13">
        <v>71</v>
      </c>
      <c r="G22" s="13">
        <v>74</v>
      </c>
      <c r="H22" s="13">
        <v>297</v>
      </c>
      <c r="I22" s="131">
        <v>5.4878048780487774</v>
      </c>
      <c r="J22" s="131">
        <v>9.7999999999999972</v>
      </c>
      <c r="K22" s="131">
        <v>14.829787234042556</v>
      </c>
      <c r="L22" s="131">
        <v>12.255319148936167</v>
      </c>
      <c r="M22" s="131">
        <v>42.372911261027497</v>
      </c>
    </row>
    <row r="23" spans="1:13">
      <c r="A23" s="28">
        <v>22</v>
      </c>
      <c r="B23" s="29" t="s">
        <v>41</v>
      </c>
      <c r="C23" s="12" t="s">
        <v>277</v>
      </c>
      <c r="D23" s="13">
        <v>76</v>
      </c>
      <c r="E23" s="13">
        <v>74</v>
      </c>
      <c r="F23" s="13">
        <v>72</v>
      </c>
      <c r="G23" s="13">
        <v>76</v>
      </c>
      <c r="H23" s="13">
        <v>298</v>
      </c>
      <c r="I23" s="131">
        <v>8.4878048780487774</v>
      </c>
      <c r="J23" s="131">
        <v>8.7999999999999972</v>
      </c>
      <c r="K23" s="131">
        <v>13.829787234042556</v>
      </c>
      <c r="L23" s="131">
        <v>10.255319148936167</v>
      </c>
      <c r="M23" s="131">
        <v>41.372911261027497</v>
      </c>
    </row>
    <row r="24" spans="1:13">
      <c r="A24" s="28">
        <v>23</v>
      </c>
      <c r="B24" s="29" t="s">
        <v>65</v>
      </c>
      <c r="C24" s="12" t="s">
        <v>67</v>
      </c>
      <c r="D24" s="13">
        <v>73</v>
      </c>
      <c r="E24" s="13">
        <v>75</v>
      </c>
      <c r="F24" s="13">
        <v>78</v>
      </c>
      <c r="G24" s="13">
        <v>73</v>
      </c>
      <c r="H24" s="13">
        <v>299</v>
      </c>
      <c r="I24" s="131">
        <v>11.487804878048777</v>
      </c>
      <c r="J24" s="131">
        <v>7.7999999999999972</v>
      </c>
      <c r="K24" s="131">
        <v>7.8297872340425556</v>
      </c>
      <c r="L24" s="131">
        <v>13.255319148936167</v>
      </c>
      <c r="M24" s="131">
        <v>40.372911261027497</v>
      </c>
    </row>
    <row r="25" spans="1:13">
      <c r="A25" s="28">
        <v>24</v>
      </c>
      <c r="B25" s="29" t="s">
        <v>88</v>
      </c>
      <c r="C25" s="12" t="s">
        <v>95</v>
      </c>
      <c r="D25" s="13">
        <v>79</v>
      </c>
      <c r="E25" s="13">
        <v>70</v>
      </c>
      <c r="F25" s="13">
        <v>77</v>
      </c>
      <c r="G25" s="13">
        <v>74</v>
      </c>
      <c r="H25" s="13">
        <v>300</v>
      </c>
      <c r="I25" s="131">
        <v>5.4878048780487774</v>
      </c>
      <c r="J25" s="131">
        <v>12.799999999999997</v>
      </c>
      <c r="K25" s="131">
        <v>8.8297872340425556</v>
      </c>
      <c r="L25" s="131">
        <v>12.255319148936167</v>
      </c>
      <c r="M25" s="131">
        <v>39.372911261027497</v>
      </c>
    </row>
    <row r="26" spans="1:13">
      <c r="A26" s="28">
        <v>25</v>
      </c>
      <c r="B26" s="29" t="s">
        <v>65</v>
      </c>
      <c r="C26" s="155" t="s">
        <v>85</v>
      </c>
      <c r="D26" s="13">
        <v>77</v>
      </c>
      <c r="E26" s="13">
        <v>75</v>
      </c>
      <c r="F26" s="13">
        <v>73</v>
      </c>
      <c r="G26" s="13">
        <v>76</v>
      </c>
      <c r="H26" s="13">
        <v>301</v>
      </c>
      <c r="I26" s="131">
        <v>7.4878048780487774</v>
      </c>
      <c r="J26" s="131">
        <v>7.7999999999999972</v>
      </c>
      <c r="K26" s="131">
        <v>12.829787234042556</v>
      </c>
      <c r="L26" s="131">
        <v>10.255319148936167</v>
      </c>
      <c r="M26" s="131">
        <v>38.372911261027497</v>
      </c>
    </row>
    <row r="27" spans="1:13">
      <c r="A27" s="28">
        <v>26</v>
      </c>
      <c r="B27" s="29" t="s">
        <v>65</v>
      </c>
      <c r="C27" s="12" t="s">
        <v>222</v>
      </c>
      <c r="D27" s="13">
        <v>76</v>
      </c>
      <c r="E27" s="13">
        <v>73</v>
      </c>
      <c r="F27" s="13">
        <v>75</v>
      </c>
      <c r="G27" s="13">
        <v>77</v>
      </c>
      <c r="H27" s="13">
        <v>301</v>
      </c>
      <c r="I27" s="131">
        <v>8.4878048780487774</v>
      </c>
      <c r="J27" s="131">
        <v>9.7999999999999972</v>
      </c>
      <c r="K27" s="131">
        <v>10.829787234042556</v>
      </c>
      <c r="L27" s="131">
        <v>9.2553191489361666</v>
      </c>
      <c r="M27" s="131">
        <v>38.372911261027497</v>
      </c>
    </row>
    <row r="28" spans="1:13">
      <c r="A28" s="28">
        <v>27</v>
      </c>
      <c r="B28" s="29" t="s">
        <v>65</v>
      </c>
      <c r="C28" s="12" t="s">
        <v>66</v>
      </c>
      <c r="D28" s="13">
        <v>86</v>
      </c>
      <c r="E28" s="13">
        <v>66</v>
      </c>
      <c r="F28" s="13">
        <v>80</v>
      </c>
      <c r="G28" s="13">
        <v>71</v>
      </c>
      <c r="H28" s="13">
        <v>303</v>
      </c>
      <c r="I28" s="131">
        <v>0</v>
      </c>
      <c r="J28" s="131">
        <v>16.799999999999997</v>
      </c>
      <c r="K28" s="131">
        <v>5.8297872340425556</v>
      </c>
      <c r="L28" s="131">
        <v>15.255319148936167</v>
      </c>
      <c r="M28" s="131">
        <v>37.885106382978719</v>
      </c>
    </row>
    <row r="29" spans="1:13">
      <c r="A29" s="28">
        <v>28</v>
      </c>
      <c r="B29" s="29" t="s">
        <v>41</v>
      </c>
      <c r="C29" s="12" t="s">
        <v>43</v>
      </c>
      <c r="D29" s="13">
        <v>74</v>
      </c>
      <c r="E29" s="13">
        <v>76</v>
      </c>
      <c r="F29" s="13">
        <v>77</v>
      </c>
      <c r="G29" s="13">
        <v>75</v>
      </c>
      <c r="H29" s="13">
        <v>302</v>
      </c>
      <c r="I29" s="131">
        <v>10.487804878048777</v>
      </c>
      <c r="J29" s="131">
        <v>6.7999999999999972</v>
      </c>
      <c r="K29" s="131">
        <v>8.8297872340425556</v>
      </c>
      <c r="L29" s="131">
        <v>11.255319148936167</v>
      </c>
      <c r="M29" s="131">
        <v>37.372911261027497</v>
      </c>
    </row>
    <row r="30" spans="1:13">
      <c r="A30" s="28">
        <v>29</v>
      </c>
      <c r="B30" s="29" t="s">
        <v>41</v>
      </c>
      <c r="C30" s="12" t="s">
        <v>198</v>
      </c>
      <c r="D30" s="13">
        <v>73</v>
      </c>
      <c r="E30" s="13">
        <v>77</v>
      </c>
      <c r="F30" s="13">
        <v>77</v>
      </c>
      <c r="G30" s="13">
        <v>76</v>
      </c>
      <c r="H30" s="13">
        <v>303</v>
      </c>
      <c r="I30" s="131">
        <v>11.487804878048777</v>
      </c>
      <c r="J30" s="131">
        <v>5.7999999999999972</v>
      </c>
      <c r="K30" s="131">
        <v>8.8297872340425556</v>
      </c>
      <c r="L30" s="131">
        <v>10.255319148936167</v>
      </c>
      <c r="M30" s="131">
        <v>36.372911261027497</v>
      </c>
    </row>
    <row r="31" spans="1:13">
      <c r="A31" s="28">
        <v>30</v>
      </c>
      <c r="B31" s="29" t="s">
        <v>65</v>
      </c>
      <c r="C31" s="12" t="s">
        <v>278</v>
      </c>
      <c r="D31" s="13">
        <v>75</v>
      </c>
      <c r="E31" s="13">
        <v>77</v>
      </c>
      <c r="F31" s="13">
        <v>77</v>
      </c>
      <c r="G31" s="13">
        <v>74</v>
      </c>
      <c r="H31" s="13">
        <v>303</v>
      </c>
      <c r="I31" s="131">
        <v>9.4878048780487774</v>
      </c>
      <c r="J31" s="131">
        <v>5.7999999999999972</v>
      </c>
      <c r="K31" s="131">
        <v>8.8297872340425556</v>
      </c>
      <c r="L31" s="131">
        <v>12.255319148936167</v>
      </c>
      <c r="M31" s="131">
        <v>36.372911261027497</v>
      </c>
    </row>
    <row r="32" spans="1:13">
      <c r="A32" s="28">
        <v>31</v>
      </c>
      <c r="B32" s="29" t="s">
        <v>88</v>
      </c>
      <c r="C32" s="12" t="s">
        <v>89</v>
      </c>
      <c r="D32" s="13">
        <v>76</v>
      </c>
      <c r="E32" s="13">
        <v>78</v>
      </c>
      <c r="F32" s="13">
        <v>74</v>
      </c>
      <c r="G32" s="13">
        <v>76</v>
      </c>
      <c r="H32" s="13">
        <v>304</v>
      </c>
      <c r="I32" s="131">
        <v>8.4878048780487774</v>
      </c>
      <c r="J32" s="131">
        <v>4.7999999999999972</v>
      </c>
      <c r="K32" s="131">
        <v>11.829787234042556</v>
      </c>
      <c r="L32" s="131">
        <v>10.255319148936167</v>
      </c>
      <c r="M32" s="131">
        <v>35.372911261027497</v>
      </c>
    </row>
    <row r="33" spans="1:13">
      <c r="A33" s="28">
        <v>32</v>
      </c>
      <c r="B33" s="29" t="s">
        <v>88</v>
      </c>
      <c r="C33" s="12" t="s">
        <v>92</v>
      </c>
      <c r="D33" s="13">
        <v>80</v>
      </c>
      <c r="E33" s="13">
        <v>74</v>
      </c>
      <c r="F33" s="13">
        <v>75</v>
      </c>
      <c r="G33" s="13">
        <v>77</v>
      </c>
      <c r="H33" s="13">
        <v>306</v>
      </c>
      <c r="I33" s="131">
        <v>4.4878048780487774</v>
      </c>
      <c r="J33" s="131">
        <v>8.7999999999999972</v>
      </c>
      <c r="K33" s="131">
        <v>10.829787234042556</v>
      </c>
      <c r="L33" s="131">
        <v>9.2553191489361666</v>
      </c>
      <c r="M33" s="131">
        <v>33.372911261027497</v>
      </c>
    </row>
    <row r="34" spans="1:13">
      <c r="A34" s="28">
        <v>33</v>
      </c>
      <c r="B34" s="29" t="s">
        <v>65</v>
      </c>
      <c r="C34" s="12" t="s">
        <v>193</v>
      </c>
      <c r="D34" s="13">
        <v>75</v>
      </c>
      <c r="E34" s="13">
        <v>77</v>
      </c>
      <c r="F34" s="13">
        <v>80</v>
      </c>
      <c r="G34" s="13">
        <v>78</v>
      </c>
      <c r="H34" s="13">
        <v>310</v>
      </c>
      <c r="I34" s="131">
        <v>9.4878048780487774</v>
      </c>
      <c r="J34" s="131">
        <v>5.7999999999999972</v>
      </c>
      <c r="K34" s="131">
        <v>5.8297872340425556</v>
      </c>
      <c r="L34" s="131">
        <v>8.2553191489361666</v>
      </c>
      <c r="M34" s="131">
        <v>29.372911261027497</v>
      </c>
    </row>
    <row r="35" spans="1:13">
      <c r="A35" s="28">
        <v>34</v>
      </c>
      <c r="B35" s="29" t="s">
        <v>65</v>
      </c>
      <c r="C35" s="12" t="s">
        <v>77</v>
      </c>
      <c r="D35" s="13">
        <v>76</v>
      </c>
      <c r="E35" s="13">
        <v>75</v>
      </c>
      <c r="F35" s="13">
        <v>82</v>
      </c>
      <c r="G35" s="13">
        <v>78</v>
      </c>
      <c r="H35" s="13">
        <v>311</v>
      </c>
      <c r="I35" s="131">
        <v>8.4878048780487774</v>
      </c>
      <c r="J35" s="131">
        <v>7.7999999999999972</v>
      </c>
      <c r="K35" s="131">
        <v>3.8297872340425556</v>
      </c>
      <c r="L35" s="131">
        <v>8.2553191489361666</v>
      </c>
      <c r="M35" s="131">
        <v>28.372911261027497</v>
      </c>
    </row>
    <row r="36" spans="1:13">
      <c r="A36" s="28">
        <v>35</v>
      </c>
      <c r="B36" s="29" t="s">
        <v>88</v>
      </c>
      <c r="C36" s="12" t="s">
        <v>106</v>
      </c>
      <c r="D36" s="13">
        <v>73</v>
      </c>
      <c r="E36" s="13">
        <v>74</v>
      </c>
      <c r="F36" s="13">
        <v>83</v>
      </c>
      <c r="G36" s="13">
        <v>81</v>
      </c>
      <c r="H36" s="13">
        <v>311</v>
      </c>
      <c r="I36" s="131">
        <v>11.487804878048777</v>
      </c>
      <c r="J36" s="131">
        <v>8.7999999999999972</v>
      </c>
      <c r="K36" s="131">
        <v>2.8297872340425556</v>
      </c>
      <c r="L36" s="131">
        <v>5.2553191489361666</v>
      </c>
      <c r="M36" s="131">
        <v>28.372911261027497</v>
      </c>
    </row>
    <row r="37" spans="1:13">
      <c r="A37" s="28">
        <v>36</v>
      </c>
      <c r="B37" s="29" t="s">
        <v>88</v>
      </c>
      <c r="C37" s="12" t="s">
        <v>74</v>
      </c>
      <c r="D37" s="13">
        <v>79</v>
      </c>
      <c r="E37" s="13">
        <v>76</v>
      </c>
      <c r="F37" s="13">
        <v>81</v>
      </c>
      <c r="G37" s="13">
        <v>76</v>
      </c>
      <c r="H37" s="13">
        <v>312</v>
      </c>
      <c r="I37" s="131">
        <v>5.4878048780487774</v>
      </c>
      <c r="J37" s="131">
        <v>6.7999999999999972</v>
      </c>
      <c r="K37" s="131">
        <v>4.8297872340425556</v>
      </c>
      <c r="L37" s="131">
        <v>10.255319148936167</v>
      </c>
      <c r="M37" s="131">
        <v>27.372911261027497</v>
      </c>
    </row>
    <row r="38" spans="1:13" ht="16.899999999999999" customHeight="1">
      <c r="A38" s="28">
        <v>37</v>
      </c>
      <c r="B38" s="29" t="s">
        <v>88</v>
      </c>
      <c r="C38" s="12" t="s">
        <v>96</v>
      </c>
      <c r="D38" s="13">
        <v>78</v>
      </c>
      <c r="E38" s="13">
        <v>78</v>
      </c>
      <c r="F38" s="13">
        <v>78</v>
      </c>
      <c r="G38" s="13">
        <v>81</v>
      </c>
      <c r="H38" s="13">
        <v>315</v>
      </c>
      <c r="I38" s="131">
        <v>6.4878048780487774</v>
      </c>
      <c r="J38" s="131">
        <v>4.7999999999999972</v>
      </c>
      <c r="K38" s="131">
        <v>7.8297872340425556</v>
      </c>
      <c r="L38" s="131">
        <v>5.2553191489361666</v>
      </c>
      <c r="M38" s="131">
        <v>24.372911261027497</v>
      </c>
    </row>
    <row r="39" spans="1:13">
      <c r="A39" s="28">
        <v>38</v>
      </c>
      <c r="B39" s="29" t="s">
        <v>65</v>
      </c>
      <c r="C39" s="12" t="s">
        <v>279</v>
      </c>
      <c r="D39" s="13">
        <v>76</v>
      </c>
      <c r="E39" s="13">
        <v>76</v>
      </c>
      <c r="F39" s="13">
        <v>83</v>
      </c>
      <c r="G39" s="13">
        <v>82</v>
      </c>
      <c r="H39" s="13">
        <v>317</v>
      </c>
      <c r="I39" s="131">
        <v>8.4878048780487774</v>
      </c>
      <c r="J39" s="131">
        <v>6.7999999999999972</v>
      </c>
      <c r="K39" s="131">
        <v>2.8297872340425556</v>
      </c>
      <c r="L39" s="131">
        <v>4.2553191489361666</v>
      </c>
      <c r="M39" s="131">
        <v>22.372911261027497</v>
      </c>
    </row>
    <row r="40" spans="1:13">
      <c r="A40" s="28">
        <v>39</v>
      </c>
      <c r="B40" s="29" t="s">
        <v>88</v>
      </c>
      <c r="C40" s="12" t="s">
        <v>99</v>
      </c>
      <c r="D40" s="13">
        <v>77</v>
      </c>
      <c r="E40" s="13">
        <v>78</v>
      </c>
      <c r="F40" s="13">
        <v>76</v>
      </c>
      <c r="G40" s="13">
        <v>86</v>
      </c>
      <c r="H40" s="13">
        <v>317</v>
      </c>
      <c r="I40" s="131">
        <v>7.4878048780487774</v>
      </c>
      <c r="J40" s="131">
        <v>4.7999999999999972</v>
      </c>
      <c r="K40" s="131">
        <v>9.8297872340425556</v>
      </c>
      <c r="L40" s="131">
        <v>0.25531914893616658</v>
      </c>
      <c r="M40" s="131">
        <v>22.372911261027497</v>
      </c>
    </row>
    <row r="41" spans="1:13">
      <c r="A41" s="28">
        <v>40</v>
      </c>
      <c r="B41" s="29" t="s">
        <v>88</v>
      </c>
      <c r="C41" s="12" t="s">
        <v>107</v>
      </c>
      <c r="D41" s="13">
        <v>82</v>
      </c>
      <c r="E41" s="13">
        <v>75</v>
      </c>
      <c r="F41" s="13">
        <v>87</v>
      </c>
      <c r="G41" s="13">
        <v>76</v>
      </c>
      <c r="H41" s="13">
        <v>320</v>
      </c>
      <c r="I41" s="131">
        <v>2.4878048780487774</v>
      </c>
      <c r="J41" s="131">
        <v>7.7999999999999972</v>
      </c>
      <c r="K41" s="131">
        <v>0</v>
      </c>
      <c r="L41" s="131">
        <v>10.255319148936167</v>
      </c>
      <c r="M41" s="131">
        <v>20.543124026984941</v>
      </c>
    </row>
    <row r="42" spans="1:13">
      <c r="A42" s="28">
        <v>41</v>
      </c>
      <c r="B42" s="29" t="s">
        <v>88</v>
      </c>
      <c r="C42" s="12" t="s">
        <v>97</v>
      </c>
      <c r="D42" s="13">
        <v>81</v>
      </c>
      <c r="E42" s="13">
        <v>82</v>
      </c>
      <c r="F42" s="13">
        <v>76</v>
      </c>
      <c r="G42" s="13">
        <v>81</v>
      </c>
      <c r="H42" s="13">
        <v>320</v>
      </c>
      <c r="I42" s="131">
        <v>3.4878048780487774</v>
      </c>
      <c r="J42" s="131">
        <v>0.79999999999999716</v>
      </c>
      <c r="K42" s="131">
        <v>9.8297872340425556</v>
      </c>
      <c r="L42" s="131">
        <v>5.2553191489361666</v>
      </c>
      <c r="M42" s="131">
        <v>19.372911261027497</v>
      </c>
    </row>
    <row r="43" spans="1:13">
      <c r="A43" s="28">
        <v>42</v>
      </c>
      <c r="B43" s="29" t="s">
        <v>88</v>
      </c>
      <c r="C43" s="12" t="s">
        <v>103</v>
      </c>
      <c r="D43" s="13">
        <v>81</v>
      </c>
      <c r="E43" s="13">
        <v>77</v>
      </c>
      <c r="F43" s="13">
        <v>84</v>
      </c>
      <c r="G43" s="13">
        <v>79</v>
      </c>
      <c r="H43" s="13">
        <v>321</v>
      </c>
      <c r="I43" s="131">
        <v>3.4878048780487774</v>
      </c>
      <c r="J43" s="131">
        <v>5.7999999999999972</v>
      </c>
      <c r="K43" s="131">
        <v>1.8297872340425556</v>
      </c>
      <c r="L43" s="131">
        <v>7.2553191489361666</v>
      </c>
      <c r="M43" s="131">
        <v>18.372911261027497</v>
      </c>
    </row>
    <row r="44" spans="1:13">
      <c r="A44" s="28">
        <v>43</v>
      </c>
      <c r="B44" s="29" t="s">
        <v>88</v>
      </c>
      <c r="C44" s="12" t="s">
        <v>243</v>
      </c>
      <c r="D44" s="13">
        <v>77</v>
      </c>
      <c r="E44" s="13">
        <v>82</v>
      </c>
      <c r="F44" s="13">
        <v>81</v>
      </c>
      <c r="G44" s="13">
        <v>81</v>
      </c>
      <c r="H44" s="13">
        <v>321</v>
      </c>
      <c r="I44" s="131">
        <v>7.4878048780487774</v>
      </c>
      <c r="J44" s="131">
        <v>0.79999999999999716</v>
      </c>
      <c r="K44" s="131">
        <v>4.8297872340425556</v>
      </c>
      <c r="L44" s="131">
        <v>5.2553191489361666</v>
      </c>
      <c r="M44" s="131">
        <v>18.372911261027497</v>
      </c>
    </row>
    <row r="45" spans="1:13">
      <c r="A45" s="28">
        <v>44</v>
      </c>
      <c r="B45" s="29" t="s">
        <v>41</v>
      </c>
      <c r="C45" s="12" t="s">
        <v>170</v>
      </c>
      <c r="D45" s="13">
        <v>74</v>
      </c>
      <c r="E45" s="13">
        <v>77</v>
      </c>
      <c r="F45" s="13">
        <v>0</v>
      </c>
      <c r="G45" s="13">
        <v>0</v>
      </c>
      <c r="H45" s="13">
        <v>151</v>
      </c>
      <c r="I45" s="131">
        <v>10.487804878048777</v>
      </c>
      <c r="J45" s="131">
        <v>5.7999999999999972</v>
      </c>
      <c r="M45" s="131">
        <v>16.287804878048775</v>
      </c>
    </row>
    <row r="46" spans="1:13">
      <c r="A46" s="28">
        <v>45</v>
      </c>
      <c r="B46" s="29" t="s">
        <v>88</v>
      </c>
      <c r="C46" s="12" t="s">
        <v>237</v>
      </c>
      <c r="D46" s="13">
        <v>82</v>
      </c>
      <c r="E46" s="13">
        <v>76</v>
      </c>
      <c r="F46" s="13">
        <v>84</v>
      </c>
      <c r="G46" s="13">
        <v>82</v>
      </c>
      <c r="H46" s="13">
        <v>324</v>
      </c>
      <c r="I46" s="131">
        <v>2.4878048780487774</v>
      </c>
      <c r="J46" s="131">
        <v>6.7999999999999972</v>
      </c>
      <c r="K46" s="131">
        <v>1.8297872340425556</v>
      </c>
      <c r="L46" s="131">
        <v>4.2553191489361666</v>
      </c>
      <c r="M46" s="131">
        <v>15.372911261027497</v>
      </c>
    </row>
    <row r="47" spans="1:13">
      <c r="A47" s="28">
        <v>46</v>
      </c>
      <c r="B47" s="29" t="s">
        <v>41</v>
      </c>
      <c r="C47" s="12" t="s">
        <v>60</v>
      </c>
      <c r="D47" s="13">
        <v>77</v>
      </c>
      <c r="E47" s="13">
        <v>75</v>
      </c>
      <c r="F47" s="13">
        <v>0</v>
      </c>
      <c r="G47" s="13">
        <v>0</v>
      </c>
      <c r="H47" s="13">
        <v>152</v>
      </c>
      <c r="I47" s="131">
        <v>7.4878048780487774</v>
      </c>
      <c r="J47" s="131">
        <v>7.7999999999999972</v>
      </c>
      <c r="M47" s="131">
        <v>15.287804878048775</v>
      </c>
    </row>
    <row r="48" spans="1:13">
      <c r="A48" s="28">
        <v>47</v>
      </c>
      <c r="B48" s="29" t="s">
        <v>41</v>
      </c>
      <c r="C48" s="12" t="s">
        <v>57</v>
      </c>
      <c r="D48" s="13">
        <v>78</v>
      </c>
      <c r="E48" s="13">
        <v>75</v>
      </c>
      <c r="F48" s="13">
        <v>0</v>
      </c>
      <c r="G48" s="13">
        <v>0</v>
      </c>
      <c r="H48" s="13">
        <v>153</v>
      </c>
      <c r="I48" s="131">
        <v>6.4878048780487774</v>
      </c>
      <c r="J48" s="131">
        <v>7.7999999999999972</v>
      </c>
      <c r="M48" s="131">
        <v>14.287804878048775</v>
      </c>
    </row>
    <row r="49" spans="1:13">
      <c r="A49" s="28">
        <v>48</v>
      </c>
      <c r="B49" s="29" t="s">
        <v>41</v>
      </c>
      <c r="C49" s="12" t="s">
        <v>211</v>
      </c>
      <c r="D49" s="13">
        <v>77</v>
      </c>
      <c r="E49" s="13">
        <v>77</v>
      </c>
      <c r="F49" s="13">
        <v>0</v>
      </c>
      <c r="G49" s="13">
        <v>0</v>
      </c>
      <c r="H49" s="13">
        <v>154</v>
      </c>
      <c r="I49" s="131">
        <v>7.4878048780487774</v>
      </c>
      <c r="J49" s="131">
        <v>5.7999999999999972</v>
      </c>
      <c r="M49" s="131">
        <v>13.287804878048775</v>
      </c>
    </row>
    <row r="50" spans="1:13">
      <c r="A50" s="28">
        <v>49</v>
      </c>
      <c r="B50" s="29" t="s">
        <v>65</v>
      </c>
      <c r="C50" s="12" t="s">
        <v>216</v>
      </c>
      <c r="D50" s="13">
        <v>78</v>
      </c>
      <c r="E50" s="13">
        <v>76</v>
      </c>
      <c r="F50" s="13">
        <v>0</v>
      </c>
      <c r="G50" s="13">
        <v>0</v>
      </c>
      <c r="H50" s="13">
        <v>154</v>
      </c>
      <c r="I50" s="131">
        <v>6.4878048780487774</v>
      </c>
      <c r="J50" s="131">
        <v>6.7999999999999972</v>
      </c>
      <c r="M50" s="131">
        <v>13.287804878048775</v>
      </c>
    </row>
    <row r="51" spans="1:13">
      <c r="A51" s="28">
        <v>50</v>
      </c>
      <c r="B51" s="29" t="s">
        <v>88</v>
      </c>
      <c r="C51" s="12" t="s">
        <v>98</v>
      </c>
      <c r="D51" s="13">
        <v>79</v>
      </c>
      <c r="E51" s="13">
        <v>79</v>
      </c>
      <c r="F51" s="13">
        <v>86</v>
      </c>
      <c r="G51" s="13">
        <v>84</v>
      </c>
      <c r="H51" s="13">
        <v>328</v>
      </c>
      <c r="I51" s="131">
        <v>5.4878048780487774</v>
      </c>
      <c r="J51" s="131">
        <v>3.7999999999999972</v>
      </c>
      <c r="K51" s="131">
        <v>0</v>
      </c>
      <c r="L51" s="131">
        <v>2.2553191489361666</v>
      </c>
      <c r="M51" s="131">
        <v>11.543124026984941</v>
      </c>
    </row>
    <row r="52" spans="1:13">
      <c r="A52" s="28">
        <v>51</v>
      </c>
      <c r="B52" s="29" t="s">
        <v>41</v>
      </c>
      <c r="C52" s="12" t="s">
        <v>200</v>
      </c>
      <c r="D52" s="13">
        <v>73</v>
      </c>
      <c r="E52" s="13">
        <v>84</v>
      </c>
      <c r="F52" s="13">
        <v>0</v>
      </c>
      <c r="G52" s="13">
        <v>0</v>
      </c>
      <c r="H52" s="13">
        <v>157</v>
      </c>
      <c r="I52" s="131">
        <v>11.487804878048777</v>
      </c>
      <c r="J52" s="131">
        <v>0</v>
      </c>
      <c r="M52" s="131">
        <v>11.487804878048777</v>
      </c>
    </row>
    <row r="53" spans="1:13">
      <c r="A53" s="28">
        <v>52</v>
      </c>
      <c r="B53" s="29" t="s">
        <v>88</v>
      </c>
      <c r="C53" s="12" t="s">
        <v>93</v>
      </c>
      <c r="D53" s="13">
        <v>84</v>
      </c>
      <c r="E53" s="13">
        <v>81</v>
      </c>
      <c r="F53" s="13">
        <v>84</v>
      </c>
      <c r="G53" s="13">
        <v>79</v>
      </c>
      <c r="H53" s="13">
        <v>328</v>
      </c>
      <c r="I53" s="131">
        <v>0.48780487804877737</v>
      </c>
      <c r="J53" s="131">
        <v>1.7999999999999972</v>
      </c>
      <c r="K53" s="131">
        <v>1.8297872340425556</v>
      </c>
      <c r="L53" s="131">
        <v>7.2553191489361666</v>
      </c>
      <c r="M53" s="131">
        <v>11.372911261027497</v>
      </c>
    </row>
    <row r="54" spans="1:13">
      <c r="A54" s="28">
        <v>53</v>
      </c>
      <c r="B54" s="29" t="s">
        <v>65</v>
      </c>
      <c r="C54" s="12" t="s">
        <v>72</v>
      </c>
      <c r="D54" s="13">
        <v>82</v>
      </c>
      <c r="E54" s="13">
        <v>74</v>
      </c>
      <c r="F54" s="13">
        <v>0</v>
      </c>
      <c r="G54" s="13">
        <v>0</v>
      </c>
      <c r="H54" s="13">
        <v>156</v>
      </c>
      <c r="I54" s="131">
        <v>2.4878048780487774</v>
      </c>
      <c r="J54" s="131">
        <v>8.7999999999999972</v>
      </c>
      <c r="M54" s="131">
        <v>11.287804878048775</v>
      </c>
    </row>
    <row r="55" spans="1:13">
      <c r="A55" s="28">
        <v>54</v>
      </c>
      <c r="B55" s="29" t="s">
        <v>88</v>
      </c>
      <c r="C55" s="12" t="s">
        <v>94</v>
      </c>
      <c r="D55" s="13">
        <v>74</v>
      </c>
      <c r="E55" s="13" t="s">
        <v>280</v>
      </c>
      <c r="F55" s="13">
        <v>0</v>
      </c>
      <c r="G55" s="13">
        <v>0</v>
      </c>
      <c r="H55" s="13">
        <v>74</v>
      </c>
      <c r="I55" s="131">
        <v>10.487804878048777</v>
      </c>
      <c r="M55" s="131">
        <v>10.487804878048777</v>
      </c>
    </row>
    <row r="56" spans="1:13">
      <c r="A56" s="28">
        <v>55</v>
      </c>
      <c r="B56" s="29" t="s">
        <v>65</v>
      </c>
      <c r="C56" s="12" t="s">
        <v>78</v>
      </c>
      <c r="D56" s="13">
        <v>79</v>
      </c>
      <c r="E56" s="13">
        <v>78</v>
      </c>
      <c r="F56" s="13">
        <v>0</v>
      </c>
      <c r="G56" s="13">
        <v>0</v>
      </c>
      <c r="H56" s="13">
        <v>157</v>
      </c>
      <c r="I56" s="131">
        <v>5.4878048780487774</v>
      </c>
      <c r="J56" s="131">
        <v>4.7999999999999972</v>
      </c>
      <c r="M56" s="131">
        <v>10.287804878048775</v>
      </c>
    </row>
    <row r="57" spans="1:13">
      <c r="A57" s="28">
        <v>56</v>
      </c>
      <c r="B57" s="29" t="s">
        <v>65</v>
      </c>
      <c r="C57" s="12" t="s">
        <v>214</v>
      </c>
      <c r="D57" s="13">
        <v>85</v>
      </c>
      <c r="E57" s="13">
        <v>74</v>
      </c>
      <c r="F57" s="13">
        <v>0</v>
      </c>
      <c r="G57" s="13">
        <v>0</v>
      </c>
      <c r="H57" s="13">
        <v>159</v>
      </c>
      <c r="I57" s="131">
        <v>0</v>
      </c>
      <c r="J57" s="131">
        <v>8.7999999999999972</v>
      </c>
      <c r="M57" s="131">
        <v>8.7999999999999972</v>
      </c>
    </row>
    <row r="58" spans="1:13">
      <c r="A58" s="28">
        <v>57</v>
      </c>
      <c r="B58" s="29" t="s">
        <v>65</v>
      </c>
      <c r="C58" s="12" t="s">
        <v>281</v>
      </c>
      <c r="D58" s="13">
        <v>82</v>
      </c>
      <c r="E58" s="13">
        <v>77</v>
      </c>
      <c r="F58" s="13">
        <v>0</v>
      </c>
      <c r="G58" s="13">
        <v>0</v>
      </c>
      <c r="H58" s="13">
        <v>159</v>
      </c>
      <c r="I58" s="131">
        <v>2.4878048780487774</v>
      </c>
      <c r="J58" s="131">
        <v>5.7999999999999972</v>
      </c>
      <c r="M58" s="131">
        <v>8.2878048780487745</v>
      </c>
    </row>
    <row r="59" spans="1:13">
      <c r="A59" s="28">
        <v>58</v>
      </c>
      <c r="B59" s="29" t="s">
        <v>65</v>
      </c>
      <c r="C59" s="12" t="s">
        <v>223</v>
      </c>
      <c r="D59" s="13">
        <v>82</v>
      </c>
      <c r="E59" s="13">
        <v>78</v>
      </c>
      <c r="F59" s="13">
        <v>0</v>
      </c>
      <c r="G59" s="13">
        <v>0</v>
      </c>
      <c r="H59" s="13">
        <v>160</v>
      </c>
      <c r="I59" s="131">
        <v>2.4878048780487774</v>
      </c>
      <c r="J59" s="131">
        <v>4.7999999999999972</v>
      </c>
      <c r="M59" s="131">
        <v>7.2878048780487745</v>
      </c>
    </row>
    <row r="60" spans="1:13">
      <c r="A60" s="28">
        <v>59</v>
      </c>
      <c r="B60" s="29" t="s">
        <v>65</v>
      </c>
      <c r="C60" s="12" t="s">
        <v>68</v>
      </c>
      <c r="D60" s="13">
        <v>80</v>
      </c>
      <c r="E60" s="13">
        <v>80</v>
      </c>
      <c r="F60" s="13">
        <v>0</v>
      </c>
      <c r="G60" s="13">
        <v>0</v>
      </c>
      <c r="H60" s="13">
        <v>160</v>
      </c>
      <c r="I60" s="131">
        <v>4.4878048780487774</v>
      </c>
      <c r="J60" s="131">
        <v>2.7999999999999972</v>
      </c>
      <c r="M60" s="131">
        <v>7.2878048780487745</v>
      </c>
    </row>
    <row r="61" spans="1:13">
      <c r="A61" s="28">
        <v>60</v>
      </c>
      <c r="B61" s="29" t="s">
        <v>65</v>
      </c>
      <c r="C61" s="12" t="s">
        <v>84</v>
      </c>
      <c r="D61" s="13">
        <v>79</v>
      </c>
      <c r="E61" s="13">
        <v>81</v>
      </c>
      <c r="F61" s="13">
        <v>0</v>
      </c>
      <c r="G61" s="13">
        <v>0</v>
      </c>
      <c r="H61" s="13">
        <v>160</v>
      </c>
      <c r="I61" s="131">
        <v>5.4878048780487774</v>
      </c>
      <c r="J61" s="131">
        <v>1.7999999999999972</v>
      </c>
      <c r="M61" s="131">
        <v>7.2878048780487745</v>
      </c>
    </row>
    <row r="62" spans="1:13">
      <c r="A62" s="28">
        <v>61</v>
      </c>
      <c r="B62" s="29" t="s">
        <v>88</v>
      </c>
      <c r="C62" s="12" t="s">
        <v>235</v>
      </c>
      <c r="D62" s="13">
        <v>85</v>
      </c>
      <c r="E62" s="13">
        <v>80</v>
      </c>
      <c r="F62" s="13">
        <v>82</v>
      </c>
      <c r="G62" s="13">
        <v>88</v>
      </c>
      <c r="H62" s="13">
        <v>335</v>
      </c>
      <c r="I62" s="131">
        <v>0</v>
      </c>
      <c r="J62" s="131">
        <v>2.7999999999999972</v>
      </c>
      <c r="K62" s="131">
        <v>3.8297872340425556</v>
      </c>
      <c r="L62" s="131">
        <v>0</v>
      </c>
      <c r="M62" s="131">
        <v>6.6297872340425528</v>
      </c>
    </row>
    <row r="63" spans="1:13">
      <c r="A63" s="28">
        <v>62</v>
      </c>
      <c r="B63" s="29" t="s">
        <v>88</v>
      </c>
      <c r="C63" s="12" t="s">
        <v>282</v>
      </c>
      <c r="D63" s="13">
        <v>88</v>
      </c>
      <c r="E63" s="13">
        <v>79</v>
      </c>
      <c r="F63" s="13">
        <v>0</v>
      </c>
      <c r="G63" s="13">
        <v>0</v>
      </c>
      <c r="H63" s="13">
        <v>167</v>
      </c>
      <c r="I63" s="131">
        <v>0</v>
      </c>
      <c r="J63" s="131">
        <v>3.7999999999999972</v>
      </c>
      <c r="M63" s="131">
        <v>3.7999999999999972</v>
      </c>
    </row>
    <row r="64" spans="1:13">
      <c r="A64" s="28">
        <v>63</v>
      </c>
      <c r="B64" s="29" t="s">
        <v>41</v>
      </c>
      <c r="C64" s="12" t="s">
        <v>283</v>
      </c>
      <c r="D64" s="13">
        <v>82</v>
      </c>
      <c r="E64" s="13" t="s">
        <v>212</v>
      </c>
      <c r="F64" s="13">
        <v>0</v>
      </c>
      <c r="G64" s="13">
        <v>0</v>
      </c>
      <c r="H64" s="13">
        <v>82</v>
      </c>
      <c r="I64" s="131">
        <v>2.4878048780487774</v>
      </c>
      <c r="M64" s="131">
        <v>2.4878048780487774</v>
      </c>
    </row>
    <row r="65" spans="1:13">
      <c r="A65" s="28">
        <v>64</v>
      </c>
      <c r="B65" s="29" t="s">
        <v>88</v>
      </c>
      <c r="C65" s="12" t="s">
        <v>100</v>
      </c>
      <c r="D65" s="13">
        <v>88</v>
      </c>
      <c r="E65" s="13">
        <v>81</v>
      </c>
      <c r="F65" s="13">
        <v>0</v>
      </c>
      <c r="G65" s="13">
        <v>0</v>
      </c>
      <c r="H65" s="13">
        <v>169</v>
      </c>
      <c r="I65" s="131">
        <v>0</v>
      </c>
      <c r="J65" s="131">
        <v>1.7999999999999972</v>
      </c>
      <c r="M65" s="131">
        <v>1.7999999999999972</v>
      </c>
    </row>
    <row r="66" spans="1:13">
      <c r="A66" s="28">
        <v>65</v>
      </c>
      <c r="B66" s="29" t="s">
        <v>65</v>
      </c>
      <c r="C66" s="12" t="s">
        <v>215</v>
      </c>
      <c r="D66" s="13">
        <v>83</v>
      </c>
      <c r="E66" s="13">
        <v>87</v>
      </c>
      <c r="F66" s="13">
        <v>0</v>
      </c>
      <c r="G66" s="13">
        <v>0</v>
      </c>
      <c r="H66" s="13">
        <v>170</v>
      </c>
      <c r="I66" s="131">
        <v>1.4878048780487774</v>
      </c>
      <c r="J66" s="131">
        <v>0</v>
      </c>
      <c r="M66" s="131">
        <v>1.4878048780487774</v>
      </c>
    </row>
    <row r="67" spans="1:13">
      <c r="A67" s="28">
        <v>66</v>
      </c>
      <c r="B67" s="29" t="s">
        <v>65</v>
      </c>
      <c r="C67" s="12" t="s">
        <v>284</v>
      </c>
      <c r="D67" s="13">
        <v>83</v>
      </c>
      <c r="E67" s="13">
        <v>89</v>
      </c>
      <c r="F67" s="13">
        <v>0</v>
      </c>
      <c r="G67" s="13">
        <v>0</v>
      </c>
      <c r="H67" s="13">
        <v>172</v>
      </c>
      <c r="I67" s="131">
        <v>1.4878048780487774</v>
      </c>
      <c r="J67" s="131">
        <v>0</v>
      </c>
      <c r="M67" s="131">
        <v>1.4878048780487774</v>
      </c>
    </row>
    <row r="68" spans="1:13">
      <c r="A68" s="28">
        <v>67</v>
      </c>
      <c r="B68" s="29" t="s">
        <v>65</v>
      </c>
      <c r="C68" s="12" t="s">
        <v>285</v>
      </c>
      <c r="D68" s="13">
        <v>91</v>
      </c>
      <c r="E68" s="13">
        <v>82</v>
      </c>
      <c r="F68" s="13">
        <v>0</v>
      </c>
      <c r="G68" s="13">
        <v>0</v>
      </c>
      <c r="H68" s="13">
        <v>173</v>
      </c>
      <c r="I68" s="131">
        <v>0</v>
      </c>
      <c r="J68" s="131">
        <v>0.79999999999999716</v>
      </c>
      <c r="M68" s="131">
        <v>0.79999999999999716</v>
      </c>
    </row>
    <row r="69" spans="1:13">
      <c r="A69" s="28">
        <v>68</v>
      </c>
      <c r="B69" s="29" t="s">
        <v>88</v>
      </c>
      <c r="C69" s="12" t="s">
        <v>286</v>
      </c>
      <c r="D69" s="13">
        <v>88</v>
      </c>
      <c r="E69" s="13">
        <v>82</v>
      </c>
      <c r="F69" s="13">
        <v>0</v>
      </c>
      <c r="G69" s="13">
        <v>0</v>
      </c>
      <c r="H69" s="13">
        <v>170</v>
      </c>
      <c r="I69" s="131">
        <v>0</v>
      </c>
      <c r="J69" s="131">
        <v>0.79999999999999716</v>
      </c>
      <c r="M69" s="131">
        <v>0.79999999999999716</v>
      </c>
    </row>
    <row r="70" spans="1:13">
      <c r="A70" s="28">
        <v>69</v>
      </c>
      <c r="B70" s="29" t="s">
        <v>88</v>
      </c>
      <c r="C70" s="12" t="s">
        <v>233</v>
      </c>
      <c r="D70" s="13">
        <v>84</v>
      </c>
      <c r="E70" s="13">
        <v>84</v>
      </c>
      <c r="F70" s="13">
        <v>0</v>
      </c>
      <c r="G70" s="13">
        <v>0</v>
      </c>
      <c r="H70" s="13">
        <v>168</v>
      </c>
      <c r="I70" s="131">
        <v>0.48780487804877737</v>
      </c>
      <c r="J70" s="131">
        <v>0</v>
      </c>
      <c r="M70" s="131">
        <v>0.48780487804877737</v>
      </c>
    </row>
    <row r="71" spans="1:13">
      <c r="A71" s="28"/>
      <c r="B71" s="29" t="s">
        <v>65</v>
      </c>
      <c r="C71" s="12" t="s">
        <v>287</v>
      </c>
      <c r="D71" s="13">
        <v>85</v>
      </c>
      <c r="E71" s="13">
        <v>86</v>
      </c>
      <c r="F71" s="13">
        <v>0</v>
      </c>
      <c r="G71" s="13">
        <v>0</v>
      </c>
      <c r="H71" s="13">
        <v>171</v>
      </c>
      <c r="I71" s="131">
        <v>0</v>
      </c>
      <c r="J71" s="131">
        <v>0</v>
      </c>
      <c r="M71" s="131">
        <v>0</v>
      </c>
    </row>
    <row r="72" spans="1:13">
      <c r="A72" s="28"/>
      <c r="B72" s="29" t="s">
        <v>65</v>
      </c>
      <c r="C72" s="12" t="s">
        <v>288</v>
      </c>
      <c r="D72" s="13">
        <v>88</v>
      </c>
      <c r="E72" s="13">
        <v>89</v>
      </c>
      <c r="F72" s="13">
        <v>0</v>
      </c>
      <c r="G72" s="13">
        <v>0</v>
      </c>
      <c r="H72" s="13">
        <v>177</v>
      </c>
      <c r="I72" s="131">
        <v>0</v>
      </c>
      <c r="J72" s="131">
        <v>0</v>
      </c>
      <c r="M72" s="131">
        <v>0</v>
      </c>
    </row>
    <row r="73" spans="1:13">
      <c r="A73" s="28"/>
      <c r="B73" s="29" t="s">
        <v>88</v>
      </c>
      <c r="C73" s="12" t="s">
        <v>105</v>
      </c>
      <c r="D73" s="13">
        <v>87</v>
      </c>
      <c r="E73" s="13">
        <v>83</v>
      </c>
      <c r="F73" s="13">
        <v>0</v>
      </c>
      <c r="G73" s="13">
        <v>0</v>
      </c>
      <c r="H73" s="13">
        <v>170</v>
      </c>
      <c r="I73" s="131">
        <v>0</v>
      </c>
      <c r="J73" s="131">
        <v>0</v>
      </c>
      <c r="M73" s="131">
        <v>0</v>
      </c>
    </row>
    <row r="74" spans="1:13">
      <c r="A74" s="28"/>
      <c r="B74" s="29" t="s">
        <v>88</v>
      </c>
      <c r="C74" s="12" t="s">
        <v>289</v>
      </c>
      <c r="D74" s="13">
        <v>87</v>
      </c>
      <c r="E74" s="13">
        <v>83</v>
      </c>
      <c r="F74" s="13">
        <v>0</v>
      </c>
      <c r="G74" s="13">
        <v>0</v>
      </c>
      <c r="H74" s="13">
        <v>170</v>
      </c>
      <c r="I74" s="131">
        <v>0</v>
      </c>
      <c r="J74" s="131">
        <v>0</v>
      </c>
      <c r="M74" s="131">
        <v>0</v>
      </c>
    </row>
    <row r="75" spans="1:13">
      <c r="A75" s="28"/>
      <c r="B75" s="29" t="s">
        <v>88</v>
      </c>
      <c r="C75" s="12" t="s">
        <v>234</v>
      </c>
      <c r="D75" s="13">
        <v>90</v>
      </c>
      <c r="E75" s="13">
        <v>83</v>
      </c>
      <c r="F75" s="13">
        <v>0</v>
      </c>
      <c r="G75" s="13">
        <v>0</v>
      </c>
      <c r="H75" s="13">
        <v>173</v>
      </c>
      <c r="I75" s="131">
        <v>0</v>
      </c>
      <c r="J75" s="131">
        <v>0</v>
      </c>
      <c r="M75" s="131">
        <v>0</v>
      </c>
    </row>
    <row r="76" spans="1:13">
      <c r="A76" s="28"/>
      <c r="B76" s="29" t="s">
        <v>88</v>
      </c>
      <c r="C76" s="12" t="s">
        <v>290</v>
      </c>
      <c r="D76" s="13">
        <v>92</v>
      </c>
      <c r="E76" s="13">
        <v>84</v>
      </c>
      <c r="F76" s="13">
        <v>0</v>
      </c>
      <c r="G76" s="13">
        <v>0</v>
      </c>
      <c r="H76" s="13">
        <v>176</v>
      </c>
      <c r="I76" s="131">
        <v>0</v>
      </c>
      <c r="J76" s="131">
        <v>0</v>
      </c>
      <c r="M76" s="131">
        <v>0</v>
      </c>
    </row>
    <row r="77" spans="1:13">
      <c r="A77" s="28"/>
      <c r="B77" s="29" t="s">
        <v>88</v>
      </c>
      <c r="C77" s="12" t="s">
        <v>240</v>
      </c>
      <c r="D77" s="13">
        <v>92</v>
      </c>
      <c r="E77" s="13">
        <v>85</v>
      </c>
      <c r="F77" s="13">
        <v>0</v>
      </c>
      <c r="G77" s="13">
        <v>0</v>
      </c>
      <c r="H77" s="13">
        <v>177</v>
      </c>
      <c r="I77" s="131">
        <v>0</v>
      </c>
      <c r="J77" s="131">
        <v>0</v>
      </c>
      <c r="M77" s="131">
        <v>0</v>
      </c>
    </row>
    <row r="78" spans="1:13">
      <c r="A78" s="28"/>
      <c r="B78" s="29" t="s">
        <v>88</v>
      </c>
      <c r="C78" s="12" t="s">
        <v>239</v>
      </c>
      <c r="D78" s="13">
        <v>91</v>
      </c>
      <c r="E78" s="13">
        <v>86</v>
      </c>
      <c r="F78" s="13">
        <v>0</v>
      </c>
      <c r="G78" s="13">
        <v>0</v>
      </c>
      <c r="H78" s="13">
        <v>177</v>
      </c>
      <c r="I78" s="131">
        <v>0</v>
      </c>
      <c r="J78" s="131">
        <v>0</v>
      </c>
      <c r="M78" s="131">
        <v>0</v>
      </c>
    </row>
    <row r="79" spans="1:13">
      <c r="A79" s="28"/>
      <c r="B79" s="29" t="s">
        <v>88</v>
      </c>
      <c r="C79" s="12" t="s">
        <v>236</v>
      </c>
      <c r="D79" s="13">
        <v>86</v>
      </c>
      <c r="E79" s="13">
        <v>91</v>
      </c>
      <c r="F79" s="13">
        <v>0</v>
      </c>
      <c r="G79" s="13">
        <v>0</v>
      </c>
      <c r="H79" s="13">
        <v>177</v>
      </c>
      <c r="I79" s="131">
        <v>0</v>
      </c>
      <c r="J79" s="131">
        <v>0</v>
      </c>
      <c r="M79" s="131">
        <v>0</v>
      </c>
    </row>
    <row r="80" spans="1:13">
      <c r="A80" s="28"/>
      <c r="B80" s="29" t="s">
        <v>88</v>
      </c>
      <c r="C80" s="12" t="s">
        <v>108</v>
      </c>
      <c r="D80" s="13">
        <v>89</v>
      </c>
      <c r="E80" s="13">
        <v>90</v>
      </c>
      <c r="F80" s="13">
        <v>0</v>
      </c>
      <c r="G80" s="13">
        <v>0</v>
      </c>
      <c r="H80" s="13">
        <v>179</v>
      </c>
      <c r="I80" s="131">
        <v>0</v>
      </c>
      <c r="J80" s="131">
        <v>0</v>
      </c>
      <c r="M80" s="131">
        <v>0</v>
      </c>
    </row>
    <row r="81" spans="1:13">
      <c r="A81" s="28"/>
      <c r="B81" s="29" t="s">
        <v>88</v>
      </c>
      <c r="C81" s="12" t="s">
        <v>291</v>
      </c>
      <c r="D81" s="13">
        <v>92</v>
      </c>
      <c r="E81" s="13">
        <v>88</v>
      </c>
      <c r="F81" s="13">
        <v>0</v>
      </c>
      <c r="G81" s="13">
        <v>0</v>
      </c>
      <c r="H81" s="13">
        <v>180</v>
      </c>
      <c r="I81" s="131">
        <v>0</v>
      </c>
      <c r="J81" s="131">
        <v>0</v>
      </c>
      <c r="M81" s="131">
        <v>0</v>
      </c>
    </row>
    <row r="82" spans="1:13">
      <c r="A82" s="28"/>
      <c r="B82" s="29" t="s">
        <v>88</v>
      </c>
      <c r="C82" s="12" t="s">
        <v>292</v>
      </c>
      <c r="D82" s="13">
        <v>88</v>
      </c>
      <c r="E82" s="13">
        <v>106</v>
      </c>
      <c r="F82" s="13">
        <v>0</v>
      </c>
      <c r="G82" s="13">
        <v>0</v>
      </c>
      <c r="H82" s="13">
        <v>194</v>
      </c>
      <c r="I82" s="131">
        <v>0</v>
      </c>
      <c r="J82" s="131">
        <v>0</v>
      </c>
      <c r="M82" s="131">
        <v>0</v>
      </c>
    </row>
  </sheetData>
  <phoneticPr fontId="2" type="noConversion"/>
  <conditionalFormatting sqref="B2:B82">
    <cfRule type="expression" dxfId="292" priority="6">
      <formula>AND(XEF2=0,XEG2&lt;&gt;"")</formula>
    </cfRule>
  </conditionalFormatting>
  <conditionalFormatting sqref="A2:A82">
    <cfRule type="expression" dxfId="291" priority="5">
      <formula>AND(XEF2=0,XEG2&lt;&gt;"")</formula>
    </cfRule>
  </conditionalFormatting>
  <conditionalFormatting sqref="D2:G82">
    <cfRule type="cellIs" dxfId="290" priority="3" operator="lessThan">
      <formula>#REF!</formula>
    </cfRule>
    <cfRule type="cellIs" dxfId="289" priority="4" operator="equal">
      <formula>#REF!</formula>
    </cfRule>
  </conditionalFormatting>
  <conditionalFormatting sqref="H2:H82">
    <cfRule type="cellIs" dxfId="288" priority="1" operator="lessThan">
      <formula>#REF!*COUNTIF(D2:G2,"&gt;0")</formula>
    </cfRule>
    <cfRule type="cellIs" dxfId="287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71"/>
  <sheetViews>
    <sheetView workbookViewId="0">
      <selection activeCell="D1" sqref="D1:N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32" t="s">
        <v>7</v>
      </c>
      <c r="B1" s="133" t="s">
        <v>8</v>
      </c>
      <c r="C1" s="133" t="s">
        <v>0</v>
      </c>
      <c r="D1" s="134" t="s">
        <v>9</v>
      </c>
      <c r="E1" s="134" t="s">
        <v>10</v>
      </c>
      <c r="F1" s="134" t="s">
        <v>1</v>
      </c>
      <c r="G1" s="134" t="s">
        <v>2</v>
      </c>
      <c r="H1" s="141" t="s">
        <v>3</v>
      </c>
      <c r="I1" s="133" t="s">
        <v>12</v>
      </c>
      <c r="J1" s="134" t="s">
        <v>9</v>
      </c>
      <c r="K1" s="134" t="s">
        <v>10</v>
      </c>
      <c r="L1" s="134" t="s">
        <v>1</v>
      </c>
      <c r="M1" s="134" t="s">
        <v>2</v>
      </c>
      <c r="N1" s="141" t="s">
        <v>3</v>
      </c>
    </row>
    <row r="2" spans="1:14">
      <c r="A2" s="143" t="s">
        <v>266</v>
      </c>
      <c r="B2" s="136" t="s">
        <v>41</v>
      </c>
      <c r="C2" s="137" t="s">
        <v>42</v>
      </c>
      <c r="D2" s="144">
        <v>70</v>
      </c>
      <c r="E2" s="144">
        <v>70</v>
      </c>
      <c r="F2" s="144">
        <v>66</v>
      </c>
      <c r="G2" s="144">
        <v>76</v>
      </c>
      <c r="H2" s="138">
        <v>282</v>
      </c>
      <c r="I2" s="139">
        <v>0</v>
      </c>
      <c r="J2" s="145">
        <v>15.599999999999994</v>
      </c>
      <c r="K2" s="145">
        <v>14.742857142857147</v>
      </c>
      <c r="L2" s="145">
        <v>21.256410256410263</v>
      </c>
      <c r="M2" s="145">
        <v>13.102564102564102</v>
      </c>
      <c r="N2" s="145">
        <v>64.701831501831506</v>
      </c>
    </row>
    <row r="3" spans="1:14">
      <c r="A3" s="135">
        <v>1</v>
      </c>
      <c r="B3" s="136" t="s">
        <v>41</v>
      </c>
      <c r="C3" s="137" t="s">
        <v>44</v>
      </c>
      <c r="D3" s="144">
        <v>71</v>
      </c>
      <c r="E3" s="144">
        <v>71</v>
      </c>
      <c r="F3" s="144">
        <v>79</v>
      </c>
      <c r="G3" s="144">
        <v>71</v>
      </c>
      <c r="H3" s="138">
        <v>292</v>
      </c>
      <c r="I3" s="139">
        <v>0</v>
      </c>
      <c r="J3" s="145">
        <v>14.599999999999994</v>
      </c>
      <c r="K3" s="145">
        <v>13.742857142857147</v>
      </c>
      <c r="L3" s="145">
        <v>8.2564102564102626</v>
      </c>
      <c r="M3" s="145">
        <v>18.102564102564102</v>
      </c>
      <c r="N3" s="145">
        <v>54.701831501831506</v>
      </c>
    </row>
    <row r="4" spans="1:14">
      <c r="A4" s="135">
        <v>2</v>
      </c>
      <c r="B4" s="136" t="s">
        <v>41</v>
      </c>
      <c r="C4" s="137" t="s">
        <v>45</v>
      </c>
      <c r="D4" s="138">
        <v>72</v>
      </c>
      <c r="E4" s="138">
        <v>75</v>
      </c>
      <c r="F4" s="138">
        <v>73</v>
      </c>
      <c r="G4" s="138">
        <v>75</v>
      </c>
      <c r="H4" s="138">
        <v>295</v>
      </c>
      <c r="I4" s="139">
        <v>0</v>
      </c>
      <c r="J4" s="145">
        <v>13.599999999999994</v>
      </c>
      <c r="K4" s="145">
        <v>9.7428571428571473</v>
      </c>
      <c r="L4" s="145">
        <v>14.256410256410263</v>
      </c>
      <c r="M4" s="145">
        <v>14.102564102564102</v>
      </c>
      <c r="N4" s="145">
        <v>51.701831501831506</v>
      </c>
    </row>
    <row r="5" spans="1:14">
      <c r="A5" s="135">
        <v>3</v>
      </c>
      <c r="B5" s="136" t="s">
        <v>41</v>
      </c>
      <c r="C5" s="137" t="s">
        <v>43</v>
      </c>
      <c r="D5" s="138">
        <v>71</v>
      </c>
      <c r="E5" s="138">
        <v>76</v>
      </c>
      <c r="F5" s="138">
        <v>72</v>
      </c>
      <c r="G5" s="138">
        <v>78</v>
      </c>
      <c r="H5" s="138">
        <v>297</v>
      </c>
      <c r="I5" s="139">
        <v>0</v>
      </c>
      <c r="J5" s="145">
        <v>14.599999999999994</v>
      </c>
      <c r="K5" s="145">
        <v>8.7428571428571473</v>
      </c>
      <c r="L5" s="145">
        <v>15.256410256410263</v>
      </c>
      <c r="M5" s="145">
        <v>11.102564102564102</v>
      </c>
      <c r="N5" s="145">
        <v>49.701831501831506</v>
      </c>
    </row>
    <row r="6" spans="1:14">
      <c r="A6" s="135">
        <v>4</v>
      </c>
      <c r="B6" s="136" t="s">
        <v>41</v>
      </c>
      <c r="C6" s="137" t="s">
        <v>46</v>
      </c>
      <c r="D6" s="138">
        <v>73</v>
      </c>
      <c r="E6" s="138">
        <v>70</v>
      </c>
      <c r="F6" s="138">
        <v>76</v>
      </c>
      <c r="G6" s="138">
        <v>80</v>
      </c>
      <c r="H6" s="138">
        <v>299</v>
      </c>
      <c r="I6" s="139">
        <v>0</v>
      </c>
      <c r="J6" s="145">
        <v>12.599999999999994</v>
      </c>
      <c r="K6" s="145">
        <v>14.742857142857147</v>
      </c>
      <c r="L6" s="145">
        <v>11.256410256410263</v>
      </c>
      <c r="M6" s="145">
        <v>9.1025641025641022</v>
      </c>
      <c r="N6" s="145">
        <v>47.701831501831506</v>
      </c>
    </row>
    <row r="7" spans="1:14">
      <c r="A7" s="135">
        <v>5</v>
      </c>
      <c r="B7" s="136" t="s">
        <v>41</v>
      </c>
      <c r="C7" s="137" t="s">
        <v>48</v>
      </c>
      <c r="D7" s="138">
        <v>75</v>
      </c>
      <c r="E7" s="138">
        <v>76</v>
      </c>
      <c r="F7" s="138">
        <v>73</v>
      </c>
      <c r="G7" s="138">
        <v>76</v>
      </c>
      <c r="H7" s="138">
        <v>300</v>
      </c>
      <c r="I7" s="139">
        <v>0</v>
      </c>
      <c r="J7" s="145">
        <v>10.599999999999994</v>
      </c>
      <c r="K7" s="145">
        <v>8.7428571428571473</v>
      </c>
      <c r="L7" s="145">
        <v>14.256410256410263</v>
      </c>
      <c r="M7" s="145">
        <v>13.102564102564102</v>
      </c>
      <c r="N7" s="145">
        <v>46.701831501831506</v>
      </c>
    </row>
    <row r="8" spans="1:14">
      <c r="A8" s="135">
        <v>6</v>
      </c>
      <c r="B8" s="136" t="s">
        <v>41</v>
      </c>
      <c r="C8" s="137" t="s">
        <v>47</v>
      </c>
      <c r="D8" s="138">
        <v>75</v>
      </c>
      <c r="E8" s="138">
        <v>76</v>
      </c>
      <c r="F8" s="138">
        <v>71</v>
      </c>
      <c r="G8" s="138">
        <v>78</v>
      </c>
      <c r="H8" s="138">
        <v>300</v>
      </c>
      <c r="I8" s="139">
        <v>0</v>
      </c>
      <c r="J8" s="145">
        <v>10.599999999999994</v>
      </c>
      <c r="K8" s="145">
        <v>8.7428571428571473</v>
      </c>
      <c r="L8" s="145">
        <v>16.256410256410263</v>
      </c>
      <c r="M8" s="145">
        <v>11.102564102564102</v>
      </c>
      <c r="N8" s="145">
        <v>46.701831501831506</v>
      </c>
    </row>
    <row r="9" spans="1:14">
      <c r="A9" s="135">
        <v>7</v>
      </c>
      <c r="B9" s="136" t="s">
        <v>41</v>
      </c>
      <c r="C9" s="137" t="s">
        <v>59</v>
      </c>
      <c r="D9" s="138">
        <v>80</v>
      </c>
      <c r="E9" s="138">
        <v>74</v>
      </c>
      <c r="F9" s="138">
        <v>70</v>
      </c>
      <c r="G9" s="138">
        <v>77</v>
      </c>
      <c r="H9" s="138">
        <v>301</v>
      </c>
      <c r="I9" s="139">
        <v>0</v>
      </c>
      <c r="J9" s="145">
        <v>5.5999999999999943</v>
      </c>
      <c r="K9" s="145">
        <v>10.742857142857147</v>
      </c>
      <c r="L9" s="145">
        <v>17.256410256410263</v>
      </c>
      <c r="M9" s="145">
        <v>12.102564102564102</v>
      </c>
      <c r="N9" s="145">
        <v>45.701831501831506</v>
      </c>
    </row>
    <row r="10" spans="1:14">
      <c r="A10" s="135">
        <v>8</v>
      </c>
      <c r="B10" s="136" t="s">
        <v>41</v>
      </c>
      <c r="C10" s="137" t="s">
        <v>52</v>
      </c>
      <c r="D10" s="138">
        <v>76</v>
      </c>
      <c r="E10" s="138">
        <v>74</v>
      </c>
      <c r="F10" s="138">
        <v>74</v>
      </c>
      <c r="G10" s="138">
        <v>78</v>
      </c>
      <c r="H10" s="138">
        <v>302</v>
      </c>
      <c r="I10" s="139">
        <v>0</v>
      </c>
      <c r="J10" s="145">
        <v>9.5999999999999943</v>
      </c>
      <c r="K10" s="145">
        <v>10.742857142857147</v>
      </c>
      <c r="L10" s="145">
        <v>13.256410256410263</v>
      </c>
      <c r="M10" s="145">
        <v>11.102564102564102</v>
      </c>
      <c r="N10" s="145">
        <v>44.701831501831506</v>
      </c>
    </row>
    <row r="11" spans="1:14">
      <c r="A11" s="135">
        <v>9</v>
      </c>
      <c r="B11" s="136" t="s">
        <v>41</v>
      </c>
      <c r="C11" s="137" t="s">
        <v>53</v>
      </c>
      <c r="D11" s="138">
        <v>73</v>
      </c>
      <c r="E11" s="138">
        <v>71</v>
      </c>
      <c r="F11" s="138">
        <v>73</v>
      </c>
      <c r="G11" s="138">
        <v>87</v>
      </c>
      <c r="H11" s="138">
        <v>304</v>
      </c>
      <c r="I11" s="139">
        <v>0</v>
      </c>
      <c r="J11" s="145">
        <v>12.599999999999994</v>
      </c>
      <c r="K11" s="145">
        <v>13.742857142857147</v>
      </c>
      <c r="L11" s="145">
        <v>14.256410256410263</v>
      </c>
      <c r="M11" s="145">
        <v>2.1025641025641022</v>
      </c>
      <c r="N11" s="145">
        <v>42.701831501831506</v>
      </c>
    </row>
    <row r="12" spans="1:14">
      <c r="A12" s="135">
        <v>10</v>
      </c>
      <c r="B12" s="136" t="s">
        <v>41</v>
      </c>
      <c r="C12" s="137" t="s">
        <v>57</v>
      </c>
      <c r="D12" s="138">
        <v>80</v>
      </c>
      <c r="E12" s="138">
        <v>72</v>
      </c>
      <c r="F12" s="138">
        <v>74</v>
      </c>
      <c r="G12" s="138">
        <v>82</v>
      </c>
      <c r="H12" s="138">
        <v>308</v>
      </c>
      <c r="I12" s="139">
        <v>0</v>
      </c>
      <c r="J12" s="145">
        <v>5.5999999999999943</v>
      </c>
      <c r="K12" s="145">
        <v>12.742857142857147</v>
      </c>
      <c r="L12" s="145">
        <v>13.256410256410263</v>
      </c>
      <c r="M12" s="145">
        <v>7.1025641025641022</v>
      </c>
      <c r="N12" s="145">
        <v>38.701831501831506</v>
      </c>
    </row>
    <row r="13" spans="1:14">
      <c r="A13" s="135">
        <v>11</v>
      </c>
      <c r="B13" s="136" t="s">
        <v>41</v>
      </c>
      <c r="C13" s="137" t="s">
        <v>50</v>
      </c>
      <c r="D13" s="138">
        <v>75</v>
      </c>
      <c r="E13" s="138">
        <v>78</v>
      </c>
      <c r="F13" s="138">
        <v>81</v>
      </c>
      <c r="G13" s="138">
        <v>75</v>
      </c>
      <c r="H13" s="138">
        <v>309</v>
      </c>
      <c r="I13" s="139">
        <v>0</v>
      </c>
      <c r="J13" s="145">
        <v>10.599999999999994</v>
      </c>
      <c r="K13" s="145">
        <v>6.7428571428571473</v>
      </c>
      <c r="L13" s="145">
        <v>6.2564102564102626</v>
      </c>
      <c r="M13" s="145">
        <v>14.102564102564102</v>
      </c>
      <c r="N13" s="145">
        <v>37.701831501831506</v>
      </c>
    </row>
    <row r="14" spans="1:14">
      <c r="A14" s="135">
        <v>12</v>
      </c>
      <c r="B14" s="136" t="s">
        <v>41</v>
      </c>
      <c r="C14" s="137" t="s">
        <v>56</v>
      </c>
      <c r="D14" s="138">
        <v>80</v>
      </c>
      <c r="E14" s="138">
        <v>76</v>
      </c>
      <c r="F14" s="138">
        <v>0</v>
      </c>
      <c r="G14" s="138">
        <v>0</v>
      </c>
      <c r="H14" s="138">
        <v>156</v>
      </c>
      <c r="I14" s="139" t="s">
        <v>190</v>
      </c>
      <c r="J14" s="145">
        <v>5.5999999999999943</v>
      </c>
      <c r="K14" s="145">
        <v>8.7428571428571473</v>
      </c>
      <c r="L14" s="145"/>
      <c r="M14" s="145"/>
      <c r="N14" s="145">
        <v>14.342857142857142</v>
      </c>
    </row>
    <row r="15" spans="1:14">
      <c r="A15" s="135">
        <v>13</v>
      </c>
      <c r="B15" s="136" t="s">
        <v>41</v>
      </c>
      <c r="C15" s="137" t="s">
        <v>49</v>
      </c>
      <c r="D15" s="138">
        <v>76</v>
      </c>
      <c r="E15" s="138">
        <v>81</v>
      </c>
      <c r="F15" s="138">
        <v>0</v>
      </c>
      <c r="G15" s="138">
        <v>0</v>
      </c>
      <c r="H15" s="138">
        <v>157</v>
      </c>
      <c r="I15" s="139" t="s">
        <v>190</v>
      </c>
      <c r="J15" s="145">
        <v>9.5999999999999943</v>
      </c>
      <c r="K15" s="145">
        <v>3.7428571428571473</v>
      </c>
      <c r="L15" s="145"/>
      <c r="M15" s="145"/>
      <c r="N15" s="145">
        <v>13.342857142857142</v>
      </c>
    </row>
    <row r="16" spans="1:14">
      <c r="A16" s="135">
        <v>14</v>
      </c>
      <c r="B16" s="136" t="s">
        <v>41</v>
      </c>
      <c r="C16" s="137" t="s">
        <v>63</v>
      </c>
      <c r="D16" s="138">
        <v>84</v>
      </c>
      <c r="E16" s="138">
        <v>74</v>
      </c>
      <c r="F16" s="138">
        <v>0</v>
      </c>
      <c r="G16" s="138">
        <v>0</v>
      </c>
      <c r="H16" s="138">
        <v>158</v>
      </c>
      <c r="I16" s="139" t="s">
        <v>190</v>
      </c>
      <c r="J16" s="145">
        <v>1.5999999999999943</v>
      </c>
      <c r="K16" s="145">
        <v>10.742857142857147</v>
      </c>
      <c r="L16" s="145"/>
      <c r="M16" s="145"/>
      <c r="N16" s="145">
        <v>12.342857142857142</v>
      </c>
    </row>
    <row r="17" spans="1:14">
      <c r="A17" s="135">
        <v>15</v>
      </c>
      <c r="B17" s="136" t="s">
        <v>41</v>
      </c>
      <c r="C17" s="137" t="s">
        <v>54</v>
      </c>
      <c r="D17" s="138">
        <v>77</v>
      </c>
      <c r="E17" s="138">
        <v>81</v>
      </c>
      <c r="F17" s="138">
        <v>0</v>
      </c>
      <c r="G17" s="138">
        <v>0</v>
      </c>
      <c r="H17" s="138">
        <v>158</v>
      </c>
      <c r="I17" s="139" t="s">
        <v>190</v>
      </c>
      <c r="J17" s="145">
        <v>8.5999999999999943</v>
      </c>
      <c r="K17" s="145">
        <v>3.7428571428571473</v>
      </c>
      <c r="L17" s="145"/>
      <c r="M17" s="145"/>
      <c r="N17" s="145">
        <v>12.342857142857142</v>
      </c>
    </row>
    <row r="18" spans="1:14">
      <c r="A18" s="135">
        <v>16</v>
      </c>
      <c r="B18" s="136" t="s">
        <v>41</v>
      </c>
      <c r="C18" s="137" t="s">
        <v>60</v>
      </c>
      <c r="D18" s="138">
        <v>81</v>
      </c>
      <c r="E18" s="138">
        <v>79</v>
      </c>
      <c r="F18" s="138">
        <v>0</v>
      </c>
      <c r="G18" s="138">
        <v>0</v>
      </c>
      <c r="H18" s="138">
        <v>160</v>
      </c>
      <c r="I18" s="139" t="s">
        <v>190</v>
      </c>
      <c r="J18" s="145">
        <v>4.5999999999999943</v>
      </c>
      <c r="K18" s="145">
        <v>5.7428571428571473</v>
      </c>
      <c r="L18" s="145"/>
      <c r="M18" s="145"/>
      <c r="N18" s="145">
        <v>10.342857142857142</v>
      </c>
    </row>
    <row r="19" spans="1:14">
      <c r="A19" s="135">
        <v>17</v>
      </c>
      <c r="B19" s="136" t="s">
        <v>41</v>
      </c>
      <c r="C19" s="137" t="s">
        <v>58</v>
      </c>
      <c r="D19" s="138">
        <v>80</v>
      </c>
      <c r="E19" s="138">
        <v>83</v>
      </c>
      <c r="F19" s="138">
        <v>0</v>
      </c>
      <c r="G19" s="138">
        <v>0</v>
      </c>
      <c r="H19" s="138">
        <v>163</v>
      </c>
      <c r="I19" s="139" t="s">
        <v>190</v>
      </c>
      <c r="J19" s="145">
        <v>5.5999999999999943</v>
      </c>
      <c r="K19" s="145">
        <v>1.7428571428571473</v>
      </c>
      <c r="L19" s="145"/>
      <c r="M19" s="145"/>
      <c r="N19" s="145">
        <v>7.3428571428571416</v>
      </c>
    </row>
    <row r="20" spans="1:14">
      <c r="A20" s="135">
        <v>18</v>
      </c>
      <c r="B20" s="136" t="s">
        <v>41</v>
      </c>
      <c r="C20" s="137" t="s">
        <v>64</v>
      </c>
      <c r="D20" s="138">
        <v>84</v>
      </c>
      <c r="E20" s="138">
        <v>80</v>
      </c>
      <c r="F20" s="138">
        <v>0</v>
      </c>
      <c r="G20" s="138">
        <v>0</v>
      </c>
      <c r="H20" s="138">
        <v>164</v>
      </c>
      <c r="I20" s="139" t="s">
        <v>190</v>
      </c>
      <c r="J20" s="145">
        <v>1.5999999999999943</v>
      </c>
      <c r="K20" s="145">
        <v>4.7428571428571473</v>
      </c>
      <c r="L20" s="145"/>
      <c r="M20" s="145"/>
      <c r="N20" s="145">
        <v>6.3428571428571416</v>
      </c>
    </row>
    <row r="21" spans="1:14">
      <c r="A21" s="135">
        <v>19</v>
      </c>
      <c r="B21" s="136" t="s">
        <v>41</v>
      </c>
      <c r="C21" s="137" t="s">
        <v>55</v>
      </c>
      <c r="D21" s="138">
        <v>77</v>
      </c>
      <c r="E21" s="138">
        <v>87</v>
      </c>
      <c r="F21" s="138">
        <v>0</v>
      </c>
      <c r="G21" s="138">
        <v>0</v>
      </c>
      <c r="H21" s="138">
        <v>164</v>
      </c>
      <c r="I21" s="139" t="s">
        <v>190</v>
      </c>
      <c r="J21" s="145">
        <v>8.5999999999999943</v>
      </c>
      <c r="K21" s="145">
        <v>0</v>
      </c>
      <c r="L21" s="145"/>
      <c r="M21" s="145"/>
      <c r="N21" s="145">
        <v>8.5999999999999943</v>
      </c>
    </row>
    <row r="22" spans="1:14">
      <c r="A22" s="135">
        <v>20</v>
      </c>
      <c r="B22" s="136" t="s">
        <v>41</v>
      </c>
      <c r="C22" s="137" t="s">
        <v>51</v>
      </c>
      <c r="D22" s="138">
        <v>76</v>
      </c>
      <c r="E22" s="138">
        <v>88</v>
      </c>
      <c r="F22" s="138">
        <v>0</v>
      </c>
      <c r="G22" s="138">
        <v>0</v>
      </c>
      <c r="H22" s="138">
        <v>164</v>
      </c>
      <c r="I22" s="139" t="s">
        <v>190</v>
      </c>
      <c r="J22" s="145">
        <v>9.5999999999999943</v>
      </c>
      <c r="K22" s="145">
        <v>0</v>
      </c>
      <c r="L22" s="145"/>
      <c r="M22" s="145"/>
      <c r="N22" s="145">
        <v>9.5999999999999943</v>
      </c>
    </row>
    <row r="23" spans="1:14">
      <c r="A23" s="135">
        <v>21</v>
      </c>
      <c r="B23" s="136" t="s">
        <v>41</v>
      </c>
      <c r="C23" s="137" t="s">
        <v>61</v>
      </c>
      <c r="D23" s="138">
        <v>82</v>
      </c>
      <c r="E23" s="138">
        <v>86</v>
      </c>
      <c r="F23" s="138">
        <v>0</v>
      </c>
      <c r="G23" s="138">
        <v>0</v>
      </c>
      <c r="H23" s="138">
        <v>168</v>
      </c>
      <c r="I23" s="139" t="s">
        <v>190</v>
      </c>
      <c r="J23" s="145">
        <v>3.5999999999999943</v>
      </c>
      <c r="K23" s="145">
        <v>0</v>
      </c>
      <c r="L23" s="145"/>
      <c r="M23" s="145"/>
      <c r="N23" s="145">
        <v>3.5999999999999943</v>
      </c>
    </row>
    <row r="24" spans="1:14">
      <c r="A24" s="135">
        <v>22</v>
      </c>
      <c r="B24" s="136" t="s">
        <v>41</v>
      </c>
      <c r="C24" s="137" t="s">
        <v>62</v>
      </c>
      <c r="D24" s="138">
        <v>84</v>
      </c>
      <c r="E24" s="138">
        <v>87</v>
      </c>
      <c r="F24" s="138">
        <v>0</v>
      </c>
      <c r="G24" s="138">
        <v>0</v>
      </c>
      <c r="H24" s="138">
        <v>171</v>
      </c>
      <c r="I24" s="139" t="s">
        <v>190</v>
      </c>
      <c r="J24" s="145">
        <v>1.5999999999999943</v>
      </c>
      <c r="K24" s="145">
        <v>0</v>
      </c>
      <c r="L24" s="145"/>
      <c r="M24" s="145"/>
      <c r="N24" s="145">
        <v>1.5999999999999943</v>
      </c>
    </row>
    <row r="25" spans="1:14">
      <c r="A25" s="135">
        <v>1</v>
      </c>
      <c r="B25" s="136" t="s">
        <v>65</v>
      </c>
      <c r="C25" s="137" t="s">
        <v>67</v>
      </c>
      <c r="D25" s="138">
        <v>76</v>
      </c>
      <c r="E25" s="138">
        <v>74</v>
      </c>
      <c r="F25" s="138">
        <v>73</v>
      </c>
      <c r="G25" s="138">
        <v>73</v>
      </c>
      <c r="H25" s="138">
        <v>296</v>
      </c>
      <c r="I25" s="139">
        <v>0</v>
      </c>
      <c r="J25" s="145">
        <v>9.5999999999999943</v>
      </c>
      <c r="K25" s="145">
        <v>10.742857142857147</v>
      </c>
      <c r="L25" s="145">
        <v>14.256410256410263</v>
      </c>
      <c r="M25" s="145">
        <v>16.102564102564102</v>
      </c>
      <c r="N25" s="145">
        <v>50.701831501831506</v>
      </c>
    </row>
    <row r="26" spans="1:14">
      <c r="A26" s="135">
        <v>2</v>
      </c>
      <c r="B26" s="136" t="s">
        <v>65</v>
      </c>
      <c r="C26" s="137" t="s">
        <v>75</v>
      </c>
      <c r="D26" s="138">
        <v>77</v>
      </c>
      <c r="E26" s="138">
        <v>73</v>
      </c>
      <c r="F26" s="138">
        <v>75</v>
      </c>
      <c r="G26" s="138">
        <v>74</v>
      </c>
      <c r="H26" s="138">
        <v>299</v>
      </c>
      <c r="I26" s="139">
        <v>0</v>
      </c>
      <c r="J26" s="145">
        <v>8.5999999999999943</v>
      </c>
      <c r="K26" s="145">
        <v>11.742857142857147</v>
      </c>
      <c r="L26" s="145">
        <v>12.256410256410263</v>
      </c>
      <c r="M26" s="145">
        <v>15.102564102564102</v>
      </c>
      <c r="N26" s="145">
        <v>47.701831501831506</v>
      </c>
    </row>
    <row r="27" spans="1:14">
      <c r="A27" s="135">
        <v>3</v>
      </c>
      <c r="B27" s="136" t="s">
        <v>65</v>
      </c>
      <c r="C27" s="137" t="s">
        <v>70</v>
      </c>
      <c r="D27" s="138">
        <v>76</v>
      </c>
      <c r="E27" s="138">
        <v>75</v>
      </c>
      <c r="F27" s="138">
        <v>74</v>
      </c>
      <c r="G27" s="138">
        <v>74</v>
      </c>
      <c r="H27" s="138">
        <v>299</v>
      </c>
      <c r="I27" s="139">
        <v>0</v>
      </c>
      <c r="J27" s="145">
        <v>9.5999999999999943</v>
      </c>
      <c r="K27" s="145">
        <v>9.7428571428571473</v>
      </c>
      <c r="L27" s="145">
        <v>13.256410256410263</v>
      </c>
      <c r="M27" s="145">
        <v>15.102564102564102</v>
      </c>
      <c r="N27" s="145">
        <v>47.701831501831506</v>
      </c>
    </row>
    <row r="28" spans="1:14">
      <c r="A28" s="135">
        <v>4</v>
      </c>
      <c r="B28" s="136" t="s">
        <v>65</v>
      </c>
      <c r="C28" s="137" t="s">
        <v>73</v>
      </c>
      <c r="D28" s="138">
        <v>76</v>
      </c>
      <c r="E28" s="138">
        <v>74</v>
      </c>
      <c r="F28" s="138">
        <v>75</v>
      </c>
      <c r="G28" s="138">
        <v>77</v>
      </c>
      <c r="H28" s="138">
        <v>302</v>
      </c>
      <c r="I28" s="139">
        <v>0</v>
      </c>
      <c r="J28" s="145">
        <v>9.5999999999999943</v>
      </c>
      <c r="K28" s="145">
        <v>10.742857142857147</v>
      </c>
      <c r="L28" s="145">
        <v>12.256410256410263</v>
      </c>
      <c r="M28" s="145">
        <v>12.102564102564102</v>
      </c>
      <c r="N28" s="145">
        <v>44.701831501831506</v>
      </c>
    </row>
    <row r="29" spans="1:14">
      <c r="A29" s="135">
        <v>5</v>
      </c>
      <c r="B29" s="136" t="s">
        <v>65</v>
      </c>
      <c r="C29" s="137" t="s">
        <v>76</v>
      </c>
      <c r="D29" s="138">
        <v>77</v>
      </c>
      <c r="E29" s="138">
        <v>74</v>
      </c>
      <c r="F29" s="138">
        <v>75</v>
      </c>
      <c r="G29" s="138">
        <v>78</v>
      </c>
      <c r="H29" s="138">
        <v>304</v>
      </c>
      <c r="I29" s="139">
        <v>0</v>
      </c>
      <c r="J29" s="145">
        <v>8.5999999999999943</v>
      </c>
      <c r="K29" s="145">
        <v>10.742857142857147</v>
      </c>
      <c r="L29" s="145">
        <v>12.256410256410263</v>
      </c>
      <c r="M29" s="145">
        <v>11.102564102564102</v>
      </c>
      <c r="N29" s="145">
        <v>42.701831501831506</v>
      </c>
    </row>
    <row r="30" spans="1:14">
      <c r="A30" s="135">
        <v>6</v>
      </c>
      <c r="B30" s="136" t="s">
        <v>65</v>
      </c>
      <c r="C30" s="137" t="s">
        <v>72</v>
      </c>
      <c r="D30" s="138">
        <v>76</v>
      </c>
      <c r="E30" s="138">
        <v>73</v>
      </c>
      <c r="F30" s="138">
        <v>77</v>
      </c>
      <c r="G30" s="138">
        <v>79</v>
      </c>
      <c r="H30" s="138">
        <v>305</v>
      </c>
      <c r="I30" s="139">
        <v>0</v>
      </c>
      <c r="J30" s="145">
        <v>9.5999999999999943</v>
      </c>
      <c r="K30" s="145">
        <v>11.742857142857147</v>
      </c>
      <c r="L30" s="145">
        <v>10.256410256410263</v>
      </c>
      <c r="M30" s="145">
        <v>10.102564102564102</v>
      </c>
      <c r="N30" s="145">
        <v>41.701831501831506</v>
      </c>
    </row>
    <row r="31" spans="1:14">
      <c r="A31" s="135">
        <v>7</v>
      </c>
      <c r="B31" s="136" t="s">
        <v>65</v>
      </c>
      <c r="C31" s="137" t="s">
        <v>82</v>
      </c>
      <c r="D31" s="138">
        <v>80</v>
      </c>
      <c r="E31" s="138">
        <v>75</v>
      </c>
      <c r="F31" s="138">
        <v>73</v>
      </c>
      <c r="G31" s="138">
        <v>78</v>
      </c>
      <c r="H31" s="138">
        <v>306</v>
      </c>
      <c r="I31" s="139">
        <v>0</v>
      </c>
      <c r="J31" s="145">
        <v>5.5999999999999943</v>
      </c>
      <c r="K31" s="145">
        <v>9.7428571428571473</v>
      </c>
      <c r="L31" s="145">
        <v>14.256410256410263</v>
      </c>
      <c r="M31" s="145">
        <v>11.102564102564102</v>
      </c>
      <c r="N31" s="145">
        <v>40.701831501831506</v>
      </c>
    </row>
    <row r="32" spans="1:14">
      <c r="A32" s="135">
        <v>8</v>
      </c>
      <c r="B32" s="136" t="s">
        <v>65</v>
      </c>
      <c r="C32" s="137" t="s">
        <v>80</v>
      </c>
      <c r="D32" s="138">
        <v>80</v>
      </c>
      <c r="E32" s="138">
        <v>72</v>
      </c>
      <c r="F32" s="138">
        <v>81</v>
      </c>
      <c r="G32" s="138">
        <v>77</v>
      </c>
      <c r="H32" s="138">
        <v>310</v>
      </c>
      <c r="I32" s="139">
        <v>0</v>
      </c>
      <c r="J32" s="145">
        <v>5.5999999999999943</v>
      </c>
      <c r="K32" s="145">
        <v>12.742857142857147</v>
      </c>
      <c r="L32" s="145">
        <v>6.2564102564102626</v>
      </c>
      <c r="M32" s="145">
        <v>12.102564102564102</v>
      </c>
      <c r="N32" s="145">
        <v>36.701831501831506</v>
      </c>
    </row>
    <row r="33" spans="1:14">
      <c r="A33" s="135">
        <v>9</v>
      </c>
      <c r="B33" s="136" t="s">
        <v>65</v>
      </c>
      <c r="C33" s="137" t="s">
        <v>66</v>
      </c>
      <c r="D33" s="138">
        <v>75</v>
      </c>
      <c r="E33" s="138">
        <v>73</v>
      </c>
      <c r="F33" s="138">
        <v>76</v>
      </c>
      <c r="G33" s="138">
        <v>87</v>
      </c>
      <c r="H33" s="138">
        <v>311</v>
      </c>
      <c r="I33" s="139">
        <v>0</v>
      </c>
      <c r="J33" s="145">
        <v>10.599999999999994</v>
      </c>
      <c r="K33" s="145">
        <v>11.742857142857147</v>
      </c>
      <c r="L33" s="145">
        <v>11.256410256410263</v>
      </c>
      <c r="M33" s="145">
        <v>2.1025641025641022</v>
      </c>
      <c r="N33" s="145">
        <v>35.701831501831506</v>
      </c>
    </row>
    <row r="34" spans="1:14">
      <c r="A34" s="135">
        <v>10</v>
      </c>
      <c r="B34" s="136" t="s">
        <v>65</v>
      </c>
      <c r="C34" s="137" t="s">
        <v>71</v>
      </c>
      <c r="D34" s="138">
        <v>76</v>
      </c>
      <c r="E34" s="138">
        <v>74</v>
      </c>
      <c r="F34" s="138">
        <v>89</v>
      </c>
      <c r="G34" s="138">
        <v>73</v>
      </c>
      <c r="H34" s="138">
        <v>312</v>
      </c>
      <c r="I34" s="139">
        <v>0</v>
      </c>
      <c r="J34" s="145">
        <v>9.5999999999999943</v>
      </c>
      <c r="K34" s="145">
        <v>10.742857142857147</v>
      </c>
      <c r="L34" s="145">
        <v>0</v>
      </c>
      <c r="M34" s="145">
        <v>16.102564102564102</v>
      </c>
      <c r="N34" s="145">
        <v>36.445421245421244</v>
      </c>
    </row>
    <row r="35" spans="1:14">
      <c r="A35" s="135">
        <v>11</v>
      </c>
      <c r="B35" s="136" t="s">
        <v>65</v>
      </c>
      <c r="C35" s="137" t="s">
        <v>69</v>
      </c>
      <c r="D35" s="138">
        <v>76</v>
      </c>
      <c r="E35" s="138">
        <v>79</v>
      </c>
      <c r="F35" s="138">
        <v>81</v>
      </c>
      <c r="G35" s="138">
        <v>77</v>
      </c>
      <c r="H35" s="138">
        <v>313</v>
      </c>
      <c r="I35" s="139">
        <v>0</v>
      </c>
      <c r="J35" s="145">
        <v>9.5999999999999943</v>
      </c>
      <c r="K35" s="145">
        <v>5.7428571428571473</v>
      </c>
      <c r="L35" s="145">
        <v>6.2564102564102626</v>
      </c>
      <c r="M35" s="145">
        <v>12.102564102564102</v>
      </c>
      <c r="N35" s="145">
        <v>33.701831501831506</v>
      </c>
    </row>
    <row r="36" spans="1:14">
      <c r="A36" s="135">
        <v>12</v>
      </c>
      <c r="B36" s="136" t="s">
        <v>65</v>
      </c>
      <c r="C36" s="137" t="s">
        <v>74</v>
      </c>
      <c r="D36" s="138">
        <v>76</v>
      </c>
      <c r="E36" s="138">
        <v>77</v>
      </c>
      <c r="F36" s="138">
        <v>83</v>
      </c>
      <c r="G36" s="138">
        <v>79</v>
      </c>
      <c r="H36" s="138">
        <v>315</v>
      </c>
      <c r="I36" s="139">
        <v>0</v>
      </c>
      <c r="J36" s="145">
        <v>9.5999999999999943</v>
      </c>
      <c r="K36" s="145">
        <v>7.7428571428571473</v>
      </c>
      <c r="L36" s="145">
        <v>4.2564102564102626</v>
      </c>
      <c r="M36" s="145">
        <v>10.102564102564102</v>
      </c>
      <c r="N36" s="145">
        <v>31.701831501831506</v>
      </c>
    </row>
    <row r="37" spans="1:14">
      <c r="A37" s="135">
        <v>13</v>
      </c>
      <c r="B37" s="136" t="s">
        <v>65</v>
      </c>
      <c r="C37" s="137" t="s">
        <v>77</v>
      </c>
      <c r="D37" s="138">
        <v>78</v>
      </c>
      <c r="E37" s="138">
        <v>77</v>
      </c>
      <c r="F37" s="138">
        <v>88</v>
      </c>
      <c r="G37" s="138">
        <v>78</v>
      </c>
      <c r="H37" s="138">
        <v>321</v>
      </c>
      <c r="I37" s="139">
        <v>0</v>
      </c>
      <c r="J37" s="145">
        <v>7.5999999999999943</v>
      </c>
      <c r="K37" s="145">
        <v>7.7428571428571473</v>
      </c>
      <c r="L37" s="145">
        <v>0</v>
      </c>
      <c r="M37" s="145">
        <v>11.102564102564102</v>
      </c>
      <c r="N37" s="145">
        <v>26.445421245421244</v>
      </c>
    </row>
    <row r="38" spans="1:14">
      <c r="A38" s="135">
        <v>14</v>
      </c>
      <c r="B38" s="136" t="s">
        <v>65</v>
      </c>
      <c r="C38" s="137" t="s">
        <v>78</v>
      </c>
      <c r="D38" s="138">
        <v>79</v>
      </c>
      <c r="E38" s="138">
        <v>78</v>
      </c>
      <c r="F38" s="138">
        <v>0</v>
      </c>
      <c r="G38" s="138">
        <v>0</v>
      </c>
      <c r="H38" s="138">
        <v>157</v>
      </c>
      <c r="I38" s="139" t="s">
        <v>190</v>
      </c>
      <c r="J38" s="145">
        <v>6.5999999999999943</v>
      </c>
      <c r="K38" s="145">
        <v>6.7428571428571473</v>
      </c>
      <c r="L38" s="145"/>
      <c r="M38" s="145"/>
      <c r="N38" s="145">
        <v>13.342857142857142</v>
      </c>
    </row>
    <row r="39" spans="1:14">
      <c r="A39" s="135">
        <v>15</v>
      </c>
      <c r="B39" s="136" t="s">
        <v>65</v>
      </c>
      <c r="C39" s="137" t="s">
        <v>85</v>
      </c>
      <c r="D39" s="138">
        <v>82</v>
      </c>
      <c r="E39" s="138">
        <v>77</v>
      </c>
      <c r="F39" s="138">
        <v>0</v>
      </c>
      <c r="G39" s="138">
        <v>0</v>
      </c>
      <c r="H39" s="138">
        <v>159</v>
      </c>
      <c r="I39" s="139" t="s">
        <v>190</v>
      </c>
      <c r="J39" s="145">
        <v>3.5999999999999943</v>
      </c>
      <c r="K39" s="145">
        <v>7.7428571428571473</v>
      </c>
      <c r="L39" s="145"/>
      <c r="M39" s="145"/>
      <c r="N39" s="145">
        <v>11.342857142857142</v>
      </c>
    </row>
    <row r="40" spans="1:14">
      <c r="A40" s="135">
        <v>16</v>
      </c>
      <c r="B40" s="136" t="s">
        <v>65</v>
      </c>
      <c r="C40" s="137" t="s">
        <v>81</v>
      </c>
      <c r="D40" s="138">
        <v>80</v>
      </c>
      <c r="E40" s="138">
        <v>79</v>
      </c>
      <c r="F40" s="138">
        <v>0</v>
      </c>
      <c r="G40" s="138">
        <v>0</v>
      </c>
      <c r="H40" s="138">
        <v>159</v>
      </c>
      <c r="I40" s="139" t="s">
        <v>190</v>
      </c>
      <c r="J40" s="145">
        <v>5.5999999999999943</v>
      </c>
      <c r="K40" s="145">
        <v>5.7428571428571473</v>
      </c>
      <c r="L40" s="145"/>
      <c r="M40" s="145"/>
      <c r="N40" s="145">
        <v>11.342857142857142</v>
      </c>
    </row>
    <row r="41" spans="1:14">
      <c r="A41" s="135">
        <v>17</v>
      </c>
      <c r="B41" s="136" t="s">
        <v>65</v>
      </c>
      <c r="C41" s="137" t="s">
        <v>79</v>
      </c>
      <c r="D41" s="138">
        <v>79</v>
      </c>
      <c r="E41" s="138">
        <v>80</v>
      </c>
      <c r="F41" s="138">
        <v>0</v>
      </c>
      <c r="G41" s="138">
        <v>0</v>
      </c>
      <c r="H41" s="138">
        <v>159</v>
      </c>
      <c r="I41" s="139" t="s">
        <v>190</v>
      </c>
      <c r="J41" s="145">
        <v>6.5999999999999943</v>
      </c>
      <c r="K41" s="145">
        <v>4.7428571428571473</v>
      </c>
      <c r="L41" s="145"/>
      <c r="M41" s="145"/>
      <c r="N41" s="145">
        <v>11.342857142857142</v>
      </c>
    </row>
    <row r="42" spans="1:14">
      <c r="A42" s="135">
        <v>18</v>
      </c>
      <c r="B42" s="136" t="s">
        <v>65</v>
      </c>
      <c r="C42" s="137" t="s">
        <v>68</v>
      </c>
      <c r="D42" s="138">
        <v>76</v>
      </c>
      <c r="E42" s="138">
        <v>83</v>
      </c>
      <c r="F42" s="138">
        <v>0</v>
      </c>
      <c r="G42" s="138">
        <v>0</v>
      </c>
      <c r="H42" s="138">
        <v>159</v>
      </c>
      <c r="I42" s="139" t="s">
        <v>190</v>
      </c>
      <c r="J42" s="145">
        <v>9.5999999999999943</v>
      </c>
      <c r="K42" s="145">
        <v>1.7428571428571473</v>
      </c>
      <c r="L42" s="145"/>
      <c r="M42" s="145"/>
      <c r="N42" s="145">
        <v>11.342857142857142</v>
      </c>
    </row>
    <row r="43" spans="1:14">
      <c r="A43" s="135">
        <v>19</v>
      </c>
      <c r="B43" s="136" t="s">
        <v>65</v>
      </c>
      <c r="C43" s="137" t="s">
        <v>84</v>
      </c>
      <c r="D43" s="138">
        <v>80</v>
      </c>
      <c r="E43" s="138">
        <v>80</v>
      </c>
      <c r="F43" s="138">
        <v>0</v>
      </c>
      <c r="G43" s="138">
        <v>0</v>
      </c>
      <c r="H43" s="138">
        <v>160</v>
      </c>
      <c r="I43" s="139" t="s">
        <v>190</v>
      </c>
      <c r="J43" s="145">
        <v>5.5999999999999943</v>
      </c>
      <c r="K43" s="145">
        <v>4.7428571428571473</v>
      </c>
      <c r="L43" s="145"/>
      <c r="M43" s="145"/>
      <c r="N43" s="145">
        <v>10.342857142857142</v>
      </c>
    </row>
    <row r="44" spans="1:14">
      <c r="A44" s="135">
        <v>20</v>
      </c>
      <c r="B44" s="136" t="s">
        <v>65</v>
      </c>
      <c r="C44" s="137" t="s">
        <v>83</v>
      </c>
      <c r="D44" s="138">
        <v>80</v>
      </c>
      <c r="E44" s="138">
        <v>82</v>
      </c>
      <c r="F44" s="138">
        <v>0</v>
      </c>
      <c r="G44" s="138">
        <v>0</v>
      </c>
      <c r="H44" s="138">
        <v>162</v>
      </c>
      <c r="I44" s="139" t="s">
        <v>190</v>
      </c>
      <c r="J44" s="145">
        <v>5.5999999999999943</v>
      </c>
      <c r="K44" s="145">
        <v>2.7428571428571473</v>
      </c>
      <c r="L44" s="145"/>
      <c r="M44" s="145"/>
      <c r="N44" s="145">
        <v>8.3428571428571416</v>
      </c>
    </row>
    <row r="45" spans="1:14">
      <c r="A45" s="135">
        <v>21</v>
      </c>
      <c r="B45" s="136" t="s">
        <v>65</v>
      </c>
      <c r="C45" s="137" t="s">
        <v>86</v>
      </c>
      <c r="D45" s="138">
        <v>85</v>
      </c>
      <c r="E45" s="138">
        <v>78</v>
      </c>
      <c r="F45" s="138">
        <v>0</v>
      </c>
      <c r="G45" s="138">
        <v>0</v>
      </c>
      <c r="H45" s="138">
        <v>163</v>
      </c>
      <c r="I45" s="139" t="s">
        <v>190</v>
      </c>
      <c r="J45" s="145">
        <v>0.59999999999999432</v>
      </c>
      <c r="K45" s="145">
        <v>6.7428571428571473</v>
      </c>
      <c r="L45" s="145"/>
      <c r="M45" s="145"/>
      <c r="N45" s="145">
        <v>7.3428571428571416</v>
      </c>
    </row>
    <row r="46" spans="1:14">
      <c r="A46" s="135">
        <v>22</v>
      </c>
      <c r="B46" s="136" t="s">
        <v>65</v>
      </c>
      <c r="C46" s="137" t="s">
        <v>87</v>
      </c>
      <c r="D46" s="138">
        <v>85</v>
      </c>
      <c r="E46" s="138">
        <v>81</v>
      </c>
      <c r="F46" s="138">
        <v>0</v>
      </c>
      <c r="G46" s="138">
        <v>0</v>
      </c>
      <c r="H46" s="138">
        <v>166</v>
      </c>
      <c r="I46" s="139" t="s">
        <v>190</v>
      </c>
      <c r="J46" s="145">
        <v>0.59999999999999432</v>
      </c>
      <c r="K46" s="145">
        <v>3.7428571428571473</v>
      </c>
      <c r="L46" s="145"/>
      <c r="M46" s="145"/>
      <c r="N46" s="145">
        <v>4.3428571428571416</v>
      </c>
    </row>
    <row r="47" spans="1:14">
      <c r="A47" s="135">
        <v>1</v>
      </c>
      <c r="B47" s="136" t="s">
        <v>88</v>
      </c>
      <c r="C47" s="137" t="s">
        <v>89</v>
      </c>
      <c r="D47" s="138">
        <v>71</v>
      </c>
      <c r="E47" s="138">
        <v>76</v>
      </c>
      <c r="F47" s="138">
        <v>69</v>
      </c>
      <c r="G47" s="138">
        <v>72</v>
      </c>
      <c r="H47" s="138">
        <v>288</v>
      </c>
      <c r="I47" s="139">
        <v>0</v>
      </c>
      <c r="J47" s="145">
        <v>14.599999999999994</v>
      </c>
      <c r="K47" s="145">
        <v>8.7428571428571473</v>
      </c>
      <c r="L47" s="145">
        <v>18.256410256410263</v>
      </c>
      <c r="M47" s="145">
        <v>17.102564102564102</v>
      </c>
      <c r="N47" s="145">
        <v>58.701831501831506</v>
      </c>
    </row>
    <row r="48" spans="1:14">
      <c r="A48" s="135">
        <v>2</v>
      </c>
      <c r="B48" s="136" t="s">
        <v>88</v>
      </c>
      <c r="C48" s="137" t="s">
        <v>90</v>
      </c>
      <c r="D48" s="138">
        <v>76</v>
      </c>
      <c r="E48" s="138">
        <v>71</v>
      </c>
      <c r="F48" s="138">
        <v>74</v>
      </c>
      <c r="G48" s="138">
        <v>80</v>
      </c>
      <c r="H48" s="138">
        <v>301</v>
      </c>
      <c r="I48" s="139">
        <v>0</v>
      </c>
      <c r="J48" s="145">
        <v>9.5999999999999943</v>
      </c>
      <c r="K48" s="145">
        <v>13.742857142857147</v>
      </c>
      <c r="L48" s="145">
        <v>13.256410256410263</v>
      </c>
      <c r="M48" s="145">
        <v>9.1025641025641022</v>
      </c>
      <c r="N48" s="145">
        <v>45.701831501831506</v>
      </c>
    </row>
    <row r="49" spans="1:14">
      <c r="A49" s="135">
        <v>3</v>
      </c>
      <c r="B49" s="136" t="s">
        <v>88</v>
      </c>
      <c r="C49" s="137" t="s">
        <v>95</v>
      </c>
      <c r="D49" s="138">
        <v>78</v>
      </c>
      <c r="E49" s="138">
        <v>78</v>
      </c>
      <c r="F49" s="138">
        <v>78</v>
      </c>
      <c r="G49" s="138">
        <v>76</v>
      </c>
      <c r="H49" s="138">
        <v>310</v>
      </c>
      <c r="I49" s="139">
        <v>0</v>
      </c>
      <c r="J49" s="145">
        <v>7.5999999999999943</v>
      </c>
      <c r="K49" s="145">
        <v>6.7428571428571473</v>
      </c>
      <c r="L49" s="145">
        <v>9.2564102564102626</v>
      </c>
      <c r="M49" s="145">
        <v>13.102564102564102</v>
      </c>
      <c r="N49" s="145">
        <v>36.701831501831506</v>
      </c>
    </row>
    <row r="50" spans="1:14">
      <c r="A50" s="135">
        <v>4</v>
      </c>
      <c r="B50" s="136" t="s">
        <v>88</v>
      </c>
      <c r="C50" s="137" t="s">
        <v>96</v>
      </c>
      <c r="D50" s="138">
        <v>79</v>
      </c>
      <c r="E50" s="138">
        <v>78</v>
      </c>
      <c r="F50" s="138">
        <v>74</v>
      </c>
      <c r="G50" s="138">
        <v>82</v>
      </c>
      <c r="H50" s="138">
        <v>313</v>
      </c>
      <c r="I50" s="139">
        <v>0</v>
      </c>
      <c r="J50" s="145">
        <v>6.5999999999999943</v>
      </c>
      <c r="K50" s="145">
        <v>6.7428571428571473</v>
      </c>
      <c r="L50" s="145">
        <v>13.256410256410263</v>
      </c>
      <c r="M50" s="145">
        <v>7.1025641025641022</v>
      </c>
      <c r="N50" s="145">
        <v>33.701831501831506</v>
      </c>
    </row>
    <row r="51" spans="1:14">
      <c r="A51" s="135">
        <v>5</v>
      </c>
      <c r="B51" s="136" t="s">
        <v>88</v>
      </c>
      <c r="C51" s="137" t="s">
        <v>97</v>
      </c>
      <c r="D51" s="138">
        <v>80</v>
      </c>
      <c r="E51" s="138">
        <v>80</v>
      </c>
      <c r="F51" s="138">
        <v>74</v>
      </c>
      <c r="G51" s="138">
        <v>83</v>
      </c>
      <c r="H51" s="138">
        <v>317</v>
      </c>
      <c r="I51" s="139">
        <v>0</v>
      </c>
      <c r="J51" s="145">
        <v>5.5999999999999943</v>
      </c>
      <c r="K51" s="145">
        <v>4.7428571428571473</v>
      </c>
      <c r="L51" s="145">
        <v>13.256410256410263</v>
      </c>
      <c r="M51" s="145">
        <v>6.1025641025641022</v>
      </c>
      <c r="N51" s="145">
        <v>29.701831501831506</v>
      </c>
    </row>
    <row r="52" spans="1:14">
      <c r="A52" s="135">
        <v>6</v>
      </c>
      <c r="B52" s="136" t="s">
        <v>88</v>
      </c>
      <c r="C52" s="137" t="s">
        <v>91</v>
      </c>
      <c r="D52" s="138">
        <v>77</v>
      </c>
      <c r="E52" s="138">
        <v>80</v>
      </c>
      <c r="F52" s="138">
        <v>76</v>
      </c>
      <c r="G52" s="138">
        <v>88</v>
      </c>
      <c r="H52" s="138">
        <v>321</v>
      </c>
      <c r="I52" s="139">
        <v>0</v>
      </c>
      <c r="J52" s="145">
        <v>8.5999999999999943</v>
      </c>
      <c r="K52" s="145">
        <v>4.7428571428571473</v>
      </c>
      <c r="L52" s="145">
        <v>11.256410256410263</v>
      </c>
      <c r="M52" s="145">
        <v>1.1025641025641022</v>
      </c>
      <c r="N52" s="145">
        <v>25.701831501831506</v>
      </c>
    </row>
    <row r="53" spans="1:14">
      <c r="A53" s="135">
        <v>7</v>
      </c>
      <c r="B53" s="136" t="s">
        <v>88</v>
      </c>
      <c r="C53" s="137" t="s">
        <v>92</v>
      </c>
      <c r="D53" s="138">
        <v>78</v>
      </c>
      <c r="E53" s="138">
        <v>78</v>
      </c>
      <c r="F53" s="138">
        <v>79</v>
      </c>
      <c r="G53" s="138">
        <v>87</v>
      </c>
      <c r="H53" s="138">
        <v>322</v>
      </c>
      <c r="I53" s="139">
        <v>0</v>
      </c>
      <c r="J53" s="145">
        <v>7.5999999999999943</v>
      </c>
      <c r="K53" s="145">
        <v>6.7428571428571473</v>
      </c>
      <c r="L53" s="145">
        <v>8.2564102564102626</v>
      </c>
      <c r="M53" s="145">
        <v>2.1025641025641022</v>
      </c>
      <c r="N53" s="145">
        <v>24.701831501831506</v>
      </c>
    </row>
    <row r="54" spans="1:14">
      <c r="A54" s="135">
        <v>8</v>
      </c>
      <c r="B54" s="136" t="s">
        <v>88</v>
      </c>
      <c r="C54" s="137" t="s">
        <v>93</v>
      </c>
      <c r="D54" s="138">
        <v>78</v>
      </c>
      <c r="E54" s="138">
        <v>78</v>
      </c>
      <c r="F54" s="138">
        <v>87</v>
      </c>
      <c r="G54" s="138">
        <v>83</v>
      </c>
      <c r="H54" s="138">
        <v>326</v>
      </c>
      <c r="I54" s="139">
        <v>0</v>
      </c>
      <c r="J54" s="145">
        <v>7.5999999999999943</v>
      </c>
      <c r="K54" s="145">
        <v>6.7428571428571473</v>
      </c>
      <c r="L54" s="145">
        <v>0.2564102564102626</v>
      </c>
      <c r="M54" s="145">
        <v>6.1025641025641022</v>
      </c>
      <c r="N54" s="145">
        <v>20.701831501831506</v>
      </c>
    </row>
    <row r="55" spans="1:14">
      <c r="A55" s="135">
        <v>9</v>
      </c>
      <c r="B55" s="136" t="s">
        <v>88</v>
      </c>
      <c r="C55" s="137" t="s">
        <v>103</v>
      </c>
      <c r="D55" s="138">
        <v>84</v>
      </c>
      <c r="E55" s="138">
        <v>82</v>
      </c>
      <c r="F55" s="138">
        <v>81</v>
      </c>
      <c r="G55" s="138">
        <v>83</v>
      </c>
      <c r="H55" s="138">
        <v>330</v>
      </c>
      <c r="I55" s="139">
        <v>0</v>
      </c>
      <c r="J55" s="145">
        <v>1.5999999999999943</v>
      </c>
      <c r="K55" s="145">
        <v>2.7428571428571473</v>
      </c>
      <c r="L55" s="145">
        <v>6.2564102564102626</v>
      </c>
      <c r="M55" s="145">
        <v>6.1025641025641022</v>
      </c>
      <c r="N55" s="145">
        <v>16.701831501831506</v>
      </c>
    </row>
    <row r="56" spans="1:14">
      <c r="A56" s="135">
        <v>10</v>
      </c>
      <c r="B56" s="136" t="s">
        <v>88</v>
      </c>
      <c r="C56" s="137" t="s">
        <v>99</v>
      </c>
      <c r="D56" s="138">
        <v>81</v>
      </c>
      <c r="E56" s="138">
        <v>83</v>
      </c>
      <c r="F56" s="138">
        <v>83</v>
      </c>
      <c r="G56" s="138">
        <v>84</v>
      </c>
      <c r="H56" s="138">
        <v>331</v>
      </c>
      <c r="I56" s="139">
        <v>0</v>
      </c>
      <c r="J56" s="145">
        <v>4.5999999999999943</v>
      </c>
      <c r="K56" s="145">
        <v>1.7428571428571473</v>
      </c>
      <c r="L56" s="145">
        <v>4.2564102564102626</v>
      </c>
      <c r="M56" s="145">
        <v>5.1025641025641022</v>
      </c>
      <c r="N56" s="145">
        <v>15.701831501831506</v>
      </c>
    </row>
    <row r="57" spans="1:14">
      <c r="A57" s="135">
        <v>11</v>
      </c>
      <c r="B57" s="136" t="s">
        <v>88</v>
      </c>
      <c r="C57" s="137" t="s">
        <v>101</v>
      </c>
      <c r="D57" s="138">
        <v>82</v>
      </c>
      <c r="E57" s="138">
        <v>84</v>
      </c>
      <c r="F57" s="138">
        <v>83</v>
      </c>
      <c r="G57" s="138">
        <v>83</v>
      </c>
      <c r="H57" s="138">
        <v>332</v>
      </c>
      <c r="I57" s="139">
        <v>0</v>
      </c>
      <c r="J57" s="145">
        <v>3.5999999999999943</v>
      </c>
      <c r="K57" s="145">
        <v>0.74285714285714732</v>
      </c>
      <c r="L57" s="145">
        <v>4.2564102564102626</v>
      </c>
      <c r="M57" s="145">
        <v>6.1025641025641022</v>
      </c>
      <c r="N57" s="145">
        <v>14.701831501831506</v>
      </c>
    </row>
    <row r="58" spans="1:14">
      <c r="A58" s="135">
        <v>12</v>
      </c>
      <c r="B58" s="136" t="s">
        <v>88</v>
      </c>
      <c r="C58" s="137" t="s">
        <v>94</v>
      </c>
      <c r="D58" s="138">
        <v>78</v>
      </c>
      <c r="E58" s="138">
        <v>90</v>
      </c>
      <c r="F58" s="138">
        <v>84</v>
      </c>
      <c r="G58" s="138">
        <v>81</v>
      </c>
      <c r="H58" s="138">
        <v>333</v>
      </c>
      <c r="I58" s="139">
        <v>0</v>
      </c>
      <c r="J58" s="145">
        <v>7.5999999999999943</v>
      </c>
      <c r="K58" s="145">
        <v>0</v>
      </c>
      <c r="L58" s="145">
        <v>3.2564102564102626</v>
      </c>
      <c r="M58" s="145">
        <v>8.1025641025641022</v>
      </c>
      <c r="N58" s="145">
        <v>18.958974358974359</v>
      </c>
    </row>
    <row r="59" spans="1:14">
      <c r="A59" s="135">
        <v>13</v>
      </c>
      <c r="B59" s="136" t="s">
        <v>88</v>
      </c>
      <c r="C59" s="137" t="s">
        <v>98</v>
      </c>
      <c r="D59" s="138">
        <v>81</v>
      </c>
      <c r="E59" s="138">
        <v>87</v>
      </c>
      <c r="F59" s="138">
        <v>84</v>
      </c>
      <c r="G59" s="138">
        <v>82</v>
      </c>
      <c r="H59" s="138">
        <v>334</v>
      </c>
      <c r="I59" s="139">
        <v>0</v>
      </c>
      <c r="J59" s="145">
        <v>4.5999999999999943</v>
      </c>
      <c r="K59" s="145">
        <v>0</v>
      </c>
      <c r="L59" s="145">
        <v>3.2564102564102626</v>
      </c>
      <c r="M59" s="145">
        <v>7.1025641025641022</v>
      </c>
      <c r="N59" s="145">
        <v>14.958974358974359</v>
      </c>
    </row>
    <row r="60" spans="1:14">
      <c r="A60" s="135">
        <v>14</v>
      </c>
      <c r="B60" s="136" t="s">
        <v>88</v>
      </c>
      <c r="C60" s="137" t="s">
        <v>100</v>
      </c>
      <c r="D60" s="138">
        <v>81</v>
      </c>
      <c r="E60" s="138">
        <v>84</v>
      </c>
      <c r="F60" s="138">
        <v>85</v>
      </c>
      <c r="G60" s="138">
        <v>84</v>
      </c>
      <c r="H60" s="138">
        <v>334</v>
      </c>
      <c r="I60" s="139">
        <v>0</v>
      </c>
      <c r="J60" s="145">
        <v>4.5999999999999943</v>
      </c>
      <c r="K60" s="145">
        <v>0.74285714285714732</v>
      </c>
      <c r="L60" s="145">
        <v>2.2564102564102626</v>
      </c>
      <c r="M60" s="145">
        <v>5.1025641025641022</v>
      </c>
      <c r="N60" s="145">
        <v>12.701831501831506</v>
      </c>
    </row>
    <row r="61" spans="1:14">
      <c r="A61" s="135">
        <v>15</v>
      </c>
      <c r="B61" s="136" t="s">
        <v>88</v>
      </c>
      <c r="C61" s="137" t="s">
        <v>104</v>
      </c>
      <c r="D61" s="138">
        <v>85</v>
      </c>
      <c r="E61" s="138">
        <v>84</v>
      </c>
      <c r="F61" s="138">
        <v>0</v>
      </c>
      <c r="G61" s="138">
        <v>0</v>
      </c>
      <c r="H61" s="138">
        <v>169</v>
      </c>
      <c r="I61" s="139" t="s">
        <v>190</v>
      </c>
      <c r="J61" s="145">
        <v>0.59999999999999432</v>
      </c>
      <c r="K61" s="145">
        <v>0.74285714285714732</v>
      </c>
      <c r="L61" s="145"/>
      <c r="M61" s="145"/>
      <c r="N61" s="145">
        <v>1.3428571428571416</v>
      </c>
    </row>
    <row r="62" spans="1:14">
      <c r="A62" s="135">
        <v>16</v>
      </c>
      <c r="B62" s="136" t="s">
        <v>88</v>
      </c>
      <c r="C62" s="137" t="s">
        <v>105</v>
      </c>
      <c r="D62" s="138">
        <v>86</v>
      </c>
      <c r="E62" s="138">
        <v>85</v>
      </c>
      <c r="F62" s="138">
        <v>0</v>
      </c>
      <c r="G62" s="138">
        <v>0</v>
      </c>
      <c r="H62" s="138">
        <v>171</v>
      </c>
      <c r="I62" s="139" t="s">
        <v>190</v>
      </c>
      <c r="J62" s="145">
        <v>0</v>
      </c>
      <c r="K62" s="145">
        <v>0</v>
      </c>
      <c r="L62" s="145"/>
      <c r="M62" s="145"/>
      <c r="N62" s="145">
        <v>0</v>
      </c>
    </row>
    <row r="63" spans="1:14">
      <c r="A63" s="135">
        <v>17</v>
      </c>
      <c r="B63" s="136" t="s">
        <v>88</v>
      </c>
      <c r="C63" s="137" t="s">
        <v>107</v>
      </c>
      <c r="D63" s="138">
        <v>88</v>
      </c>
      <c r="E63" s="138">
        <v>85</v>
      </c>
      <c r="F63" s="138">
        <v>0</v>
      </c>
      <c r="G63" s="138">
        <v>0</v>
      </c>
      <c r="H63" s="138">
        <v>173</v>
      </c>
      <c r="I63" s="139" t="s">
        <v>190</v>
      </c>
      <c r="J63" s="145">
        <v>0</v>
      </c>
      <c r="K63" s="145">
        <v>0</v>
      </c>
      <c r="L63" s="145"/>
      <c r="M63" s="145"/>
      <c r="N63" s="145">
        <v>0</v>
      </c>
    </row>
    <row r="64" spans="1:14">
      <c r="A64" s="135">
        <v>18</v>
      </c>
      <c r="B64" s="136" t="s">
        <v>88</v>
      </c>
      <c r="C64" s="137" t="s">
        <v>106</v>
      </c>
      <c r="D64" s="138">
        <v>87</v>
      </c>
      <c r="E64" s="138">
        <v>88</v>
      </c>
      <c r="F64" s="138">
        <v>0</v>
      </c>
      <c r="G64" s="138">
        <v>0</v>
      </c>
      <c r="H64" s="138">
        <v>175</v>
      </c>
      <c r="I64" s="139" t="s">
        <v>190</v>
      </c>
      <c r="J64" s="145">
        <v>0</v>
      </c>
      <c r="K64" s="145">
        <v>0</v>
      </c>
      <c r="L64" s="145"/>
      <c r="M64" s="145"/>
      <c r="N64" s="145">
        <v>0</v>
      </c>
    </row>
    <row r="65" spans="1:14">
      <c r="A65" s="135">
        <v>19</v>
      </c>
      <c r="B65" s="136" t="s">
        <v>88</v>
      </c>
      <c r="C65" s="137" t="s">
        <v>102</v>
      </c>
      <c r="D65" s="138">
        <v>83</v>
      </c>
      <c r="E65" s="138">
        <v>92</v>
      </c>
      <c r="F65" s="138">
        <v>0</v>
      </c>
      <c r="G65" s="138">
        <v>0</v>
      </c>
      <c r="H65" s="138">
        <v>175</v>
      </c>
      <c r="I65" s="139" t="s">
        <v>190</v>
      </c>
      <c r="J65" s="145">
        <v>2.5999999999999943</v>
      </c>
      <c r="K65" s="145">
        <v>0</v>
      </c>
      <c r="L65" s="145"/>
      <c r="M65" s="145"/>
      <c r="N65" s="145">
        <v>2.5999999999999943</v>
      </c>
    </row>
    <row r="66" spans="1:14">
      <c r="A66" s="135">
        <v>20</v>
      </c>
      <c r="B66" s="136" t="s">
        <v>88</v>
      </c>
      <c r="C66" s="137" t="s">
        <v>110</v>
      </c>
      <c r="D66" s="138">
        <v>98</v>
      </c>
      <c r="E66" s="138">
        <v>80</v>
      </c>
      <c r="F66" s="138">
        <v>0</v>
      </c>
      <c r="G66" s="138">
        <v>0</v>
      </c>
      <c r="H66" s="138">
        <v>178</v>
      </c>
      <c r="I66" s="139" t="s">
        <v>190</v>
      </c>
      <c r="J66" s="145">
        <v>0</v>
      </c>
      <c r="K66" s="145">
        <v>4.7428571428571473</v>
      </c>
      <c r="L66" s="145"/>
      <c r="M66" s="145"/>
      <c r="N66" s="145">
        <v>4.7428571428571473</v>
      </c>
    </row>
    <row r="67" spans="1:14">
      <c r="A67" s="135">
        <v>21</v>
      </c>
      <c r="B67" s="136" t="s">
        <v>88</v>
      </c>
      <c r="C67" s="137" t="s">
        <v>109</v>
      </c>
      <c r="D67" s="138">
        <v>95</v>
      </c>
      <c r="E67" s="138">
        <v>88</v>
      </c>
      <c r="F67" s="138">
        <v>0</v>
      </c>
      <c r="G67" s="138">
        <v>0</v>
      </c>
      <c r="H67" s="138">
        <v>183</v>
      </c>
      <c r="I67" s="139" t="s">
        <v>190</v>
      </c>
      <c r="J67" s="145">
        <v>0</v>
      </c>
      <c r="K67" s="145">
        <v>0</v>
      </c>
      <c r="L67" s="145"/>
      <c r="M67" s="145"/>
      <c r="N67" s="145">
        <v>0</v>
      </c>
    </row>
    <row r="68" spans="1:14">
      <c r="A68" s="135">
        <v>22</v>
      </c>
      <c r="B68" s="136" t="s">
        <v>88</v>
      </c>
      <c r="C68" s="137" t="s">
        <v>108</v>
      </c>
      <c r="D68" s="138">
        <v>90</v>
      </c>
      <c r="E68" s="138">
        <v>99</v>
      </c>
      <c r="F68" s="138">
        <v>0</v>
      </c>
      <c r="G68" s="138">
        <v>0</v>
      </c>
      <c r="H68" s="138">
        <v>189</v>
      </c>
      <c r="I68" s="139" t="s">
        <v>190</v>
      </c>
      <c r="J68" s="145">
        <v>0</v>
      </c>
      <c r="K68" s="145">
        <v>0</v>
      </c>
      <c r="L68" s="145"/>
      <c r="M68" s="145"/>
      <c r="N68" s="145">
        <v>0</v>
      </c>
    </row>
    <row r="69" spans="1:14">
      <c r="A69" s="135">
        <v>23</v>
      </c>
      <c r="B69" s="136" t="s">
        <v>88</v>
      </c>
      <c r="C69" s="137" t="s">
        <v>111</v>
      </c>
      <c r="D69" s="138">
        <v>100</v>
      </c>
      <c r="E69" s="138">
        <v>98</v>
      </c>
      <c r="F69" s="138">
        <v>0</v>
      </c>
      <c r="G69" s="138">
        <v>0</v>
      </c>
      <c r="H69" s="138">
        <v>198</v>
      </c>
      <c r="I69" s="139" t="s">
        <v>190</v>
      </c>
      <c r="J69" s="145">
        <v>0</v>
      </c>
      <c r="K69" s="145">
        <v>0</v>
      </c>
      <c r="L69" s="145"/>
      <c r="M69" s="145"/>
      <c r="N69" s="145">
        <v>0</v>
      </c>
    </row>
    <row r="70" spans="1:14">
      <c r="A70" s="135">
        <v>24</v>
      </c>
      <c r="B70" s="136" t="s">
        <v>88</v>
      </c>
      <c r="C70" s="137" t="s">
        <v>112</v>
      </c>
      <c r="D70" s="138">
        <v>104</v>
      </c>
      <c r="E70" s="138">
        <v>95</v>
      </c>
      <c r="F70" s="138">
        <v>0</v>
      </c>
      <c r="G70" s="138">
        <v>0</v>
      </c>
      <c r="H70" s="138">
        <v>199</v>
      </c>
      <c r="I70" s="139" t="s">
        <v>190</v>
      </c>
      <c r="J70" s="145">
        <v>0</v>
      </c>
      <c r="K70" s="145">
        <v>0</v>
      </c>
      <c r="L70" s="145"/>
      <c r="M70" s="145"/>
      <c r="N70" s="145">
        <v>0</v>
      </c>
    </row>
    <row r="71" spans="1:14">
      <c r="A71" s="135">
        <v>25</v>
      </c>
      <c r="B71" s="136" t="s">
        <v>88</v>
      </c>
      <c r="C71" s="137" t="s">
        <v>113</v>
      </c>
      <c r="D71" s="138">
        <v>107</v>
      </c>
      <c r="E71" s="138">
        <v>96</v>
      </c>
      <c r="F71" s="138">
        <v>0</v>
      </c>
      <c r="G71" s="138">
        <v>0</v>
      </c>
      <c r="H71" s="138">
        <v>203</v>
      </c>
      <c r="I71" s="139" t="s">
        <v>190</v>
      </c>
      <c r="J71" s="145">
        <v>0</v>
      </c>
      <c r="K71" s="145">
        <v>0</v>
      </c>
      <c r="L71" s="145"/>
      <c r="M71" s="145"/>
      <c r="N71" s="145">
        <v>0</v>
      </c>
    </row>
  </sheetData>
  <phoneticPr fontId="2" type="noConversion"/>
  <conditionalFormatting sqref="B2:B71">
    <cfRule type="expression" dxfId="286" priority="6">
      <formula>AND(XEG2=0,XEH2&lt;&gt;"")</formula>
    </cfRule>
  </conditionalFormatting>
  <conditionalFormatting sqref="A2:A71">
    <cfRule type="expression" dxfId="285" priority="5">
      <formula>AND(XEG2=0,XEH2&lt;&gt;"")</formula>
    </cfRule>
  </conditionalFormatting>
  <conditionalFormatting sqref="D2:G71">
    <cfRule type="cellIs" dxfId="284" priority="3" operator="lessThan">
      <formula>#REF!</formula>
    </cfRule>
    <cfRule type="cellIs" dxfId="283" priority="4" operator="equal">
      <formula>#REF!</formula>
    </cfRule>
  </conditionalFormatting>
  <conditionalFormatting sqref="H2:H71">
    <cfRule type="cellIs" dxfId="282" priority="1" operator="lessThan">
      <formula>#REF!*COUNTIF(D2:G2,"&gt;0")</formula>
    </cfRule>
    <cfRule type="cellIs" dxfId="281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02"/>
  <sheetViews>
    <sheetView workbookViewId="0">
      <selection activeCell="L8" sqref="L8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5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329</v>
      </c>
      <c r="C1" s="175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 t="s">
        <v>266</v>
      </c>
      <c r="B2" s="174" t="s">
        <v>41</v>
      </c>
      <c r="C2" s="174" t="s">
        <v>48</v>
      </c>
      <c r="D2" s="174">
        <v>69</v>
      </c>
      <c r="E2" s="174">
        <v>75</v>
      </c>
      <c r="F2" s="174">
        <v>70</v>
      </c>
      <c r="G2" s="174">
        <v>70</v>
      </c>
      <c r="H2" s="174">
        <v>284</v>
      </c>
      <c r="I2" s="174"/>
      <c r="J2" s="173">
        <v>16.055555555555557</v>
      </c>
      <c r="K2" s="173">
        <v>9.3888888888888857</v>
      </c>
      <c r="L2" s="173">
        <v>15.589743589743591</v>
      </c>
      <c r="M2" s="173">
        <v>17.358974358974365</v>
      </c>
      <c r="N2" s="173">
        <v>58.393162393162399</v>
      </c>
    </row>
    <row r="3" spans="1:14">
      <c r="A3" s="174">
        <v>1</v>
      </c>
      <c r="B3" s="174" t="s">
        <v>41</v>
      </c>
      <c r="C3" s="174" t="s">
        <v>42</v>
      </c>
      <c r="D3" s="174">
        <v>76</v>
      </c>
      <c r="E3" s="174">
        <v>70</v>
      </c>
      <c r="F3" s="174">
        <v>72</v>
      </c>
      <c r="G3" s="174">
        <v>73</v>
      </c>
      <c r="H3" s="174">
        <v>291</v>
      </c>
      <c r="I3" s="174"/>
      <c r="J3" s="173">
        <v>9.0555555555555571</v>
      </c>
      <c r="K3" s="173">
        <v>14.388888888888886</v>
      </c>
      <c r="L3" s="173">
        <v>13.589743589743591</v>
      </c>
      <c r="M3" s="173">
        <v>14.358974358974365</v>
      </c>
      <c r="N3" s="173">
        <v>51.393162393162399</v>
      </c>
    </row>
    <row r="4" spans="1:14">
      <c r="A4" s="174">
        <v>2</v>
      </c>
      <c r="B4" s="174" t="s">
        <v>41</v>
      </c>
      <c r="C4" s="174" t="s">
        <v>168</v>
      </c>
      <c r="D4" s="174">
        <v>77</v>
      </c>
      <c r="E4" s="174">
        <v>72</v>
      </c>
      <c r="F4" s="174">
        <v>73</v>
      </c>
      <c r="G4" s="174">
        <v>70</v>
      </c>
      <c r="H4" s="174">
        <v>292</v>
      </c>
      <c r="I4" s="174"/>
      <c r="J4" s="173">
        <v>8.0555555555555571</v>
      </c>
      <c r="K4" s="173">
        <v>12.388888888888886</v>
      </c>
      <c r="L4" s="173">
        <v>12.589743589743591</v>
      </c>
      <c r="M4" s="173">
        <v>17.358974358974365</v>
      </c>
      <c r="N4" s="173">
        <v>50.393162393162399</v>
      </c>
    </row>
    <row r="5" spans="1:14">
      <c r="A5" s="174">
        <v>3</v>
      </c>
      <c r="B5" s="174" t="s">
        <v>41</v>
      </c>
      <c r="C5" s="174" t="s">
        <v>198</v>
      </c>
      <c r="D5" s="174">
        <v>79</v>
      </c>
      <c r="E5" s="174">
        <v>67</v>
      </c>
      <c r="F5" s="174">
        <v>75</v>
      </c>
      <c r="G5" s="174">
        <v>72</v>
      </c>
      <c r="H5" s="174">
        <v>293</v>
      </c>
      <c r="I5" s="174"/>
      <c r="J5" s="173">
        <v>6.0555555555555571</v>
      </c>
      <c r="K5" s="173">
        <v>17.388888888888886</v>
      </c>
      <c r="L5" s="173">
        <v>10.589743589743591</v>
      </c>
      <c r="M5" s="173">
        <v>15.358974358974365</v>
      </c>
      <c r="N5" s="173">
        <v>49.393162393162399</v>
      </c>
    </row>
    <row r="6" spans="1:14">
      <c r="A6" s="174">
        <v>4</v>
      </c>
      <c r="B6" s="174" t="s">
        <v>41</v>
      </c>
      <c r="C6" s="174" t="s">
        <v>47</v>
      </c>
      <c r="D6" s="174">
        <v>75</v>
      </c>
      <c r="E6" s="174">
        <v>74</v>
      </c>
      <c r="F6" s="174">
        <v>69</v>
      </c>
      <c r="G6" s="174">
        <v>75</v>
      </c>
      <c r="H6" s="174">
        <v>293</v>
      </c>
      <c r="I6" s="174"/>
      <c r="J6" s="173">
        <v>10.055555555555557</v>
      </c>
      <c r="K6" s="173">
        <v>10.388888888888886</v>
      </c>
      <c r="L6" s="173">
        <v>16.589743589743591</v>
      </c>
      <c r="M6" s="173">
        <v>12.358974358974365</v>
      </c>
      <c r="N6" s="173">
        <v>49.393162393162399</v>
      </c>
    </row>
    <row r="7" spans="1:14">
      <c r="A7" s="174">
        <v>1</v>
      </c>
      <c r="B7" s="174" t="s">
        <v>65</v>
      </c>
      <c r="C7" s="174" t="s">
        <v>72</v>
      </c>
      <c r="D7" s="174">
        <v>76</v>
      </c>
      <c r="E7" s="174">
        <v>72</v>
      </c>
      <c r="F7" s="174">
        <v>77</v>
      </c>
      <c r="G7" s="174">
        <v>69</v>
      </c>
      <c r="H7" s="174">
        <v>294</v>
      </c>
      <c r="I7" s="174"/>
      <c r="J7" s="173">
        <v>9.0555555555555571</v>
      </c>
      <c r="K7" s="173">
        <v>12.388888888888886</v>
      </c>
      <c r="L7" s="173">
        <v>8.5897435897435912</v>
      </c>
      <c r="M7" s="173">
        <v>18.358974358974365</v>
      </c>
      <c r="N7" s="173">
        <v>48.393162393162399</v>
      </c>
    </row>
    <row r="8" spans="1:14">
      <c r="A8" s="174">
        <v>5</v>
      </c>
      <c r="B8" s="174" t="s">
        <v>41</v>
      </c>
      <c r="C8" s="174" t="s">
        <v>49</v>
      </c>
      <c r="D8" s="174">
        <v>72</v>
      </c>
      <c r="E8" s="174">
        <v>70</v>
      </c>
      <c r="F8" s="174">
        <v>75</v>
      </c>
      <c r="G8" s="174">
        <v>78</v>
      </c>
      <c r="H8" s="174">
        <v>295</v>
      </c>
      <c r="I8" s="174"/>
      <c r="J8" s="173">
        <v>13.055555555555557</v>
      </c>
      <c r="K8" s="173">
        <v>14.388888888888886</v>
      </c>
      <c r="L8" s="173">
        <v>10.589743589743591</v>
      </c>
      <c r="M8" s="173">
        <v>9.3589743589743648</v>
      </c>
      <c r="N8" s="173">
        <v>47.393162393162399</v>
      </c>
    </row>
    <row r="9" spans="1:14">
      <c r="A9" s="174">
        <v>6</v>
      </c>
      <c r="B9" s="174" t="s">
        <v>41</v>
      </c>
      <c r="C9" s="174" t="s">
        <v>46</v>
      </c>
      <c r="D9" s="174">
        <v>71</v>
      </c>
      <c r="E9" s="174">
        <v>75</v>
      </c>
      <c r="F9" s="174">
        <v>77</v>
      </c>
      <c r="G9" s="174">
        <v>73</v>
      </c>
      <c r="H9" s="174">
        <v>296</v>
      </c>
      <c r="I9" s="174"/>
      <c r="J9" s="173">
        <v>14.055555555555557</v>
      </c>
      <c r="K9" s="173">
        <v>9.3888888888888857</v>
      </c>
      <c r="L9" s="173">
        <v>8.5897435897435912</v>
      </c>
      <c r="M9" s="173">
        <v>14.358974358974365</v>
      </c>
      <c r="N9" s="173">
        <v>46.393162393162399</v>
      </c>
    </row>
    <row r="10" spans="1:14">
      <c r="A10" s="174">
        <v>2</v>
      </c>
      <c r="B10" s="174" t="s">
        <v>65</v>
      </c>
      <c r="C10" s="174" t="s">
        <v>73</v>
      </c>
      <c r="D10" s="174">
        <v>73</v>
      </c>
      <c r="E10" s="174">
        <v>77</v>
      </c>
      <c r="F10" s="174">
        <v>76</v>
      </c>
      <c r="G10" s="174">
        <v>70</v>
      </c>
      <c r="H10" s="174">
        <v>296</v>
      </c>
      <c r="I10" s="174"/>
      <c r="J10" s="173">
        <v>12.055555555555557</v>
      </c>
      <c r="K10" s="173">
        <v>7.3888888888888857</v>
      </c>
      <c r="L10" s="173">
        <v>9.5897435897435912</v>
      </c>
      <c r="M10" s="173">
        <v>17.358974358974365</v>
      </c>
      <c r="N10" s="173">
        <v>46.393162393162399</v>
      </c>
    </row>
    <row r="11" spans="1:14">
      <c r="A11" s="174">
        <v>3</v>
      </c>
      <c r="B11" s="174" t="s">
        <v>65</v>
      </c>
      <c r="C11" s="174" t="s">
        <v>70</v>
      </c>
      <c r="D11" s="174">
        <v>79</v>
      </c>
      <c r="E11" s="174">
        <v>71</v>
      </c>
      <c r="F11" s="174">
        <v>70</v>
      </c>
      <c r="G11" s="174">
        <v>76</v>
      </c>
      <c r="H11" s="174">
        <v>296</v>
      </c>
      <c r="I11" s="174"/>
      <c r="J11" s="173">
        <v>6.0555555555555571</v>
      </c>
      <c r="K11" s="173">
        <v>13.388888888888886</v>
      </c>
      <c r="L11" s="173">
        <v>15.589743589743591</v>
      </c>
      <c r="M11" s="173">
        <v>11.358974358974365</v>
      </c>
      <c r="N11" s="173">
        <v>46.393162393162399</v>
      </c>
    </row>
    <row r="12" spans="1:14">
      <c r="A12" s="174">
        <v>4</v>
      </c>
      <c r="B12" s="174" t="s">
        <v>65</v>
      </c>
      <c r="C12" s="174" t="s">
        <v>69</v>
      </c>
      <c r="D12" s="174">
        <v>76</v>
      </c>
      <c r="E12" s="174">
        <v>72</v>
      </c>
      <c r="F12" s="174">
        <v>70</v>
      </c>
      <c r="G12" s="174">
        <v>78</v>
      </c>
      <c r="H12" s="174">
        <v>296</v>
      </c>
      <c r="I12" s="174"/>
      <c r="J12" s="173">
        <v>9.0555555555555571</v>
      </c>
      <c r="K12" s="173">
        <v>12.388888888888886</v>
      </c>
      <c r="L12" s="173">
        <v>15.589743589743591</v>
      </c>
      <c r="M12" s="173">
        <v>9.3589743589743648</v>
      </c>
      <c r="N12" s="173">
        <v>46.393162393162399</v>
      </c>
    </row>
    <row r="13" spans="1:14">
      <c r="A13" s="174">
        <v>5</v>
      </c>
      <c r="B13" s="174" t="s">
        <v>65</v>
      </c>
      <c r="C13" s="174" t="s">
        <v>82</v>
      </c>
      <c r="D13" s="174">
        <v>72</v>
      </c>
      <c r="E13" s="174">
        <v>72</v>
      </c>
      <c r="F13" s="174">
        <v>74</v>
      </c>
      <c r="G13" s="174">
        <v>78</v>
      </c>
      <c r="H13" s="174">
        <v>296</v>
      </c>
      <c r="I13" s="174"/>
      <c r="J13" s="173">
        <v>13.055555555555557</v>
      </c>
      <c r="K13" s="173">
        <v>12.388888888888886</v>
      </c>
      <c r="L13" s="173">
        <v>11.589743589743591</v>
      </c>
      <c r="M13" s="173">
        <v>9.3589743589743648</v>
      </c>
      <c r="N13" s="173">
        <v>46.393162393162399</v>
      </c>
    </row>
    <row r="14" spans="1:14">
      <c r="A14" s="174">
        <v>7</v>
      </c>
      <c r="B14" s="174" t="s">
        <v>41</v>
      </c>
      <c r="C14" s="174" t="s">
        <v>44</v>
      </c>
      <c r="D14" s="174">
        <v>77</v>
      </c>
      <c r="E14" s="174">
        <v>73</v>
      </c>
      <c r="F14" s="174">
        <v>73</v>
      </c>
      <c r="G14" s="174">
        <v>74</v>
      </c>
      <c r="H14" s="174">
        <v>297</v>
      </c>
      <c r="I14" s="174"/>
      <c r="J14" s="173">
        <v>8.0555555555555571</v>
      </c>
      <c r="K14" s="173">
        <v>11.388888888888886</v>
      </c>
      <c r="L14" s="173">
        <v>12.589743589743591</v>
      </c>
      <c r="M14" s="173">
        <v>13.358974358974365</v>
      </c>
      <c r="N14" s="173">
        <v>45.393162393162399</v>
      </c>
    </row>
    <row r="15" spans="1:14">
      <c r="A15" s="174">
        <v>8</v>
      </c>
      <c r="B15" s="174" t="s">
        <v>41</v>
      </c>
      <c r="C15" s="174" t="s">
        <v>50</v>
      </c>
      <c r="D15" s="174">
        <v>77</v>
      </c>
      <c r="E15" s="174">
        <v>73</v>
      </c>
      <c r="F15" s="174">
        <v>73</v>
      </c>
      <c r="G15" s="174">
        <v>75</v>
      </c>
      <c r="H15" s="174">
        <v>298</v>
      </c>
      <c r="I15" s="174"/>
      <c r="J15" s="173">
        <v>8.0555555555555571</v>
      </c>
      <c r="K15" s="173">
        <v>11.388888888888886</v>
      </c>
      <c r="L15" s="173">
        <v>12.589743589743591</v>
      </c>
      <c r="M15" s="173">
        <v>12.358974358974365</v>
      </c>
      <c r="N15" s="173">
        <v>44.393162393162399</v>
      </c>
    </row>
    <row r="16" spans="1:14">
      <c r="A16" s="174">
        <v>9</v>
      </c>
      <c r="B16" s="174" t="s">
        <v>41</v>
      </c>
      <c r="C16" s="174" t="s">
        <v>56</v>
      </c>
      <c r="D16" s="174">
        <v>74</v>
      </c>
      <c r="E16" s="174">
        <v>72</v>
      </c>
      <c r="F16" s="174">
        <v>74</v>
      </c>
      <c r="G16" s="174">
        <v>78</v>
      </c>
      <c r="H16" s="174">
        <v>298</v>
      </c>
      <c r="I16" s="174"/>
      <c r="J16" s="173">
        <v>11.055555555555557</v>
      </c>
      <c r="K16" s="173">
        <v>12.388888888888886</v>
      </c>
      <c r="L16" s="173">
        <v>11.589743589743591</v>
      </c>
      <c r="M16" s="173">
        <v>9.3589743589743648</v>
      </c>
      <c r="N16" s="173">
        <v>44.393162393162399</v>
      </c>
    </row>
    <row r="17" spans="1:14">
      <c r="A17" s="174">
        <v>1</v>
      </c>
      <c r="B17" s="174" t="s">
        <v>88</v>
      </c>
      <c r="C17" s="174" t="s">
        <v>90</v>
      </c>
      <c r="D17" s="174">
        <v>73</v>
      </c>
      <c r="E17" s="174">
        <v>74</v>
      </c>
      <c r="F17" s="174">
        <v>74</v>
      </c>
      <c r="G17" s="174">
        <v>78</v>
      </c>
      <c r="H17" s="174">
        <v>299</v>
      </c>
      <c r="I17" s="174"/>
      <c r="J17" s="173">
        <v>12.055555555555557</v>
      </c>
      <c r="K17" s="173">
        <v>10.388888888888886</v>
      </c>
      <c r="L17" s="173">
        <v>11.589743589743591</v>
      </c>
      <c r="M17" s="173">
        <v>9.3589743589743648</v>
      </c>
      <c r="N17" s="173">
        <v>43.393162393162399</v>
      </c>
    </row>
    <row r="18" spans="1:14">
      <c r="A18" s="174">
        <v>10</v>
      </c>
      <c r="B18" s="174" t="s">
        <v>41</v>
      </c>
      <c r="C18" s="174" t="s">
        <v>57</v>
      </c>
      <c r="D18" s="174">
        <v>71</v>
      </c>
      <c r="E18" s="174">
        <v>79</v>
      </c>
      <c r="F18" s="174">
        <v>72</v>
      </c>
      <c r="G18" s="174">
        <v>78</v>
      </c>
      <c r="H18" s="174">
        <v>300</v>
      </c>
      <c r="I18" s="174"/>
      <c r="J18" s="173">
        <v>14.055555555555557</v>
      </c>
      <c r="K18" s="173">
        <v>5.3888888888888857</v>
      </c>
      <c r="L18" s="173">
        <v>13.589743589743591</v>
      </c>
      <c r="M18" s="173">
        <v>9.3589743589743648</v>
      </c>
      <c r="N18" s="173">
        <v>42.393162393162399</v>
      </c>
    </row>
    <row r="19" spans="1:14">
      <c r="A19" s="174">
        <v>6</v>
      </c>
      <c r="B19" s="174" t="s">
        <v>65</v>
      </c>
      <c r="C19" s="174" t="s">
        <v>66</v>
      </c>
      <c r="D19" s="174">
        <v>70</v>
      </c>
      <c r="E19" s="174">
        <v>79</v>
      </c>
      <c r="F19" s="174">
        <v>79</v>
      </c>
      <c r="G19" s="174">
        <v>72</v>
      </c>
      <c r="H19" s="174">
        <v>300</v>
      </c>
      <c r="I19" s="174"/>
      <c r="J19" s="173">
        <v>15.055555555555557</v>
      </c>
      <c r="K19" s="173">
        <v>5.3888888888888857</v>
      </c>
      <c r="L19" s="173">
        <v>6.5897435897435912</v>
      </c>
      <c r="M19" s="173">
        <v>15.358974358974365</v>
      </c>
      <c r="N19" s="173">
        <v>42.393162393162399</v>
      </c>
    </row>
    <row r="20" spans="1:14">
      <c r="A20" s="174">
        <v>7</v>
      </c>
      <c r="B20" s="174" t="s">
        <v>65</v>
      </c>
      <c r="C20" s="174" t="s">
        <v>75</v>
      </c>
      <c r="D20" s="174">
        <v>76</v>
      </c>
      <c r="E20" s="174">
        <v>72</v>
      </c>
      <c r="F20" s="174">
        <v>78</v>
      </c>
      <c r="G20" s="174">
        <v>74</v>
      </c>
      <c r="H20" s="174">
        <v>300</v>
      </c>
      <c r="I20" s="174"/>
      <c r="J20" s="173">
        <v>9.0555555555555571</v>
      </c>
      <c r="K20" s="173">
        <v>12.388888888888886</v>
      </c>
      <c r="L20" s="173">
        <v>7.5897435897435912</v>
      </c>
      <c r="M20" s="173">
        <v>13.358974358974365</v>
      </c>
      <c r="N20" s="173">
        <v>42.393162393162399</v>
      </c>
    </row>
    <row r="21" spans="1:14">
      <c r="A21" s="174">
        <v>11</v>
      </c>
      <c r="B21" s="174" t="s">
        <v>41</v>
      </c>
      <c r="C21" s="174" t="s">
        <v>323</v>
      </c>
      <c r="D21" s="174">
        <v>71</v>
      </c>
      <c r="E21" s="174">
        <v>77</v>
      </c>
      <c r="F21" s="174">
        <v>78</v>
      </c>
      <c r="G21" s="174">
        <v>75</v>
      </c>
      <c r="H21" s="174">
        <v>301</v>
      </c>
      <c r="I21" s="174"/>
      <c r="J21" s="173">
        <v>14.055555555555557</v>
      </c>
      <c r="K21" s="173">
        <v>7.3888888888888857</v>
      </c>
      <c r="L21" s="173">
        <v>7.5897435897435912</v>
      </c>
      <c r="M21" s="173">
        <v>12.358974358974365</v>
      </c>
      <c r="N21" s="173">
        <v>41.393162393162399</v>
      </c>
    </row>
    <row r="22" spans="1:14">
      <c r="A22" s="174">
        <v>12</v>
      </c>
      <c r="B22" s="174" t="s">
        <v>41</v>
      </c>
      <c r="C22" s="174" t="s">
        <v>76</v>
      </c>
      <c r="D22" s="174">
        <v>76</v>
      </c>
      <c r="E22" s="174">
        <v>74</v>
      </c>
      <c r="F22" s="174">
        <v>77</v>
      </c>
      <c r="G22" s="174">
        <v>76</v>
      </c>
      <c r="H22" s="174">
        <v>303</v>
      </c>
      <c r="I22" s="174"/>
      <c r="J22" s="173">
        <v>9.0555555555555571</v>
      </c>
      <c r="K22" s="173">
        <v>10.388888888888886</v>
      </c>
      <c r="L22" s="173">
        <v>8.5897435897435912</v>
      </c>
      <c r="M22" s="173">
        <v>11.358974358974365</v>
      </c>
      <c r="N22" s="173">
        <v>39.393162393162399</v>
      </c>
    </row>
    <row r="23" spans="1:14">
      <c r="A23" s="174">
        <v>8</v>
      </c>
      <c r="B23" s="174" t="s">
        <v>65</v>
      </c>
      <c r="C23" s="174" t="s">
        <v>78</v>
      </c>
      <c r="D23" s="174">
        <v>75</v>
      </c>
      <c r="E23" s="174">
        <v>79</v>
      </c>
      <c r="F23" s="174">
        <v>73</v>
      </c>
      <c r="G23" s="174">
        <v>76</v>
      </c>
      <c r="H23" s="174">
        <v>303</v>
      </c>
      <c r="I23" s="174"/>
      <c r="J23" s="173">
        <v>10.055555555555557</v>
      </c>
      <c r="K23" s="173">
        <v>5.3888888888888857</v>
      </c>
      <c r="L23" s="173">
        <v>12.589743589743591</v>
      </c>
      <c r="M23" s="173">
        <v>11.358974358974365</v>
      </c>
      <c r="N23" s="173">
        <v>39.393162393162399</v>
      </c>
    </row>
    <row r="24" spans="1:14">
      <c r="A24" s="174">
        <v>9</v>
      </c>
      <c r="B24" s="174" t="s">
        <v>65</v>
      </c>
      <c r="C24" s="174" t="s">
        <v>67</v>
      </c>
      <c r="D24" s="174">
        <v>76</v>
      </c>
      <c r="E24" s="174">
        <v>77</v>
      </c>
      <c r="F24" s="174">
        <v>73</v>
      </c>
      <c r="G24" s="174">
        <v>78</v>
      </c>
      <c r="H24" s="174">
        <v>304</v>
      </c>
      <c r="I24" s="174"/>
      <c r="J24" s="173">
        <v>9.0555555555555571</v>
      </c>
      <c r="K24" s="173">
        <v>7.3888888888888857</v>
      </c>
      <c r="L24" s="173">
        <v>12.589743589743591</v>
      </c>
      <c r="M24" s="173">
        <v>9.3589743589743648</v>
      </c>
      <c r="N24" s="173">
        <v>38.393162393162399</v>
      </c>
    </row>
    <row r="25" spans="1:14">
      <c r="A25" s="174">
        <v>13</v>
      </c>
      <c r="B25" s="174" t="s">
        <v>41</v>
      </c>
      <c r="C25" s="174" t="s">
        <v>59</v>
      </c>
      <c r="D25" s="174">
        <v>76</v>
      </c>
      <c r="E25" s="174">
        <v>74</v>
      </c>
      <c r="F25" s="174">
        <v>69</v>
      </c>
      <c r="G25" s="174">
        <v>86</v>
      </c>
      <c r="H25" s="174">
        <v>305</v>
      </c>
      <c r="I25" s="174"/>
      <c r="J25" s="173">
        <v>9.0555555555555571</v>
      </c>
      <c r="K25" s="173">
        <v>10.388888888888886</v>
      </c>
      <c r="L25" s="173">
        <v>16.589743589743591</v>
      </c>
      <c r="M25" s="173">
        <v>1.3589743589743648</v>
      </c>
      <c r="N25" s="173">
        <v>37.393162393162399</v>
      </c>
    </row>
    <row r="26" spans="1:14">
      <c r="A26" s="174">
        <v>10</v>
      </c>
      <c r="B26" s="174" t="s">
        <v>65</v>
      </c>
      <c r="C26" s="174" t="s">
        <v>68</v>
      </c>
      <c r="D26" s="174">
        <v>76</v>
      </c>
      <c r="E26" s="174">
        <v>75</v>
      </c>
      <c r="F26" s="174">
        <v>78</v>
      </c>
      <c r="G26" s="174">
        <v>76</v>
      </c>
      <c r="H26" s="174">
        <v>305</v>
      </c>
      <c r="I26" s="174"/>
      <c r="J26" s="173">
        <v>9.0555555555555571</v>
      </c>
      <c r="K26" s="173">
        <v>9.3888888888888857</v>
      </c>
      <c r="L26" s="173">
        <v>7.5897435897435912</v>
      </c>
      <c r="M26" s="173">
        <v>11.358974358974365</v>
      </c>
      <c r="N26" s="173">
        <v>37.393162393162399</v>
      </c>
    </row>
    <row r="27" spans="1:14">
      <c r="A27" s="174">
        <v>11</v>
      </c>
      <c r="B27" s="174" t="s">
        <v>65</v>
      </c>
      <c r="C27" s="174" t="s">
        <v>85</v>
      </c>
      <c r="D27" s="174">
        <v>78</v>
      </c>
      <c r="E27" s="174">
        <v>76</v>
      </c>
      <c r="F27" s="174">
        <v>72</v>
      </c>
      <c r="G27" s="174">
        <v>81</v>
      </c>
      <c r="H27" s="174">
        <v>307</v>
      </c>
      <c r="I27" s="174"/>
      <c r="J27" s="173">
        <v>7.0555555555555571</v>
      </c>
      <c r="K27" s="173">
        <v>8.3888888888888857</v>
      </c>
      <c r="L27" s="173">
        <v>13.589743589743591</v>
      </c>
      <c r="M27" s="173">
        <v>6.3589743589743648</v>
      </c>
      <c r="N27" s="173">
        <v>35.393162393162399</v>
      </c>
    </row>
    <row r="28" spans="1:14">
      <c r="A28" s="174">
        <v>12</v>
      </c>
      <c r="B28" s="174" t="s">
        <v>65</v>
      </c>
      <c r="C28" s="174" t="s">
        <v>279</v>
      </c>
      <c r="D28" s="174">
        <v>77</v>
      </c>
      <c r="E28" s="174">
        <v>77</v>
      </c>
      <c r="F28" s="174">
        <v>78</v>
      </c>
      <c r="G28" s="174">
        <v>76</v>
      </c>
      <c r="H28" s="174">
        <v>308</v>
      </c>
      <c r="I28" s="174"/>
      <c r="J28" s="173">
        <v>8.0555555555555571</v>
      </c>
      <c r="K28" s="173">
        <v>7.3888888888888857</v>
      </c>
      <c r="L28" s="173">
        <v>7.5897435897435912</v>
      </c>
      <c r="M28" s="173">
        <v>11.358974358974365</v>
      </c>
      <c r="N28" s="173">
        <v>34.393162393162399</v>
      </c>
    </row>
    <row r="29" spans="1:14">
      <c r="A29" s="174">
        <v>2</v>
      </c>
      <c r="B29" s="174" t="s">
        <v>88</v>
      </c>
      <c r="C29" s="174" t="s">
        <v>103</v>
      </c>
      <c r="D29" s="174">
        <v>79</v>
      </c>
      <c r="E29" s="174">
        <v>79</v>
      </c>
      <c r="F29" s="174">
        <v>75</v>
      </c>
      <c r="G29" s="174">
        <v>79</v>
      </c>
      <c r="H29" s="174">
        <v>312</v>
      </c>
      <c r="I29" s="174"/>
      <c r="J29" s="173">
        <v>6.0555555555555571</v>
      </c>
      <c r="K29" s="173">
        <v>5.3888888888888857</v>
      </c>
      <c r="L29" s="173">
        <v>10.589743589743591</v>
      </c>
      <c r="M29" s="173">
        <v>8.3589743589743648</v>
      </c>
      <c r="N29" s="173">
        <v>30.393162393162399</v>
      </c>
    </row>
    <row r="30" spans="1:14">
      <c r="A30" s="174">
        <v>13</v>
      </c>
      <c r="B30" s="174" t="s">
        <v>65</v>
      </c>
      <c r="C30" s="174" t="s">
        <v>89</v>
      </c>
      <c r="D30" s="174">
        <v>81</v>
      </c>
      <c r="E30" s="174">
        <v>73</v>
      </c>
      <c r="F30" s="174">
        <v>74</v>
      </c>
      <c r="G30" s="174">
        <v>85</v>
      </c>
      <c r="H30" s="174">
        <v>313</v>
      </c>
      <c r="I30" s="174"/>
      <c r="J30" s="173">
        <v>4.0555555555555571</v>
      </c>
      <c r="K30" s="173">
        <v>11.388888888888886</v>
      </c>
      <c r="L30" s="173">
        <v>11.589743589743591</v>
      </c>
      <c r="M30" s="173">
        <v>2.3589743589743648</v>
      </c>
      <c r="N30" s="173">
        <v>29.393162393162399</v>
      </c>
    </row>
    <row r="31" spans="1:14">
      <c r="A31" s="174">
        <v>3</v>
      </c>
      <c r="B31" s="174" t="s">
        <v>88</v>
      </c>
      <c r="C31" s="174" t="s">
        <v>104</v>
      </c>
      <c r="D31" s="174">
        <v>80</v>
      </c>
      <c r="E31" s="174">
        <v>77</v>
      </c>
      <c r="F31" s="174">
        <v>79</v>
      </c>
      <c r="G31" s="174">
        <v>78</v>
      </c>
      <c r="H31" s="174">
        <v>314</v>
      </c>
      <c r="I31" s="174"/>
      <c r="J31" s="173">
        <v>5.0555555555555571</v>
      </c>
      <c r="K31" s="173">
        <v>7.3888888888888857</v>
      </c>
      <c r="L31" s="173">
        <v>6.5897435897435912</v>
      </c>
      <c r="M31" s="173">
        <v>9.3589743589743648</v>
      </c>
      <c r="N31" s="173">
        <v>28.393162393162399</v>
      </c>
    </row>
    <row r="32" spans="1:14">
      <c r="A32" s="174">
        <v>4</v>
      </c>
      <c r="B32" s="174" t="s">
        <v>88</v>
      </c>
      <c r="C32" s="174" t="s">
        <v>92</v>
      </c>
      <c r="D32" s="174">
        <v>77</v>
      </c>
      <c r="E32" s="174">
        <v>79</v>
      </c>
      <c r="F32" s="174">
        <v>78</v>
      </c>
      <c r="G32" s="174">
        <v>80</v>
      </c>
      <c r="H32" s="174">
        <v>314</v>
      </c>
      <c r="I32" s="174"/>
      <c r="J32" s="173">
        <v>8.0555555555555571</v>
      </c>
      <c r="K32" s="173">
        <v>5.3888888888888857</v>
      </c>
      <c r="L32" s="173">
        <v>7.5897435897435912</v>
      </c>
      <c r="M32" s="173">
        <v>7.3589743589743648</v>
      </c>
      <c r="N32" s="173">
        <v>28.393162393162399</v>
      </c>
    </row>
    <row r="33" spans="1:14">
      <c r="A33" s="174">
        <v>5</v>
      </c>
      <c r="B33" s="174" t="s">
        <v>88</v>
      </c>
      <c r="C33" s="174" t="s">
        <v>93</v>
      </c>
      <c r="D33" s="174">
        <v>79</v>
      </c>
      <c r="E33" s="174">
        <v>80</v>
      </c>
      <c r="F33" s="174">
        <v>74</v>
      </c>
      <c r="G33" s="174">
        <v>81</v>
      </c>
      <c r="H33" s="174">
        <v>314</v>
      </c>
      <c r="I33" s="174"/>
      <c r="J33" s="173">
        <v>6.0555555555555571</v>
      </c>
      <c r="K33" s="173">
        <v>4.3888888888888857</v>
      </c>
      <c r="L33" s="173">
        <v>11.589743589743591</v>
      </c>
      <c r="M33" s="173">
        <v>6.3589743589743648</v>
      </c>
      <c r="N33" s="173">
        <v>28.393162393162399</v>
      </c>
    </row>
    <row r="34" spans="1:14">
      <c r="A34" s="174">
        <v>6</v>
      </c>
      <c r="B34" s="174" t="s">
        <v>88</v>
      </c>
      <c r="C34" s="174" t="s">
        <v>97</v>
      </c>
      <c r="D34" s="174">
        <v>81</v>
      </c>
      <c r="E34" s="174">
        <v>79</v>
      </c>
      <c r="F34" s="174">
        <v>79</v>
      </c>
      <c r="G34" s="174">
        <v>77</v>
      </c>
      <c r="H34" s="174">
        <v>316</v>
      </c>
      <c r="I34" s="174"/>
      <c r="J34" s="173">
        <v>4.0555555555555571</v>
      </c>
      <c r="K34" s="173">
        <v>5.3888888888888857</v>
      </c>
      <c r="L34" s="173">
        <v>6.5897435897435912</v>
      </c>
      <c r="M34" s="173">
        <v>10.358974358974365</v>
      </c>
      <c r="N34" s="173">
        <v>26.393162393162399</v>
      </c>
    </row>
    <row r="35" spans="1:14">
      <c r="A35" s="174">
        <v>7</v>
      </c>
      <c r="B35" s="174" t="s">
        <v>88</v>
      </c>
      <c r="C35" s="174" t="s">
        <v>105</v>
      </c>
      <c r="D35" s="174">
        <v>79</v>
      </c>
      <c r="E35" s="174">
        <v>78</v>
      </c>
      <c r="F35" s="174">
        <v>76</v>
      </c>
      <c r="G35" s="174">
        <v>83</v>
      </c>
      <c r="H35" s="174">
        <v>316</v>
      </c>
      <c r="I35" s="174"/>
      <c r="J35" s="173">
        <v>6.0555555555555571</v>
      </c>
      <c r="K35" s="173">
        <v>6.3888888888888857</v>
      </c>
      <c r="L35" s="173">
        <v>9.5897435897435912</v>
      </c>
      <c r="M35" s="173">
        <v>4.3589743589743648</v>
      </c>
      <c r="N35" s="173">
        <v>26.393162393162399</v>
      </c>
    </row>
    <row r="36" spans="1:14">
      <c r="A36" s="174">
        <v>8</v>
      </c>
      <c r="B36" s="174" t="s">
        <v>88</v>
      </c>
      <c r="C36" s="174" t="s">
        <v>95</v>
      </c>
      <c r="D36" s="174">
        <v>81</v>
      </c>
      <c r="E36" s="174">
        <v>76</v>
      </c>
      <c r="F36" s="174">
        <v>81</v>
      </c>
      <c r="G36" s="174">
        <v>81</v>
      </c>
      <c r="H36" s="174">
        <v>319</v>
      </c>
      <c r="I36" s="174"/>
      <c r="J36" s="173">
        <v>4.0555555555555571</v>
      </c>
      <c r="K36" s="173">
        <v>8.3888888888888857</v>
      </c>
      <c r="L36" s="173">
        <v>4.5897435897435912</v>
      </c>
      <c r="M36" s="173">
        <v>6.3589743589743648</v>
      </c>
      <c r="N36" s="173">
        <v>23.393162393162399</v>
      </c>
    </row>
    <row r="37" spans="1:14">
      <c r="A37" s="174">
        <v>14</v>
      </c>
      <c r="B37" s="174" t="s">
        <v>41</v>
      </c>
      <c r="C37" s="174" t="s">
        <v>60</v>
      </c>
      <c r="D37" s="174">
        <v>76</v>
      </c>
      <c r="E37" s="174">
        <v>76</v>
      </c>
      <c r="F37" s="174">
        <v>0</v>
      </c>
      <c r="G37" s="174">
        <v>0</v>
      </c>
      <c r="H37" s="174">
        <v>152</v>
      </c>
      <c r="I37" s="174"/>
      <c r="J37" s="173">
        <v>9.0555555555555571</v>
      </c>
      <c r="K37" s="173">
        <v>8.3888888888888857</v>
      </c>
      <c r="L37" s="173" t="s">
        <v>315</v>
      </c>
      <c r="M37" s="173" t="s">
        <v>315</v>
      </c>
      <c r="N37" s="173">
        <v>17.444444444444443</v>
      </c>
    </row>
    <row r="38" spans="1:14">
      <c r="A38" s="174">
        <v>10</v>
      </c>
      <c r="B38" s="174" t="s">
        <v>88</v>
      </c>
      <c r="C38" s="174" t="s">
        <v>100</v>
      </c>
      <c r="D38" s="174">
        <v>79</v>
      </c>
      <c r="E38" s="174">
        <v>77</v>
      </c>
      <c r="F38" s="174">
        <v>86</v>
      </c>
      <c r="G38" s="174">
        <v>84</v>
      </c>
      <c r="H38" s="174">
        <v>326</v>
      </c>
      <c r="I38" s="174"/>
      <c r="J38" s="173">
        <v>6.0555555555555571</v>
      </c>
      <c r="K38" s="173">
        <v>7.3888888888888857</v>
      </c>
      <c r="L38" s="173">
        <v>0</v>
      </c>
      <c r="M38" s="173">
        <v>3.3589743589743648</v>
      </c>
      <c r="N38" s="173">
        <v>16.803418803418808</v>
      </c>
    </row>
    <row r="39" spans="1:14">
      <c r="A39" s="174">
        <v>15</v>
      </c>
      <c r="B39" s="174" t="s">
        <v>41</v>
      </c>
      <c r="C39" s="174" t="s">
        <v>170</v>
      </c>
      <c r="D39" s="174">
        <v>77</v>
      </c>
      <c r="E39" s="174">
        <v>76</v>
      </c>
      <c r="F39" s="174">
        <v>0</v>
      </c>
      <c r="G39" s="174">
        <v>0</v>
      </c>
      <c r="H39" s="174">
        <v>153</v>
      </c>
      <c r="I39" s="174"/>
      <c r="J39" s="173">
        <v>8.0555555555555571</v>
      </c>
      <c r="K39" s="173">
        <v>8.3888888888888857</v>
      </c>
      <c r="L39" s="173" t="s">
        <v>315</v>
      </c>
      <c r="M39" s="173" t="s">
        <v>315</v>
      </c>
      <c r="N39" s="173">
        <v>16.444444444444443</v>
      </c>
    </row>
    <row r="40" spans="1:14">
      <c r="A40" s="174">
        <v>9</v>
      </c>
      <c r="B40" s="174" t="s">
        <v>88</v>
      </c>
      <c r="C40" s="174" t="s">
        <v>243</v>
      </c>
      <c r="D40" s="174">
        <v>83</v>
      </c>
      <c r="E40" s="174">
        <v>79</v>
      </c>
      <c r="F40" s="174">
        <v>80</v>
      </c>
      <c r="G40" s="174">
        <v>84</v>
      </c>
      <c r="H40" s="174">
        <v>326</v>
      </c>
      <c r="I40" s="174"/>
      <c r="J40" s="173">
        <v>2.0555555555555571</v>
      </c>
      <c r="K40" s="173">
        <v>5.3888888888888857</v>
      </c>
      <c r="L40" s="173">
        <v>5.5897435897435912</v>
      </c>
      <c r="M40" s="173">
        <v>3.3589743589743648</v>
      </c>
      <c r="N40" s="173">
        <v>16.393162393162399</v>
      </c>
    </row>
    <row r="41" spans="1:14">
      <c r="A41" s="174">
        <v>16</v>
      </c>
      <c r="B41" s="174" t="s">
        <v>41</v>
      </c>
      <c r="C41" s="174" t="s">
        <v>52</v>
      </c>
      <c r="D41" s="174">
        <v>76</v>
      </c>
      <c r="E41" s="174">
        <v>79</v>
      </c>
      <c r="F41" s="174">
        <v>0</v>
      </c>
      <c r="G41" s="174">
        <v>0</v>
      </c>
      <c r="H41" s="174">
        <v>155</v>
      </c>
      <c r="I41" s="174"/>
      <c r="J41" s="173">
        <v>9.0555555555555571</v>
      </c>
      <c r="K41" s="173">
        <v>5.3888888888888857</v>
      </c>
      <c r="L41" s="173" t="s">
        <v>315</v>
      </c>
      <c r="M41" s="173" t="s">
        <v>315</v>
      </c>
      <c r="N41" s="173">
        <v>14.444444444444443</v>
      </c>
    </row>
    <row r="42" spans="1:14">
      <c r="A42" s="174">
        <v>17</v>
      </c>
      <c r="B42" s="174" t="s">
        <v>41</v>
      </c>
      <c r="C42" s="174" t="s">
        <v>201</v>
      </c>
      <c r="D42" s="174">
        <v>76</v>
      </c>
      <c r="E42" s="174">
        <v>79</v>
      </c>
      <c r="F42" s="174">
        <v>0</v>
      </c>
      <c r="G42" s="174">
        <v>0</v>
      </c>
      <c r="H42" s="174">
        <v>155</v>
      </c>
      <c r="I42" s="174"/>
      <c r="J42" s="173">
        <v>9.0555555555555571</v>
      </c>
      <c r="K42" s="173">
        <v>5.3888888888888857</v>
      </c>
      <c r="L42" s="173" t="s">
        <v>315</v>
      </c>
      <c r="M42" s="173" t="s">
        <v>315</v>
      </c>
      <c r="N42" s="173">
        <v>14.444444444444443</v>
      </c>
    </row>
    <row r="43" spans="1:14">
      <c r="A43" s="174">
        <v>11</v>
      </c>
      <c r="B43" s="174" t="s">
        <v>88</v>
      </c>
      <c r="C43" s="174" t="s">
        <v>232</v>
      </c>
      <c r="D43" s="174">
        <v>79</v>
      </c>
      <c r="E43" s="174">
        <v>82</v>
      </c>
      <c r="F43" s="174">
        <v>83</v>
      </c>
      <c r="G43" s="174">
        <v>84</v>
      </c>
      <c r="H43" s="174">
        <v>328</v>
      </c>
      <c r="I43" s="174"/>
      <c r="J43" s="173">
        <v>6.0555555555555571</v>
      </c>
      <c r="K43" s="173">
        <v>2.3888888888888857</v>
      </c>
      <c r="L43" s="173">
        <v>2.5897435897435912</v>
      </c>
      <c r="M43" s="173">
        <v>3.3589743589743648</v>
      </c>
      <c r="N43" s="173">
        <v>14.393162393162399</v>
      </c>
    </row>
    <row r="44" spans="1:14">
      <c r="A44" s="174">
        <v>14</v>
      </c>
      <c r="B44" s="174" t="s">
        <v>65</v>
      </c>
      <c r="C44" s="174" t="s">
        <v>71</v>
      </c>
      <c r="D44" s="174">
        <v>78</v>
      </c>
      <c r="E44" s="174">
        <v>78</v>
      </c>
      <c r="F44" s="174">
        <v>0</v>
      </c>
      <c r="G44" s="174">
        <v>0</v>
      </c>
      <c r="H44" s="174">
        <v>156</v>
      </c>
      <c r="I44" s="174"/>
      <c r="J44" s="173">
        <v>7.0555555555555571</v>
      </c>
      <c r="K44" s="173">
        <v>6.3888888888888857</v>
      </c>
      <c r="L44" s="173" t="s">
        <v>315</v>
      </c>
      <c r="M44" s="173" t="s">
        <v>315</v>
      </c>
      <c r="N44" s="173">
        <v>13.444444444444443</v>
      </c>
    </row>
    <row r="45" spans="1:14">
      <c r="A45" s="174">
        <v>15</v>
      </c>
      <c r="B45" s="174" t="s">
        <v>65</v>
      </c>
      <c r="C45" s="174" t="s">
        <v>278</v>
      </c>
      <c r="D45" s="174">
        <v>77</v>
      </c>
      <c r="E45" s="174">
        <v>79</v>
      </c>
      <c r="F45" s="174">
        <v>0</v>
      </c>
      <c r="G45" s="174">
        <v>0</v>
      </c>
      <c r="H45" s="174">
        <v>156</v>
      </c>
      <c r="I45" s="174"/>
      <c r="J45" s="173">
        <v>8.0555555555555571</v>
      </c>
      <c r="K45" s="173">
        <v>5.3888888888888857</v>
      </c>
      <c r="L45" s="173" t="s">
        <v>315</v>
      </c>
      <c r="M45" s="173" t="s">
        <v>315</v>
      </c>
      <c r="N45" s="173">
        <v>13.444444444444443</v>
      </c>
    </row>
    <row r="46" spans="1:14">
      <c r="A46" s="174">
        <v>16</v>
      </c>
      <c r="B46" s="174" t="s">
        <v>65</v>
      </c>
      <c r="C46" s="174" t="s">
        <v>322</v>
      </c>
      <c r="D46" s="174">
        <v>80</v>
      </c>
      <c r="E46" s="174">
        <v>77</v>
      </c>
      <c r="F46" s="174">
        <v>0</v>
      </c>
      <c r="G46" s="174">
        <v>0</v>
      </c>
      <c r="H46" s="174">
        <v>157</v>
      </c>
      <c r="I46" s="174"/>
      <c r="J46" s="173">
        <v>5.0555555555555571</v>
      </c>
      <c r="K46" s="173">
        <v>7.3888888888888857</v>
      </c>
      <c r="L46" s="173" t="s">
        <v>315</v>
      </c>
      <c r="M46" s="173" t="s">
        <v>315</v>
      </c>
      <c r="N46" s="173">
        <v>12.444444444444443</v>
      </c>
    </row>
    <row r="47" spans="1:14">
      <c r="A47" s="174">
        <v>17</v>
      </c>
      <c r="B47" s="174" t="s">
        <v>65</v>
      </c>
      <c r="C47" s="174" t="s">
        <v>321</v>
      </c>
      <c r="D47" s="174">
        <v>80</v>
      </c>
      <c r="E47" s="174">
        <v>77</v>
      </c>
      <c r="F47" s="174">
        <v>0</v>
      </c>
      <c r="G47" s="174">
        <v>0</v>
      </c>
      <c r="H47" s="174">
        <v>157</v>
      </c>
      <c r="I47" s="174"/>
      <c r="J47" s="173">
        <v>5.0555555555555571</v>
      </c>
      <c r="K47" s="173">
        <v>7.3888888888888857</v>
      </c>
      <c r="L47" s="173" t="s">
        <v>315</v>
      </c>
      <c r="M47" s="173" t="s">
        <v>315</v>
      </c>
      <c r="N47" s="173">
        <v>12.444444444444443</v>
      </c>
    </row>
    <row r="48" spans="1:14">
      <c r="A48" s="174">
        <v>18</v>
      </c>
      <c r="B48" s="174" t="s">
        <v>65</v>
      </c>
      <c r="C48" s="174" t="s">
        <v>320</v>
      </c>
      <c r="D48" s="174">
        <v>77</v>
      </c>
      <c r="E48" s="174">
        <v>80</v>
      </c>
      <c r="F48" s="174">
        <v>0</v>
      </c>
      <c r="G48" s="174">
        <v>0</v>
      </c>
      <c r="H48" s="174">
        <v>157</v>
      </c>
      <c r="I48" s="174"/>
      <c r="J48" s="173">
        <v>8.0555555555555571</v>
      </c>
      <c r="K48" s="173">
        <v>4.3888888888888857</v>
      </c>
      <c r="L48" s="173" t="s">
        <v>315</v>
      </c>
      <c r="M48" s="173" t="s">
        <v>315</v>
      </c>
      <c r="N48" s="173">
        <v>12.444444444444443</v>
      </c>
    </row>
    <row r="49" spans="1:14">
      <c r="A49" s="174">
        <v>19</v>
      </c>
      <c r="B49" s="174" t="s">
        <v>65</v>
      </c>
      <c r="C49" s="174" t="s">
        <v>79</v>
      </c>
      <c r="D49" s="174">
        <v>74</v>
      </c>
      <c r="E49" s="174">
        <v>83</v>
      </c>
      <c r="F49" s="174">
        <v>0</v>
      </c>
      <c r="G49" s="174">
        <v>0</v>
      </c>
      <c r="H49" s="174">
        <v>157</v>
      </c>
      <c r="I49" s="174"/>
      <c r="J49" s="173">
        <v>11.055555555555557</v>
      </c>
      <c r="K49" s="173">
        <v>1.3888888888888857</v>
      </c>
      <c r="L49" s="173" t="s">
        <v>315</v>
      </c>
      <c r="M49" s="173" t="s">
        <v>315</v>
      </c>
      <c r="N49" s="173">
        <v>12.444444444444443</v>
      </c>
    </row>
    <row r="50" spans="1:14">
      <c r="A50" s="174">
        <v>18</v>
      </c>
      <c r="B50" s="174" t="s">
        <v>41</v>
      </c>
      <c r="C50" s="174" t="s">
        <v>45</v>
      </c>
      <c r="D50" s="174">
        <v>81</v>
      </c>
      <c r="E50" s="174">
        <v>77</v>
      </c>
      <c r="F50" s="174">
        <v>0</v>
      </c>
      <c r="G50" s="174">
        <v>0</v>
      </c>
      <c r="H50" s="174">
        <v>158</v>
      </c>
      <c r="I50" s="174"/>
      <c r="J50" s="173">
        <v>4.0555555555555571</v>
      </c>
      <c r="K50" s="173">
        <v>7.3888888888888857</v>
      </c>
      <c r="L50" s="173" t="s">
        <v>315</v>
      </c>
      <c r="M50" s="173" t="s">
        <v>315</v>
      </c>
      <c r="N50" s="173">
        <v>11.444444444444443</v>
      </c>
    </row>
    <row r="51" spans="1:14">
      <c r="A51" s="174">
        <v>19</v>
      </c>
      <c r="B51" s="174" t="s">
        <v>41</v>
      </c>
      <c r="C51" s="174" t="s">
        <v>200</v>
      </c>
      <c r="D51" s="174">
        <v>78</v>
      </c>
      <c r="E51" s="174">
        <v>81</v>
      </c>
      <c r="F51" s="174">
        <v>0</v>
      </c>
      <c r="G51" s="174">
        <v>0</v>
      </c>
      <c r="H51" s="174">
        <v>159</v>
      </c>
      <c r="I51" s="174"/>
      <c r="J51" s="173">
        <v>7.0555555555555571</v>
      </c>
      <c r="K51" s="173">
        <v>3.3888888888888857</v>
      </c>
      <c r="L51" s="173" t="s">
        <v>315</v>
      </c>
      <c r="M51" s="173" t="s">
        <v>315</v>
      </c>
      <c r="N51" s="173">
        <v>10.444444444444443</v>
      </c>
    </row>
    <row r="52" spans="1:14">
      <c r="A52" s="174">
        <v>20</v>
      </c>
      <c r="B52" s="174" t="s">
        <v>65</v>
      </c>
      <c r="C52" s="174" t="s">
        <v>223</v>
      </c>
      <c r="D52" s="174">
        <v>84</v>
      </c>
      <c r="E52" s="174">
        <v>75</v>
      </c>
      <c r="F52" s="174">
        <v>0</v>
      </c>
      <c r="G52" s="174">
        <v>0</v>
      </c>
      <c r="H52" s="174">
        <v>159</v>
      </c>
      <c r="I52" s="174"/>
      <c r="J52" s="173">
        <v>1.0555555555555571</v>
      </c>
      <c r="K52" s="173">
        <v>9.3888888888888857</v>
      </c>
      <c r="L52" s="173" t="s">
        <v>315</v>
      </c>
      <c r="M52" s="173" t="s">
        <v>315</v>
      </c>
      <c r="N52" s="173">
        <v>10.444444444444443</v>
      </c>
    </row>
    <row r="53" spans="1:14">
      <c r="A53" s="174">
        <v>12</v>
      </c>
      <c r="B53" s="174" t="s">
        <v>88</v>
      </c>
      <c r="C53" s="174" t="s">
        <v>237</v>
      </c>
      <c r="D53" s="174">
        <v>81</v>
      </c>
      <c r="E53" s="174">
        <v>81</v>
      </c>
      <c r="F53" s="174">
        <v>84</v>
      </c>
      <c r="G53" s="174">
        <v>86</v>
      </c>
      <c r="H53" s="174">
        <v>332</v>
      </c>
      <c r="I53" s="174"/>
      <c r="J53" s="173">
        <v>4.0555555555555571</v>
      </c>
      <c r="K53" s="173">
        <v>3.3888888888888857</v>
      </c>
      <c r="L53" s="173">
        <v>1.5897435897435912</v>
      </c>
      <c r="M53" s="173">
        <v>1.3589743589743648</v>
      </c>
      <c r="N53" s="173">
        <v>10.393162393162399</v>
      </c>
    </row>
    <row r="54" spans="1:14">
      <c r="A54" s="174">
        <v>20</v>
      </c>
      <c r="B54" s="174" t="s">
        <v>41</v>
      </c>
      <c r="C54" s="174" t="s">
        <v>63</v>
      </c>
      <c r="D54" s="174">
        <v>80</v>
      </c>
      <c r="E54" s="174">
        <v>80</v>
      </c>
      <c r="F54" s="174">
        <v>0</v>
      </c>
      <c r="G54" s="174">
        <v>0</v>
      </c>
      <c r="H54" s="174">
        <v>160</v>
      </c>
      <c r="I54" s="174"/>
      <c r="J54" s="173">
        <v>5.0555555555555571</v>
      </c>
      <c r="K54" s="173">
        <v>4.3888888888888857</v>
      </c>
      <c r="L54" s="173" t="s">
        <v>315</v>
      </c>
      <c r="M54" s="173" t="s">
        <v>315</v>
      </c>
      <c r="N54" s="173">
        <v>9.4444444444444429</v>
      </c>
    </row>
    <row r="55" spans="1:14">
      <c r="A55" s="174">
        <v>22</v>
      </c>
      <c r="B55" s="174" t="s">
        <v>41</v>
      </c>
      <c r="C55" s="174" t="s">
        <v>196</v>
      </c>
      <c r="D55" s="174">
        <v>76</v>
      </c>
      <c r="E55" s="174">
        <v>93</v>
      </c>
      <c r="F55" s="174">
        <v>0</v>
      </c>
      <c r="G55" s="174">
        <v>0</v>
      </c>
      <c r="H55" s="174">
        <v>169</v>
      </c>
      <c r="I55" s="174"/>
      <c r="J55" s="173">
        <v>9.0555555555555571</v>
      </c>
      <c r="K55" s="173">
        <v>0</v>
      </c>
      <c r="L55" s="173" t="s">
        <v>315</v>
      </c>
      <c r="M55" s="173" t="s">
        <v>315</v>
      </c>
      <c r="N55" s="173">
        <v>9.0555555555555571</v>
      </c>
    </row>
    <row r="56" spans="1:14">
      <c r="A56" s="174">
        <v>21</v>
      </c>
      <c r="B56" s="174" t="s">
        <v>65</v>
      </c>
      <c r="C56" s="174" t="s">
        <v>319</v>
      </c>
      <c r="D56" s="174">
        <v>82</v>
      </c>
      <c r="E56" s="174">
        <v>81</v>
      </c>
      <c r="F56" s="174">
        <v>0</v>
      </c>
      <c r="G56" s="174">
        <v>0</v>
      </c>
      <c r="H56" s="174">
        <v>163</v>
      </c>
      <c r="I56" s="174"/>
      <c r="J56" s="173">
        <v>3.0555555555555571</v>
      </c>
      <c r="K56" s="173">
        <v>3.3888888888888857</v>
      </c>
      <c r="L56" s="173" t="s">
        <v>315</v>
      </c>
      <c r="M56" s="173" t="s">
        <v>315</v>
      </c>
      <c r="N56" s="173">
        <v>6.4444444444444429</v>
      </c>
    </row>
    <row r="57" spans="1:14">
      <c r="A57" s="174">
        <v>13</v>
      </c>
      <c r="B57" s="174" t="s">
        <v>88</v>
      </c>
      <c r="C57" s="174" t="s">
        <v>99</v>
      </c>
      <c r="D57" s="174">
        <v>84</v>
      </c>
      <c r="E57" s="174">
        <v>79</v>
      </c>
      <c r="F57" s="174">
        <v>0</v>
      </c>
      <c r="G57" s="174">
        <v>0</v>
      </c>
      <c r="H57" s="174">
        <v>163</v>
      </c>
      <c r="I57" s="174"/>
      <c r="J57" s="173">
        <v>1.0555555555555571</v>
      </c>
      <c r="K57" s="173">
        <v>5.3888888888888857</v>
      </c>
      <c r="L57" s="173" t="s">
        <v>315</v>
      </c>
      <c r="M57" s="173" t="s">
        <v>315</v>
      </c>
      <c r="N57" s="173">
        <v>6.4444444444444429</v>
      </c>
    </row>
    <row r="58" spans="1:14">
      <c r="A58" s="174">
        <v>14</v>
      </c>
      <c r="B58" s="174" t="s">
        <v>88</v>
      </c>
      <c r="C58" s="174" t="s">
        <v>318</v>
      </c>
      <c r="D58" s="174">
        <v>82</v>
      </c>
      <c r="E58" s="174">
        <v>81</v>
      </c>
      <c r="F58" s="174">
        <v>0</v>
      </c>
      <c r="G58" s="174">
        <v>0</v>
      </c>
      <c r="H58" s="174">
        <v>163</v>
      </c>
      <c r="I58" s="174"/>
      <c r="J58" s="173">
        <v>3.0555555555555571</v>
      </c>
      <c r="K58" s="173">
        <v>3.3888888888888857</v>
      </c>
      <c r="L58" s="173" t="s">
        <v>315</v>
      </c>
      <c r="M58" s="173" t="s">
        <v>315</v>
      </c>
      <c r="N58" s="173">
        <v>6.4444444444444429</v>
      </c>
    </row>
    <row r="59" spans="1:14">
      <c r="A59" s="174">
        <v>22</v>
      </c>
      <c r="B59" s="174" t="s">
        <v>65</v>
      </c>
      <c r="C59" s="174" t="s">
        <v>87</v>
      </c>
      <c r="D59" s="174">
        <v>83</v>
      </c>
      <c r="E59" s="174">
        <v>81</v>
      </c>
      <c r="F59" s="174">
        <v>0</v>
      </c>
      <c r="G59" s="174">
        <v>0</v>
      </c>
      <c r="H59" s="174">
        <v>164</v>
      </c>
      <c r="I59" s="174"/>
      <c r="J59" s="173">
        <v>2.0555555555555571</v>
      </c>
      <c r="K59" s="173">
        <v>3.3888888888888857</v>
      </c>
      <c r="L59" s="173" t="s">
        <v>315</v>
      </c>
      <c r="M59" s="173" t="s">
        <v>315</v>
      </c>
      <c r="N59" s="173">
        <v>5.4444444444444429</v>
      </c>
    </row>
    <row r="60" spans="1:14">
      <c r="A60" s="174">
        <v>23</v>
      </c>
      <c r="B60" s="174" t="s">
        <v>65</v>
      </c>
      <c r="C60" s="174" t="s">
        <v>86</v>
      </c>
      <c r="D60" s="174">
        <v>85</v>
      </c>
      <c r="E60" s="174">
        <v>80</v>
      </c>
      <c r="F60" s="174">
        <v>0</v>
      </c>
      <c r="G60" s="174">
        <v>0</v>
      </c>
      <c r="H60" s="174">
        <v>165</v>
      </c>
      <c r="I60" s="174"/>
      <c r="J60" s="173">
        <v>5.5555555555557135E-2</v>
      </c>
      <c r="K60" s="173">
        <v>4.3888888888888857</v>
      </c>
      <c r="L60" s="173" t="s">
        <v>315</v>
      </c>
      <c r="M60" s="173" t="s">
        <v>315</v>
      </c>
      <c r="N60" s="173">
        <v>4.4444444444444429</v>
      </c>
    </row>
    <row r="61" spans="1:14">
      <c r="A61" s="174">
        <v>24</v>
      </c>
      <c r="B61" s="174" t="s">
        <v>65</v>
      </c>
      <c r="C61" s="174" t="s">
        <v>226</v>
      </c>
      <c r="D61" s="174">
        <v>84</v>
      </c>
      <c r="E61" s="174">
        <v>81</v>
      </c>
      <c r="F61" s="174">
        <v>0</v>
      </c>
      <c r="G61" s="174">
        <v>0</v>
      </c>
      <c r="H61" s="174">
        <v>165</v>
      </c>
      <c r="I61" s="174"/>
      <c r="J61" s="173">
        <v>1.0555555555555571</v>
      </c>
      <c r="K61" s="173">
        <v>3.3888888888888857</v>
      </c>
      <c r="L61" s="173" t="s">
        <v>315</v>
      </c>
      <c r="M61" s="173" t="s">
        <v>315</v>
      </c>
      <c r="N61" s="173">
        <v>4.4444444444444429</v>
      </c>
    </row>
    <row r="62" spans="1:14">
      <c r="A62" s="174">
        <v>15</v>
      </c>
      <c r="B62" s="174" t="s">
        <v>88</v>
      </c>
      <c r="C62" s="174" t="s">
        <v>228</v>
      </c>
      <c r="D62" s="174">
        <v>86</v>
      </c>
      <c r="E62" s="174">
        <v>80</v>
      </c>
      <c r="F62" s="174">
        <v>0</v>
      </c>
      <c r="G62" s="174">
        <v>0</v>
      </c>
      <c r="H62" s="174">
        <v>166</v>
      </c>
      <c r="I62" s="174"/>
      <c r="J62" s="173">
        <v>0</v>
      </c>
      <c r="K62" s="173">
        <v>4.3888888888888857</v>
      </c>
      <c r="L62" s="173" t="s">
        <v>315</v>
      </c>
      <c r="M62" s="173" t="s">
        <v>315</v>
      </c>
      <c r="N62" s="173">
        <v>4.3888888888888857</v>
      </c>
    </row>
    <row r="63" spans="1:14">
      <c r="A63" s="174">
        <v>16</v>
      </c>
      <c r="B63" s="174" t="s">
        <v>88</v>
      </c>
      <c r="C63" s="174" t="s">
        <v>101</v>
      </c>
      <c r="D63" s="174">
        <v>85</v>
      </c>
      <c r="E63" s="174">
        <v>82</v>
      </c>
      <c r="F63" s="174">
        <v>0</v>
      </c>
      <c r="G63" s="174">
        <v>0</v>
      </c>
      <c r="H63" s="174">
        <v>167</v>
      </c>
      <c r="I63" s="174"/>
      <c r="J63" s="173">
        <v>5.5555555555557135E-2</v>
      </c>
      <c r="K63" s="173">
        <v>2.3888888888888857</v>
      </c>
      <c r="L63" s="173" t="s">
        <v>315</v>
      </c>
      <c r="M63" s="173" t="s">
        <v>315</v>
      </c>
      <c r="N63" s="173">
        <v>2.4444444444444429</v>
      </c>
    </row>
    <row r="64" spans="1:14">
      <c r="A64" s="174">
        <v>21</v>
      </c>
      <c r="B64" s="174" t="s">
        <v>41</v>
      </c>
      <c r="C64" s="174" t="s">
        <v>208</v>
      </c>
      <c r="D64" s="174">
        <v>86</v>
      </c>
      <c r="E64" s="174">
        <v>82</v>
      </c>
      <c r="F64" s="174">
        <v>0</v>
      </c>
      <c r="G64" s="174">
        <v>0</v>
      </c>
      <c r="H64" s="174">
        <v>168</v>
      </c>
      <c r="I64" s="174"/>
      <c r="J64" s="173">
        <v>0</v>
      </c>
      <c r="K64" s="173">
        <v>2.3888888888888857</v>
      </c>
      <c r="L64" s="173" t="s">
        <v>315</v>
      </c>
      <c r="M64" s="173" t="s">
        <v>315</v>
      </c>
      <c r="N64" s="173">
        <v>2.3888888888888857</v>
      </c>
    </row>
    <row r="65" spans="1:14">
      <c r="A65" s="174">
        <v>17</v>
      </c>
      <c r="B65" s="174" t="s">
        <v>88</v>
      </c>
      <c r="C65" s="174" t="s">
        <v>317</v>
      </c>
      <c r="D65" s="174">
        <v>86</v>
      </c>
      <c r="E65" s="174">
        <v>82</v>
      </c>
      <c r="F65" s="174">
        <v>0</v>
      </c>
      <c r="G65" s="174">
        <v>0</v>
      </c>
      <c r="H65" s="174">
        <v>168</v>
      </c>
      <c r="I65" s="174"/>
      <c r="J65" s="173">
        <v>0</v>
      </c>
      <c r="K65" s="173">
        <v>2.3888888888888857</v>
      </c>
      <c r="L65" s="173" t="s">
        <v>315</v>
      </c>
      <c r="M65" s="173" t="s">
        <v>315</v>
      </c>
      <c r="N65" s="173">
        <v>2.3888888888888857</v>
      </c>
    </row>
    <row r="66" spans="1:14">
      <c r="A66" s="174">
        <v>24</v>
      </c>
      <c r="B66" s="174" t="s">
        <v>41</v>
      </c>
      <c r="C66" s="174" t="s">
        <v>53</v>
      </c>
      <c r="D66" s="174">
        <v>0</v>
      </c>
      <c r="E66" s="174">
        <v>0</v>
      </c>
      <c r="F66" s="174">
        <v>0</v>
      </c>
      <c r="G66" s="174">
        <v>0</v>
      </c>
      <c r="H66" s="174">
        <v>0</v>
      </c>
      <c r="I66" s="174"/>
      <c r="J66" s="173">
        <v>2.0555555555555571</v>
      </c>
      <c r="K66" s="173" t="s">
        <v>315</v>
      </c>
      <c r="L66" s="173" t="s">
        <v>315</v>
      </c>
      <c r="M66" s="173" t="s">
        <v>315</v>
      </c>
      <c r="N66" s="173">
        <v>2.0555555555555571</v>
      </c>
    </row>
    <row r="67" spans="1:14">
      <c r="A67" s="174">
        <v>18</v>
      </c>
      <c r="B67" s="174" t="s">
        <v>88</v>
      </c>
      <c r="C67" s="174" t="s">
        <v>98</v>
      </c>
      <c r="D67" s="174">
        <v>84</v>
      </c>
      <c r="E67" s="174">
        <v>84</v>
      </c>
      <c r="F67" s="174">
        <v>0</v>
      </c>
      <c r="G67" s="174">
        <v>0</v>
      </c>
      <c r="H67" s="174">
        <v>168</v>
      </c>
      <c r="I67" s="174"/>
      <c r="J67" s="173">
        <v>1.0555555555555571</v>
      </c>
      <c r="K67" s="173">
        <v>0.38888888888888573</v>
      </c>
      <c r="L67" s="173" t="s">
        <v>315</v>
      </c>
      <c r="M67" s="173" t="s">
        <v>315</v>
      </c>
      <c r="N67" s="173">
        <v>1.4444444444444429</v>
      </c>
    </row>
    <row r="68" spans="1:14">
      <c r="A68" s="174">
        <v>19</v>
      </c>
      <c r="B68" s="174" t="s">
        <v>88</v>
      </c>
      <c r="C68" s="174" t="s">
        <v>286</v>
      </c>
      <c r="D68" s="174">
        <v>87</v>
      </c>
      <c r="E68" s="174">
        <v>83</v>
      </c>
      <c r="F68" s="174">
        <v>0</v>
      </c>
      <c r="G68" s="174">
        <v>0</v>
      </c>
      <c r="H68" s="174">
        <v>170</v>
      </c>
      <c r="I68" s="174"/>
      <c r="J68" s="173">
        <v>0</v>
      </c>
      <c r="K68" s="173">
        <v>1.3888888888888857</v>
      </c>
      <c r="L68" s="173" t="s">
        <v>315</v>
      </c>
      <c r="M68" s="173" t="s">
        <v>315</v>
      </c>
      <c r="N68" s="173">
        <v>1.3888888888888857</v>
      </c>
    </row>
    <row r="69" spans="1:14">
      <c r="A69" s="174">
        <v>25</v>
      </c>
      <c r="B69" s="174" t="s">
        <v>65</v>
      </c>
      <c r="C69" s="174" t="s">
        <v>80</v>
      </c>
      <c r="D69" s="174">
        <v>85</v>
      </c>
      <c r="E69" s="174">
        <v>84</v>
      </c>
      <c r="F69" s="174">
        <v>0</v>
      </c>
      <c r="G69" s="174">
        <v>0</v>
      </c>
      <c r="H69" s="174">
        <v>169</v>
      </c>
      <c r="I69" s="174"/>
      <c r="J69" s="173">
        <v>5.5555555555557135E-2</v>
      </c>
      <c r="K69" s="173">
        <v>0.38888888888888573</v>
      </c>
      <c r="L69" s="173" t="s">
        <v>315</v>
      </c>
      <c r="M69" s="173" t="s">
        <v>315</v>
      </c>
      <c r="N69" s="173">
        <v>0.44444444444444287</v>
      </c>
    </row>
    <row r="70" spans="1:14">
      <c r="A70" s="174">
        <v>23</v>
      </c>
      <c r="B70" s="174" t="s">
        <v>41</v>
      </c>
      <c r="C70" s="174" t="s">
        <v>197</v>
      </c>
      <c r="D70" s="174">
        <v>87</v>
      </c>
      <c r="E70" s="174">
        <v>85</v>
      </c>
      <c r="F70" s="174">
        <v>0</v>
      </c>
      <c r="G70" s="174">
        <v>0</v>
      </c>
      <c r="H70" s="174">
        <v>172</v>
      </c>
      <c r="I70" s="174"/>
      <c r="J70" s="173">
        <v>0</v>
      </c>
      <c r="K70" s="173">
        <v>0</v>
      </c>
      <c r="L70" s="173" t="s">
        <v>315</v>
      </c>
      <c r="M70" s="173" t="s">
        <v>315</v>
      </c>
      <c r="N70" s="173">
        <v>0</v>
      </c>
    </row>
    <row r="71" spans="1:14">
      <c r="A71" s="174">
        <v>20</v>
      </c>
      <c r="B71" s="174" t="s">
        <v>88</v>
      </c>
      <c r="C71" s="174" t="s">
        <v>176</v>
      </c>
      <c r="D71" s="174">
        <v>86</v>
      </c>
      <c r="E71" s="174">
        <v>86</v>
      </c>
      <c r="F71" s="174">
        <v>0</v>
      </c>
      <c r="G71" s="174">
        <v>0</v>
      </c>
      <c r="H71" s="174">
        <v>172</v>
      </c>
      <c r="I71" s="174"/>
      <c r="J71" s="173">
        <v>0</v>
      </c>
      <c r="K71" s="173">
        <v>0</v>
      </c>
      <c r="L71" s="173" t="s">
        <v>315</v>
      </c>
      <c r="M71" s="173" t="s">
        <v>315</v>
      </c>
      <c r="N71" s="173">
        <v>0</v>
      </c>
    </row>
    <row r="72" spans="1:14">
      <c r="A72" s="174">
        <v>21</v>
      </c>
      <c r="B72" s="174" t="s">
        <v>88</v>
      </c>
      <c r="C72" s="174" t="s">
        <v>246</v>
      </c>
      <c r="D72" s="174">
        <v>86</v>
      </c>
      <c r="E72" s="174">
        <v>89</v>
      </c>
      <c r="F72" s="174">
        <v>0</v>
      </c>
      <c r="G72" s="174">
        <v>0</v>
      </c>
      <c r="H72" s="174">
        <v>175</v>
      </c>
      <c r="I72" s="174"/>
      <c r="J72" s="173">
        <v>0</v>
      </c>
      <c r="K72" s="173">
        <v>0</v>
      </c>
      <c r="L72" s="173" t="s">
        <v>315</v>
      </c>
      <c r="M72" s="173" t="s">
        <v>315</v>
      </c>
      <c r="N72" s="173">
        <v>0</v>
      </c>
    </row>
    <row r="73" spans="1:14">
      <c r="A73" s="174">
        <v>22</v>
      </c>
      <c r="B73" s="174" t="s">
        <v>88</v>
      </c>
      <c r="C73" s="174" t="s">
        <v>316</v>
      </c>
      <c r="D73" s="174">
        <v>89</v>
      </c>
      <c r="E73" s="174">
        <v>101</v>
      </c>
      <c r="F73" s="174">
        <v>0</v>
      </c>
      <c r="G73" s="174">
        <v>0</v>
      </c>
      <c r="H73" s="174">
        <v>190</v>
      </c>
      <c r="I73" s="174"/>
      <c r="J73" s="173">
        <v>0</v>
      </c>
      <c r="K73" s="173">
        <v>0</v>
      </c>
      <c r="L73" s="173" t="s">
        <v>315</v>
      </c>
      <c r="M73" s="173" t="s">
        <v>315</v>
      </c>
      <c r="N73" s="173">
        <v>0</v>
      </c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80" priority="6">
      <formula>AND(XEG2=0,XEH2&lt;&gt;"")</formula>
    </cfRule>
  </conditionalFormatting>
  <conditionalFormatting sqref="A2:N102">
    <cfRule type="expression" dxfId="279" priority="5">
      <formula>AND(XEG2=0,XEH2&lt;&gt;"")</formula>
    </cfRule>
  </conditionalFormatting>
  <conditionalFormatting sqref="D2:G102">
    <cfRule type="cellIs" dxfId="278" priority="3" operator="lessThan">
      <formula>#REF!</formula>
    </cfRule>
    <cfRule type="cellIs" dxfId="277" priority="4" operator="equal">
      <formula>#REF!</formula>
    </cfRule>
  </conditionalFormatting>
  <conditionalFormatting sqref="H2:H102">
    <cfRule type="cellIs" dxfId="276" priority="1" operator="lessThan">
      <formula>#REF!*COUNTIF(D2:G2,"&gt;0")</formula>
    </cfRule>
    <cfRule type="cellIs" dxfId="275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02"/>
  <sheetViews>
    <sheetView workbookViewId="0">
      <selection activeCell="A18" sqref="A18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363</v>
      </c>
      <c r="B1" s="175" t="s">
        <v>365</v>
      </c>
      <c r="C1" s="175" t="s">
        <v>328</v>
      </c>
      <c r="D1" s="134" t="s">
        <v>367</v>
      </c>
      <c r="E1" s="134" t="s">
        <v>369</v>
      </c>
      <c r="F1" s="134" t="s">
        <v>371</v>
      </c>
      <c r="G1" s="134" t="s">
        <v>373</v>
      </c>
      <c r="H1" s="141" t="s">
        <v>3</v>
      </c>
      <c r="I1" s="133" t="s">
        <v>375</v>
      </c>
      <c r="J1" s="134" t="s">
        <v>367</v>
      </c>
      <c r="K1" s="134" t="s">
        <v>369</v>
      </c>
      <c r="L1" s="134" t="s">
        <v>371</v>
      </c>
      <c r="M1" s="134" t="s">
        <v>373</v>
      </c>
      <c r="N1" s="141" t="s">
        <v>3</v>
      </c>
    </row>
    <row r="2" spans="1:14">
      <c r="A2" s="174"/>
      <c r="B2" s="174"/>
      <c r="C2" s="174" t="s">
        <v>42</v>
      </c>
      <c r="D2" s="174">
        <v>76</v>
      </c>
      <c r="E2" s="174">
        <v>69</v>
      </c>
      <c r="F2" s="174">
        <v>66</v>
      </c>
      <c r="G2" s="174">
        <v>71</v>
      </c>
      <c r="H2" s="174">
        <v>282</v>
      </c>
      <c r="I2" s="174"/>
      <c r="J2" s="173">
        <v>10.964285714285708</v>
      </c>
      <c r="K2" s="173">
        <v>12.961538461538467</v>
      </c>
      <c r="L2" s="173">
        <v>19.25</v>
      </c>
      <c r="M2" s="173">
        <v>14.114285714285714</v>
      </c>
      <c r="N2" s="173">
        <v>57.290109890109889</v>
      </c>
    </row>
    <row r="3" spans="1:14">
      <c r="A3" s="174"/>
      <c r="B3" s="174"/>
      <c r="C3" s="174" t="s">
        <v>82</v>
      </c>
      <c r="D3" s="174">
        <v>80</v>
      </c>
      <c r="E3" s="174">
        <v>75</v>
      </c>
      <c r="F3" s="174">
        <v>71</v>
      </c>
      <c r="G3" s="174">
        <v>70</v>
      </c>
      <c r="H3" s="174">
        <v>296</v>
      </c>
      <c r="I3" s="174"/>
      <c r="J3" s="173">
        <v>6.9642857142857082</v>
      </c>
      <c r="K3" s="173">
        <v>6.961538461538467</v>
      </c>
      <c r="L3" s="173">
        <v>14.25</v>
      </c>
      <c r="M3" s="173">
        <v>15.114285714285714</v>
      </c>
      <c r="N3" s="173">
        <v>43.290109890109889</v>
      </c>
    </row>
    <row r="4" spans="1:14">
      <c r="A4" s="174"/>
      <c r="B4" s="174"/>
      <c r="C4" s="174" t="s">
        <v>198</v>
      </c>
      <c r="D4" s="174">
        <v>77</v>
      </c>
      <c r="E4" s="174">
        <v>71</v>
      </c>
      <c r="F4" s="174">
        <v>74</v>
      </c>
      <c r="G4" s="174">
        <v>74</v>
      </c>
      <c r="H4" s="174">
        <v>296</v>
      </c>
      <c r="I4" s="174"/>
      <c r="J4" s="173">
        <v>9.9642857142857082</v>
      </c>
      <c r="K4" s="173">
        <v>10.961538461538467</v>
      </c>
      <c r="L4" s="173">
        <v>11.25</v>
      </c>
      <c r="M4" s="173">
        <v>11.114285714285714</v>
      </c>
      <c r="N4" s="173">
        <v>43.290109890109889</v>
      </c>
    </row>
    <row r="5" spans="1:14">
      <c r="A5" s="174"/>
      <c r="B5" s="174"/>
      <c r="C5" s="174" t="s">
        <v>191</v>
      </c>
      <c r="D5" s="174">
        <v>74</v>
      </c>
      <c r="E5" s="174">
        <v>78</v>
      </c>
      <c r="F5" s="174">
        <v>76</v>
      </c>
      <c r="G5" s="174">
        <v>71</v>
      </c>
      <c r="H5" s="174">
        <v>299</v>
      </c>
      <c r="I5" s="174"/>
      <c r="J5" s="173">
        <v>12.964285714285708</v>
      </c>
      <c r="K5" s="173">
        <v>3.961538461538467</v>
      </c>
      <c r="L5" s="173">
        <v>9.25</v>
      </c>
      <c r="M5" s="173">
        <v>14.114285714285714</v>
      </c>
      <c r="N5" s="173">
        <v>40.290109890109889</v>
      </c>
    </row>
    <row r="6" spans="1:14">
      <c r="A6" s="174"/>
      <c r="B6" s="174"/>
      <c r="C6" s="174" t="s">
        <v>70</v>
      </c>
      <c r="D6" s="174">
        <v>79</v>
      </c>
      <c r="E6" s="174">
        <v>72</v>
      </c>
      <c r="F6" s="174">
        <v>78</v>
      </c>
      <c r="G6" s="174">
        <v>71</v>
      </c>
      <c r="H6" s="174">
        <v>300</v>
      </c>
      <c r="I6" s="174"/>
      <c r="J6" s="173">
        <v>7.9642857142857082</v>
      </c>
      <c r="K6" s="173">
        <v>9.961538461538467</v>
      </c>
      <c r="L6" s="173">
        <v>7.25</v>
      </c>
      <c r="M6" s="173">
        <v>14.114285714285714</v>
      </c>
      <c r="N6" s="173">
        <v>39.290109890109889</v>
      </c>
    </row>
    <row r="7" spans="1:14">
      <c r="A7" s="174"/>
      <c r="B7" s="174"/>
      <c r="C7" s="174" t="s">
        <v>46</v>
      </c>
      <c r="D7" s="174">
        <v>85</v>
      </c>
      <c r="E7" s="174">
        <v>68</v>
      </c>
      <c r="F7" s="174">
        <v>78</v>
      </c>
      <c r="G7" s="174">
        <v>72</v>
      </c>
      <c r="H7" s="174">
        <v>303</v>
      </c>
      <c r="I7" s="174"/>
      <c r="J7" s="173">
        <v>1.9642857142857082</v>
      </c>
      <c r="K7" s="173">
        <v>13.961538461538467</v>
      </c>
      <c r="L7" s="173">
        <v>7.25</v>
      </c>
      <c r="M7" s="173">
        <v>13.114285714285714</v>
      </c>
      <c r="N7" s="173">
        <v>36.290109890109889</v>
      </c>
    </row>
    <row r="8" spans="1:14">
      <c r="A8" s="174"/>
      <c r="B8" s="174"/>
      <c r="C8" s="174" t="s">
        <v>89</v>
      </c>
      <c r="D8" s="174">
        <v>79</v>
      </c>
      <c r="E8" s="174">
        <v>76</v>
      </c>
      <c r="F8" s="174">
        <v>74</v>
      </c>
      <c r="G8" s="174">
        <v>74</v>
      </c>
      <c r="H8" s="174">
        <v>303</v>
      </c>
      <c r="I8" s="174"/>
      <c r="J8" s="173">
        <v>7.9642857142857082</v>
      </c>
      <c r="K8" s="173">
        <v>5.961538461538467</v>
      </c>
      <c r="L8" s="173">
        <v>11.25</v>
      </c>
      <c r="M8" s="173">
        <v>11.114285714285714</v>
      </c>
      <c r="N8" s="173">
        <v>36.290109890109889</v>
      </c>
    </row>
    <row r="9" spans="1:14">
      <c r="A9" s="174"/>
      <c r="B9" s="174"/>
      <c r="C9" s="174" t="s">
        <v>376</v>
      </c>
      <c r="D9" s="174">
        <v>80</v>
      </c>
      <c r="E9" s="174">
        <v>75</v>
      </c>
      <c r="F9" s="174">
        <v>75</v>
      </c>
      <c r="G9" s="174">
        <v>74</v>
      </c>
      <c r="H9" s="174">
        <v>304</v>
      </c>
      <c r="I9" s="174"/>
      <c r="J9" s="173">
        <v>6.9642857142857082</v>
      </c>
      <c r="K9" s="173">
        <v>6.961538461538467</v>
      </c>
      <c r="L9" s="173">
        <v>10.25</v>
      </c>
      <c r="M9" s="173">
        <v>11.114285714285714</v>
      </c>
      <c r="N9" s="173">
        <v>35.290109890109889</v>
      </c>
    </row>
    <row r="10" spans="1:14">
      <c r="A10" s="174"/>
      <c r="B10" s="174"/>
      <c r="C10" s="174" t="s">
        <v>192</v>
      </c>
      <c r="D10" s="174">
        <v>80</v>
      </c>
      <c r="E10" s="174">
        <v>75</v>
      </c>
      <c r="F10" s="174">
        <v>73</v>
      </c>
      <c r="G10" s="174">
        <v>76</v>
      </c>
      <c r="H10" s="174">
        <v>304</v>
      </c>
      <c r="I10" s="174"/>
      <c r="J10" s="173">
        <v>6.9642857142857082</v>
      </c>
      <c r="K10" s="173">
        <v>6.961538461538467</v>
      </c>
      <c r="L10" s="173">
        <v>12.25</v>
      </c>
      <c r="M10" s="173">
        <v>9.1142857142857139</v>
      </c>
      <c r="N10" s="173">
        <v>35.290109890109889</v>
      </c>
    </row>
    <row r="11" spans="1:14">
      <c r="A11" s="174"/>
      <c r="B11" s="174"/>
      <c r="C11" s="174" t="s">
        <v>79</v>
      </c>
      <c r="D11" s="174">
        <v>76</v>
      </c>
      <c r="E11" s="174">
        <v>77</v>
      </c>
      <c r="F11" s="174">
        <v>81</v>
      </c>
      <c r="G11" s="174">
        <v>71</v>
      </c>
      <c r="H11" s="174">
        <v>305</v>
      </c>
      <c r="I11" s="174"/>
      <c r="J11" s="173">
        <v>10.964285714285708</v>
      </c>
      <c r="K11" s="173">
        <v>4.961538461538467</v>
      </c>
      <c r="L11" s="173">
        <v>4.25</v>
      </c>
      <c r="M11" s="173">
        <v>14.114285714285714</v>
      </c>
      <c r="N11" s="173">
        <v>34.290109890109889</v>
      </c>
    </row>
    <row r="12" spans="1:14">
      <c r="A12" s="174"/>
      <c r="B12" s="174"/>
      <c r="C12" s="174" t="s">
        <v>214</v>
      </c>
      <c r="D12" s="174">
        <v>84</v>
      </c>
      <c r="E12" s="174">
        <v>70</v>
      </c>
      <c r="F12" s="174">
        <v>74</v>
      </c>
      <c r="G12" s="174">
        <v>77</v>
      </c>
      <c r="H12" s="174">
        <v>305</v>
      </c>
      <c r="I12" s="174"/>
      <c r="J12" s="173">
        <v>2.9642857142857082</v>
      </c>
      <c r="K12" s="173">
        <v>11.961538461538467</v>
      </c>
      <c r="L12" s="173">
        <v>11.25</v>
      </c>
      <c r="M12" s="173">
        <v>8.1142857142857139</v>
      </c>
      <c r="N12" s="173">
        <v>34.290109890109889</v>
      </c>
    </row>
    <row r="13" spans="1:14">
      <c r="A13" s="174"/>
      <c r="B13" s="174"/>
      <c r="C13" s="174" t="s">
        <v>66</v>
      </c>
      <c r="D13" s="174">
        <v>81</v>
      </c>
      <c r="E13" s="174">
        <v>71</v>
      </c>
      <c r="F13" s="174">
        <v>75</v>
      </c>
      <c r="G13" s="174">
        <v>78</v>
      </c>
      <c r="H13" s="174">
        <v>305</v>
      </c>
      <c r="I13" s="174"/>
      <c r="J13" s="173">
        <v>5.9642857142857082</v>
      </c>
      <c r="K13" s="173">
        <v>10.961538461538467</v>
      </c>
      <c r="L13" s="173">
        <v>10.25</v>
      </c>
      <c r="M13" s="173">
        <v>7.1142857142857139</v>
      </c>
      <c r="N13" s="173">
        <v>34.290109890109889</v>
      </c>
    </row>
    <row r="14" spans="1:14">
      <c r="A14" s="174"/>
      <c r="B14" s="174"/>
      <c r="C14" s="174" t="s">
        <v>63</v>
      </c>
      <c r="D14" s="174">
        <v>79</v>
      </c>
      <c r="E14" s="174">
        <v>77</v>
      </c>
      <c r="F14" s="174">
        <v>77</v>
      </c>
      <c r="G14" s="174">
        <v>74</v>
      </c>
      <c r="H14" s="174">
        <v>307</v>
      </c>
      <c r="I14" s="174"/>
      <c r="J14" s="173">
        <v>7.9642857142857082</v>
      </c>
      <c r="K14" s="173">
        <v>4.961538461538467</v>
      </c>
      <c r="L14" s="173">
        <v>8.25</v>
      </c>
      <c r="M14" s="173">
        <v>11.114285714285714</v>
      </c>
      <c r="N14" s="173">
        <v>32.290109890109889</v>
      </c>
    </row>
    <row r="15" spans="1:14">
      <c r="A15" s="174"/>
      <c r="B15" s="174"/>
      <c r="C15" s="174" t="s">
        <v>52</v>
      </c>
      <c r="D15" s="174">
        <v>78</v>
      </c>
      <c r="E15" s="174">
        <v>80</v>
      </c>
      <c r="F15" s="174">
        <v>74</v>
      </c>
      <c r="G15" s="174">
        <v>75</v>
      </c>
      <c r="H15" s="174">
        <v>307</v>
      </c>
      <c r="I15" s="174"/>
      <c r="J15" s="173">
        <v>8.9642857142857082</v>
      </c>
      <c r="K15" s="173">
        <v>1.961538461538467</v>
      </c>
      <c r="L15" s="173">
        <v>11.25</v>
      </c>
      <c r="M15" s="173">
        <v>10.114285714285714</v>
      </c>
      <c r="N15" s="173">
        <v>32.290109890109889</v>
      </c>
    </row>
    <row r="16" spans="1:14">
      <c r="A16" s="174"/>
      <c r="B16" s="174"/>
      <c r="C16" s="174" t="s">
        <v>59</v>
      </c>
      <c r="D16" s="174">
        <v>79</v>
      </c>
      <c r="E16" s="174">
        <v>76</v>
      </c>
      <c r="F16" s="174">
        <v>75</v>
      </c>
      <c r="G16" s="174">
        <v>77</v>
      </c>
      <c r="H16" s="174">
        <v>307</v>
      </c>
      <c r="I16" s="174"/>
      <c r="J16" s="173">
        <v>7.9642857142857082</v>
      </c>
      <c r="K16" s="173">
        <v>5.961538461538467</v>
      </c>
      <c r="L16" s="173">
        <v>10.25</v>
      </c>
      <c r="M16" s="173">
        <v>8.1142857142857139</v>
      </c>
      <c r="N16" s="173">
        <v>32.290109890109889</v>
      </c>
    </row>
    <row r="17" spans="1:14">
      <c r="A17" s="174"/>
      <c r="B17" s="174"/>
      <c r="C17" s="174" t="s">
        <v>49</v>
      </c>
      <c r="D17" s="174">
        <v>81</v>
      </c>
      <c r="E17" s="174">
        <v>75</v>
      </c>
      <c r="F17" s="174">
        <v>75</v>
      </c>
      <c r="G17" s="174">
        <v>77</v>
      </c>
      <c r="H17" s="174">
        <v>308</v>
      </c>
      <c r="I17" s="174"/>
      <c r="J17" s="173">
        <v>5.9642857142857082</v>
      </c>
      <c r="K17" s="173">
        <v>6.961538461538467</v>
      </c>
      <c r="L17" s="173">
        <v>10.25</v>
      </c>
      <c r="M17" s="173">
        <v>8.1142857142857139</v>
      </c>
      <c r="N17" s="173">
        <v>31.290109890109889</v>
      </c>
    </row>
    <row r="18" spans="1:14">
      <c r="A18" s="174"/>
      <c r="B18" s="174"/>
      <c r="C18" s="174" t="s">
        <v>72</v>
      </c>
      <c r="D18" s="174">
        <v>83</v>
      </c>
      <c r="E18" s="174">
        <v>75</v>
      </c>
      <c r="F18" s="174">
        <v>73</v>
      </c>
      <c r="G18" s="174">
        <v>77</v>
      </c>
      <c r="H18" s="174">
        <v>308</v>
      </c>
      <c r="I18" s="174"/>
      <c r="J18" s="173">
        <v>3.9642857142857082</v>
      </c>
      <c r="K18" s="173">
        <v>6.961538461538467</v>
      </c>
      <c r="L18" s="173">
        <v>12.25</v>
      </c>
      <c r="M18" s="173">
        <v>8.1142857142857139</v>
      </c>
      <c r="N18" s="173">
        <v>31.290109890109889</v>
      </c>
    </row>
    <row r="19" spans="1:14">
      <c r="A19" s="174"/>
      <c r="B19" s="174"/>
      <c r="C19" s="174" t="s">
        <v>71</v>
      </c>
      <c r="D19" s="174">
        <v>81</v>
      </c>
      <c r="E19" s="174">
        <v>74</v>
      </c>
      <c r="F19" s="174">
        <v>80</v>
      </c>
      <c r="G19" s="174">
        <v>75</v>
      </c>
      <c r="H19" s="174">
        <v>310</v>
      </c>
      <c r="I19" s="174"/>
      <c r="J19" s="173">
        <v>5.9642857142857082</v>
      </c>
      <c r="K19" s="173">
        <v>7.961538461538467</v>
      </c>
      <c r="L19" s="173">
        <v>5.25</v>
      </c>
      <c r="M19" s="173">
        <v>10.114285714285714</v>
      </c>
      <c r="N19" s="173">
        <v>29.290109890109889</v>
      </c>
    </row>
    <row r="20" spans="1:14">
      <c r="A20" s="174"/>
      <c r="B20" s="174"/>
      <c r="C20" s="174" t="s">
        <v>78</v>
      </c>
      <c r="D20" s="174">
        <v>76</v>
      </c>
      <c r="E20" s="174">
        <v>82</v>
      </c>
      <c r="F20" s="174">
        <v>74</v>
      </c>
      <c r="G20" s="174">
        <v>79</v>
      </c>
      <c r="H20" s="174">
        <v>311</v>
      </c>
      <c r="I20" s="174"/>
      <c r="J20" s="173">
        <v>10.964285714285708</v>
      </c>
      <c r="K20" s="173">
        <v>0</v>
      </c>
      <c r="L20" s="173">
        <v>11.25</v>
      </c>
      <c r="M20" s="173">
        <v>6.1142857142857139</v>
      </c>
      <c r="N20" s="173">
        <v>28.328571428571422</v>
      </c>
    </row>
    <row r="21" spans="1:14">
      <c r="A21" s="174"/>
      <c r="B21" s="174"/>
      <c r="C21" s="174" t="s">
        <v>45</v>
      </c>
      <c r="D21" s="174">
        <v>79</v>
      </c>
      <c r="E21" s="174">
        <v>74</v>
      </c>
      <c r="F21" s="174">
        <v>77</v>
      </c>
      <c r="G21" s="174">
        <v>86</v>
      </c>
      <c r="H21" s="174">
        <v>316</v>
      </c>
      <c r="I21" s="174"/>
      <c r="J21" s="173">
        <v>7.9642857142857082</v>
      </c>
      <c r="K21" s="173">
        <v>7.961538461538467</v>
      </c>
      <c r="L21" s="173">
        <v>8.25</v>
      </c>
      <c r="M21" s="173">
        <v>0</v>
      </c>
      <c r="N21" s="173">
        <v>24.175824175824175</v>
      </c>
    </row>
    <row r="22" spans="1:14">
      <c r="A22" s="174"/>
      <c r="B22" s="174"/>
      <c r="C22" s="174" t="s">
        <v>278</v>
      </c>
      <c r="D22" s="174">
        <v>84</v>
      </c>
      <c r="E22" s="174">
        <v>75</v>
      </c>
      <c r="F22" s="174"/>
      <c r="G22" s="174"/>
      <c r="H22" s="174">
        <v>159</v>
      </c>
      <c r="I22" s="174"/>
      <c r="J22" s="173">
        <v>2.9642857142857082</v>
      </c>
      <c r="K22" s="173">
        <v>6.961538461538467</v>
      </c>
      <c r="L22" s="173" t="s">
        <v>315</v>
      </c>
      <c r="M22" s="173" t="s">
        <v>315</v>
      </c>
      <c r="N22" s="173">
        <v>9.9258241758241752</v>
      </c>
    </row>
    <row r="23" spans="1:14">
      <c r="A23" s="174"/>
      <c r="B23" s="174"/>
      <c r="C23" s="174" t="s">
        <v>55</v>
      </c>
      <c r="D23" s="174">
        <v>83</v>
      </c>
      <c r="E23" s="174">
        <v>76</v>
      </c>
      <c r="F23" s="174"/>
      <c r="G23" s="174"/>
      <c r="H23" s="174">
        <v>159</v>
      </c>
      <c r="I23" s="174"/>
      <c r="J23" s="173">
        <v>3.9642857142857082</v>
      </c>
      <c r="K23" s="173">
        <v>5.961538461538467</v>
      </c>
      <c r="L23" s="173" t="s">
        <v>315</v>
      </c>
      <c r="M23" s="173" t="s">
        <v>315</v>
      </c>
      <c r="N23" s="173">
        <v>9.9258241758241752</v>
      </c>
    </row>
    <row r="24" spans="1:14">
      <c r="A24" s="174"/>
      <c r="B24" s="174"/>
      <c r="C24" s="174" t="s">
        <v>68</v>
      </c>
      <c r="D24" s="174">
        <v>80</v>
      </c>
      <c r="E24" s="174">
        <v>79</v>
      </c>
      <c r="F24" s="174"/>
      <c r="G24" s="174"/>
      <c r="H24" s="174">
        <v>159</v>
      </c>
      <c r="I24" s="174"/>
      <c r="J24" s="173">
        <v>6.9642857142857082</v>
      </c>
      <c r="K24" s="173">
        <v>2.961538461538467</v>
      </c>
      <c r="L24" s="173" t="s">
        <v>315</v>
      </c>
      <c r="M24" s="173" t="s">
        <v>315</v>
      </c>
      <c r="N24" s="173">
        <v>9.9258241758241752</v>
      </c>
    </row>
    <row r="25" spans="1:14">
      <c r="A25" s="174"/>
      <c r="B25" s="174"/>
      <c r="C25" s="174" t="s">
        <v>44</v>
      </c>
      <c r="D25" s="174">
        <v>85</v>
      </c>
      <c r="E25" s="174">
        <v>75</v>
      </c>
      <c r="F25" s="174">
        <v>0</v>
      </c>
      <c r="G25" s="174">
        <v>0</v>
      </c>
      <c r="H25" s="174">
        <v>160</v>
      </c>
      <c r="I25" s="174"/>
      <c r="J25" s="173">
        <v>1.9642857142857082</v>
      </c>
      <c r="K25" s="173">
        <v>6.961538461538467</v>
      </c>
      <c r="L25" s="173" t="s">
        <v>315</v>
      </c>
      <c r="M25" s="173" t="s">
        <v>315</v>
      </c>
      <c r="N25" s="173">
        <v>8.9258241758241752</v>
      </c>
    </row>
    <row r="26" spans="1:14">
      <c r="A26" s="174"/>
      <c r="B26" s="174"/>
      <c r="C26" s="174" t="s">
        <v>50</v>
      </c>
      <c r="D26" s="174">
        <v>84</v>
      </c>
      <c r="E26" s="174">
        <v>76</v>
      </c>
      <c r="F26" s="174">
        <v>0</v>
      </c>
      <c r="G26" s="174">
        <v>0</v>
      </c>
      <c r="H26" s="174">
        <v>160</v>
      </c>
      <c r="I26" s="174"/>
      <c r="J26" s="173">
        <v>2.9642857142857082</v>
      </c>
      <c r="K26" s="173">
        <v>5.961538461538467</v>
      </c>
      <c r="L26" s="173" t="s">
        <v>315</v>
      </c>
      <c r="M26" s="173" t="s">
        <v>315</v>
      </c>
      <c r="N26" s="173">
        <v>8.9258241758241752</v>
      </c>
    </row>
    <row r="27" spans="1:14">
      <c r="A27" s="174"/>
      <c r="B27" s="174"/>
      <c r="C27" s="174" t="s">
        <v>90</v>
      </c>
      <c r="D27" s="174">
        <v>82</v>
      </c>
      <c r="E27" s="174">
        <v>79</v>
      </c>
      <c r="F27" s="174"/>
      <c r="G27" s="174"/>
      <c r="H27" s="174">
        <v>161</v>
      </c>
      <c r="I27" s="174"/>
      <c r="J27" s="173">
        <v>4.9642857142857082</v>
      </c>
      <c r="K27" s="173">
        <v>2.961538461538467</v>
      </c>
      <c r="L27" s="173" t="s">
        <v>315</v>
      </c>
      <c r="M27" s="173" t="s">
        <v>315</v>
      </c>
      <c r="N27" s="173">
        <v>7.9258241758241752</v>
      </c>
    </row>
    <row r="28" spans="1:14">
      <c r="A28" s="174"/>
      <c r="B28" s="174"/>
      <c r="C28" s="174" t="s">
        <v>204</v>
      </c>
      <c r="D28" s="174">
        <v>88</v>
      </c>
      <c r="E28" s="174">
        <v>75</v>
      </c>
      <c r="F28" s="174"/>
      <c r="G28" s="174"/>
      <c r="H28" s="174">
        <v>163</v>
      </c>
      <c r="I28" s="174"/>
      <c r="J28" s="173">
        <v>0</v>
      </c>
      <c r="K28" s="173">
        <v>6.961538461538467</v>
      </c>
      <c r="L28" s="173" t="s">
        <v>315</v>
      </c>
      <c r="M28" s="173" t="s">
        <v>315</v>
      </c>
      <c r="N28" s="173">
        <v>6.961538461538467</v>
      </c>
    </row>
    <row r="29" spans="1:14">
      <c r="A29" s="174"/>
      <c r="B29" s="174"/>
      <c r="C29" s="174" t="s">
        <v>53</v>
      </c>
      <c r="D29" s="174">
        <v>87</v>
      </c>
      <c r="E29" s="174">
        <v>76</v>
      </c>
      <c r="F29" s="174">
        <v>0</v>
      </c>
      <c r="G29" s="174">
        <v>0</v>
      </c>
      <c r="H29" s="174">
        <v>163</v>
      </c>
      <c r="I29" s="174"/>
      <c r="J29" s="173">
        <v>0</v>
      </c>
      <c r="K29" s="173">
        <v>5.961538461538467</v>
      </c>
      <c r="L29" s="173" t="s">
        <v>315</v>
      </c>
      <c r="M29" s="173" t="s">
        <v>315</v>
      </c>
      <c r="N29" s="173">
        <v>5.961538461538467</v>
      </c>
    </row>
    <row r="30" spans="1:14">
      <c r="A30" s="174"/>
      <c r="B30" s="174"/>
      <c r="C30" s="174" t="s">
        <v>54</v>
      </c>
      <c r="D30" s="174">
        <v>85</v>
      </c>
      <c r="E30" s="174">
        <v>78</v>
      </c>
      <c r="F30" s="174"/>
      <c r="G30" s="174"/>
      <c r="H30" s="174">
        <v>163</v>
      </c>
      <c r="I30" s="174"/>
      <c r="J30" s="173">
        <v>1.9642857142857082</v>
      </c>
      <c r="K30" s="173">
        <v>3.961538461538467</v>
      </c>
      <c r="L30" s="173" t="s">
        <v>315</v>
      </c>
      <c r="M30" s="173" t="s">
        <v>315</v>
      </c>
      <c r="N30" s="173">
        <v>5.9258241758241752</v>
      </c>
    </row>
    <row r="31" spans="1:14">
      <c r="A31" s="174"/>
      <c r="B31" s="174"/>
      <c r="C31" s="174" t="s">
        <v>170</v>
      </c>
      <c r="D31" s="174">
        <v>84</v>
      </c>
      <c r="E31" s="174">
        <v>83</v>
      </c>
      <c r="F31" s="174"/>
      <c r="G31" s="174"/>
      <c r="H31" s="174">
        <v>167</v>
      </c>
      <c r="I31" s="174"/>
      <c r="J31" s="173">
        <v>2.9642857142857082</v>
      </c>
      <c r="K31" s="173">
        <v>0</v>
      </c>
      <c r="L31" s="173" t="s">
        <v>315</v>
      </c>
      <c r="M31" s="173" t="s">
        <v>315</v>
      </c>
      <c r="N31" s="173">
        <v>2.9642857142857082</v>
      </c>
    </row>
    <row r="32" spans="1:14">
      <c r="A32" s="174"/>
      <c r="B32" s="174"/>
      <c r="C32" s="174" t="s">
        <v>104</v>
      </c>
      <c r="D32" s="174">
        <v>86</v>
      </c>
      <c r="E32" s="174">
        <v>82</v>
      </c>
      <c r="F32" s="174"/>
      <c r="G32" s="174"/>
      <c r="H32" s="174">
        <v>168</v>
      </c>
      <c r="I32" s="174"/>
      <c r="J32" s="173">
        <v>0.9642857142857082</v>
      </c>
      <c r="K32" s="173">
        <v>0</v>
      </c>
      <c r="L32" s="173" t="s">
        <v>315</v>
      </c>
      <c r="M32" s="173" t="s">
        <v>315</v>
      </c>
      <c r="N32" s="173">
        <v>0.9642857142857082</v>
      </c>
    </row>
    <row r="33" spans="1:14">
      <c r="A33" s="174"/>
      <c r="B33" s="174"/>
      <c r="C33" s="174" t="s">
        <v>97</v>
      </c>
      <c r="D33" s="174">
        <v>89</v>
      </c>
      <c r="E33" s="174">
        <v>80</v>
      </c>
      <c r="F33" s="174">
        <v>0</v>
      </c>
      <c r="G33" s="174">
        <v>0</v>
      </c>
      <c r="H33" s="174">
        <v>169</v>
      </c>
      <c r="I33" s="174"/>
      <c r="J33" s="173">
        <v>0</v>
      </c>
      <c r="K33" s="173">
        <v>1.961538461538467</v>
      </c>
      <c r="L33" s="173" t="s">
        <v>315</v>
      </c>
      <c r="M33" s="173" t="s">
        <v>315</v>
      </c>
      <c r="N33" s="173">
        <v>1.961538461538467</v>
      </c>
    </row>
    <row r="34" spans="1:14">
      <c r="A34" s="174"/>
      <c r="B34" s="174"/>
      <c r="C34" s="174" t="s">
        <v>95</v>
      </c>
      <c r="D34" s="174">
        <v>79</v>
      </c>
      <c r="E34" s="174"/>
      <c r="F34" s="174"/>
      <c r="G34" s="174"/>
      <c r="H34" s="174">
        <v>79</v>
      </c>
      <c r="I34" s="174"/>
      <c r="J34" s="173">
        <v>7.9642857142857082</v>
      </c>
      <c r="K34" s="173" t="s">
        <v>315</v>
      </c>
      <c r="L34" s="173" t="s">
        <v>315</v>
      </c>
      <c r="M34" s="173" t="s">
        <v>315</v>
      </c>
      <c r="N34" s="173">
        <v>7.9642857142857082</v>
      </c>
    </row>
    <row r="35" spans="1:14">
      <c r="A35" s="174"/>
      <c r="B35" s="174"/>
      <c r="C35" s="174" t="s">
        <v>76</v>
      </c>
      <c r="D35" s="174">
        <v>83</v>
      </c>
      <c r="E35" s="174">
        <v>0</v>
      </c>
      <c r="F35" s="174">
        <v>0</v>
      </c>
      <c r="G35" s="174">
        <v>0</v>
      </c>
      <c r="H35" s="174">
        <v>83</v>
      </c>
      <c r="I35" s="174"/>
      <c r="J35" s="173">
        <v>3.9642857142857082</v>
      </c>
      <c r="K35" s="173" t="s">
        <v>315</v>
      </c>
      <c r="L35" s="173" t="s">
        <v>315</v>
      </c>
      <c r="M35" s="173" t="s">
        <v>315</v>
      </c>
      <c r="N35" s="173">
        <v>3.9642857142857082</v>
      </c>
    </row>
    <row r="36" spans="1:14">
      <c r="A36" s="174"/>
      <c r="B36" s="174"/>
      <c r="C36" s="174" t="s">
        <v>75</v>
      </c>
      <c r="D36" s="174">
        <v>87</v>
      </c>
      <c r="E36" s="174"/>
      <c r="F36" s="174"/>
      <c r="G36" s="174"/>
      <c r="H36" s="174">
        <v>87</v>
      </c>
      <c r="I36" s="174"/>
      <c r="J36" s="173">
        <v>0</v>
      </c>
      <c r="K36" s="173" t="s">
        <v>315</v>
      </c>
      <c r="L36" s="173" t="s">
        <v>315</v>
      </c>
      <c r="M36" s="173" t="s">
        <v>315</v>
      </c>
      <c r="N36" s="173">
        <v>0</v>
      </c>
    </row>
    <row r="37" spans="1:14">
      <c r="A37" s="174"/>
      <c r="B37" s="174"/>
      <c r="C37" s="174" t="s">
        <v>168</v>
      </c>
      <c r="D37" s="174"/>
      <c r="E37" s="174"/>
      <c r="F37" s="174"/>
      <c r="G37" s="174"/>
      <c r="H37" s="174"/>
      <c r="I37" s="174"/>
      <c r="J37" s="173" t="s">
        <v>315</v>
      </c>
      <c r="K37" s="173" t="s">
        <v>315</v>
      </c>
      <c r="L37" s="173" t="s">
        <v>315</v>
      </c>
      <c r="M37" s="173" t="s">
        <v>315</v>
      </c>
      <c r="N37" s="173">
        <v>0</v>
      </c>
    </row>
    <row r="38" spans="1:14">
      <c r="A38" s="174"/>
      <c r="B38" s="174"/>
      <c r="C38" s="174" t="s">
        <v>67</v>
      </c>
      <c r="D38" s="174"/>
      <c r="E38" s="174"/>
      <c r="F38" s="174"/>
      <c r="G38" s="174"/>
      <c r="H38" s="174"/>
      <c r="I38" s="174"/>
      <c r="J38" s="173" t="s">
        <v>315</v>
      </c>
      <c r="K38" s="173" t="s">
        <v>315</v>
      </c>
      <c r="L38" s="173" t="s">
        <v>315</v>
      </c>
      <c r="M38" s="173" t="s">
        <v>315</v>
      </c>
      <c r="N38" s="173">
        <v>0</v>
      </c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74" priority="6">
      <formula>AND(XEG2=0,XEH2&lt;&gt;"")</formula>
    </cfRule>
  </conditionalFormatting>
  <conditionalFormatting sqref="A2:N102">
    <cfRule type="expression" dxfId="273" priority="5">
      <formula>AND(XEG2=0,XEH2&lt;&gt;"")</formula>
    </cfRule>
  </conditionalFormatting>
  <conditionalFormatting sqref="D2:G102">
    <cfRule type="cellIs" dxfId="272" priority="3" operator="lessThan">
      <formula>#REF!</formula>
    </cfRule>
    <cfRule type="cellIs" dxfId="271" priority="4" operator="equal">
      <formula>#REF!</formula>
    </cfRule>
  </conditionalFormatting>
  <conditionalFormatting sqref="H2:H102">
    <cfRule type="cellIs" dxfId="270" priority="1" operator="lessThan">
      <formula>#REF!*COUNTIF(D2:G2,"&gt;0")</formula>
    </cfRule>
    <cfRule type="cellIs" dxfId="269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02"/>
  <sheetViews>
    <sheetView workbookViewId="0">
      <selection activeCell="P78" sqref="P1:P78"/>
    </sheetView>
  </sheetViews>
  <sheetFormatPr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384</v>
      </c>
      <c r="B1" s="175" t="s">
        <v>385</v>
      </c>
      <c r="C1" s="175" t="s">
        <v>328</v>
      </c>
      <c r="D1" s="134" t="s">
        <v>386</v>
      </c>
      <c r="E1" s="134" t="s">
        <v>387</v>
      </c>
      <c r="F1" s="134" t="s">
        <v>388</v>
      </c>
      <c r="G1" s="134" t="s">
        <v>389</v>
      </c>
      <c r="H1" s="141" t="s">
        <v>3</v>
      </c>
      <c r="I1" s="133" t="s">
        <v>390</v>
      </c>
      <c r="J1" s="134" t="s">
        <v>386</v>
      </c>
      <c r="K1" s="134" t="s">
        <v>387</v>
      </c>
      <c r="L1" s="134" t="s">
        <v>388</v>
      </c>
      <c r="M1" s="134" t="s">
        <v>389</v>
      </c>
      <c r="N1" s="141" t="s">
        <v>3</v>
      </c>
    </row>
    <row r="2" spans="1:14">
      <c r="A2" s="174">
        <v>1</v>
      </c>
      <c r="B2" s="174" t="s">
        <v>65</v>
      </c>
      <c r="C2" s="174" t="s">
        <v>75</v>
      </c>
      <c r="D2" s="174">
        <v>68</v>
      </c>
      <c r="E2" s="174">
        <v>71</v>
      </c>
      <c r="F2" s="174">
        <v>71</v>
      </c>
      <c r="G2" s="174">
        <v>73</v>
      </c>
      <c r="H2" s="174">
        <v>283</v>
      </c>
      <c r="I2" s="174"/>
      <c r="J2" s="173">
        <v>17.410588670862623</v>
      </c>
      <c r="K2" s="173">
        <v>12.612365790447996</v>
      </c>
      <c r="L2" s="173">
        <v>15.310853530031594</v>
      </c>
      <c r="M2" s="173">
        <v>13.717597471022117</v>
      </c>
      <c r="N2" s="173">
        <v>59.051405462364329</v>
      </c>
    </row>
    <row r="3" spans="1:14">
      <c r="A3" s="174">
        <v>2</v>
      </c>
      <c r="B3" s="174" t="s">
        <v>65</v>
      </c>
      <c r="C3" s="174" t="s">
        <v>90</v>
      </c>
      <c r="D3" s="174">
        <v>73</v>
      </c>
      <c r="E3" s="174">
        <v>70</v>
      </c>
      <c r="F3" s="174">
        <v>72</v>
      </c>
      <c r="G3" s="174">
        <v>72</v>
      </c>
      <c r="H3" s="174">
        <v>287</v>
      </c>
      <c r="I3" s="174"/>
      <c r="J3" s="173">
        <v>12.479081821547553</v>
      </c>
      <c r="K3" s="173">
        <v>13.59866716031101</v>
      </c>
      <c r="L3" s="173">
        <v>14.324552160168579</v>
      </c>
      <c r="M3" s="173">
        <v>14.703898840885131</v>
      </c>
      <c r="N3" s="173">
        <v>55.106199982912273</v>
      </c>
    </row>
    <row r="4" spans="1:14">
      <c r="A4" s="174">
        <v>3</v>
      </c>
      <c r="B4" s="174" t="s">
        <v>41</v>
      </c>
      <c r="C4" s="174" t="s">
        <v>42</v>
      </c>
      <c r="D4" s="174">
        <v>77</v>
      </c>
      <c r="E4" s="174">
        <v>74</v>
      </c>
      <c r="F4" s="174">
        <v>69</v>
      </c>
      <c r="G4" s="174">
        <v>68</v>
      </c>
      <c r="H4" s="174">
        <v>288</v>
      </c>
      <c r="I4" s="174"/>
      <c r="J4" s="173">
        <v>8.5338763420954962</v>
      </c>
      <c r="K4" s="173">
        <v>9.6534616808589533</v>
      </c>
      <c r="L4" s="173">
        <v>17.283456269757622</v>
      </c>
      <c r="M4" s="173">
        <v>18.649104320337187</v>
      </c>
      <c r="N4" s="173">
        <v>54.119898613049259</v>
      </c>
    </row>
    <row r="5" spans="1:14">
      <c r="A5" s="174">
        <v>4</v>
      </c>
      <c r="B5" s="174" t="s">
        <v>41</v>
      </c>
      <c r="C5" s="174" t="s">
        <v>49</v>
      </c>
      <c r="D5" s="174">
        <v>70</v>
      </c>
      <c r="E5" s="174">
        <v>70</v>
      </c>
      <c r="F5" s="174">
        <v>71</v>
      </c>
      <c r="G5" s="174">
        <v>77</v>
      </c>
      <c r="H5" s="174">
        <v>288</v>
      </c>
      <c r="I5" s="174"/>
      <c r="J5" s="173">
        <v>15.437985931136595</v>
      </c>
      <c r="K5" s="173">
        <v>13.59866716031101</v>
      </c>
      <c r="L5" s="173">
        <v>15.310853530031594</v>
      </c>
      <c r="M5" s="173">
        <v>9.7723919915700606</v>
      </c>
      <c r="N5" s="173">
        <v>54.119898613049259</v>
      </c>
    </row>
    <row r="6" spans="1:14">
      <c r="A6" s="174">
        <v>5</v>
      </c>
      <c r="B6" s="174" t="s">
        <v>41</v>
      </c>
      <c r="C6" s="174" t="s">
        <v>54</v>
      </c>
      <c r="D6" s="174">
        <v>71</v>
      </c>
      <c r="E6" s="174">
        <v>73</v>
      </c>
      <c r="F6" s="174">
        <v>70</v>
      </c>
      <c r="G6" s="174">
        <v>76</v>
      </c>
      <c r="H6" s="174">
        <v>290</v>
      </c>
      <c r="I6" s="174"/>
      <c r="J6" s="173">
        <v>14.451684561273581</v>
      </c>
      <c r="K6" s="173">
        <v>10.639763050721967</v>
      </c>
      <c r="L6" s="173">
        <v>16.297154899894608</v>
      </c>
      <c r="M6" s="173">
        <v>10.758693361433075</v>
      </c>
      <c r="N6" s="173">
        <v>52.14729587332323</v>
      </c>
    </row>
    <row r="7" spans="1:14">
      <c r="A7" s="174">
        <v>6</v>
      </c>
      <c r="B7" s="174" t="s">
        <v>65</v>
      </c>
      <c r="C7" s="174" t="s">
        <v>66</v>
      </c>
      <c r="D7" s="174">
        <v>73</v>
      </c>
      <c r="E7" s="174">
        <v>75</v>
      </c>
      <c r="F7" s="174">
        <v>73</v>
      </c>
      <c r="G7" s="174">
        <v>70</v>
      </c>
      <c r="H7" s="174">
        <v>291</v>
      </c>
      <c r="I7" s="174"/>
      <c r="J7" s="173">
        <v>12.479081821547553</v>
      </c>
      <c r="K7" s="173">
        <v>8.6671603109959392</v>
      </c>
      <c r="L7" s="173">
        <v>13.338250790305565</v>
      </c>
      <c r="M7" s="173">
        <v>16.676501580611159</v>
      </c>
      <c r="N7" s="173">
        <v>51.160994503460216</v>
      </c>
    </row>
    <row r="8" spans="1:14">
      <c r="A8" s="174">
        <v>7</v>
      </c>
      <c r="B8" s="174" t="s">
        <v>41</v>
      </c>
      <c r="C8" s="174" t="s">
        <v>46</v>
      </c>
      <c r="D8" s="174">
        <v>74</v>
      </c>
      <c r="E8" s="174">
        <v>72</v>
      </c>
      <c r="F8" s="174">
        <v>75</v>
      </c>
      <c r="G8" s="174">
        <v>71</v>
      </c>
      <c r="H8" s="174">
        <v>292</v>
      </c>
      <c r="I8" s="174"/>
      <c r="J8" s="173">
        <v>11.492780451684538</v>
      </c>
      <c r="K8" s="173">
        <v>11.626064420584981</v>
      </c>
      <c r="L8" s="173">
        <v>11.365648050579537</v>
      </c>
      <c r="M8" s="173">
        <v>15.690200210748145</v>
      </c>
      <c r="N8" s="173">
        <v>50.174693133597202</v>
      </c>
    </row>
    <row r="9" spans="1:14">
      <c r="A9" s="174">
        <v>8</v>
      </c>
      <c r="B9" s="174" t="s">
        <v>65</v>
      </c>
      <c r="C9" s="174" t="s">
        <v>82</v>
      </c>
      <c r="D9" s="174">
        <v>72</v>
      </c>
      <c r="E9" s="174">
        <v>75</v>
      </c>
      <c r="F9" s="174">
        <v>75</v>
      </c>
      <c r="G9" s="174">
        <v>71</v>
      </c>
      <c r="H9" s="174">
        <v>293</v>
      </c>
      <c r="I9" s="174"/>
      <c r="J9" s="173">
        <v>13.465383191410567</v>
      </c>
      <c r="K9" s="173">
        <v>8.6671603109959392</v>
      </c>
      <c r="L9" s="173">
        <v>11.365648050579537</v>
      </c>
      <c r="M9" s="173">
        <v>15.690200210748145</v>
      </c>
      <c r="N9" s="173">
        <v>49.188391763734188</v>
      </c>
    </row>
    <row r="10" spans="1:14">
      <c r="A10" s="174">
        <v>9</v>
      </c>
      <c r="B10" s="174" t="s">
        <v>65</v>
      </c>
      <c r="C10" s="174" t="s">
        <v>67</v>
      </c>
      <c r="D10" s="174">
        <v>77</v>
      </c>
      <c r="E10" s="174">
        <v>72</v>
      </c>
      <c r="F10" s="174">
        <v>72</v>
      </c>
      <c r="G10" s="174">
        <v>72</v>
      </c>
      <c r="H10" s="174">
        <v>293</v>
      </c>
      <c r="I10" s="174"/>
      <c r="J10" s="173">
        <v>8.5338763420954962</v>
      </c>
      <c r="K10" s="173">
        <v>11.626064420584981</v>
      </c>
      <c r="L10" s="173">
        <v>14.324552160168579</v>
      </c>
      <c r="M10" s="173">
        <v>14.703898840885131</v>
      </c>
      <c r="N10" s="173">
        <v>49.188391763734188</v>
      </c>
    </row>
    <row r="11" spans="1:14">
      <c r="A11" s="174">
        <v>10</v>
      </c>
      <c r="B11" s="174" t="s">
        <v>41</v>
      </c>
      <c r="C11" s="174" t="s">
        <v>44</v>
      </c>
      <c r="D11" s="174">
        <v>72</v>
      </c>
      <c r="E11" s="174">
        <v>71</v>
      </c>
      <c r="F11" s="174">
        <v>73</v>
      </c>
      <c r="G11" s="174">
        <v>78</v>
      </c>
      <c r="H11" s="174">
        <v>294</v>
      </c>
      <c r="I11" s="174"/>
      <c r="J11" s="173">
        <v>13.465383191410567</v>
      </c>
      <c r="K11" s="173">
        <v>12.612365790447996</v>
      </c>
      <c r="L11" s="173">
        <v>13.338250790305565</v>
      </c>
      <c r="M11" s="173">
        <v>8.7860906217070465</v>
      </c>
      <c r="N11" s="173">
        <v>48.202090393871174</v>
      </c>
    </row>
    <row r="12" spans="1:14">
      <c r="A12" s="174">
        <v>11</v>
      </c>
      <c r="B12" s="174" t="s">
        <v>41</v>
      </c>
      <c r="C12" s="174" t="s">
        <v>198</v>
      </c>
      <c r="D12" s="174">
        <v>77</v>
      </c>
      <c r="E12" s="174">
        <v>72</v>
      </c>
      <c r="F12" s="174">
        <v>74</v>
      </c>
      <c r="G12" s="174">
        <v>72</v>
      </c>
      <c r="H12" s="174">
        <v>295</v>
      </c>
      <c r="I12" s="174"/>
      <c r="J12" s="173">
        <v>8.5338763420954962</v>
      </c>
      <c r="K12" s="173">
        <v>11.626064420584981</v>
      </c>
      <c r="L12" s="173">
        <v>12.351949420442551</v>
      </c>
      <c r="M12" s="173">
        <v>14.703898840885131</v>
      </c>
      <c r="N12" s="173">
        <v>47.21578902400816</v>
      </c>
    </row>
    <row r="13" spans="1:14">
      <c r="A13" s="174">
        <v>12</v>
      </c>
      <c r="B13" s="174" t="s">
        <v>65</v>
      </c>
      <c r="C13" s="174" t="s">
        <v>83</v>
      </c>
      <c r="D13" s="174">
        <v>75</v>
      </c>
      <c r="E13" s="174">
        <v>70</v>
      </c>
      <c r="F13" s="174">
        <v>77</v>
      </c>
      <c r="G13" s="174">
        <v>74</v>
      </c>
      <c r="H13" s="174">
        <v>296</v>
      </c>
      <c r="I13" s="174"/>
      <c r="J13" s="173">
        <v>10.506479081821524</v>
      </c>
      <c r="K13" s="173">
        <v>13.59866716031101</v>
      </c>
      <c r="L13" s="173">
        <v>9.393045310853509</v>
      </c>
      <c r="M13" s="173">
        <v>12.731296101159103</v>
      </c>
      <c r="N13" s="173">
        <v>46.229487654145146</v>
      </c>
    </row>
    <row r="14" spans="1:14">
      <c r="A14" s="174">
        <v>13</v>
      </c>
      <c r="B14" s="174" t="s">
        <v>65</v>
      </c>
      <c r="C14" s="174" t="s">
        <v>73</v>
      </c>
      <c r="D14" s="174">
        <v>73</v>
      </c>
      <c r="E14" s="174">
        <v>79</v>
      </c>
      <c r="F14" s="174">
        <v>72</v>
      </c>
      <c r="G14" s="174">
        <v>73</v>
      </c>
      <c r="H14" s="174">
        <v>297</v>
      </c>
      <c r="I14" s="174"/>
      <c r="J14" s="173">
        <v>12.479081821547553</v>
      </c>
      <c r="K14" s="173">
        <v>4.7219548315438828</v>
      </c>
      <c r="L14" s="173">
        <v>14.324552160168579</v>
      </c>
      <c r="M14" s="173">
        <v>13.717597471022117</v>
      </c>
      <c r="N14" s="173">
        <v>45.243186284282132</v>
      </c>
    </row>
    <row r="15" spans="1:14">
      <c r="A15" s="174">
        <v>14</v>
      </c>
      <c r="B15" s="174" t="s">
        <v>41</v>
      </c>
      <c r="C15" s="174" t="s">
        <v>70</v>
      </c>
      <c r="D15" s="174">
        <v>78</v>
      </c>
      <c r="E15" s="174">
        <v>70</v>
      </c>
      <c r="F15" s="174">
        <v>76</v>
      </c>
      <c r="G15" s="174">
        <v>75</v>
      </c>
      <c r="H15" s="174">
        <v>299</v>
      </c>
      <c r="I15" s="174"/>
      <c r="J15" s="173">
        <v>7.5475749722324821</v>
      </c>
      <c r="K15" s="173">
        <v>13.59866716031101</v>
      </c>
      <c r="L15" s="173">
        <v>10.379346680716523</v>
      </c>
      <c r="M15" s="173">
        <v>11.744994731296089</v>
      </c>
      <c r="N15" s="173">
        <v>43.270583544556104</v>
      </c>
    </row>
    <row r="16" spans="1:14">
      <c r="A16" s="174">
        <v>15</v>
      </c>
      <c r="B16" s="174" t="s">
        <v>65</v>
      </c>
      <c r="C16" s="174" t="s">
        <v>226</v>
      </c>
      <c r="D16" s="174">
        <v>76</v>
      </c>
      <c r="E16" s="174">
        <v>74</v>
      </c>
      <c r="F16" s="174">
        <v>74</v>
      </c>
      <c r="G16" s="174">
        <v>75</v>
      </c>
      <c r="H16" s="174">
        <v>299</v>
      </c>
      <c r="I16" s="174"/>
      <c r="J16" s="173">
        <v>9.5201777119585103</v>
      </c>
      <c r="K16" s="173">
        <v>9.6534616808589533</v>
      </c>
      <c r="L16" s="173">
        <v>12.351949420442551</v>
      </c>
      <c r="M16" s="173">
        <v>11.744994731296089</v>
      </c>
      <c r="N16" s="173">
        <v>43.270583544556104</v>
      </c>
    </row>
    <row r="17" spans="1:14">
      <c r="A17" s="174">
        <v>16</v>
      </c>
      <c r="B17" s="174" t="s">
        <v>41</v>
      </c>
      <c r="C17" s="174" t="s">
        <v>48</v>
      </c>
      <c r="D17" s="174">
        <v>76</v>
      </c>
      <c r="E17" s="174">
        <v>77</v>
      </c>
      <c r="F17" s="174">
        <v>75</v>
      </c>
      <c r="G17" s="174">
        <v>72</v>
      </c>
      <c r="H17" s="174">
        <v>300</v>
      </c>
      <c r="I17" s="174"/>
      <c r="J17" s="173">
        <v>9.5201777119585103</v>
      </c>
      <c r="K17" s="173">
        <v>6.694557571269911</v>
      </c>
      <c r="L17" s="173">
        <v>11.365648050579537</v>
      </c>
      <c r="M17" s="173">
        <v>14.703898840885131</v>
      </c>
      <c r="N17" s="173">
        <v>42.284282174693089</v>
      </c>
    </row>
    <row r="18" spans="1:14">
      <c r="A18" s="174">
        <v>17</v>
      </c>
      <c r="B18" s="174" t="s">
        <v>41</v>
      </c>
      <c r="C18" s="174" t="s">
        <v>59</v>
      </c>
      <c r="D18" s="174">
        <v>71</v>
      </c>
      <c r="E18" s="174">
        <v>75</v>
      </c>
      <c r="F18" s="174">
        <v>73</v>
      </c>
      <c r="G18" s="174">
        <v>81</v>
      </c>
      <c r="H18" s="174">
        <v>300</v>
      </c>
      <c r="I18" s="174"/>
      <c r="J18" s="173">
        <v>14.451684561273581</v>
      </c>
      <c r="K18" s="173">
        <v>8.6671603109959392</v>
      </c>
      <c r="L18" s="173">
        <v>13.338250790305565</v>
      </c>
      <c r="M18" s="173">
        <v>5.8271865121180042</v>
      </c>
      <c r="N18" s="173">
        <v>42.284282174693089</v>
      </c>
    </row>
    <row r="19" spans="1:14">
      <c r="A19" s="174">
        <v>18</v>
      </c>
      <c r="B19" s="174" t="s">
        <v>41</v>
      </c>
      <c r="C19" s="174" t="s">
        <v>43</v>
      </c>
      <c r="D19" s="174">
        <v>77</v>
      </c>
      <c r="E19" s="174">
        <v>71</v>
      </c>
      <c r="F19" s="174">
        <v>78</v>
      </c>
      <c r="G19" s="174">
        <v>76</v>
      </c>
      <c r="H19" s="174">
        <v>302</v>
      </c>
      <c r="I19" s="174"/>
      <c r="J19" s="173">
        <v>8.5338763420954962</v>
      </c>
      <c r="K19" s="173">
        <v>12.612365790447996</v>
      </c>
      <c r="L19" s="173">
        <v>8.4067439409904949</v>
      </c>
      <c r="M19" s="173">
        <v>10.758693361433075</v>
      </c>
      <c r="N19" s="173">
        <v>40.311679434967061</v>
      </c>
    </row>
    <row r="20" spans="1:14">
      <c r="A20" s="174">
        <v>19</v>
      </c>
      <c r="B20" s="174" t="s">
        <v>65</v>
      </c>
      <c r="C20" s="174" t="s">
        <v>80</v>
      </c>
      <c r="D20" s="174">
        <v>78</v>
      </c>
      <c r="E20" s="174">
        <v>75</v>
      </c>
      <c r="F20" s="174">
        <v>74</v>
      </c>
      <c r="G20" s="174">
        <v>76</v>
      </c>
      <c r="H20" s="174">
        <v>303</v>
      </c>
      <c r="I20" s="174"/>
      <c r="J20" s="173">
        <v>7.5475749722324821</v>
      </c>
      <c r="K20" s="173">
        <v>8.6671603109959392</v>
      </c>
      <c r="L20" s="173">
        <v>12.351949420442551</v>
      </c>
      <c r="M20" s="173">
        <v>10.758693361433075</v>
      </c>
      <c r="N20" s="173">
        <v>39.325378065104047</v>
      </c>
    </row>
    <row r="21" spans="1:14">
      <c r="A21" s="174">
        <v>20</v>
      </c>
      <c r="B21" s="174" t="s">
        <v>65</v>
      </c>
      <c r="C21" s="174" t="s">
        <v>69</v>
      </c>
      <c r="D21" s="174">
        <v>73</v>
      </c>
      <c r="E21" s="174">
        <v>75</v>
      </c>
      <c r="F21" s="174">
        <v>78</v>
      </c>
      <c r="G21" s="174">
        <v>77</v>
      </c>
      <c r="H21" s="174">
        <v>303</v>
      </c>
      <c r="I21" s="174"/>
      <c r="J21" s="173">
        <v>12.479081821547553</v>
      </c>
      <c r="K21" s="173">
        <v>8.6671603109959392</v>
      </c>
      <c r="L21" s="173">
        <v>8.4067439409904949</v>
      </c>
      <c r="M21" s="173">
        <v>9.7723919915700606</v>
      </c>
      <c r="N21" s="173">
        <v>39.325378065104047</v>
      </c>
    </row>
    <row r="22" spans="1:14">
      <c r="A22" s="174">
        <v>21</v>
      </c>
      <c r="B22" s="174" t="s">
        <v>65</v>
      </c>
      <c r="C22" s="174" t="s">
        <v>78</v>
      </c>
      <c r="D22" s="174">
        <v>77</v>
      </c>
      <c r="E22" s="174">
        <v>76</v>
      </c>
      <c r="F22" s="174">
        <v>73</v>
      </c>
      <c r="G22" s="174">
        <v>77</v>
      </c>
      <c r="H22" s="174">
        <v>303</v>
      </c>
      <c r="I22" s="174"/>
      <c r="J22" s="173">
        <v>8.5338763420954962</v>
      </c>
      <c r="K22" s="173">
        <v>7.6808589411329251</v>
      </c>
      <c r="L22" s="173">
        <v>13.338250790305565</v>
      </c>
      <c r="M22" s="173">
        <v>9.7723919915700606</v>
      </c>
      <c r="N22" s="173">
        <v>39.325378065104047</v>
      </c>
    </row>
    <row r="23" spans="1:14">
      <c r="A23" s="174">
        <v>22</v>
      </c>
      <c r="B23" s="174" t="s">
        <v>41</v>
      </c>
      <c r="C23" s="174" t="s">
        <v>391</v>
      </c>
      <c r="D23" s="174">
        <v>77</v>
      </c>
      <c r="E23" s="174">
        <v>73</v>
      </c>
      <c r="F23" s="174">
        <v>77</v>
      </c>
      <c r="G23" s="174">
        <v>78</v>
      </c>
      <c r="H23" s="174">
        <v>305</v>
      </c>
      <c r="I23" s="174"/>
      <c r="J23" s="173">
        <v>8.5338763420954962</v>
      </c>
      <c r="K23" s="173">
        <v>10.639763050721967</v>
      </c>
      <c r="L23" s="173">
        <v>9.393045310853509</v>
      </c>
      <c r="M23" s="173">
        <v>8.7860906217070465</v>
      </c>
      <c r="N23" s="173">
        <v>37.352775325378019</v>
      </c>
    </row>
    <row r="24" spans="1:14">
      <c r="A24" s="174">
        <v>23</v>
      </c>
      <c r="B24" s="174" t="s">
        <v>88</v>
      </c>
      <c r="C24" s="174" t="s">
        <v>318</v>
      </c>
      <c r="D24" s="174">
        <v>81</v>
      </c>
      <c r="E24" s="174">
        <v>79</v>
      </c>
      <c r="F24" s="174">
        <v>74</v>
      </c>
      <c r="G24" s="174">
        <v>73</v>
      </c>
      <c r="H24" s="174">
        <v>307</v>
      </c>
      <c r="I24" s="174"/>
      <c r="J24" s="173">
        <v>4.5886708626434398</v>
      </c>
      <c r="K24" s="173">
        <v>4.7219548315438828</v>
      </c>
      <c r="L24" s="173">
        <v>12.351949420442551</v>
      </c>
      <c r="M24" s="173">
        <v>13.717597471022117</v>
      </c>
      <c r="N24" s="173">
        <v>35.380172585651991</v>
      </c>
    </row>
    <row r="25" spans="1:14">
      <c r="A25" s="174">
        <v>24</v>
      </c>
      <c r="B25" s="174" t="s">
        <v>41</v>
      </c>
      <c r="C25" s="174" t="s">
        <v>56</v>
      </c>
      <c r="D25" s="174">
        <v>76</v>
      </c>
      <c r="E25" s="174">
        <v>72</v>
      </c>
      <c r="F25" s="174">
        <v>83</v>
      </c>
      <c r="G25" s="174">
        <v>76</v>
      </c>
      <c r="H25" s="174">
        <v>307</v>
      </c>
      <c r="I25" s="174"/>
      <c r="J25" s="173">
        <v>9.5201777119585103</v>
      </c>
      <c r="K25" s="173">
        <v>11.626064420584981</v>
      </c>
      <c r="L25" s="173">
        <v>3.4752370916754245</v>
      </c>
      <c r="M25" s="173">
        <v>10.758693361433075</v>
      </c>
      <c r="N25" s="173">
        <v>35.380172585651991</v>
      </c>
    </row>
    <row r="26" spans="1:14">
      <c r="A26" s="174">
        <v>25</v>
      </c>
      <c r="B26" s="174" t="s">
        <v>88</v>
      </c>
      <c r="C26" s="174" t="s">
        <v>103</v>
      </c>
      <c r="D26" s="174">
        <v>76</v>
      </c>
      <c r="E26" s="174">
        <v>75</v>
      </c>
      <c r="F26" s="174">
        <v>79</v>
      </c>
      <c r="G26" s="174">
        <v>77</v>
      </c>
      <c r="H26" s="174">
        <v>307</v>
      </c>
      <c r="I26" s="174"/>
      <c r="J26" s="173">
        <v>9.5201777119585103</v>
      </c>
      <c r="K26" s="173">
        <v>8.6671603109959392</v>
      </c>
      <c r="L26" s="173">
        <v>7.4204425711274808</v>
      </c>
      <c r="M26" s="173">
        <v>9.7723919915700606</v>
      </c>
      <c r="N26" s="173">
        <v>35.380172585651991</v>
      </c>
    </row>
    <row r="27" spans="1:14">
      <c r="A27" s="174">
        <v>26</v>
      </c>
      <c r="B27" s="174" t="s">
        <v>88</v>
      </c>
      <c r="C27" s="174" t="s">
        <v>107</v>
      </c>
      <c r="D27" s="174">
        <v>80</v>
      </c>
      <c r="E27" s="174">
        <v>76</v>
      </c>
      <c r="F27" s="174">
        <v>78</v>
      </c>
      <c r="G27" s="174">
        <v>74</v>
      </c>
      <c r="H27" s="174">
        <v>308</v>
      </c>
      <c r="I27" s="174"/>
      <c r="J27" s="173">
        <v>5.5749722325064539</v>
      </c>
      <c r="K27" s="173">
        <v>7.6808589411329251</v>
      </c>
      <c r="L27" s="173">
        <v>8.4067439409904949</v>
      </c>
      <c r="M27" s="173">
        <v>12.731296101159103</v>
      </c>
      <c r="N27" s="173">
        <v>34.393871215788977</v>
      </c>
    </row>
    <row r="28" spans="1:14">
      <c r="A28" s="174">
        <v>27</v>
      </c>
      <c r="B28" s="174" t="s">
        <v>65</v>
      </c>
      <c r="C28" s="174" t="s">
        <v>214</v>
      </c>
      <c r="D28" s="174">
        <v>77</v>
      </c>
      <c r="E28" s="174">
        <v>75</v>
      </c>
      <c r="F28" s="174">
        <v>73</v>
      </c>
      <c r="G28" s="174">
        <v>84</v>
      </c>
      <c r="H28" s="174">
        <v>309</v>
      </c>
      <c r="I28" s="174"/>
      <c r="J28" s="173">
        <v>8.5338763420954962</v>
      </c>
      <c r="K28" s="173">
        <v>8.6671603109959392</v>
      </c>
      <c r="L28" s="173">
        <v>13.338250790305565</v>
      </c>
      <c r="M28" s="173">
        <v>2.8682824025289761</v>
      </c>
      <c r="N28" s="173">
        <v>33.407569845925977</v>
      </c>
    </row>
    <row r="29" spans="1:14">
      <c r="A29" s="174">
        <v>28</v>
      </c>
      <c r="B29" s="174" t="s">
        <v>41</v>
      </c>
      <c r="C29" s="174" t="s">
        <v>168</v>
      </c>
      <c r="D29" s="174">
        <v>81</v>
      </c>
      <c r="E29" s="174">
        <v>73</v>
      </c>
      <c r="F29" s="174">
        <v>78</v>
      </c>
      <c r="G29" s="174">
        <v>78</v>
      </c>
      <c r="H29" s="174">
        <v>310</v>
      </c>
      <c r="I29" s="174"/>
      <c r="J29" s="173">
        <v>4.5886708626434398</v>
      </c>
      <c r="K29" s="173">
        <v>10.639763050721967</v>
      </c>
      <c r="L29" s="173">
        <v>8.4067439409904949</v>
      </c>
      <c r="M29" s="173">
        <v>8.7860906217070465</v>
      </c>
      <c r="N29" s="173">
        <v>32.421268476062949</v>
      </c>
    </row>
    <row r="30" spans="1:14">
      <c r="A30" s="174">
        <v>29</v>
      </c>
      <c r="B30" s="174" t="s">
        <v>88</v>
      </c>
      <c r="C30" s="174" t="s">
        <v>93</v>
      </c>
      <c r="D30" s="174">
        <v>80</v>
      </c>
      <c r="E30" s="174">
        <v>75</v>
      </c>
      <c r="F30" s="174">
        <v>77</v>
      </c>
      <c r="G30" s="174">
        <v>78</v>
      </c>
      <c r="H30" s="174">
        <v>310</v>
      </c>
      <c r="I30" s="174"/>
      <c r="J30" s="173">
        <v>5.5749722325064539</v>
      </c>
      <c r="K30" s="173">
        <v>8.6671603109959392</v>
      </c>
      <c r="L30" s="173">
        <v>9.393045310853509</v>
      </c>
      <c r="M30" s="173">
        <v>8.7860906217070465</v>
      </c>
      <c r="N30" s="173">
        <v>32.421268476062949</v>
      </c>
    </row>
    <row r="31" spans="1:14">
      <c r="A31" s="174">
        <v>30</v>
      </c>
      <c r="B31" s="174" t="s">
        <v>65</v>
      </c>
      <c r="C31" s="174" t="s">
        <v>77</v>
      </c>
      <c r="D31" s="174">
        <v>79</v>
      </c>
      <c r="E31" s="174">
        <v>75</v>
      </c>
      <c r="F31" s="174">
        <v>74</v>
      </c>
      <c r="G31" s="174">
        <v>83</v>
      </c>
      <c r="H31" s="174">
        <v>311</v>
      </c>
      <c r="I31" s="174"/>
      <c r="J31" s="173">
        <v>6.561273602369468</v>
      </c>
      <c r="K31" s="173">
        <v>8.6671603109959392</v>
      </c>
      <c r="L31" s="173">
        <v>12.351949420442551</v>
      </c>
      <c r="M31" s="173">
        <v>3.854583772391976</v>
      </c>
      <c r="N31" s="173">
        <v>31.434967106199935</v>
      </c>
    </row>
    <row r="32" spans="1:14">
      <c r="A32" s="174">
        <v>31</v>
      </c>
      <c r="B32" s="174" t="s">
        <v>65</v>
      </c>
      <c r="C32" s="174" t="s">
        <v>85</v>
      </c>
      <c r="D32" s="174">
        <v>78</v>
      </c>
      <c r="E32" s="174">
        <v>70</v>
      </c>
      <c r="F32" s="174">
        <v>87</v>
      </c>
      <c r="G32" s="174">
        <v>78</v>
      </c>
      <c r="H32" s="174">
        <v>313</v>
      </c>
      <c r="I32" s="174"/>
      <c r="J32" s="173">
        <v>7.5475749722324821</v>
      </c>
      <c r="K32" s="173">
        <v>13.59866716031101</v>
      </c>
      <c r="L32" s="173">
        <v>0</v>
      </c>
      <c r="M32" s="173">
        <v>8.7860906217070465</v>
      </c>
      <c r="N32" s="173">
        <v>29.932332754250538</v>
      </c>
    </row>
    <row r="33" spans="1:14">
      <c r="A33" s="174">
        <v>32</v>
      </c>
      <c r="B33" s="174" t="s">
        <v>88</v>
      </c>
      <c r="C33" s="174" t="s">
        <v>243</v>
      </c>
      <c r="D33" s="174">
        <v>84</v>
      </c>
      <c r="E33" s="174">
        <v>75</v>
      </c>
      <c r="F33" s="174">
        <v>75</v>
      </c>
      <c r="G33" s="174">
        <v>79</v>
      </c>
      <c r="H33" s="174">
        <v>313</v>
      </c>
      <c r="I33" s="174"/>
      <c r="J33" s="173">
        <v>1.6297667530544118</v>
      </c>
      <c r="K33" s="173">
        <v>8.6671603109959392</v>
      </c>
      <c r="L33" s="173">
        <v>11.365648050579537</v>
      </c>
      <c r="M33" s="173">
        <v>7.7997892518440324</v>
      </c>
      <c r="N33" s="173">
        <v>29.462364366473921</v>
      </c>
    </row>
    <row r="34" spans="1:14">
      <c r="A34" s="174">
        <v>33</v>
      </c>
      <c r="B34" s="174" t="s">
        <v>88</v>
      </c>
      <c r="C34" s="174" t="s">
        <v>96</v>
      </c>
      <c r="D34" s="174">
        <v>77</v>
      </c>
      <c r="E34" s="174">
        <v>80</v>
      </c>
      <c r="F34" s="174">
        <v>82</v>
      </c>
      <c r="G34" s="174">
        <v>77</v>
      </c>
      <c r="H34" s="174">
        <v>316</v>
      </c>
      <c r="I34" s="174"/>
      <c r="J34" s="173">
        <v>8.5338763420954962</v>
      </c>
      <c r="K34" s="173">
        <v>3.7356534616808688</v>
      </c>
      <c r="L34" s="173">
        <v>4.4615384615384386</v>
      </c>
      <c r="M34" s="173">
        <v>9.7723919915700606</v>
      </c>
      <c r="N34" s="173">
        <v>26.503460256884864</v>
      </c>
    </row>
    <row r="35" spans="1:14">
      <c r="A35" s="174">
        <v>34</v>
      </c>
      <c r="B35" s="174" t="s">
        <v>88</v>
      </c>
      <c r="C35" s="174" t="s">
        <v>95</v>
      </c>
      <c r="D35" s="174">
        <v>77</v>
      </c>
      <c r="E35" s="174">
        <v>78</v>
      </c>
      <c r="F35" s="174">
        <v>78</v>
      </c>
      <c r="G35" s="174">
        <v>87</v>
      </c>
      <c r="H35" s="174">
        <v>320</v>
      </c>
      <c r="I35" s="174"/>
      <c r="J35" s="173">
        <v>8.5338763420954962</v>
      </c>
      <c r="K35" s="173">
        <v>5.7082562014068969</v>
      </c>
      <c r="L35" s="173">
        <v>8.4067439409904949</v>
      </c>
      <c r="M35" s="173">
        <v>0</v>
      </c>
      <c r="N35" s="173">
        <v>22.648876484492888</v>
      </c>
    </row>
    <row r="36" spans="1:14">
      <c r="A36" s="174">
        <v>35</v>
      </c>
      <c r="B36" s="174" t="s">
        <v>88</v>
      </c>
      <c r="C36" s="174" t="s">
        <v>246</v>
      </c>
      <c r="D36" s="174">
        <v>81</v>
      </c>
      <c r="E36" s="174">
        <v>83</v>
      </c>
      <c r="F36" s="174">
        <v>78</v>
      </c>
      <c r="G36" s="174">
        <v>80</v>
      </c>
      <c r="H36" s="174">
        <v>322</v>
      </c>
      <c r="I36" s="174"/>
      <c r="J36" s="173">
        <v>4.5886708626434398</v>
      </c>
      <c r="K36" s="173">
        <v>0.77674935209182649</v>
      </c>
      <c r="L36" s="173">
        <v>8.4067439409904949</v>
      </c>
      <c r="M36" s="173">
        <v>6.8134878819810183</v>
      </c>
      <c r="N36" s="173">
        <v>20.58565203770678</v>
      </c>
    </row>
    <row r="37" spans="1:14">
      <c r="A37" s="174">
        <v>36</v>
      </c>
      <c r="B37" s="174" t="s">
        <v>88</v>
      </c>
      <c r="C37" s="174" t="s">
        <v>101</v>
      </c>
      <c r="D37" s="174">
        <v>87</v>
      </c>
      <c r="E37" s="174">
        <v>76</v>
      </c>
      <c r="F37" s="174">
        <v>81</v>
      </c>
      <c r="G37" s="174">
        <v>80</v>
      </c>
      <c r="H37" s="174">
        <v>324</v>
      </c>
      <c r="I37" s="174"/>
      <c r="J37" s="173">
        <v>0</v>
      </c>
      <c r="K37" s="173">
        <v>7.6808589411329251</v>
      </c>
      <c r="L37" s="173">
        <v>5.4478398314014527</v>
      </c>
      <c r="M37" s="173">
        <v>6.8134878819810183</v>
      </c>
      <c r="N37" s="173">
        <v>19.942186654515396</v>
      </c>
    </row>
    <row r="38" spans="1:14">
      <c r="A38" s="174">
        <v>37</v>
      </c>
      <c r="B38" s="174" t="s">
        <v>88</v>
      </c>
      <c r="C38" s="174" t="s">
        <v>239</v>
      </c>
      <c r="D38" s="174">
        <v>83</v>
      </c>
      <c r="E38" s="174">
        <v>83</v>
      </c>
      <c r="F38" s="174">
        <v>86</v>
      </c>
      <c r="G38" s="174">
        <v>77</v>
      </c>
      <c r="H38" s="174">
        <v>329</v>
      </c>
      <c r="I38" s="174"/>
      <c r="J38" s="173">
        <v>2.6160681229174116</v>
      </c>
      <c r="K38" s="173">
        <v>0.77674935209182649</v>
      </c>
      <c r="L38" s="173">
        <v>0.51633298208638223</v>
      </c>
      <c r="M38" s="173">
        <v>9.7723919915700606</v>
      </c>
      <c r="N38" s="173">
        <v>13.681542448665681</v>
      </c>
    </row>
    <row r="39" spans="1:14">
      <c r="A39" s="174">
        <v>38</v>
      </c>
      <c r="B39" s="174" t="s">
        <v>88</v>
      </c>
      <c r="C39" s="174" t="s">
        <v>228</v>
      </c>
      <c r="D39" s="174">
        <v>81</v>
      </c>
      <c r="E39" s="174">
        <v>78</v>
      </c>
      <c r="F39" s="174">
        <v>93</v>
      </c>
      <c r="G39" s="174">
        <v>81</v>
      </c>
      <c r="H39" s="174">
        <v>333</v>
      </c>
      <c r="I39" s="174"/>
      <c r="J39" s="173">
        <v>4.5886708626434398</v>
      </c>
      <c r="K39" s="173">
        <v>5.7082562014068969</v>
      </c>
      <c r="L39" s="173">
        <v>0</v>
      </c>
      <c r="M39" s="173">
        <v>5.8271865121180042</v>
      </c>
      <c r="N39" s="173">
        <v>16.124113576168341</v>
      </c>
    </row>
    <row r="40" spans="1:14">
      <c r="A40" s="174">
        <v>39</v>
      </c>
      <c r="B40" s="174" t="s">
        <v>88</v>
      </c>
      <c r="C40" s="174" t="s">
        <v>229</v>
      </c>
      <c r="D40" s="174">
        <v>81</v>
      </c>
      <c r="E40" s="174">
        <v>86</v>
      </c>
      <c r="F40" s="174">
        <v>81</v>
      </c>
      <c r="G40" s="174">
        <v>98</v>
      </c>
      <c r="H40" s="174">
        <v>346</v>
      </c>
      <c r="I40" s="174"/>
      <c r="J40" s="173">
        <v>4.5886708626434398</v>
      </c>
      <c r="K40" s="173">
        <v>0</v>
      </c>
      <c r="L40" s="173">
        <v>5.4478398314014527</v>
      </c>
      <c r="M40" s="173">
        <v>0</v>
      </c>
      <c r="N40" s="173">
        <v>10.036510694044892</v>
      </c>
    </row>
    <row r="41" spans="1:14">
      <c r="A41" s="174">
        <v>40</v>
      </c>
      <c r="B41" s="174" t="s">
        <v>41</v>
      </c>
      <c r="C41" s="174" t="s">
        <v>392</v>
      </c>
      <c r="D41" s="174">
        <v>81</v>
      </c>
      <c r="E41" s="174">
        <v>74</v>
      </c>
      <c r="F41" s="174">
        <v>0</v>
      </c>
      <c r="G41" s="174">
        <v>0</v>
      </c>
      <c r="H41" s="174">
        <v>155</v>
      </c>
      <c r="I41" s="174"/>
      <c r="J41" s="173">
        <v>4.5886708626434398</v>
      </c>
      <c r="K41" s="173">
        <v>9.6534616808589533</v>
      </c>
      <c r="L41" s="173" t="s">
        <v>315</v>
      </c>
      <c r="M41" s="173" t="s">
        <v>315</v>
      </c>
      <c r="N41" s="173">
        <v>14.242132543502393</v>
      </c>
    </row>
    <row r="42" spans="1:14">
      <c r="A42" s="174">
        <v>41</v>
      </c>
      <c r="B42" s="174" t="s">
        <v>41</v>
      </c>
      <c r="C42" s="174" t="s">
        <v>64</v>
      </c>
      <c r="D42" s="174">
        <v>79</v>
      </c>
      <c r="E42" s="174">
        <v>76</v>
      </c>
      <c r="F42" s="174">
        <v>0</v>
      </c>
      <c r="G42" s="174">
        <v>0</v>
      </c>
      <c r="H42" s="174">
        <v>155</v>
      </c>
      <c r="I42" s="174"/>
      <c r="J42" s="173">
        <v>6.561273602369468</v>
      </c>
      <c r="K42" s="173">
        <v>7.6808589411329251</v>
      </c>
      <c r="L42" s="173" t="s">
        <v>315</v>
      </c>
      <c r="M42" s="173" t="s">
        <v>315</v>
      </c>
      <c r="N42" s="173">
        <v>14.242132543502393</v>
      </c>
    </row>
    <row r="43" spans="1:14">
      <c r="A43" s="174">
        <v>42</v>
      </c>
      <c r="B43" s="174" t="s">
        <v>65</v>
      </c>
      <c r="C43" s="174" t="s">
        <v>89</v>
      </c>
      <c r="D43" s="174">
        <v>79</v>
      </c>
      <c r="E43" s="174">
        <v>76</v>
      </c>
      <c r="F43" s="174">
        <v>0</v>
      </c>
      <c r="G43" s="174">
        <v>0</v>
      </c>
      <c r="H43" s="174">
        <v>155</v>
      </c>
      <c r="I43" s="174"/>
      <c r="J43" s="173">
        <v>6.561273602369468</v>
      </c>
      <c r="K43" s="173">
        <v>7.6808589411329251</v>
      </c>
      <c r="L43" s="173" t="s">
        <v>315</v>
      </c>
      <c r="M43" s="173" t="s">
        <v>315</v>
      </c>
      <c r="N43" s="173">
        <v>14.242132543502393</v>
      </c>
    </row>
    <row r="44" spans="1:14">
      <c r="A44" s="174">
        <v>43</v>
      </c>
      <c r="B44" s="174" t="s">
        <v>41</v>
      </c>
      <c r="C44" s="174" t="s">
        <v>58</v>
      </c>
      <c r="D44" s="174">
        <v>78</v>
      </c>
      <c r="E44" s="174">
        <v>77</v>
      </c>
      <c r="F44" s="174">
        <v>0</v>
      </c>
      <c r="G44" s="174">
        <v>0</v>
      </c>
      <c r="H44" s="174">
        <v>155</v>
      </c>
      <c r="I44" s="174"/>
      <c r="J44" s="173">
        <v>7.5475749722324821</v>
      </c>
      <c r="K44" s="173">
        <v>6.694557571269911</v>
      </c>
      <c r="L44" s="173" t="s">
        <v>315</v>
      </c>
      <c r="M44" s="173" t="s">
        <v>315</v>
      </c>
      <c r="N44" s="173">
        <v>14.242132543502393</v>
      </c>
    </row>
    <row r="45" spans="1:14">
      <c r="A45" s="174">
        <v>44</v>
      </c>
      <c r="B45" s="174" t="s">
        <v>65</v>
      </c>
      <c r="C45" s="174" t="s">
        <v>71</v>
      </c>
      <c r="D45" s="174">
        <v>75</v>
      </c>
      <c r="E45" s="174">
        <v>80</v>
      </c>
      <c r="F45" s="174">
        <v>0</v>
      </c>
      <c r="G45" s="174">
        <v>0</v>
      </c>
      <c r="H45" s="174">
        <v>155</v>
      </c>
      <c r="I45" s="174"/>
      <c r="J45" s="173">
        <v>10.506479081821524</v>
      </c>
      <c r="K45" s="173">
        <v>3.7356534616808688</v>
      </c>
      <c r="L45" s="173" t="s">
        <v>315</v>
      </c>
      <c r="M45" s="173" t="s">
        <v>315</v>
      </c>
      <c r="N45" s="173">
        <v>14.242132543502393</v>
      </c>
    </row>
    <row r="46" spans="1:14">
      <c r="A46" s="174">
        <v>45</v>
      </c>
      <c r="B46" s="174" t="s">
        <v>41</v>
      </c>
      <c r="C46" s="174" t="s">
        <v>52</v>
      </c>
      <c r="D46" s="174">
        <v>80</v>
      </c>
      <c r="E46" s="174">
        <v>76</v>
      </c>
      <c r="F46" s="174">
        <v>0</v>
      </c>
      <c r="G46" s="174">
        <v>0</v>
      </c>
      <c r="H46" s="174">
        <v>156</v>
      </c>
      <c r="I46" s="174"/>
      <c r="J46" s="173">
        <v>5.5749722325064539</v>
      </c>
      <c r="K46" s="173">
        <v>7.6808589411329251</v>
      </c>
      <c r="L46" s="173" t="s">
        <v>315</v>
      </c>
      <c r="M46" s="173" t="s">
        <v>315</v>
      </c>
      <c r="N46" s="173">
        <v>13.255831173639379</v>
      </c>
    </row>
    <row r="47" spans="1:14">
      <c r="A47" s="174">
        <v>46</v>
      </c>
      <c r="B47" s="174" t="s">
        <v>65</v>
      </c>
      <c r="C47" s="174" t="s">
        <v>87</v>
      </c>
      <c r="D47" s="174">
        <v>80</v>
      </c>
      <c r="E47" s="174">
        <v>76</v>
      </c>
      <c r="F47" s="174">
        <v>0</v>
      </c>
      <c r="G47" s="174">
        <v>0</v>
      </c>
      <c r="H47" s="174">
        <v>156</v>
      </c>
      <c r="I47" s="174"/>
      <c r="J47" s="173">
        <v>5.5749722325064539</v>
      </c>
      <c r="K47" s="173">
        <v>7.6808589411329251</v>
      </c>
      <c r="L47" s="173" t="s">
        <v>315</v>
      </c>
      <c r="M47" s="173" t="s">
        <v>315</v>
      </c>
      <c r="N47" s="173">
        <v>13.255831173639379</v>
      </c>
    </row>
    <row r="48" spans="1:14">
      <c r="A48" s="174">
        <v>47</v>
      </c>
      <c r="B48" s="174" t="s">
        <v>65</v>
      </c>
      <c r="C48" s="174" t="s">
        <v>79</v>
      </c>
      <c r="D48" s="174">
        <v>79</v>
      </c>
      <c r="E48" s="174">
        <v>77</v>
      </c>
      <c r="F48" s="174">
        <v>0</v>
      </c>
      <c r="G48" s="174">
        <v>0</v>
      </c>
      <c r="H48" s="174">
        <v>156</v>
      </c>
      <c r="I48" s="174"/>
      <c r="J48" s="173">
        <v>6.561273602369468</v>
      </c>
      <c r="K48" s="173">
        <v>6.694557571269911</v>
      </c>
      <c r="L48" s="173" t="s">
        <v>315</v>
      </c>
      <c r="M48" s="173" t="s">
        <v>315</v>
      </c>
      <c r="N48" s="173">
        <v>13.255831173639379</v>
      </c>
    </row>
    <row r="49" spans="1:14">
      <c r="A49" s="174">
        <v>48</v>
      </c>
      <c r="B49" s="174" t="s">
        <v>41</v>
      </c>
      <c r="C49" s="174" t="s">
        <v>68</v>
      </c>
      <c r="D49" s="174">
        <v>78</v>
      </c>
      <c r="E49" s="174">
        <v>79</v>
      </c>
      <c r="F49" s="174">
        <v>0</v>
      </c>
      <c r="G49" s="174">
        <v>0</v>
      </c>
      <c r="H49" s="174">
        <v>157</v>
      </c>
      <c r="I49" s="174"/>
      <c r="J49" s="173">
        <v>7.5475749722324821</v>
      </c>
      <c r="K49" s="173">
        <v>4.7219548315438828</v>
      </c>
      <c r="L49" s="173" t="s">
        <v>315</v>
      </c>
      <c r="M49" s="173" t="s">
        <v>315</v>
      </c>
      <c r="N49" s="173">
        <v>12.269529803776365</v>
      </c>
    </row>
    <row r="50" spans="1:14">
      <c r="A50" s="174">
        <v>49</v>
      </c>
      <c r="B50" s="174" t="s">
        <v>65</v>
      </c>
      <c r="C50" s="174" t="s">
        <v>278</v>
      </c>
      <c r="D50" s="174">
        <v>77</v>
      </c>
      <c r="E50" s="174">
        <v>80</v>
      </c>
      <c r="F50" s="174">
        <v>0</v>
      </c>
      <c r="G50" s="174">
        <v>0</v>
      </c>
      <c r="H50" s="174">
        <v>157</v>
      </c>
      <c r="I50" s="174"/>
      <c r="J50" s="173">
        <v>8.5338763420954962</v>
      </c>
      <c r="K50" s="173">
        <v>3.7356534616808688</v>
      </c>
      <c r="L50" s="173" t="s">
        <v>315</v>
      </c>
      <c r="M50" s="173" t="s">
        <v>315</v>
      </c>
      <c r="N50" s="173">
        <v>12.269529803776365</v>
      </c>
    </row>
    <row r="51" spans="1:14">
      <c r="A51" s="174">
        <v>50</v>
      </c>
      <c r="B51" s="174" t="s">
        <v>41</v>
      </c>
      <c r="C51" s="174" t="s">
        <v>204</v>
      </c>
      <c r="D51" s="174">
        <v>79</v>
      </c>
      <c r="E51" s="174">
        <v>79</v>
      </c>
      <c r="F51" s="174">
        <v>0</v>
      </c>
      <c r="G51" s="174">
        <v>0</v>
      </c>
      <c r="H51" s="174">
        <v>158</v>
      </c>
      <c r="I51" s="174"/>
      <c r="J51" s="173">
        <v>6.561273602369468</v>
      </c>
      <c r="K51" s="173">
        <v>4.7219548315438828</v>
      </c>
      <c r="L51" s="173" t="s">
        <v>315</v>
      </c>
      <c r="M51" s="173" t="s">
        <v>315</v>
      </c>
      <c r="N51" s="173">
        <v>11.283228433913351</v>
      </c>
    </row>
    <row r="52" spans="1:14">
      <c r="A52" s="174">
        <v>51</v>
      </c>
      <c r="B52" s="174" t="s">
        <v>65</v>
      </c>
      <c r="C52" s="174" t="s">
        <v>279</v>
      </c>
      <c r="D52" s="174">
        <v>78</v>
      </c>
      <c r="E52" s="174">
        <v>80</v>
      </c>
      <c r="F52" s="174">
        <v>0</v>
      </c>
      <c r="G52" s="174">
        <v>0</v>
      </c>
      <c r="H52" s="174">
        <v>158</v>
      </c>
      <c r="I52" s="174"/>
      <c r="J52" s="173">
        <v>7.5475749722324821</v>
      </c>
      <c r="K52" s="173">
        <v>3.7356534616808688</v>
      </c>
      <c r="L52" s="173" t="s">
        <v>315</v>
      </c>
      <c r="M52" s="173" t="s">
        <v>315</v>
      </c>
      <c r="N52" s="173">
        <v>11.283228433913351</v>
      </c>
    </row>
    <row r="53" spans="1:14">
      <c r="A53" s="174">
        <v>52</v>
      </c>
      <c r="B53" s="174" t="s">
        <v>65</v>
      </c>
      <c r="C53" s="174" t="s">
        <v>92</v>
      </c>
      <c r="D53" s="174">
        <v>81</v>
      </c>
      <c r="E53" s="174">
        <v>78</v>
      </c>
      <c r="F53" s="174">
        <v>0</v>
      </c>
      <c r="G53" s="174">
        <v>0</v>
      </c>
      <c r="H53" s="174">
        <v>159</v>
      </c>
      <c r="I53" s="174"/>
      <c r="J53" s="173">
        <v>4.5886708626434398</v>
      </c>
      <c r="K53" s="173">
        <v>5.7082562014068969</v>
      </c>
      <c r="L53" s="173" t="s">
        <v>315</v>
      </c>
      <c r="M53" s="173" t="s">
        <v>315</v>
      </c>
      <c r="N53" s="173">
        <v>10.296927064050337</v>
      </c>
    </row>
    <row r="54" spans="1:14">
      <c r="A54" s="174">
        <v>53</v>
      </c>
      <c r="B54" s="174" t="s">
        <v>65</v>
      </c>
      <c r="C54" s="174" t="s">
        <v>105</v>
      </c>
      <c r="D54" s="174">
        <v>80</v>
      </c>
      <c r="E54" s="174">
        <v>80</v>
      </c>
      <c r="F54" s="174">
        <v>0</v>
      </c>
      <c r="G54" s="174">
        <v>0</v>
      </c>
      <c r="H54" s="174">
        <v>160</v>
      </c>
      <c r="I54" s="174"/>
      <c r="J54" s="173">
        <v>5.5749722325064539</v>
      </c>
      <c r="K54" s="173">
        <v>3.7356534616808688</v>
      </c>
      <c r="L54" s="173" t="s">
        <v>315</v>
      </c>
      <c r="M54" s="173" t="s">
        <v>315</v>
      </c>
      <c r="N54" s="173">
        <v>9.3106256941873227</v>
      </c>
    </row>
    <row r="55" spans="1:14">
      <c r="A55" s="174">
        <v>54</v>
      </c>
      <c r="B55" s="174" t="s">
        <v>65</v>
      </c>
      <c r="C55" s="174" t="s">
        <v>272</v>
      </c>
      <c r="D55" s="174">
        <v>79</v>
      </c>
      <c r="E55" s="174">
        <v>81</v>
      </c>
      <c r="F55" s="174">
        <v>0</v>
      </c>
      <c r="G55" s="174">
        <v>0</v>
      </c>
      <c r="H55" s="174">
        <v>160</v>
      </c>
      <c r="I55" s="174"/>
      <c r="J55" s="173">
        <v>6.561273602369468</v>
      </c>
      <c r="K55" s="173">
        <v>2.7493520918178547</v>
      </c>
      <c r="L55" s="173" t="s">
        <v>315</v>
      </c>
      <c r="M55" s="173" t="s">
        <v>315</v>
      </c>
      <c r="N55" s="173">
        <v>9.3106256941873227</v>
      </c>
    </row>
    <row r="56" spans="1:14">
      <c r="A56" s="174">
        <v>55</v>
      </c>
      <c r="B56" s="174" t="s">
        <v>65</v>
      </c>
      <c r="C56" s="174" t="s">
        <v>91</v>
      </c>
      <c r="D56" s="174">
        <v>84</v>
      </c>
      <c r="E56" s="174">
        <v>77</v>
      </c>
      <c r="F56" s="174">
        <v>0</v>
      </c>
      <c r="G56" s="174">
        <v>0</v>
      </c>
      <c r="H56" s="174">
        <v>161</v>
      </c>
      <c r="I56" s="174"/>
      <c r="J56" s="173">
        <v>1.6297667530544118</v>
      </c>
      <c r="K56" s="173">
        <v>6.694557571269911</v>
      </c>
      <c r="L56" s="173" t="s">
        <v>315</v>
      </c>
      <c r="M56" s="173" t="s">
        <v>315</v>
      </c>
      <c r="N56" s="173">
        <v>8.3243243243243228</v>
      </c>
    </row>
    <row r="57" spans="1:14">
      <c r="A57" s="174">
        <v>56</v>
      </c>
      <c r="B57" s="174" t="s">
        <v>41</v>
      </c>
      <c r="C57" s="174" t="s">
        <v>197</v>
      </c>
      <c r="D57" s="174">
        <v>76</v>
      </c>
      <c r="E57" s="174">
        <v>85</v>
      </c>
      <c r="F57" s="174">
        <v>0</v>
      </c>
      <c r="G57" s="174">
        <v>0</v>
      </c>
      <c r="H57" s="174">
        <v>161</v>
      </c>
      <c r="I57" s="174"/>
      <c r="J57" s="173">
        <v>9.5201777119585103</v>
      </c>
      <c r="K57" s="173">
        <v>0</v>
      </c>
      <c r="L57" s="173" t="s">
        <v>315</v>
      </c>
      <c r="M57" s="173" t="s">
        <v>315</v>
      </c>
      <c r="N57" s="173">
        <v>9.5201777119585103</v>
      </c>
    </row>
    <row r="58" spans="1:14">
      <c r="A58" s="174">
        <v>57</v>
      </c>
      <c r="B58" s="174" t="s">
        <v>65</v>
      </c>
      <c r="C58" s="174" t="s">
        <v>322</v>
      </c>
      <c r="D58" s="174">
        <v>88</v>
      </c>
      <c r="E58" s="174">
        <v>74</v>
      </c>
      <c r="F58" s="174">
        <v>0</v>
      </c>
      <c r="G58" s="174">
        <v>0</v>
      </c>
      <c r="H58" s="174">
        <v>162</v>
      </c>
      <c r="I58" s="174"/>
      <c r="J58" s="173">
        <v>0</v>
      </c>
      <c r="K58" s="173">
        <v>9.6534616808589533</v>
      </c>
      <c r="L58" s="173" t="s">
        <v>315</v>
      </c>
      <c r="M58" s="173" t="s">
        <v>315</v>
      </c>
      <c r="N58" s="173">
        <v>9.6534616808589533</v>
      </c>
    </row>
    <row r="59" spans="1:14">
      <c r="A59" s="174">
        <v>58</v>
      </c>
      <c r="B59" s="174" t="s">
        <v>65</v>
      </c>
      <c r="C59" s="174" t="s">
        <v>86</v>
      </c>
      <c r="D59" s="174">
        <v>84</v>
      </c>
      <c r="E59" s="174">
        <v>78</v>
      </c>
      <c r="F59" s="174">
        <v>0</v>
      </c>
      <c r="G59" s="174">
        <v>0</v>
      </c>
      <c r="H59" s="174">
        <v>162</v>
      </c>
      <c r="I59" s="174"/>
      <c r="J59" s="173">
        <v>1.6297667530544118</v>
      </c>
      <c r="K59" s="173">
        <v>5.7082562014068969</v>
      </c>
      <c r="L59" s="173" t="s">
        <v>315</v>
      </c>
      <c r="M59" s="173" t="s">
        <v>315</v>
      </c>
      <c r="N59" s="173">
        <v>7.3380229544613087</v>
      </c>
    </row>
    <row r="60" spans="1:14">
      <c r="A60" s="174">
        <v>59</v>
      </c>
      <c r="B60" s="174" t="s">
        <v>65</v>
      </c>
      <c r="C60" s="174" t="s">
        <v>104</v>
      </c>
      <c r="D60" s="174">
        <v>81</v>
      </c>
      <c r="E60" s="174">
        <v>81</v>
      </c>
      <c r="F60" s="174">
        <v>0</v>
      </c>
      <c r="G60" s="174">
        <v>0</v>
      </c>
      <c r="H60" s="174">
        <v>162</v>
      </c>
      <c r="I60" s="174"/>
      <c r="J60" s="173">
        <v>4.5886708626434398</v>
      </c>
      <c r="K60" s="173">
        <v>2.7493520918178547</v>
      </c>
      <c r="L60" s="173" t="s">
        <v>315</v>
      </c>
      <c r="M60" s="173" t="s">
        <v>315</v>
      </c>
      <c r="N60" s="173">
        <v>7.3380229544612945</v>
      </c>
    </row>
    <row r="61" spans="1:14">
      <c r="A61" s="174">
        <v>60</v>
      </c>
      <c r="B61" s="174" t="s">
        <v>41</v>
      </c>
      <c r="C61" s="174" t="s">
        <v>50</v>
      </c>
      <c r="D61" s="174">
        <v>83</v>
      </c>
      <c r="E61" s="174">
        <v>80</v>
      </c>
      <c r="F61" s="174">
        <v>0</v>
      </c>
      <c r="G61" s="174">
        <v>0</v>
      </c>
      <c r="H61" s="174">
        <v>163</v>
      </c>
      <c r="I61" s="174"/>
      <c r="J61" s="173">
        <v>2.6160681229174116</v>
      </c>
      <c r="K61" s="173">
        <v>3.7356534616808688</v>
      </c>
      <c r="L61" s="173" t="s">
        <v>315</v>
      </c>
      <c r="M61" s="173" t="s">
        <v>315</v>
      </c>
      <c r="N61" s="173">
        <v>6.3517215845982804</v>
      </c>
    </row>
    <row r="62" spans="1:14">
      <c r="A62" s="174">
        <v>61</v>
      </c>
      <c r="B62" s="174" t="s">
        <v>41</v>
      </c>
      <c r="C62" s="174" t="s">
        <v>393</v>
      </c>
      <c r="D62" s="174">
        <v>81</v>
      </c>
      <c r="E62" s="174">
        <v>84</v>
      </c>
      <c r="F62" s="174">
        <v>0</v>
      </c>
      <c r="G62" s="174">
        <v>0</v>
      </c>
      <c r="H62" s="174">
        <v>165</v>
      </c>
      <c r="I62" s="174"/>
      <c r="J62" s="173">
        <v>4.5886708626434398</v>
      </c>
      <c r="K62" s="173">
        <v>0</v>
      </c>
      <c r="L62" s="173" t="s">
        <v>315</v>
      </c>
      <c r="M62" s="173" t="s">
        <v>315</v>
      </c>
      <c r="N62" s="173">
        <v>4.5886708626434398</v>
      </c>
    </row>
    <row r="63" spans="1:14">
      <c r="A63" s="174">
        <v>62</v>
      </c>
      <c r="B63" s="174" t="s">
        <v>41</v>
      </c>
      <c r="C63" s="174" t="s">
        <v>194</v>
      </c>
      <c r="D63" s="174">
        <v>78</v>
      </c>
      <c r="E63" s="174">
        <v>89</v>
      </c>
      <c r="F63" s="174">
        <v>0</v>
      </c>
      <c r="G63" s="174">
        <v>0</v>
      </c>
      <c r="H63" s="174">
        <v>167</v>
      </c>
      <c r="I63" s="174"/>
      <c r="J63" s="173">
        <v>7.5475749722324821</v>
      </c>
      <c r="K63" s="173">
        <v>0</v>
      </c>
      <c r="L63" s="173" t="s">
        <v>315</v>
      </c>
      <c r="M63" s="173" t="s">
        <v>315</v>
      </c>
      <c r="N63" s="173">
        <v>7.5475749722324821</v>
      </c>
    </row>
    <row r="64" spans="1:14">
      <c r="A64" s="174">
        <v>63</v>
      </c>
      <c r="B64" s="174" t="s">
        <v>88</v>
      </c>
      <c r="C64" s="174" t="s">
        <v>111</v>
      </c>
      <c r="D64" s="174">
        <v>80</v>
      </c>
      <c r="E64" s="174">
        <v>88</v>
      </c>
      <c r="F64" s="174">
        <v>0</v>
      </c>
      <c r="G64" s="174">
        <v>0</v>
      </c>
      <c r="H64" s="174">
        <v>168</v>
      </c>
      <c r="I64" s="174"/>
      <c r="J64" s="173">
        <v>5.5749722325064539</v>
      </c>
      <c r="K64" s="173">
        <v>0</v>
      </c>
      <c r="L64" s="173" t="s">
        <v>315</v>
      </c>
      <c r="M64" s="173" t="s">
        <v>315</v>
      </c>
      <c r="N64" s="173">
        <v>5.5749722325064539</v>
      </c>
    </row>
    <row r="65" spans="1:14">
      <c r="A65" s="174">
        <v>64</v>
      </c>
      <c r="B65" s="174" t="s">
        <v>41</v>
      </c>
      <c r="C65" s="174" t="s">
        <v>193</v>
      </c>
      <c r="D65" s="174">
        <v>82</v>
      </c>
      <c r="E65" s="174">
        <v>87</v>
      </c>
      <c r="F65" s="174">
        <v>0</v>
      </c>
      <c r="G65" s="174">
        <v>0</v>
      </c>
      <c r="H65" s="174">
        <v>169</v>
      </c>
      <c r="I65" s="174"/>
      <c r="J65" s="173">
        <v>3.6023694927804257</v>
      </c>
      <c r="K65" s="173">
        <v>0</v>
      </c>
      <c r="L65" s="173" t="s">
        <v>315</v>
      </c>
      <c r="M65" s="173" t="s">
        <v>315</v>
      </c>
      <c r="N65" s="173">
        <v>3.6023694927804257</v>
      </c>
    </row>
    <row r="66" spans="1:14">
      <c r="A66" s="174">
        <v>65</v>
      </c>
      <c r="B66" s="174" t="s">
        <v>88</v>
      </c>
      <c r="C66" s="174" t="s">
        <v>97</v>
      </c>
      <c r="D66" s="174">
        <v>82</v>
      </c>
      <c r="E66" s="174">
        <v>87</v>
      </c>
      <c r="F66" s="174">
        <v>0</v>
      </c>
      <c r="G66" s="174">
        <v>0</v>
      </c>
      <c r="H66" s="174">
        <v>169</v>
      </c>
      <c r="I66" s="174"/>
      <c r="J66" s="173">
        <v>3.6023694927804257</v>
      </c>
      <c r="K66" s="173">
        <v>0</v>
      </c>
      <c r="L66" s="173" t="s">
        <v>315</v>
      </c>
      <c r="M66" s="173" t="s">
        <v>315</v>
      </c>
      <c r="N66" s="173">
        <v>3.6023694927804257</v>
      </c>
    </row>
    <row r="67" spans="1:14">
      <c r="A67" s="174">
        <v>66</v>
      </c>
      <c r="B67" s="174" t="s">
        <v>88</v>
      </c>
      <c r="C67" s="174" t="s">
        <v>100</v>
      </c>
      <c r="D67" s="174">
        <v>84</v>
      </c>
      <c r="E67" s="174">
        <v>86</v>
      </c>
      <c r="F67" s="174">
        <v>0</v>
      </c>
      <c r="G67" s="174">
        <v>0</v>
      </c>
      <c r="H67" s="174">
        <v>170</v>
      </c>
      <c r="I67" s="174"/>
      <c r="J67" s="173">
        <v>1.6297667530544118</v>
      </c>
      <c r="K67" s="173">
        <v>0</v>
      </c>
      <c r="L67" s="173" t="s">
        <v>315</v>
      </c>
      <c r="M67" s="173" t="s">
        <v>315</v>
      </c>
      <c r="N67" s="173">
        <v>1.6297667530544118</v>
      </c>
    </row>
    <row r="68" spans="1:14">
      <c r="A68" s="174">
        <v>67</v>
      </c>
      <c r="B68" s="174" t="s">
        <v>88</v>
      </c>
      <c r="C68" s="174" t="s">
        <v>176</v>
      </c>
      <c r="D68" s="174">
        <v>88</v>
      </c>
      <c r="E68" s="174">
        <v>83</v>
      </c>
      <c r="F68" s="174">
        <v>0</v>
      </c>
      <c r="G68" s="174">
        <v>0</v>
      </c>
      <c r="H68" s="174">
        <v>171</v>
      </c>
      <c r="I68" s="174"/>
      <c r="J68" s="173">
        <v>0</v>
      </c>
      <c r="K68" s="173">
        <v>0.77674935209182649</v>
      </c>
      <c r="L68" s="173" t="s">
        <v>315</v>
      </c>
      <c r="M68" s="173" t="s">
        <v>315</v>
      </c>
      <c r="N68" s="173">
        <v>0.77674935209182649</v>
      </c>
    </row>
    <row r="69" spans="1:14">
      <c r="A69" s="174">
        <v>68</v>
      </c>
      <c r="B69" s="174" t="s">
        <v>88</v>
      </c>
      <c r="C69" s="174" t="s">
        <v>394</v>
      </c>
      <c r="D69" s="174">
        <v>89</v>
      </c>
      <c r="E69" s="174">
        <v>83</v>
      </c>
      <c r="F69" s="174">
        <v>0</v>
      </c>
      <c r="G69" s="174">
        <v>0</v>
      </c>
      <c r="H69" s="174">
        <v>172</v>
      </c>
      <c r="I69" s="174"/>
      <c r="J69" s="173">
        <v>0</v>
      </c>
      <c r="K69" s="173">
        <v>0.77674935209182649</v>
      </c>
      <c r="L69" s="173" t="s">
        <v>315</v>
      </c>
      <c r="M69" s="173" t="s">
        <v>315</v>
      </c>
      <c r="N69" s="173">
        <v>0.77674935209182649</v>
      </c>
    </row>
    <row r="70" spans="1:14">
      <c r="A70" s="174">
        <v>69</v>
      </c>
      <c r="B70" s="174" t="s">
        <v>88</v>
      </c>
      <c r="C70" s="174" t="s">
        <v>108</v>
      </c>
      <c r="D70" s="174">
        <v>82</v>
      </c>
      <c r="E70" s="174">
        <v>91</v>
      </c>
      <c r="F70" s="174">
        <v>0</v>
      </c>
      <c r="G70" s="174">
        <v>0</v>
      </c>
      <c r="H70" s="174">
        <v>173</v>
      </c>
      <c r="I70" s="174"/>
      <c r="J70" s="173">
        <v>3.6023694927804257</v>
      </c>
      <c r="K70" s="173">
        <v>0</v>
      </c>
      <c r="L70" s="173" t="s">
        <v>315</v>
      </c>
      <c r="M70" s="173" t="s">
        <v>315</v>
      </c>
      <c r="N70" s="173">
        <v>3.6023694927804257</v>
      </c>
    </row>
    <row r="71" spans="1:14">
      <c r="A71" s="174">
        <v>70</v>
      </c>
      <c r="B71" s="174" t="s">
        <v>65</v>
      </c>
      <c r="C71" s="174" t="s">
        <v>240</v>
      </c>
      <c r="D71" s="174">
        <v>89</v>
      </c>
      <c r="E71" s="174">
        <v>87</v>
      </c>
      <c r="F71" s="174">
        <v>0</v>
      </c>
      <c r="G71" s="174">
        <v>0</v>
      </c>
      <c r="H71" s="174">
        <v>176</v>
      </c>
      <c r="I71" s="174"/>
      <c r="J71" s="173">
        <v>0</v>
      </c>
      <c r="K71" s="173">
        <v>0</v>
      </c>
      <c r="L71" s="173" t="s">
        <v>315</v>
      </c>
      <c r="M71" s="173" t="s">
        <v>315</v>
      </c>
      <c r="N71" s="173">
        <v>0</v>
      </c>
    </row>
    <row r="72" spans="1:14">
      <c r="A72" s="174">
        <v>71</v>
      </c>
      <c r="B72" s="174" t="s">
        <v>88</v>
      </c>
      <c r="C72" s="174" t="s">
        <v>234</v>
      </c>
      <c r="D72" s="174">
        <v>89</v>
      </c>
      <c r="E72" s="174">
        <v>87</v>
      </c>
      <c r="F72" s="174">
        <v>0</v>
      </c>
      <c r="G72" s="174">
        <v>0</v>
      </c>
      <c r="H72" s="174">
        <v>176</v>
      </c>
      <c r="I72" s="174"/>
      <c r="J72" s="173">
        <v>0</v>
      </c>
      <c r="K72" s="173">
        <v>0</v>
      </c>
      <c r="L72" s="173" t="s">
        <v>315</v>
      </c>
      <c r="M72" s="173" t="s">
        <v>315</v>
      </c>
      <c r="N72" s="173">
        <v>0</v>
      </c>
    </row>
    <row r="73" spans="1:14">
      <c r="A73" s="174">
        <v>72</v>
      </c>
      <c r="B73" s="174" t="s">
        <v>88</v>
      </c>
      <c r="C73" s="174" t="s">
        <v>242</v>
      </c>
      <c r="D73" s="174">
        <v>87</v>
      </c>
      <c r="E73" s="174">
        <v>91</v>
      </c>
      <c r="F73" s="174">
        <v>0</v>
      </c>
      <c r="G73" s="174">
        <v>0</v>
      </c>
      <c r="H73" s="174">
        <v>178</v>
      </c>
      <c r="I73" s="174"/>
      <c r="J73" s="173">
        <v>0</v>
      </c>
      <c r="K73" s="173">
        <v>0</v>
      </c>
      <c r="L73" s="173" t="s">
        <v>315</v>
      </c>
      <c r="M73" s="173" t="s">
        <v>315</v>
      </c>
      <c r="N73" s="173">
        <v>0</v>
      </c>
    </row>
    <row r="74" spans="1:14">
      <c r="A74" s="174">
        <v>73</v>
      </c>
      <c r="B74" s="174" t="s">
        <v>88</v>
      </c>
      <c r="C74" s="174" t="s">
        <v>395</v>
      </c>
      <c r="D74" s="174">
        <v>92</v>
      </c>
      <c r="E74" s="194">
        <v>101</v>
      </c>
      <c r="F74" s="174">
        <v>0</v>
      </c>
      <c r="G74" s="174">
        <v>0</v>
      </c>
      <c r="H74" s="174">
        <v>193</v>
      </c>
      <c r="I74" s="174"/>
      <c r="J74" s="173">
        <v>0</v>
      </c>
      <c r="K74" s="173">
        <v>0</v>
      </c>
      <c r="L74" s="173" t="s">
        <v>315</v>
      </c>
      <c r="M74" s="173" t="s">
        <v>315</v>
      </c>
      <c r="N74" s="173">
        <v>0</v>
      </c>
    </row>
    <row r="75" spans="1:14">
      <c r="A75" s="174">
        <v>74</v>
      </c>
      <c r="B75" s="174" t="s">
        <v>41</v>
      </c>
      <c r="C75" s="174" t="s">
        <v>47</v>
      </c>
      <c r="D75" s="174" t="s">
        <v>125</v>
      </c>
      <c r="E75" s="174">
        <v>0</v>
      </c>
      <c r="F75" s="174">
        <v>0</v>
      </c>
      <c r="G75" s="174">
        <v>0</v>
      </c>
      <c r="H75" s="174">
        <v>0</v>
      </c>
      <c r="I75" s="174"/>
      <c r="J75" s="173" t="s">
        <v>315</v>
      </c>
      <c r="K75" s="173" t="s">
        <v>315</v>
      </c>
      <c r="L75" s="173" t="s">
        <v>315</v>
      </c>
      <c r="M75" s="173" t="s">
        <v>315</v>
      </c>
      <c r="N75" s="173">
        <v>0</v>
      </c>
    </row>
    <row r="76" spans="1:14">
      <c r="A76" s="174">
        <v>75</v>
      </c>
      <c r="B76" s="174" t="s">
        <v>88</v>
      </c>
      <c r="C76" s="174" t="s">
        <v>396</v>
      </c>
      <c r="D76" s="174" t="s">
        <v>280</v>
      </c>
      <c r="E76" s="174">
        <v>0</v>
      </c>
      <c r="F76" s="174">
        <v>0</v>
      </c>
      <c r="G76" s="174">
        <v>0</v>
      </c>
      <c r="H76" s="174">
        <v>0</v>
      </c>
      <c r="I76" s="174"/>
      <c r="J76" s="173" t="s">
        <v>315</v>
      </c>
      <c r="K76" s="173" t="s">
        <v>315</v>
      </c>
      <c r="L76" s="173" t="s">
        <v>315</v>
      </c>
      <c r="M76" s="173" t="s">
        <v>315</v>
      </c>
      <c r="N76" s="173">
        <v>0</v>
      </c>
    </row>
    <row r="77" spans="1:14">
      <c r="A77" s="174">
        <v>76</v>
      </c>
      <c r="B77" s="174" t="s">
        <v>88</v>
      </c>
      <c r="C77" s="174" t="s">
        <v>293</v>
      </c>
      <c r="D77" s="174" t="s">
        <v>125</v>
      </c>
      <c r="E77" s="174">
        <v>0</v>
      </c>
      <c r="F77" s="174">
        <v>0</v>
      </c>
      <c r="G77" s="174">
        <v>0</v>
      </c>
      <c r="H77" s="174">
        <v>0</v>
      </c>
      <c r="I77" s="174"/>
      <c r="J77" s="173" t="s">
        <v>315</v>
      </c>
      <c r="K77" s="173" t="s">
        <v>315</v>
      </c>
      <c r="L77" s="173" t="s">
        <v>315</v>
      </c>
      <c r="M77" s="173" t="s">
        <v>315</v>
      </c>
      <c r="N77" s="173">
        <v>0</v>
      </c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68" priority="6">
      <formula>AND(XEG2=0,XEH2&lt;&gt;"")</formula>
    </cfRule>
  </conditionalFormatting>
  <conditionalFormatting sqref="A2:N102">
    <cfRule type="expression" dxfId="267" priority="5">
      <formula>AND(XEG2=0,XEH2&lt;&gt;"")</formula>
    </cfRule>
  </conditionalFormatting>
  <conditionalFormatting sqref="D2:G102">
    <cfRule type="cellIs" dxfId="266" priority="3" operator="lessThan">
      <formula>#REF!</formula>
    </cfRule>
    <cfRule type="cellIs" dxfId="265" priority="4" operator="equal">
      <formula>#REF!</formula>
    </cfRule>
  </conditionalFormatting>
  <conditionalFormatting sqref="H2:H102">
    <cfRule type="cellIs" dxfId="264" priority="1" operator="lessThan">
      <formula>#REF!*COUNTIF(D2:G2,"&gt;0")</formula>
    </cfRule>
    <cfRule type="cellIs" dxfId="263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39</vt:i4>
      </vt:variant>
      <vt:variant>
        <vt:lpstr>已命名的範圍</vt:lpstr>
      </vt:variant>
      <vt:variant>
        <vt:i4>38</vt:i4>
      </vt:variant>
    </vt:vector>
  </HeadingPairs>
  <TitlesOfParts>
    <vt:vector size="77" baseType="lpstr">
      <vt:lpstr>資格賽成績</vt:lpstr>
      <vt:lpstr>R1成績</vt:lpstr>
      <vt:lpstr>R2成績</vt:lpstr>
      <vt:lpstr>R3成績</vt:lpstr>
      <vt:lpstr>105冬男OAB</vt:lpstr>
      <vt:lpstr>106春男OAB</vt:lpstr>
      <vt:lpstr>106夏男OAB</vt:lpstr>
      <vt:lpstr>台灣業餘男OAB</vt:lpstr>
      <vt:lpstr>106秋男OAB</vt:lpstr>
      <vt:lpstr>排名男OAB</vt:lpstr>
      <vt:lpstr>105冬男C</vt:lpstr>
      <vt:lpstr>106春男C</vt:lpstr>
      <vt:lpstr>106夏男C</vt:lpstr>
      <vt:lpstr>106秋男C</vt:lpstr>
      <vt:lpstr>排名男C</vt:lpstr>
      <vt:lpstr>105冬男D</vt:lpstr>
      <vt:lpstr>106春男D</vt:lpstr>
      <vt:lpstr>106夏男D</vt:lpstr>
      <vt:lpstr>106秋男D</vt:lpstr>
      <vt:lpstr>排名男D</vt:lpstr>
      <vt:lpstr>105冬女OAB</vt:lpstr>
      <vt:lpstr>106春女OAB</vt:lpstr>
      <vt:lpstr>106夏女OAB</vt:lpstr>
      <vt:lpstr>台灣業餘女OAB</vt:lpstr>
      <vt:lpstr>106秋女OAB</vt:lpstr>
      <vt:lpstr>排名女OAB</vt:lpstr>
      <vt:lpstr>105冬女CD</vt:lpstr>
      <vt:lpstr>106春CD</vt:lpstr>
      <vt:lpstr>106夏女CD</vt:lpstr>
      <vt:lpstr>106秋女CD</vt:lpstr>
      <vt:lpstr>排名女CD</vt:lpstr>
      <vt:lpstr>春後排名男OAB(無公式)</vt:lpstr>
      <vt:lpstr>春後排名男C(無公式)</vt:lpstr>
      <vt:lpstr>春後排名男D(無公式)</vt:lpstr>
      <vt:lpstr>春後排名女OAB(無公式)</vt:lpstr>
      <vt:lpstr>春後排名女CD(無公式)</vt:lpstr>
      <vt:lpstr>世大運R1</vt:lpstr>
      <vt:lpstr>世大運R2</vt:lpstr>
      <vt:lpstr>世大運R3</vt:lpstr>
      <vt:lpstr>排名男OAB!Print_Area</vt:lpstr>
      <vt:lpstr>'105冬女CD'!Print_Titles</vt:lpstr>
      <vt:lpstr>'105冬女OAB'!Print_Titles</vt:lpstr>
      <vt:lpstr>'105冬男C'!Print_Titles</vt:lpstr>
      <vt:lpstr>'105冬男D'!Print_Titles</vt:lpstr>
      <vt:lpstr>'105冬男OAB'!Print_Titles</vt:lpstr>
      <vt:lpstr>'106春CD'!Print_Titles</vt:lpstr>
      <vt:lpstr>'106春女OAB'!Print_Titles</vt:lpstr>
      <vt:lpstr>'106春男C'!Print_Titles</vt:lpstr>
      <vt:lpstr>'106春男D'!Print_Titles</vt:lpstr>
      <vt:lpstr>'106春男OAB'!Print_Titles</vt:lpstr>
      <vt:lpstr>'106秋女CD'!Print_Titles</vt:lpstr>
      <vt:lpstr>'106秋女OAB'!Print_Titles</vt:lpstr>
      <vt:lpstr>'106秋男C'!Print_Titles</vt:lpstr>
      <vt:lpstr>'106秋男D'!Print_Titles</vt:lpstr>
      <vt:lpstr>'106秋男OAB'!Print_Titles</vt:lpstr>
      <vt:lpstr>'106夏女CD'!Print_Titles</vt:lpstr>
      <vt:lpstr>'106夏女OAB'!Print_Titles</vt:lpstr>
      <vt:lpstr>'106夏男C'!Print_Titles</vt:lpstr>
      <vt:lpstr>'106夏男D'!Print_Titles</vt:lpstr>
      <vt:lpstr>'106夏男OAB'!Print_Titles</vt:lpstr>
      <vt:lpstr>'R1成績'!Print_Titles</vt:lpstr>
      <vt:lpstr>'R2成績'!Print_Titles</vt:lpstr>
      <vt:lpstr>'R3成績'!Print_Titles</vt:lpstr>
      <vt:lpstr>世大運R1!Print_Titles</vt:lpstr>
      <vt:lpstr>台灣業餘女OAB!Print_Titles</vt:lpstr>
      <vt:lpstr>台灣業餘男OAB!Print_Titles</vt:lpstr>
      <vt:lpstr>'春後排名女CD(無公式)'!Print_Titles</vt:lpstr>
      <vt:lpstr>'春後排名女OAB(無公式)'!Print_Titles</vt:lpstr>
      <vt:lpstr>'春後排名男C(無公式)'!Print_Titles</vt:lpstr>
      <vt:lpstr>'春後排名男D(無公式)'!Print_Titles</vt:lpstr>
      <vt:lpstr>'春後排名男OAB(無公式)'!Print_Titles</vt:lpstr>
      <vt:lpstr>排名女CD!Print_Titles</vt:lpstr>
      <vt:lpstr>排名女OAB!Print_Titles</vt:lpstr>
      <vt:lpstr>排名男C!Print_Titles</vt:lpstr>
      <vt:lpstr>排名男D!Print_Titles</vt:lpstr>
      <vt:lpstr>排名男OAB!Print_Titles</vt:lpstr>
      <vt:lpstr>資格賽成績!Print_Titles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LAN</cp:lastModifiedBy>
  <cp:lastPrinted>2017-09-10T01:00:51Z</cp:lastPrinted>
  <dcterms:created xsi:type="dcterms:W3CDTF">2014-08-31T14:30:40Z</dcterms:created>
  <dcterms:modified xsi:type="dcterms:W3CDTF">2017-09-12T23:28:11Z</dcterms:modified>
</cp:coreProperties>
</file>