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7830" tabRatio="671" firstSheet="28" activeTab="28"/>
  </bookViews>
  <sheets>
    <sheet name="106夏男OAB" sheetId="2" r:id="rId1"/>
    <sheet name="台業男" sheetId="3" r:id="rId2"/>
    <sheet name="106秋男OAB" sheetId="4" r:id="rId3"/>
    <sheet name="106冬男OAB" sheetId="5" r:id="rId4"/>
    <sheet name="107春男OAB" sheetId="34" r:id="rId5"/>
    <sheet name="106夏男C" sheetId="7" r:id="rId6"/>
    <sheet name="106秋男C" sheetId="8" r:id="rId7"/>
    <sheet name="106冬男C" sheetId="9" r:id="rId8"/>
    <sheet name="107春男C" sheetId="36" r:id="rId9"/>
    <sheet name="106夏男D" sheetId="11" r:id="rId10"/>
    <sheet name="106秋男D" sheetId="12" r:id="rId11"/>
    <sheet name="106冬男D" sheetId="13" r:id="rId12"/>
    <sheet name="107春男D" sheetId="37" r:id="rId13"/>
    <sheet name="106夏女OAB" sheetId="15" r:id="rId14"/>
    <sheet name="台業女" sheetId="16" r:id="rId15"/>
    <sheet name="106秋女OAB" sheetId="17" r:id="rId16"/>
    <sheet name="106冬女OAB" sheetId="18" r:id="rId17"/>
    <sheet name="107春女OAB" sheetId="35" r:id="rId18"/>
    <sheet name="106夏女CD" sheetId="20" r:id="rId19"/>
    <sheet name="106秋女CD" sheetId="21" r:id="rId20"/>
    <sheet name="106冬女CD" sheetId="22" r:id="rId21"/>
    <sheet name="107春女CD" sheetId="38" r:id="rId22"/>
    <sheet name="春後排名男OAB" sheetId="23" r:id="rId23"/>
    <sheet name="春後排名女OAB" sheetId="25" r:id="rId24"/>
    <sheet name="春後排名男C" sheetId="26" r:id="rId25"/>
    <sheet name="春後排名男D" sheetId="27" r:id="rId26"/>
    <sheet name="春後排名女CD" sheetId="28" r:id="rId27"/>
    <sheet name="107春選手組別" sheetId="40" r:id="rId28"/>
    <sheet name="春季賽後男OAB組排名" sheetId="29" r:id="rId29"/>
    <sheet name="春季賽後女OAB組排名" sheetId="30" r:id="rId30"/>
    <sheet name="春季賽後男C組排名" sheetId="31" r:id="rId31"/>
    <sheet name="春季賽後男D組排名" sheetId="32" r:id="rId32"/>
    <sheet name="春季賽後女CD組排名" sheetId="33" r:id="rId33"/>
  </sheets>
  <externalReferences>
    <externalReference r:id="rId34"/>
    <externalReference r:id="rId35"/>
    <externalReference r:id="rId36"/>
    <externalReference r:id="rId37"/>
  </externalReferences>
  <definedNames>
    <definedName name="_xlnm.Print_Titles" localSheetId="21">'107春女CD'!$1:$1</definedName>
    <definedName name="_xlnm.Print_Titles" localSheetId="17">'107春女OAB'!$1:$1</definedName>
    <definedName name="_xlnm.Print_Titles" localSheetId="8">'107春男C'!$1:$1</definedName>
    <definedName name="_xlnm.Print_Titles" localSheetId="12">'107春男D'!$1:$1</definedName>
    <definedName name="_xlnm.Print_Titles" localSheetId="4">'107春男OAB'!$1:$1</definedName>
    <definedName name="_xlnm.Print_Titles" localSheetId="32">春季賽後女CD組排名!$1:$1</definedName>
    <definedName name="_xlnm.Print_Titles" localSheetId="29">春季賽後女OAB組排名!$1:$1</definedName>
    <definedName name="_xlnm.Print_Titles" localSheetId="30">春季賽後男C組排名!$1:$1</definedName>
    <definedName name="_xlnm.Print_Titles" localSheetId="31">春季賽後男D組排名!$1:$1</definedName>
    <definedName name="_xlnm.Print_Titles" localSheetId="28">春季賽後男OAB組排名!$1:$1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25725"/>
</workbook>
</file>

<file path=xl/calcChain.xml><?xml version="1.0" encoding="utf-8"?>
<calcChain xmlns="http://schemas.openxmlformats.org/spreadsheetml/2006/main">
  <c r="D17" i="26"/>
  <c r="H17" s="1"/>
  <c r="E17"/>
  <c r="I17" s="1"/>
  <c r="F17"/>
  <c r="G17"/>
  <c r="J17"/>
  <c r="K17"/>
  <c r="M17"/>
  <c r="D19"/>
  <c r="H19" s="1"/>
  <c r="E19"/>
  <c r="F19"/>
  <c r="G19"/>
  <c r="I19"/>
  <c r="J19"/>
  <c r="K19"/>
  <c r="M19"/>
  <c r="D12"/>
  <c r="H12" s="1"/>
  <c r="E12"/>
  <c r="I12" s="1"/>
  <c r="F12"/>
  <c r="G12"/>
  <c r="J12"/>
  <c r="K12"/>
  <c r="M12"/>
  <c r="D20"/>
  <c r="H20" s="1"/>
  <c r="E20"/>
  <c r="F20"/>
  <c r="G20"/>
  <c r="I20"/>
  <c r="J20"/>
  <c r="K20"/>
  <c r="M20"/>
  <c r="O30" i="25"/>
  <c r="O65" i="23"/>
  <c r="M3" i="28"/>
  <c r="M4"/>
  <c r="M5"/>
  <c r="M6"/>
  <c r="M7"/>
  <c r="M8"/>
  <c r="M2"/>
  <c r="M3" i="27"/>
  <c r="M4"/>
  <c r="M5"/>
  <c r="M6"/>
  <c r="M2"/>
  <c r="M18" i="26"/>
  <c r="M16"/>
  <c r="M15"/>
  <c r="M14"/>
  <c r="M13"/>
  <c r="M11"/>
  <c r="M10"/>
  <c r="M9"/>
  <c r="M8"/>
  <c r="M7"/>
  <c r="M6"/>
  <c r="M5"/>
  <c r="M4"/>
  <c r="M3"/>
  <c r="M2"/>
  <c r="O3" i="25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4"/>
  <c r="O66"/>
  <c r="O67"/>
  <c r="O68"/>
  <c r="O69"/>
  <c r="O70"/>
  <c r="O71"/>
  <c r="O72"/>
  <c r="O2"/>
  <c r="O3" i="2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2"/>
  <c r="E2"/>
  <c r="D3" i="28"/>
  <c r="E3"/>
  <c r="F3"/>
  <c r="G3"/>
  <c r="H3"/>
  <c r="I3"/>
  <c r="J3"/>
  <c r="K3"/>
  <c r="L3"/>
  <c r="D2"/>
  <c r="E2"/>
  <c r="F2"/>
  <c r="G2"/>
  <c r="H2"/>
  <c r="I2"/>
  <c r="J2"/>
  <c r="K2"/>
  <c r="L2"/>
  <c r="D7"/>
  <c r="E7"/>
  <c r="F7"/>
  <c r="G7"/>
  <c r="H7"/>
  <c r="I7"/>
  <c r="J7"/>
  <c r="K7"/>
  <c r="L7"/>
  <c r="D4"/>
  <c r="E4"/>
  <c r="F4"/>
  <c r="G4"/>
  <c r="H4"/>
  <c r="I4"/>
  <c r="J4"/>
  <c r="K4"/>
  <c r="L4"/>
  <c r="D5"/>
  <c r="E5"/>
  <c r="F5"/>
  <c r="G5"/>
  <c r="H5"/>
  <c r="I5"/>
  <c r="J5"/>
  <c r="K5"/>
  <c r="L5"/>
  <c r="D8"/>
  <c r="E8"/>
  <c r="F8"/>
  <c r="G8"/>
  <c r="H8"/>
  <c r="I8"/>
  <c r="J8"/>
  <c r="K8"/>
  <c r="L8"/>
  <c r="G6"/>
  <c r="F6"/>
  <c r="E6"/>
  <c r="D6"/>
  <c r="D2" i="27"/>
  <c r="E2"/>
  <c r="F2"/>
  <c r="G2"/>
  <c r="D3"/>
  <c r="E3"/>
  <c r="F3"/>
  <c r="G3"/>
  <c r="D6"/>
  <c r="E6"/>
  <c r="F6"/>
  <c r="G6"/>
  <c r="D5"/>
  <c r="E5"/>
  <c r="F5"/>
  <c r="G5"/>
  <c r="G4"/>
  <c r="F4"/>
  <c r="E4"/>
  <c r="D4"/>
  <c r="D14" i="26"/>
  <c r="E14"/>
  <c r="F14"/>
  <c r="G14"/>
  <c r="K14" s="1"/>
  <c r="D7"/>
  <c r="E7"/>
  <c r="F7"/>
  <c r="J7" s="1"/>
  <c r="L7" s="1"/>
  <c r="G7"/>
  <c r="D3"/>
  <c r="E3"/>
  <c r="F3"/>
  <c r="G3"/>
  <c r="K3" s="1"/>
  <c r="D6"/>
  <c r="E6"/>
  <c r="F6"/>
  <c r="J6" s="1"/>
  <c r="G6"/>
  <c r="K6" s="1"/>
  <c r="D10"/>
  <c r="E10"/>
  <c r="F10"/>
  <c r="J10" s="1"/>
  <c r="L10" s="1"/>
  <c r="G10"/>
  <c r="D5"/>
  <c r="E5"/>
  <c r="F5"/>
  <c r="J5" s="1"/>
  <c r="L5" s="1"/>
  <c r="G5"/>
  <c r="D18"/>
  <c r="E18"/>
  <c r="F18"/>
  <c r="J18" s="1"/>
  <c r="G18"/>
  <c r="K18" s="1"/>
  <c r="D9"/>
  <c r="E9"/>
  <c r="F9"/>
  <c r="J9" s="1"/>
  <c r="L9" s="1"/>
  <c r="G9"/>
  <c r="D13"/>
  <c r="E13"/>
  <c r="F13"/>
  <c r="J13" s="1"/>
  <c r="G13"/>
  <c r="D2"/>
  <c r="E2"/>
  <c r="F2"/>
  <c r="J2" s="1"/>
  <c r="G2"/>
  <c r="K2" s="1"/>
  <c r="D16"/>
  <c r="E16"/>
  <c r="F16"/>
  <c r="J16" s="1"/>
  <c r="G16"/>
  <c r="K16" s="1"/>
  <c r="D11"/>
  <c r="E11"/>
  <c r="F11"/>
  <c r="J11" s="1"/>
  <c r="L11" s="1"/>
  <c r="G11"/>
  <c r="D15"/>
  <c r="E15"/>
  <c r="F15"/>
  <c r="J15" s="1"/>
  <c r="G15"/>
  <c r="D8"/>
  <c r="E8"/>
  <c r="F8"/>
  <c r="J8" s="1"/>
  <c r="G8"/>
  <c r="K8" s="1"/>
  <c r="G4"/>
  <c r="F4"/>
  <c r="E4"/>
  <c r="I4" s="1"/>
  <c r="D4"/>
  <c r="H4" s="1"/>
  <c r="D30" i="25"/>
  <c r="I30"/>
  <c r="E30"/>
  <c r="J30"/>
  <c r="F30"/>
  <c r="K30"/>
  <c r="G30"/>
  <c r="L30"/>
  <c r="H30"/>
  <c r="M30"/>
  <c r="N30"/>
  <c r="D73"/>
  <c r="I73"/>
  <c r="E73"/>
  <c r="J73"/>
  <c r="F73"/>
  <c r="K73"/>
  <c r="G73"/>
  <c r="L73"/>
  <c r="H73"/>
  <c r="M73"/>
  <c r="N73"/>
  <c r="D74"/>
  <c r="I74"/>
  <c r="E74"/>
  <c r="J74"/>
  <c r="F74"/>
  <c r="K74"/>
  <c r="G74"/>
  <c r="L74"/>
  <c r="H74"/>
  <c r="M74"/>
  <c r="N74"/>
  <c r="D75"/>
  <c r="I75"/>
  <c r="E75"/>
  <c r="J75"/>
  <c r="F75"/>
  <c r="K75"/>
  <c r="G75"/>
  <c r="L75"/>
  <c r="H75"/>
  <c r="M75"/>
  <c r="N75"/>
  <c r="D76"/>
  <c r="I76"/>
  <c r="E76"/>
  <c r="J76"/>
  <c r="F76"/>
  <c r="K76"/>
  <c r="G76"/>
  <c r="L76"/>
  <c r="H76"/>
  <c r="M76"/>
  <c r="N76"/>
  <c r="D77"/>
  <c r="I77"/>
  <c r="E77"/>
  <c r="J77"/>
  <c r="F77"/>
  <c r="K77"/>
  <c r="G77"/>
  <c r="L77"/>
  <c r="H77"/>
  <c r="M77"/>
  <c r="N77"/>
  <c r="D78"/>
  <c r="I78"/>
  <c r="E78"/>
  <c r="J78"/>
  <c r="F78"/>
  <c r="K78"/>
  <c r="G78"/>
  <c r="L78"/>
  <c r="H78"/>
  <c r="M78"/>
  <c r="N78"/>
  <c r="D79"/>
  <c r="I79"/>
  <c r="E79"/>
  <c r="J79"/>
  <c r="F79"/>
  <c r="K79"/>
  <c r="G79"/>
  <c r="L79"/>
  <c r="H79"/>
  <c r="M79"/>
  <c r="N79"/>
  <c r="D65"/>
  <c r="I65"/>
  <c r="E65"/>
  <c r="J65"/>
  <c r="F65"/>
  <c r="K65"/>
  <c r="G65"/>
  <c r="L65"/>
  <c r="H65"/>
  <c r="M65"/>
  <c r="N65"/>
  <c r="D80"/>
  <c r="I80"/>
  <c r="E80"/>
  <c r="J80"/>
  <c r="F80"/>
  <c r="K80"/>
  <c r="G80"/>
  <c r="L80"/>
  <c r="H80"/>
  <c r="M80"/>
  <c r="N80"/>
  <c r="D81"/>
  <c r="I81"/>
  <c r="E81"/>
  <c r="J81"/>
  <c r="F81"/>
  <c r="K81"/>
  <c r="G81"/>
  <c r="L81"/>
  <c r="H81"/>
  <c r="M81"/>
  <c r="N81"/>
  <c r="D63"/>
  <c r="I63"/>
  <c r="E63"/>
  <c r="J63"/>
  <c r="F63"/>
  <c r="K63"/>
  <c r="G63"/>
  <c r="L63"/>
  <c r="H63"/>
  <c r="M63"/>
  <c r="N63"/>
  <c r="D82"/>
  <c r="I82"/>
  <c r="E82"/>
  <c r="J82"/>
  <c r="F82"/>
  <c r="K82"/>
  <c r="G82"/>
  <c r="L82"/>
  <c r="H82"/>
  <c r="M82"/>
  <c r="N82"/>
  <c r="D27"/>
  <c r="E27"/>
  <c r="F27"/>
  <c r="G27"/>
  <c r="H27"/>
  <c r="I27"/>
  <c r="J27"/>
  <c r="K27"/>
  <c r="L27"/>
  <c r="M27"/>
  <c r="D39"/>
  <c r="E39"/>
  <c r="F39"/>
  <c r="G39"/>
  <c r="H39"/>
  <c r="I39"/>
  <c r="J39"/>
  <c r="K39"/>
  <c r="L39"/>
  <c r="M39"/>
  <c r="D29"/>
  <c r="E29"/>
  <c r="F29"/>
  <c r="G29"/>
  <c r="H29"/>
  <c r="I29"/>
  <c r="J29"/>
  <c r="K29"/>
  <c r="L29"/>
  <c r="M29"/>
  <c r="D58"/>
  <c r="E58"/>
  <c r="F58"/>
  <c r="G58"/>
  <c r="H58"/>
  <c r="I58"/>
  <c r="J58"/>
  <c r="K58"/>
  <c r="L58"/>
  <c r="M58"/>
  <c r="D49"/>
  <c r="E49"/>
  <c r="F49"/>
  <c r="G49"/>
  <c r="H49"/>
  <c r="I49"/>
  <c r="J49"/>
  <c r="K49"/>
  <c r="L49"/>
  <c r="M49"/>
  <c r="D34"/>
  <c r="E34"/>
  <c r="F34"/>
  <c r="G34"/>
  <c r="H34"/>
  <c r="I34"/>
  <c r="J34"/>
  <c r="K34"/>
  <c r="L34"/>
  <c r="M34"/>
  <c r="D6"/>
  <c r="E6"/>
  <c r="F6"/>
  <c r="G6"/>
  <c r="H6"/>
  <c r="I6"/>
  <c r="J6"/>
  <c r="K6"/>
  <c r="L6"/>
  <c r="M6"/>
  <c r="D31"/>
  <c r="E31"/>
  <c r="F31"/>
  <c r="G31"/>
  <c r="H31"/>
  <c r="I31"/>
  <c r="J31"/>
  <c r="K31"/>
  <c r="L31"/>
  <c r="M31"/>
  <c r="D5"/>
  <c r="E5"/>
  <c r="F5"/>
  <c r="G5"/>
  <c r="H5"/>
  <c r="I5"/>
  <c r="J5"/>
  <c r="K5"/>
  <c r="L5"/>
  <c r="M5"/>
  <c r="D11"/>
  <c r="E11"/>
  <c r="F11"/>
  <c r="G11"/>
  <c r="H11"/>
  <c r="I11"/>
  <c r="J11"/>
  <c r="K11"/>
  <c r="L11"/>
  <c r="M11"/>
  <c r="D32"/>
  <c r="E32"/>
  <c r="F32"/>
  <c r="G32"/>
  <c r="H32"/>
  <c r="I32"/>
  <c r="J32"/>
  <c r="K32"/>
  <c r="L32"/>
  <c r="M32"/>
  <c r="D56"/>
  <c r="E56"/>
  <c r="F56"/>
  <c r="G56"/>
  <c r="H56"/>
  <c r="I56"/>
  <c r="J56"/>
  <c r="K56"/>
  <c r="L56"/>
  <c r="M56"/>
  <c r="D44"/>
  <c r="E44"/>
  <c r="F44"/>
  <c r="G44"/>
  <c r="H44"/>
  <c r="I44"/>
  <c r="J44"/>
  <c r="K44"/>
  <c r="L44"/>
  <c r="M44"/>
  <c r="D42"/>
  <c r="E42"/>
  <c r="F42"/>
  <c r="G42"/>
  <c r="H42"/>
  <c r="I42"/>
  <c r="J42"/>
  <c r="K42"/>
  <c r="L42"/>
  <c r="M42"/>
  <c r="D4"/>
  <c r="E4"/>
  <c r="F4"/>
  <c r="G4"/>
  <c r="H4"/>
  <c r="I4"/>
  <c r="J4"/>
  <c r="K4"/>
  <c r="L4"/>
  <c r="M4"/>
  <c r="D66"/>
  <c r="E66"/>
  <c r="F66"/>
  <c r="G66"/>
  <c r="H66"/>
  <c r="I66"/>
  <c r="J66"/>
  <c r="K66"/>
  <c r="L66"/>
  <c r="M66"/>
  <c r="D71"/>
  <c r="E71"/>
  <c r="F71"/>
  <c r="G71"/>
  <c r="H71"/>
  <c r="I71"/>
  <c r="J71"/>
  <c r="K71"/>
  <c r="L71"/>
  <c r="M71"/>
  <c r="D67"/>
  <c r="E67"/>
  <c r="F67"/>
  <c r="G67"/>
  <c r="H67"/>
  <c r="I67"/>
  <c r="J67"/>
  <c r="K67"/>
  <c r="L67"/>
  <c r="M67"/>
  <c r="D16"/>
  <c r="E16"/>
  <c r="F16"/>
  <c r="G16"/>
  <c r="H16"/>
  <c r="I16"/>
  <c r="J16"/>
  <c r="K16"/>
  <c r="L16"/>
  <c r="M16"/>
  <c r="D7"/>
  <c r="E7"/>
  <c r="F7"/>
  <c r="G7"/>
  <c r="H7"/>
  <c r="I7"/>
  <c r="J7"/>
  <c r="K7"/>
  <c r="L7"/>
  <c r="M7"/>
  <c r="D2"/>
  <c r="E2"/>
  <c r="F2"/>
  <c r="G2"/>
  <c r="H2"/>
  <c r="I2"/>
  <c r="J2"/>
  <c r="K2"/>
  <c r="L2"/>
  <c r="M2"/>
  <c r="D62"/>
  <c r="E62"/>
  <c r="F62"/>
  <c r="G62"/>
  <c r="H62"/>
  <c r="I62"/>
  <c r="J62"/>
  <c r="K62"/>
  <c r="L62"/>
  <c r="M62"/>
  <c r="D10"/>
  <c r="E10"/>
  <c r="F10"/>
  <c r="G10"/>
  <c r="H10"/>
  <c r="I10"/>
  <c r="J10"/>
  <c r="K10"/>
  <c r="L10"/>
  <c r="M10"/>
  <c r="D17"/>
  <c r="E17"/>
  <c r="F17"/>
  <c r="G17"/>
  <c r="H17"/>
  <c r="I17"/>
  <c r="J17"/>
  <c r="K17"/>
  <c r="L17"/>
  <c r="M17"/>
  <c r="D54"/>
  <c r="E54"/>
  <c r="F54"/>
  <c r="G54"/>
  <c r="H54"/>
  <c r="I54"/>
  <c r="J54"/>
  <c r="K54"/>
  <c r="L54"/>
  <c r="M54"/>
  <c r="D21"/>
  <c r="E21"/>
  <c r="F21"/>
  <c r="G21"/>
  <c r="H21"/>
  <c r="I21"/>
  <c r="J21"/>
  <c r="K21"/>
  <c r="L21"/>
  <c r="M21"/>
  <c r="D9"/>
  <c r="E9"/>
  <c r="F9"/>
  <c r="G9"/>
  <c r="H9"/>
  <c r="I9"/>
  <c r="J9"/>
  <c r="K9"/>
  <c r="L9"/>
  <c r="M9"/>
  <c r="D18"/>
  <c r="E18"/>
  <c r="F18"/>
  <c r="G18"/>
  <c r="H18"/>
  <c r="I18"/>
  <c r="J18"/>
  <c r="K18"/>
  <c r="L18"/>
  <c r="M18"/>
  <c r="D3"/>
  <c r="E3"/>
  <c r="F3"/>
  <c r="G3"/>
  <c r="H3"/>
  <c r="I3"/>
  <c r="J3"/>
  <c r="K3"/>
  <c r="L3"/>
  <c r="M3"/>
  <c r="D60"/>
  <c r="E60"/>
  <c r="F60"/>
  <c r="G60"/>
  <c r="H60"/>
  <c r="I60"/>
  <c r="J60"/>
  <c r="K60"/>
  <c r="L60"/>
  <c r="M60"/>
  <c r="D8"/>
  <c r="E8"/>
  <c r="F8"/>
  <c r="G8"/>
  <c r="H8"/>
  <c r="I8"/>
  <c r="J8"/>
  <c r="K8"/>
  <c r="L8"/>
  <c r="M8"/>
  <c r="D52"/>
  <c r="E52"/>
  <c r="F52"/>
  <c r="G52"/>
  <c r="H52"/>
  <c r="I52"/>
  <c r="J52"/>
  <c r="K52"/>
  <c r="L52"/>
  <c r="M52"/>
  <c r="D38"/>
  <c r="E38"/>
  <c r="F38"/>
  <c r="G38"/>
  <c r="H38"/>
  <c r="I38"/>
  <c r="J38"/>
  <c r="K38"/>
  <c r="L38"/>
  <c r="M38"/>
  <c r="D14"/>
  <c r="E14"/>
  <c r="F14"/>
  <c r="G14"/>
  <c r="H14"/>
  <c r="I14"/>
  <c r="J14"/>
  <c r="K14"/>
  <c r="L14"/>
  <c r="M14"/>
  <c r="D36"/>
  <c r="E36"/>
  <c r="F36"/>
  <c r="G36"/>
  <c r="H36"/>
  <c r="I36"/>
  <c r="J36"/>
  <c r="K36"/>
  <c r="L36"/>
  <c r="M36"/>
  <c r="D50"/>
  <c r="E50"/>
  <c r="F50"/>
  <c r="G50"/>
  <c r="H50"/>
  <c r="I50"/>
  <c r="J50"/>
  <c r="K50"/>
  <c r="L50"/>
  <c r="M50"/>
  <c r="D13"/>
  <c r="E13"/>
  <c r="F13"/>
  <c r="G13"/>
  <c r="H13"/>
  <c r="I13"/>
  <c r="J13"/>
  <c r="K13"/>
  <c r="L13"/>
  <c r="M13"/>
  <c r="D64"/>
  <c r="E64"/>
  <c r="F64"/>
  <c r="G64"/>
  <c r="H64"/>
  <c r="I64"/>
  <c r="J64"/>
  <c r="K64"/>
  <c r="L64"/>
  <c r="M64"/>
  <c r="D69"/>
  <c r="E69"/>
  <c r="F69"/>
  <c r="G69"/>
  <c r="H69"/>
  <c r="I69"/>
  <c r="J69"/>
  <c r="K69"/>
  <c r="L69"/>
  <c r="M69"/>
  <c r="D19"/>
  <c r="E19"/>
  <c r="F19"/>
  <c r="G19"/>
  <c r="H19"/>
  <c r="I19"/>
  <c r="J19"/>
  <c r="K19"/>
  <c r="L19"/>
  <c r="M19"/>
  <c r="D53"/>
  <c r="E53"/>
  <c r="F53"/>
  <c r="G53"/>
  <c r="H53"/>
  <c r="I53"/>
  <c r="J53"/>
  <c r="K53"/>
  <c r="L53"/>
  <c r="M53"/>
  <c r="D25"/>
  <c r="E25"/>
  <c r="F25"/>
  <c r="G25"/>
  <c r="H25"/>
  <c r="I25"/>
  <c r="J25"/>
  <c r="K25"/>
  <c r="L25"/>
  <c r="M25"/>
  <c r="D59"/>
  <c r="E59"/>
  <c r="F59"/>
  <c r="G59"/>
  <c r="H59"/>
  <c r="I59"/>
  <c r="J59"/>
  <c r="K59"/>
  <c r="L59"/>
  <c r="M59"/>
  <c r="D28"/>
  <c r="E28"/>
  <c r="F28"/>
  <c r="G28"/>
  <c r="H28"/>
  <c r="I28"/>
  <c r="J28"/>
  <c r="K28"/>
  <c r="L28"/>
  <c r="M28"/>
  <c r="D12"/>
  <c r="E12"/>
  <c r="F12"/>
  <c r="G12"/>
  <c r="H12"/>
  <c r="I12"/>
  <c r="J12"/>
  <c r="K12"/>
  <c r="L12"/>
  <c r="M12"/>
  <c r="D23"/>
  <c r="E23"/>
  <c r="F23"/>
  <c r="G23"/>
  <c r="H23"/>
  <c r="I23"/>
  <c r="J23"/>
  <c r="K23"/>
  <c r="L23"/>
  <c r="M23"/>
  <c r="D43"/>
  <c r="E43"/>
  <c r="F43"/>
  <c r="G43"/>
  <c r="H43"/>
  <c r="I43"/>
  <c r="J43"/>
  <c r="K43"/>
  <c r="L43"/>
  <c r="M43"/>
  <c r="D24"/>
  <c r="E24"/>
  <c r="F24"/>
  <c r="G24"/>
  <c r="H24"/>
  <c r="I24"/>
  <c r="J24"/>
  <c r="K24"/>
  <c r="L24"/>
  <c r="M24"/>
  <c r="D37"/>
  <c r="E37"/>
  <c r="F37"/>
  <c r="G37"/>
  <c r="H37"/>
  <c r="I37"/>
  <c r="J37"/>
  <c r="K37"/>
  <c r="L37"/>
  <c r="M37"/>
  <c r="D26"/>
  <c r="E26"/>
  <c r="F26"/>
  <c r="G26"/>
  <c r="H26"/>
  <c r="I26"/>
  <c r="J26"/>
  <c r="K26"/>
  <c r="L26"/>
  <c r="M26"/>
  <c r="D15"/>
  <c r="E15"/>
  <c r="F15"/>
  <c r="G15"/>
  <c r="H15"/>
  <c r="I15"/>
  <c r="J15"/>
  <c r="K15"/>
  <c r="L15"/>
  <c r="M15"/>
  <c r="D20"/>
  <c r="E20"/>
  <c r="F20"/>
  <c r="G20"/>
  <c r="H20"/>
  <c r="I20"/>
  <c r="J20"/>
  <c r="K20"/>
  <c r="L20"/>
  <c r="M20"/>
  <c r="D72"/>
  <c r="E72"/>
  <c r="F72"/>
  <c r="G72"/>
  <c r="H72"/>
  <c r="I72"/>
  <c r="J72"/>
  <c r="K72"/>
  <c r="L72"/>
  <c r="M72"/>
  <c r="D61"/>
  <c r="E61"/>
  <c r="F61"/>
  <c r="G61"/>
  <c r="H61"/>
  <c r="I61"/>
  <c r="J61"/>
  <c r="K61"/>
  <c r="L61"/>
  <c r="M61"/>
  <c r="D41"/>
  <c r="E41"/>
  <c r="F41"/>
  <c r="G41"/>
  <c r="H41"/>
  <c r="I41"/>
  <c r="J41"/>
  <c r="K41"/>
  <c r="L41"/>
  <c r="M41"/>
  <c r="D68"/>
  <c r="E68"/>
  <c r="F68"/>
  <c r="G68"/>
  <c r="H68"/>
  <c r="I68"/>
  <c r="J68"/>
  <c r="K68"/>
  <c r="L68"/>
  <c r="M68"/>
  <c r="D46"/>
  <c r="E46"/>
  <c r="F46"/>
  <c r="G46"/>
  <c r="H46"/>
  <c r="I46"/>
  <c r="J46"/>
  <c r="K46"/>
  <c r="L46"/>
  <c r="M46"/>
  <c r="D55"/>
  <c r="E55"/>
  <c r="F55"/>
  <c r="G55"/>
  <c r="H55"/>
  <c r="I55"/>
  <c r="J55"/>
  <c r="K55"/>
  <c r="L55"/>
  <c r="M55"/>
  <c r="D47"/>
  <c r="E47"/>
  <c r="F47"/>
  <c r="G47"/>
  <c r="H47"/>
  <c r="I47"/>
  <c r="J47"/>
  <c r="K47"/>
  <c r="L47"/>
  <c r="M47"/>
  <c r="D40"/>
  <c r="E40"/>
  <c r="F40"/>
  <c r="G40"/>
  <c r="H40"/>
  <c r="I40"/>
  <c r="J40"/>
  <c r="K40"/>
  <c r="L40"/>
  <c r="M40"/>
  <c r="D48"/>
  <c r="E48"/>
  <c r="F48"/>
  <c r="G48"/>
  <c r="H48"/>
  <c r="I48"/>
  <c r="J48"/>
  <c r="K48"/>
  <c r="L48"/>
  <c r="M48"/>
  <c r="D35"/>
  <c r="E35"/>
  <c r="F35"/>
  <c r="G35"/>
  <c r="H35"/>
  <c r="I35"/>
  <c r="J35"/>
  <c r="K35"/>
  <c r="L35"/>
  <c r="M35"/>
  <c r="D57"/>
  <c r="E57"/>
  <c r="F57"/>
  <c r="G57"/>
  <c r="H57"/>
  <c r="I57"/>
  <c r="J57"/>
  <c r="K57"/>
  <c r="L57"/>
  <c r="M57"/>
  <c r="D45"/>
  <c r="E45"/>
  <c r="F45"/>
  <c r="G45"/>
  <c r="H45"/>
  <c r="I45"/>
  <c r="J45"/>
  <c r="K45"/>
  <c r="L45"/>
  <c r="M45"/>
  <c r="D51"/>
  <c r="E51"/>
  <c r="F51"/>
  <c r="G51"/>
  <c r="H51"/>
  <c r="I51"/>
  <c r="J51"/>
  <c r="K51"/>
  <c r="L51"/>
  <c r="M51"/>
  <c r="D33"/>
  <c r="E33"/>
  <c r="F33"/>
  <c r="G33"/>
  <c r="H33"/>
  <c r="I33"/>
  <c r="J33"/>
  <c r="K33"/>
  <c r="L33"/>
  <c r="M33"/>
  <c r="D22"/>
  <c r="E22"/>
  <c r="F22"/>
  <c r="G22"/>
  <c r="H22"/>
  <c r="I22"/>
  <c r="J22"/>
  <c r="K22"/>
  <c r="L22"/>
  <c r="M22"/>
  <c r="H70"/>
  <c r="G70"/>
  <c r="F70"/>
  <c r="E70"/>
  <c r="D70"/>
  <c r="D2" i="23"/>
  <c r="F2"/>
  <c r="G2"/>
  <c r="H2"/>
  <c r="I2"/>
  <c r="J2"/>
  <c r="K2"/>
  <c r="L2"/>
  <c r="M2"/>
  <c r="N2"/>
  <c r="D4"/>
  <c r="E4"/>
  <c r="F4"/>
  <c r="G4"/>
  <c r="H4"/>
  <c r="I4"/>
  <c r="J4"/>
  <c r="K4"/>
  <c r="L4"/>
  <c r="M4"/>
  <c r="N4"/>
  <c r="D10"/>
  <c r="E10"/>
  <c r="F10"/>
  <c r="G10"/>
  <c r="H10"/>
  <c r="I10"/>
  <c r="J10"/>
  <c r="K10"/>
  <c r="L10"/>
  <c r="M10"/>
  <c r="N10"/>
  <c r="D5"/>
  <c r="E5"/>
  <c r="F5"/>
  <c r="G5"/>
  <c r="H5"/>
  <c r="I5"/>
  <c r="J5"/>
  <c r="K5"/>
  <c r="L5"/>
  <c r="M5"/>
  <c r="N5"/>
  <c r="D3"/>
  <c r="E3"/>
  <c r="F3"/>
  <c r="G3"/>
  <c r="H3"/>
  <c r="I3"/>
  <c r="J3"/>
  <c r="K3"/>
  <c r="L3"/>
  <c r="M3"/>
  <c r="N3"/>
  <c r="D7"/>
  <c r="E7"/>
  <c r="F7"/>
  <c r="G7"/>
  <c r="H7"/>
  <c r="I7"/>
  <c r="J7"/>
  <c r="K7"/>
  <c r="L7"/>
  <c r="M7"/>
  <c r="N7"/>
  <c r="D13"/>
  <c r="E13"/>
  <c r="F13"/>
  <c r="G13"/>
  <c r="H13"/>
  <c r="I13"/>
  <c r="J13"/>
  <c r="K13"/>
  <c r="L13"/>
  <c r="M13"/>
  <c r="N13"/>
  <c r="D14"/>
  <c r="E14"/>
  <c r="F14"/>
  <c r="G14"/>
  <c r="H14"/>
  <c r="I14"/>
  <c r="J14"/>
  <c r="K14"/>
  <c r="L14"/>
  <c r="M14"/>
  <c r="N14"/>
  <c r="D8"/>
  <c r="E8"/>
  <c r="F8"/>
  <c r="G8"/>
  <c r="H8"/>
  <c r="I8"/>
  <c r="J8"/>
  <c r="K8"/>
  <c r="L8"/>
  <c r="M8"/>
  <c r="N8"/>
  <c r="D12"/>
  <c r="E12"/>
  <c r="F12"/>
  <c r="G12"/>
  <c r="H12"/>
  <c r="I12"/>
  <c r="J12"/>
  <c r="K12"/>
  <c r="L12"/>
  <c r="M12"/>
  <c r="N12"/>
  <c r="D9"/>
  <c r="E9"/>
  <c r="F9"/>
  <c r="G9"/>
  <c r="H9"/>
  <c r="I9"/>
  <c r="J9"/>
  <c r="K9"/>
  <c r="L9"/>
  <c r="M9"/>
  <c r="N9"/>
  <c r="D24"/>
  <c r="E24"/>
  <c r="F24"/>
  <c r="G24"/>
  <c r="H24"/>
  <c r="I24"/>
  <c r="J24"/>
  <c r="K24"/>
  <c r="L24"/>
  <c r="M24"/>
  <c r="N24"/>
  <c r="D28"/>
  <c r="E28"/>
  <c r="F28"/>
  <c r="G28"/>
  <c r="H28"/>
  <c r="I28"/>
  <c r="J28"/>
  <c r="K28"/>
  <c r="L28"/>
  <c r="M28"/>
  <c r="N28"/>
  <c r="D11"/>
  <c r="E11"/>
  <c r="F11"/>
  <c r="G11"/>
  <c r="H11"/>
  <c r="I11"/>
  <c r="J11"/>
  <c r="K11"/>
  <c r="L11"/>
  <c r="M11"/>
  <c r="N11"/>
  <c r="D15"/>
  <c r="E15"/>
  <c r="F15"/>
  <c r="G15"/>
  <c r="H15"/>
  <c r="I15"/>
  <c r="J15"/>
  <c r="K15"/>
  <c r="L15"/>
  <c r="M15"/>
  <c r="N15"/>
  <c r="D30"/>
  <c r="E30"/>
  <c r="F30"/>
  <c r="G30"/>
  <c r="H30"/>
  <c r="I30"/>
  <c r="J30"/>
  <c r="K30"/>
  <c r="L30"/>
  <c r="M30"/>
  <c r="N30"/>
  <c r="D36"/>
  <c r="E36"/>
  <c r="F36"/>
  <c r="G36"/>
  <c r="H36"/>
  <c r="I36"/>
  <c r="J36"/>
  <c r="K36"/>
  <c r="L36"/>
  <c r="M36"/>
  <c r="N36"/>
  <c r="D35"/>
  <c r="E35"/>
  <c r="F35"/>
  <c r="G35"/>
  <c r="H35"/>
  <c r="I35"/>
  <c r="J35"/>
  <c r="K35"/>
  <c r="L35"/>
  <c r="M35"/>
  <c r="N35"/>
  <c r="D18"/>
  <c r="E18"/>
  <c r="F18"/>
  <c r="G18"/>
  <c r="H18"/>
  <c r="I18"/>
  <c r="J18"/>
  <c r="K18"/>
  <c r="L18"/>
  <c r="M18"/>
  <c r="N18"/>
  <c r="D29"/>
  <c r="E29"/>
  <c r="F29"/>
  <c r="G29"/>
  <c r="H29"/>
  <c r="I29"/>
  <c r="J29"/>
  <c r="K29"/>
  <c r="L29"/>
  <c r="M29"/>
  <c r="N29"/>
  <c r="D37"/>
  <c r="E37"/>
  <c r="F37"/>
  <c r="G37"/>
  <c r="H37"/>
  <c r="I37"/>
  <c r="J37"/>
  <c r="K37"/>
  <c r="L37"/>
  <c r="M37"/>
  <c r="N37"/>
  <c r="D44"/>
  <c r="E44"/>
  <c r="F44"/>
  <c r="G44"/>
  <c r="H44"/>
  <c r="I44"/>
  <c r="J44"/>
  <c r="K44"/>
  <c r="L44"/>
  <c r="M44"/>
  <c r="N44"/>
  <c r="D19"/>
  <c r="E19"/>
  <c r="F19"/>
  <c r="G19"/>
  <c r="H19"/>
  <c r="I19"/>
  <c r="J19"/>
  <c r="K19"/>
  <c r="L19"/>
  <c r="M19"/>
  <c r="N19"/>
  <c r="D22"/>
  <c r="E22"/>
  <c r="F22"/>
  <c r="G22"/>
  <c r="H22"/>
  <c r="I22"/>
  <c r="J22"/>
  <c r="K22"/>
  <c r="L22"/>
  <c r="M22"/>
  <c r="N22"/>
  <c r="D23"/>
  <c r="E23"/>
  <c r="F23"/>
  <c r="G23"/>
  <c r="H23"/>
  <c r="I23"/>
  <c r="J23"/>
  <c r="K23"/>
  <c r="L23"/>
  <c r="M23"/>
  <c r="N23"/>
  <c r="D34"/>
  <c r="E34"/>
  <c r="F34"/>
  <c r="G34"/>
  <c r="H34"/>
  <c r="I34"/>
  <c r="J34"/>
  <c r="K34"/>
  <c r="L34"/>
  <c r="M34"/>
  <c r="N34"/>
  <c r="D42"/>
  <c r="E42"/>
  <c r="F42"/>
  <c r="G42"/>
  <c r="H42"/>
  <c r="I42"/>
  <c r="J42"/>
  <c r="K42"/>
  <c r="L42"/>
  <c r="M42"/>
  <c r="N42"/>
  <c r="D38"/>
  <c r="E38"/>
  <c r="F38"/>
  <c r="G38"/>
  <c r="H38"/>
  <c r="I38"/>
  <c r="J38"/>
  <c r="K38"/>
  <c r="L38"/>
  <c r="M38"/>
  <c r="N38"/>
  <c r="D25"/>
  <c r="E25"/>
  <c r="F25"/>
  <c r="G25"/>
  <c r="H25"/>
  <c r="I25"/>
  <c r="J25"/>
  <c r="K25"/>
  <c r="L25"/>
  <c r="M25"/>
  <c r="N25"/>
  <c r="D33"/>
  <c r="E33"/>
  <c r="F33"/>
  <c r="G33"/>
  <c r="H33"/>
  <c r="I33"/>
  <c r="J33"/>
  <c r="K33"/>
  <c r="L33"/>
  <c r="M33"/>
  <c r="N33"/>
  <c r="D16"/>
  <c r="E16"/>
  <c r="F16"/>
  <c r="G16"/>
  <c r="H16"/>
  <c r="I16"/>
  <c r="J16"/>
  <c r="K16"/>
  <c r="L16"/>
  <c r="M16"/>
  <c r="N16"/>
  <c r="D27"/>
  <c r="E27"/>
  <c r="F27"/>
  <c r="G27"/>
  <c r="H27"/>
  <c r="I27"/>
  <c r="J27"/>
  <c r="K27"/>
  <c r="L27"/>
  <c r="M27"/>
  <c r="N27"/>
  <c r="D45"/>
  <c r="E45"/>
  <c r="F45"/>
  <c r="G45"/>
  <c r="H45"/>
  <c r="I45"/>
  <c r="J45"/>
  <c r="K45"/>
  <c r="L45"/>
  <c r="M45"/>
  <c r="N45"/>
  <c r="D40"/>
  <c r="E40"/>
  <c r="F40"/>
  <c r="G40"/>
  <c r="H40"/>
  <c r="I40"/>
  <c r="J40"/>
  <c r="K40"/>
  <c r="L40"/>
  <c r="M40"/>
  <c r="N40"/>
  <c r="D53"/>
  <c r="E53"/>
  <c r="F53"/>
  <c r="G53"/>
  <c r="H53"/>
  <c r="I53"/>
  <c r="J53"/>
  <c r="K53"/>
  <c r="L53"/>
  <c r="M53"/>
  <c r="N53"/>
  <c r="D47"/>
  <c r="E47"/>
  <c r="F47"/>
  <c r="G47"/>
  <c r="H47"/>
  <c r="I47"/>
  <c r="J47"/>
  <c r="K47"/>
  <c r="L47"/>
  <c r="M47"/>
  <c r="N47"/>
  <c r="D65"/>
  <c r="E65"/>
  <c r="F65"/>
  <c r="G65"/>
  <c r="H65"/>
  <c r="I65"/>
  <c r="J65"/>
  <c r="K65"/>
  <c r="L65"/>
  <c r="M65"/>
  <c r="N65"/>
  <c r="D17"/>
  <c r="E17"/>
  <c r="F17"/>
  <c r="G17"/>
  <c r="H17"/>
  <c r="I17"/>
  <c r="J17"/>
  <c r="K17"/>
  <c r="L17"/>
  <c r="M17"/>
  <c r="N17"/>
  <c r="D32"/>
  <c r="E32"/>
  <c r="F32"/>
  <c r="G32"/>
  <c r="H32"/>
  <c r="I32"/>
  <c r="J32"/>
  <c r="K32"/>
  <c r="L32"/>
  <c r="M32"/>
  <c r="N32"/>
  <c r="D21"/>
  <c r="E21"/>
  <c r="F21"/>
  <c r="G21"/>
  <c r="H21"/>
  <c r="I21"/>
  <c r="J21"/>
  <c r="K21"/>
  <c r="L21"/>
  <c r="M21"/>
  <c r="N21"/>
  <c r="D31"/>
  <c r="E31"/>
  <c r="F31"/>
  <c r="G31"/>
  <c r="H31"/>
  <c r="I31"/>
  <c r="J31"/>
  <c r="K31"/>
  <c r="L31"/>
  <c r="M31"/>
  <c r="N31"/>
  <c r="D71"/>
  <c r="E71"/>
  <c r="F71"/>
  <c r="G71"/>
  <c r="H71"/>
  <c r="I71"/>
  <c r="J71"/>
  <c r="K71"/>
  <c r="L71"/>
  <c r="M71"/>
  <c r="N71"/>
  <c r="D55"/>
  <c r="E55"/>
  <c r="F55"/>
  <c r="G55"/>
  <c r="H55"/>
  <c r="I55"/>
  <c r="J55"/>
  <c r="K55"/>
  <c r="L55"/>
  <c r="M55"/>
  <c r="N55"/>
  <c r="D74"/>
  <c r="E74"/>
  <c r="F74"/>
  <c r="G74"/>
  <c r="H74"/>
  <c r="I74"/>
  <c r="J74"/>
  <c r="K74"/>
  <c r="L74"/>
  <c r="M74"/>
  <c r="N74"/>
  <c r="D51"/>
  <c r="E51"/>
  <c r="F51"/>
  <c r="G51"/>
  <c r="H51"/>
  <c r="I51"/>
  <c r="J51"/>
  <c r="K51"/>
  <c r="L51"/>
  <c r="M51"/>
  <c r="N51"/>
  <c r="D50"/>
  <c r="E50"/>
  <c r="F50"/>
  <c r="G50"/>
  <c r="H50"/>
  <c r="I50"/>
  <c r="J50"/>
  <c r="K50"/>
  <c r="L50"/>
  <c r="M50"/>
  <c r="N50"/>
  <c r="D26"/>
  <c r="E26"/>
  <c r="F26"/>
  <c r="G26"/>
  <c r="H26"/>
  <c r="I26"/>
  <c r="J26"/>
  <c r="K26"/>
  <c r="L26"/>
  <c r="M26"/>
  <c r="N26"/>
  <c r="D63"/>
  <c r="E63"/>
  <c r="F63"/>
  <c r="G63"/>
  <c r="H63"/>
  <c r="I63"/>
  <c r="J63"/>
  <c r="K63"/>
  <c r="L63"/>
  <c r="M63"/>
  <c r="N63"/>
  <c r="D52"/>
  <c r="E52"/>
  <c r="F52"/>
  <c r="G52"/>
  <c r="H52"/>
  <c r="I52"/>
  <c r="J52"/>
  <c r="K52"/>
  <c r="L52"/>
  <c r="M52"/>
  <c r="N52"/>
  <c r="D20"/>
  <c r="E20"/>
  <c r="F20"/>
  <c r="G20"/>
  <c r="H20"/>
  <c r="I20"/>
  <c r="J20"/>
  <c r="K20"/>
  <c r="L20"/>
  <c r="M20"/>
  <c r="N20"/>
  <c r="D59"/>
  <c r="E59"/>
  <c r="F59"/>
  <c r="G59"/>
  <c r="H59"/>
  <c r="I59"/>
  <c r="J59"/>
  <c r="K59"/>
  <c r="L59"/>
  <c r="M59"/>
  <c r="N59"/>
  <c r="D43"/>
  <c r="E43"/>
  <c r="F43"/>
  <c r="G43"/>
  <c r="H43"/>
  <c r="I43"/>
  <c r="J43"/>
  <c r="K43"/>
  <c r="L43"/>
  <c r="M43"/>
  <c r="N43"/>
  <c r="D46"/>
  <c r="E46"/>
  <c r="F46"/>
  <c r="G46"/>
  <c r="H46"/>
  <c r="I46"/>
  <c r="J46"/>
  <c r="K46"/>
  <c r="L46"/>
  <c r="M46"/>
  <c r="N46"/>
  <c r="D66"/>
  <c r="E66"/>
  <c r="F66"/>
  <c r="G66"/>
  <c r="H66"/>
  <c r="I66"/>
  <c r="J66"/>
  <c r="K66"/>
  <c r="L66"/>
  <c r="M66"/>
  <c r="N66"/>
  <c r="D61"/>
  <c r="E61"/>
  <c r="F61"/>
  <c r="G61"/>
  <c r="H61"/>
  <c r="I61"/>
  <c r="J61"/>
  <c r="K61"/>
  <c r="L61"/>
  <c r="M61"/>
  <c r="N61"/>
  <c r="D60"/>
  <c r="E60"/>
  <c r="F60"/>
  <c r="G60"/>
  <c r="H60"/>
  <c r="I60"/>
  <c r="J60"/>
  <c r="K60"/>
  <c r="L60"/>
  <c r="M60"/>
  <c r="N60"/>
  <c r="D48"/>
  <c r="E48"/>
  <c r="F48"/>
  <c r="G48"/>
  <c r="H48"/>
  <c r="I48"/>
  <c r="J48"/>
  <c r="K48"/>
  <c r="L48"/>
  <c r="M48"/>
  <c r="N48"/>
  <c r="D41"/>
  <c r="E41"/>
  <c r="F41"/>
  <c r="G41"/>
  <c r="H41"/>
  <c r="I41"/>
  <c r="J41"/>
  <c r="K41"/>
  <c r="L41"/>
  <c r="M41"/>
  <c r="N41"/>
  <c r="D70"/>
  <c r="E70"/>
  <c r="F70"/>
  <c r="G70"/>
  <c r="H70"/>
  <c r="I70"/>
  <c r="J70"/>
  <c r="K70"/>
  <c r="L70"/>
  <c r="M70"/>
  <c r="N70"/>
  <c r="D81"/>
  <c r="E81"/>
  <c r="F81"/>
  <c r="G81"/>
  <c r="H81"/>
  <c r="I81"/>
  <c r="J81"/>
  <c r="K81"/>
  <c r="L81"/>
  <c r="M81"/>
  <c r="N81"/>
  <c r="D72"/>
  <c r="E72"/>
  <c r="F72"/>
  <c r="G72"/>
  <c r="H72"/>
  <c r="I72"/>
  <c r="J72"/>
  <c r="K72"/>
  <c r="L72"/>
  <c r="M72"/>
  <c r="N72"/>
  <c r="D73"/>
  <c r="E73"/>
  <c r="F73"/>
  <c r="G73"/>
  <c r="H73"/>
  <c r="I73"/>
  <c r="J73"/>
  <c r="K73"/>
  <c r="L73"/>
  <c r="M73"/>
  <c r="N73"/>
  <c r="D75"/>
  <c r="E75"/>
  <c r="F75"/>
  <c r="G75"/>
  <c r="H75"/>
  <c r="I75"/>
  <c r="J75"/>
  <c r="K75"/>
  <c r="L75"/>
  <c r="M75"/>
  <c r="N75"/>
  <c r="D39"/>
  <c r="E39"/>
  <c r="F39"/>
  <c r="G39"/>
  <c r="H39"/>
  <c r="I39"/>
  <c r="J39"/>
  <c r="K39"/>
  <c r="L39"/>
  <c r="M39"/>
  <c r="N39"/>
  <c r="D58"/>
  <c r="E58"/>
  <c r="F58"/>
  <c r="G58"/>
  <c r="H58"/>
  <c r="I58"/>
  <c r="J58"/>
  <c r="K58"/>
  <c r="L58"/>
  <c r="M58"/>
  <c r="N58"/>
  <c r="D56"/>
  <c r="E56"/>
  <c r="F56"/>
  <c r="G56"/>
  <c r="H56"/>
  <c r="I56"/>
  <c r="J56"/>
  <c r="K56"/>
  <c r="L56"/>
  <c r="M56"/>
  <c r="N56"/>
  <c r="D96"/>
  <c r="E96"/>
  <c r="F96"/>
  <c r="G96"/>
  <c r="H96"/>
  <c r="I96"/>
  <c r="J96"/>
  <c r="K96"/>
  <c r="L96"/>
  <c r="M96"/>
  <c r="N96"/>
  <c r="D67"/>
  <c r="E67"/>
  <c r="F67"/>
  <c r="G67"/>
  <c r="H67"/>
  <c r="I67"/>
  <c r="J67"/>
  <c r="K67"/>
  <c r="L67"/>
  <c r="M67"/>
  <c r="N67"/>
  <c r="D49"/>
  <c r="E49"/>
  <c r="F49"/>
  <c r="G49"/>
  <c r="H49"/>
  <c r="I49"/>
  <c r="J49"/>
  <c r="K49"/>
  <c r="L49"/>
  <c r="M49"/>
  <c r="N49"/>
  <c r="D68"/>
  <c r="E68"/>
  <c r="F68"/>
  <c r="G68"/>
  <c r="H68"/>
  <c r="I68"/>
  <c r="J68"/>
  <c r="K68"/>
  <c r="L68"/>
  <c r="M68"/>
  <c r="N68"/>
  <c r="D78"/>
  <c r="E78"/>
  <c r="F78"/>
  <c r="G78"/>
  <c r="H78"/>
  <c r="I78"/>
  <c r="J78"/>
  <c r="K78"/>
  <c r="L78"/>
  <c r="M78"/>
  <c r="N78"/>
  <c r="D79"/>
  <c r="E79"/>
  <c r="F79"/>
  <c r="G79"/>
  <c r="H79"/>
  <c r="I79"/>
  <c r="J79"/>
  <c r="K79"/>
  <c r="L79"/>
  <c r="M79"/>
  <c r="N79"/>
  <c r="D90"/>
  <c r="E90"/>
  <c r="F90"/>
  <c r="G90"/>
  <c r="H90"/>
  <c r="I90"/>
  <c r="J90"/>
  <c r="K90"/>
  <c r="L90"/>
  <c r="M90"/>
  <c r="N90"/>
  <c r="D76"/>
  <c r="E76"/>
  <c r="F76"/>
  <c r="G76"/>
  <c r="H76"/>
  <c r="I76"/>
  <c r="J76"/>
  <c r="K76"/>
  <c r="L76"/>
  <c r="M76"/>
  <c r="N76"/>
  <c r="D84"/>
  <c r="E84"/>
  <c r="F84"/>
  <c r="G84"/>
  <c r="H84"/>
  <c r="I84"/>
  <c r="J84"/>
  <c r="K84"/>
  <c r="L84"/>
  <c r="M84"/>
  <c r="N84"/>
  <c r="D82"/>
  <c r="E82"/>
  <c r="F82"/>
  <c r="G82"/>
  <c r="H82"/>
  <c r="I82"/>
  <c r="J82"/>
  <c r="K82"/>
  <c r="L82"/>
  <c r="M82"/>
  <c r="N82"/>
  <c r="D80"/>
  <c r="E80"/>
  <c r="F80"/>
  <c r="G80"/>
  <c r="H80"/>
  <c r="I80"/>
  <c r="J80"/>
  <c r="K80"/>
  <c r="L80"/>
  <c r="M80"/>
  <c r="N80"/>
  <c r="D88"/>
  <c r="E88"/>
  <c r="F88"/>
  <c r="G88"/>
  <c r="H88"/>
  <c r="I88"/>
  <c r="J88"/>
  <c r="K88"/>
  <c r="L88"/>
  <c r="M88"/>
  <c r="N88"/>
  <c r="D108"/>
  <c r="E108"/>
  <c r="F108"/>
  <c r="G108"/>
  <c r="H108"/>
  <c r="I108"/>
  <c r="J108"/>
  <c r="K108"/>
  <c r="L108"/>
  <c r="M108"/>
  <c r="N108"/>
  <c r="D87"/>
  <c r="E87"/>
  <c r="F87"/>
  <c r="G87"/>
  <c r="H87"/>
  <c r="I87"/>
  <c r="J87"/>
  <c r="K87"/>
  <c r="L87"/>
  <c r="M87"/>
  <c r="N87"/>
  <c r="D99"/>
  <c r="E99"/>
  <c r="F99"/>
  <c r="G99"/>
  <c r="H99"/>
  <c r="I99"/>
  <c r="J99"/>
  <c r="K99"/>
  <c r="L99"/>
  <c r="M99"/>
  <c r="N99"/>
  <c r="D85"/>
  <c r="E85"/>
  <c r="F85"/>
  <c r="G85"/>
  <c r="H85"/>
  <c r="I85"/>
  <c r="J85"/>
  <c r="K85"/>
  <c r="L85"/>
  <c r="M85"/>
  <c r="N85"/>
  <c r="D89"/>
  <c r="E89"/>
  <c r="F89"/>
  <c r="G89"/>
  <c r="H89"/>
  <c r="I89"/>
  <c r="J89"/>
  <c r="K89"/>
  <c r="L89"/>
  <c r="M89"/>
  <c r="N89"/>
  <c r="D86"/>
  <c r="E86"/>
  <c r="F86"/>
  <c r="G86"/>
  <c r="H86"/>
  <c r="I86"/>
  <c r="J86"/>
  <c r="K86"/>
  <c r="L86"/>
  <c r="M86"/>
  <c r="N86"/>
  <c r="D64"/>
  <c r="E64"/>
  <c r="F64"/>
  <c r="G64"/>
  <c r="H64"/>
  <c r="I64"/>
  <c r="J64"/>
  <c r="K64"/>
  <c r="L64"/>
  <c r="M64"/>
  <c r="N64"/>
  <c r="D91"/>
  <c r="E91"/>
  <c r="F91"/>
  <c r="G91"/>
  <c r="H91"/>
  <c r="I91"/>
  <c r="J91"/>
  <c r="K91"/>
  <c r="L91"/>
  <c r="M91"/>
  <c r="N91"/>
  <c r="D94"/>
  <c r="E94"/>
  <c r="F94"/>
  <c r="G94"/>
  <c r="H94"/>
  <c r="I94"/>
  <c r="J94"/>
  <c r="K94"/>
  <c r="L94"/>
  <c r="M94"/>
  <c r="N94"/>
  <c r="D92"/>
  <c r="E92"/>
  <c r="F92"/>
  <c r="G92"/>
  <c r="H92"/>
  <c r="I92"/>
  <c r="J92"/>
  <c r="K92"/>
  <c r="L92"/>
  <c r="M92"/>
  <c r="N92"/>
  <c r="D93"/>
  <c r="E93"/>
  <c r="F93"/>
  <c r="G93"/>
  <c r="H93"/>
  <c r="I93"/>
  <c r="J93"/>
  <c r="K93"/>
  <c r="L93"/>
  <c r="M93"/>
  <c r="N93"/>
  <c r="D97"/>
  <c r="E97"/>
  <c r="F97"/>
  <c r="G97"/>
  <c r="H97"/>
  <c r="I97"/>
  <c r="J97"/>
  <c r="K97"/>
  <c r="L97"/>
  <c r="M97"/>
  <c r="N97"/>
  <c r="D98"/>
  <c r="E98"/>
  <c r="F98"/>
  <c r="G98"/>
  <c r="H98"/>
  <c r="I98"/>
  <c r="J98"/>
  <c r="K98"/>
  <c r="L98"/>
  <c r="M98"/>
  <c r="N98"/>
  <c r="D109"/>
  <c r="E109"/>
  <c r="F109"/>
  <c r="G109"/>
  <c r="H109"/>
  <c r="I109"/>
  <c r="J109"/>
  <c r="K109"/>
  <c r="L109"/>
  <c r="M109"/>
  <c r="N109"/>
  <c r="D104"/>
  <c r="E104"/>
  <c r="F104"/>
  <c r="G104"/>
  <c r="H104"/>
  <c r="I104"/>
  <c r="J104"/>
  <c r="K104"/>
  <c r="L104"/>
  <c r="M104"/>
  <c r="N104"/>
  <c r="D102"/>
  <c r="E102"/>
  <c r="F102"/>
  <c r="G102"/>
  <c r="H102"/>
  <c r="I102"/>
  <c r="J102"/>
  <c r="K102"/>
  <c r="L102"/>
  <c r="M102"/>
  <c r="N102"/>
  <c r="D106"/>
  <c r="E106"/>
  <c r="F106"/>
  <c r="G106"/>
  <c r="H106"/>
  <c r="I106"/>
  <c r="J106"/>
  <c r="K106"/>
  <c r="L106"/>
  <c r="M106"/>
  <c r="N106"/>
  <c r="D110"/>
  <c r="E110"/>
  <c r="F110"/>
  <c r="G110"/>
  <c r="H110"/>
  <c r="I110"/>
  <c r="J110"/>
  <c r="K110"/>
  <c r="L110"/>
  <c r="M110"/>
  <c r="N110"/>
  <c r="D107"/>
  <c r="E107"/>
  <c r="F107"/>
  <c r="G107"/>
  <c r="H107"/>
  <c r="I107"/>
  <c r="J107"/>
  <c r="K107"/>
  <c r="L107"/>
  <c r="M107"/>
  <c r="N107"/>
  <c r="D111"/>
  <c r="E111"/>
  <c r="F111"/>
  <c r="G111"/>
  <c r="H111"/>
  <c r="I111"/>
  <c r="J111"/>
  <c r="K111"/>
  <c r="L111"/>
  <c r="M111"/>
  <c r="N111"/>
  <c r="D113"/>
  <c r="E113"/>
  <c r="F113"/>
  <c r="G113"/>
  <c r="H113"/>
  <c r="I113"/>
  <c r="J113"/>
  <c r="K113"/>
  <c r="L113"/>
  <c r="M113"/>
  <c r="N113"/>
  <c r="D101"/>
  <c r="E101"/>
  <c r="F101"/>
  <c r="G101"/>
  <c r="H101"/>
  <c r="I101"/>
  <c r="J101"/>
  <c r="K101"/>
  <c r="L101"/>
  <c r="M101"/>
  <c r="N101"/>
  <c r="D114"/>
  <c r="E114"/>
  <c r="F114"/>
  <c r="G114"/>
  <c r="H114"/>
  <c r="I114"/>
  <c r="J114"/>
  <c r="K114"/>
  <c r="L114"/>
  <c r="M114"/>
  <c r="N114"/>
  <c r="D115"/>
  <c r="E115"/>
  <c r="F115"/>
  <c r="G115"/>
  <c r="H115"/>
  <c r="I115"/>
  <c r="J115"/>
  <c r="K115"/>
  <c r="L115"/>
  <c r="M115"/>
  <c r="N115"/>
  <c r="D117"/>
  <c r="E117"/>
  <c r="F117"/>
  <c r="G117"/>
  <c r="H117"/>
  <c r="I117"/>
  <c r="J117"/>
  <c r="K117"/>
  <c r="L117"/>
  <c r="M117"/>
  <c r="N117"/>
  <c r="D118"/>
  <c r="E118"/>
  <c r="F118"/>
  <c r="G118"/>
  <c r="H118"/>
  <c r="I118"/>
  <c r="J118"/>
  <c r="K118"/>
  <c r="L118"/>
  <c r="M118"/>
  <c r="N118"/>
  <c r="D119"/>
  <c r="E119"/>
  <c r="F119"/>
  <c r="G119"/>
  <c r="H119"/>
  <c r="I119"/>
  <c r="J119"/>
  <c r="K119"/>
  <c r="L119"/>
  <c r="M119"/>
  <c r="N119"/>
  <c r="D121"/>
  <c r="E121"/>
  <c r="F121"/>
  <c r="G121"/>
  <c r="H121"/>
  <c r="I121"/>
  <c r="J121"/>
  <c r="K121"/>
  <c r="L121"/>
  <c r="M121"/>
  <c r="N121"/>
  <c r="D122"/>
  <c r="E122"/>
  <c r="F122"/>
  <c r="G122"/>
  <c r="H122"/>
  <c r="I122"/>
  <c r="J122"/>
  <c r="K122"/>
  <c r="L122"/>
  <c r="M122"/>
  <c r="N122"/>
  <c r="D54"/>
  <c r="E54"/>
  <c r="F54"/>
  <c r="G54"/>
  <c r="H54"/>
  <c r="I54"/>
  <c r="J54"/>
  <c r="K54"/>
  <c r="L54"/>
  <c r="M54"/>
  <c r="N54"/>
  <c r="D116"/>
  <c r="E116"/>
  <c r="F116"/>
  <c r="G116"/>
  <c r="H116"/>
  <c r="I116"/>
  <c r="J116"/>
  <c r="K116"/>
  <c r="L116"/>
  <c r="M116"/>
  <c r="N116"/>
  <c r="D100"/>
  <c r="E100"/>
  <c r="F100"/>
  <c r="G100"/>
  <c r="H100"/>
  <c r="I100"/>
  <c r="J100"/>
  <c r="K100"/>
  <c r="L100"/>
  <c r="M100"/>
  <c r="N100"/>
  <c r="D105"/>
  <c r="E105"/>
  <c r="F105"/>
  <c r="G105"/>
  <c r="H105"/>
  <c r="I105"/>
  <c r="J105"/>
  <c r="K105"/>
  <c r="L105"/>
  <c r="M105"/>
  <c r="N105"/>
  <c r="D95"/>
  <c r="E95"/>
  <c r="F95"/>
  <c r="G95"/>
  <c r="H95"/>
  <c r="I95"/>
  <c r="J95"/>
  <c r="K95"/>
  <c r="L95"/>
  <c r="M95"/>
  <c r="N95"/>
  <c r="D57"/>
  <c r="E57"/>
  <c r="F57"/>
  <c r="G57"/>
  <c r="H57"/>
  <c r="I57"/>
  <c r="J57"/>
  <c r="K57"/>
  <c r="L57"/>
  <c r="M57"/>
  <c r="N57"/>
  <c r="D69"/>
  <c r="E69"/>
  <c r="F69"/>
  <c r="G69"/>
  <c r="H69"/>
  <c r="I69"/>
  <c r="J69"/>
  <c r="K69"/>
  <c r="L69"/>
  <c r="M69"/>
  <c r="N69"/>
  <c r="D120"/>
  <c r="E120"/>
  <c r="F120"/>
  <c r="G120"/>
  <c r="H120"/>
  <c r="I120"/>
  <c r="J120"/>
  <c r="K120"/>
  <c r="L120"/>
  <c r="M120"/>
  <c r="N120"/>
  <c r="D112"/>
  <c r="E112"/>
  <c r="F112"/>
  <c r="G112"/>
  <c r="H112"/>
  <c r="I112"/>
  <c r="J112"/>
  <c r="K112"/>
  <c r="L112"/>
  <c r="M112"/>
  <c r="N112"/>
  <c r="D62"/>
  <c r="E62"/>
  <c r="F62"/>
  <c r="G62"/>
  <c r="H62"/>
  <c r="I62"/>
  <c r="J62"/>
  <c r="K62"/>
  <c r="L62"/>
  <c r="M62"/>
  <c r="N62"/>
  <c r="D103"/>
  <c r="E103"/>
  <c r="F103"/>
  <c r="G103"/>
  <c r="H103"/>
  <c r="I103"/>
  <c r="J103"/>
  <c r="K103"/>
  <c r="L103"/>
  <c r="M103"/>
  <c r="N103"/>
  <c r="D83"/>
  <c r="E83"/>
  <c r="F83"/>
  <c r="G83"/>
  <c r="H83"/>
  <c r="I83"/>
  <c r="J83"/>
  <c r="K83"/>
  <c r="L83"/>
  <c r="M83"/>
  <c r="N83"/>
  <c r="D77"/>
  <c r="E77"/>
  <c r="F77"/>
  <c r="G77"/>
  <c r="H77"/>
  <c r="I77"/>
  <c r="J77"/>
  <c r="K77"/>
  <c r="L77"/>
  <c r="M77"/>
  <c r="N77"/>
  <c r="H6"/>
  <c r="G6"/>
  <c r="F6"/>
  <c r="E6"/>
  <c r="D6"/>
  <c r="J6" i="28"/>
  <c r="I6"/>
  <c r="H6"/>
  <c r="K6"/>
  <c r="H2" i="27"/>
  <c r="I2"/>
  <c r="J2"/>
  <c r="K2"/>
  <c r="H6"/>
  <c r="I6"/>
  <c r="J6"/>
  <c r="K6"/>
  <c r="J3"/>
  <c r="K3"/>
  <c r="H3"/>
  <c r="I3"/>
  <c r="H5"/>
  <c r="I5"/>
  <c r="J5"/>
  <c r="K5"/>
  <c r="I4"/>
  <c r="H7" i="26"/>
  <c r="I7"/>
  <c r="K7"/>
  <c r="H3"/>
  <c r="L3" s="1"/>
  <c r="I3"/>
  <c r="J3"/>
  <c r="H14"/>
  <c r="I14"/>
  <c r="J14"/>
  <c r="H6"/>
  <c r="I6"/>
  <c r="H11"/>
  <c r="I11"/>
  <c r="K11"/>
  <c r="H13"/>
  <c r="I13"/>
  <c r="K13"/>
  <c r="I5"/>
  <c r="H5"/>
  <c r="K5"/>
  <c r="H16"/>
  <c r="I16"/>
  <c r="H15"/>
  <c r="I15"/>
  <c r="K15"/>
  <c r="I8"/>
  <c r="H8"/>
  <c r="H10"/>
  <c r="I10"/>
  <c r="K10"/>
  <c r="H9"/>
  <c r="I9"/>
  <c r="K9"/>
  <c r="H18"/>
  <c r="I18"/>
  <c r="H2"/>
  <c r="L2" s="1"/>
  <c r="I2"/>
  <c r="K4"/>
  <c r="J4"/>
  <c r="I70" i="25"/>
  <c r="J70"/>
  <c r="K70"/>
  <c r="L70"/>
  <c r="M70"/>
  <c r="L6" i="28"/>
  <c r="L2" i="27"/>
  <c r="L5"/>
  <c r="L3"/>
  <c r="L6"/>
  <c r="J4"/>
  <c r="H4"/>
  <c r="K4"/>
  <c r="N49" i="25"/>
  <c r="N16"/>
  <c r="N27"/>
  <c r="N23"/>
  <c r="N33"/>
  <c r="N60"/>
  <c r="N50"/>
  <c r="N4"/>
  <c r="N58"/>
  <c r="N22"/>
  <c r="N37"/>
  <c r="N43"/>
  <c r="N20"/>
  <c r="N48"/>
  <c r="N8"/>
  <c r="N10"/>
  <c r="N31"/>
  <c r="N34"/>
  <c r="N2"/>
  <c r="N72"/>
  <c r="N54"/>
  <c r="N24"/>
  <c r="N71"/>
  <c r="N42"/>
  <c r="N29"/>
  <c r="N44"/>
  <c r="N11"/>
  <c r="N7"/>
  <c r="N39"/>
  <c r="N40"/>
  <c r="N46"/>
  <c r="N15"/>
  <c r="N61"/>
  <c r="N69"/>
  <c r="N17"/>
  <c r="N36"/>
  <c r="N56"/>
  <c r="N12"/>
  <c r="N18"/>
  <c r="N64"/>
  <c r="N21"/>
  <c r="N67"/>
  <c r="N6"/>
  <c r="N62"/>
  <c r="N66"/>
  <c r="N57"/>
  <c r="N47"/>
  <c r="N26"/>
  <c r="N25"/>
  <c r="N19"/>
  <c r="N52"/>
  <c r="N9"/>
  <c r="N3"/>
  <c r="N35"/>
  <c r="N55"/>
  <c r="N45"/>
  <c r="N53"/>
  <c r="N13"/>
  <c r="N38"/>
  <c r="N51"/>
  <c r="N59"/>
  <c r="N32"/>
  <c r="N5"/>
  <c r="N70"/>
  <c r="N41"/>
  <c r="N68"/>
  <c r="N28"/>
  <c r="N14"/>
  <c r="L4" i="27"/>
  <c r="I6" i="23"/>
  <c r="M6"/>
  <c r="L6"/>
  <c r="K6"/>
  <c r="J6"/>
  <c r="N6"/>
  <c r="L16" i="26" l="1"/>
  <c r="L4"/>
  <c r="L6"/>
  <c r="L8"/>
  <c r="L15"/>
  <c r="L13"/>
  <c r="L14"/>
  <c r="L20"/>
  <c r="L12"/>
  <c r="L19"/>
  <c r="L17"/>
  <c r="L18"/>
</calcChain>
</file>

<file path=xl/sharedStrings.xml><?xml version="1.0" encoding="utf-8"?>
<sst xmlns="http://schemas.openxmlformats.org/spreadsheetml/2006/main" count="4048" uniqueCount="561">
  <si>
    <t>名次</t>
  </si>
  <si>
    <t>組別</t>
  </si>
  <si>
    <t>選手姓名</t>
  </si>
  <si>
    <t>TOTAL</t>
  </si>
  <si>
    <t>備註</t>
  </si>
  <si>
    <t>男子</t>
  </si>
  <si>
    <t>男公開</t>
  </si>
  <si>
    <t>劉永華</t>
  </si>
  <si>
    <t>賴嘉一</t>
  </si>
  <si>
    <t>許育誠</t>
  </si>
  <si>
    <t>洪昭鑫</t>
  </si>
  <si>
    <t>何祐誠</t>
  </si>
  <si>
    <t>許閎軒</t>
  </si>
  <si>
    <t>邱瀚霆</t>
  </si>
  <si>
    <t>黃議增</t>
  </si>
  <si>
    <t>沈威成</t>
  </si>
  <si>
    <t>林遠惟</t>
  </si>
  <si>
    <t>溫楨祥</t>
  </si>
  <si>
    <t>張勛宸</t>
  </si>
  <si>
    <t>王璽安</t>
  </si>
  <si>
    <t>王文暘</t>
  </si>
  <si>
    <t>廖崇廷</t>
  </si>
  <si>
    <t>黃冠勳</t>
  </si>
  <si>
    <t>黃韋豪</t>
  </si>
  <si>
    <t>陳威勝</t>
  </si>
  <si>
    <t>巫耀微</t>
  </si>
  <si>
    <t>方傳崴</t>
  </si>
  <si>
    <t>張育僑</t>
  </si>
  <si>
    <t>男Ａ組</t>
  </si>
  <si>
    <t>楊浚濠</t>
  </si>
  <si>
    <t>蔡雨達</t>
  </si>
  <si>
    <t>陳裔東</t>
  </si>
  <si>
    <t>丁子軒</t>
  </si>
  <si>
    <t>詹昱韋</t>
  </si>
  <si>
    <t>陳宥蓁</t>
  </si>
  <si>
    <t>謝霆葳</t>
  </si>
  <si>
    <t>黃至翊</t>
  </si>
  <si>
    <t>楊浚頡</t>
  </si>
  <si>
    <t>曾豐棟</t>
  </si>
  <si>
    <t>沈鈞皓</t>
  </si>
  <si>
    <t>羅政元</t>
  </si>
  <si>
    <t>詹佳翰</t>
  </si>
  <si>
    <t>沙比亞特馬克</t>
  </si>
  <si>
    <t>陳伯豪</t>
  </si>
  <si>
    <t>張彥翔</t>
  </si>
  <si>
    <t>黃郁翔</t>
  </si>
  <si>
    <t>李睿紳</t>
  </si>
  <si>
    <t>陳守成</t>
  </si>
  <si>
    <t>男Ｂ組</t>
  </si>
  <si>
    <t>蘇晉弘</t>
  </si>
  <si>
    <t>林銓泰</t>
  </si>
  <si>
    <t>葉佳胤</t>
  </si>
  <si>
    <t>陳佑宇</t>
  </si>
  <si>
    <t>陳瑋利</t>
  </si>
  <si>
    <t>廖崇漢</t>
  </si>
  <si>
    <t>郭傳良</t>
  </si>
  <si>
    <t>張簡克諺</t>
  </si>
  <si>
    <t>陳亮宇</t>
  </si>
  <si>
    <t>柯亮宇</t>
  </si>
  <si>
    <t>陳頎森</t>
  </si>
  <si>
    <t>高宜群</t>
  </si>
  <si>
    <t>劉殷睿</t>
  </si>
  <si>
    <t>許凱俊</t>
  </si>
  <si>
    <t>陳季群</t>
  </si>
  <si>
    <t>黃而夫</t>
  </si>
  <si>
    <t>黃仁杰</t>
  </si>
  <si>
    <t>黃茂富</t>
  </si>
  <si>
    <t>吳易軒</t>
  </si>
  <si>
    <t>呂偉銍</t>
  </si>
  <si>
    <t>名次</t>
    <phoneticPr fontId="3" type="noConversion"/>
  </si>
  <si>
    <t>組別</t>
    <phoneticPr fontId="2" type="noConversion"/>
  </si>
  <si>
    <t>備註</t>
    <phoneticPr fontId="3" type="noConversion"/>
  </si>
  <si>
    <t>R1</t>
  </si>
  <si>
    <t>R2</t>
  </si>
  <si>
    <t>R3</t>
  </si>
  <si>
    <t>R4</t>
  </si>
  <si>
    <t>施俊宇</t>
  </si>
  <si>
    <t>蔡顓至</t>
  </si>
  <si>
    <t>林辛豪</t>
  </si>
  <si>
    <t>林宸駒</t>
  </si>
  <si>
    <t xml:space="preserve"> </t>
  </si>
  <si>
    <t>何易叡</t>
  </si>
  <si>
    <t>金翔承</t>
  </si>
  <si>
    <t>邱瀚緯</t>
  </si>
  <si>
    <t>廖庭毅</t>
  </si>
  <si>
    <t>廖煥鈞</t>
  </si>
  <si>
    <t>林兆義</t>
  </si>
  <si>
    <t>張鈞翔</t>
  </si>
  <si>
    <t>吳取鳴</t>
  </si>
  <si>
    <t>許瑋哲</t>
  </si>
  <si>
    <t>潘繹凱</t>
  </si>
  <si>
    <t>楊云睿</t>
  </si>
  <si>
    <t>葉蔚廷</t>
  </si>
  <si>
    <t>張宇誠</t>
  </si>
  <si>
    <t>洪棋剴</t>
  </si>
  <si>
    <t>林為超</t>
  </si>
  <si>
    <t>沈上恩</t>
  </si>
  <si>
    <t>翁一修</t>
  </si>
  <si>
    <t>陳鉑融</t>
  </si>
  <si>
    <t>李長祐</t>
  </si>
  <si>
    <t>蔡瑞杰</t>
  </si>
  <si>
    <t>簡士閔</t>
  </si>
  <si>
    <t>吳睿東</t>
  </si>
  <si>
    <t>溫昱澄</t>
  </si>
  <si>
    <t>名次</t>
    <phoneticPr fontId="3" type="noConversion"/>
  </si>
  <si>
    <t>組別</t>
    <phoneticPr fontId="2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</si>
  <si>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</si>
  <si>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</si>
  <si>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</si>
  <si>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</si>
  <si>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備註</t>
    <phoneticPr fontId="3" type="noConversion"/>
  </si>
  <si>
    <t>蔡凱任</t>
  </si>
  <si>
    <t>陳立園</t>
  </si>
  <si>
    <t>蔡政宏</t>
  </si>
  <si>
    <t>徐嘉哲</t>
  </si>
  <si>
    <t>廖云瑞</t>
  </si>
  <si>
    <t>R1</t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</si>
  <si>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</si>
  <si>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</si>
  <si>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</si>
  <si>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林冠廷</t>
  </si>
  <si>
    <t>松柏恩</t>
  </si>
  <si>
    <t>鄭炎坤</t>
  </si>
  <si>
    <t>林柏凱</t>
  </si>
  <si>
    <t>林義淵</t>
  </si>
  <si>
    <t>林子亘</t>
  </si>
  <si>
    <t>呂承學</t>
  </si>
  <si>
    <t>張庭嘉</t>
  </si>
  <si>
    <t>廖家呈</t>
  </si>
  <si>
    <t>谷德俊</t>
  </si>
  <si>
    <t>黃至晨</t>
  </si>
  <si>
    <t>賴昱禓</t>
  </si>
  <si>
    <t>温昱澄</t>
  </si>
  <si>
    <t>事</t>
  </si>
  <si>
    <t>何冠霖</t>
  </si>
  <si>
    <t>DQ</t>
  </si>
  <si>
    <t>蔡睿恒</t>
  </si>
  <si>
    <t>王偉軒</t>
  </si>
  <si>
    <t>呂孫儀</t>
  </si>
  <si>
    <t>陳霆宇</t>
  </si>
  <si>
    <t>李昭樺</t>
  </si>
  <si>
    <t>陳傑生</t>
  </si>
  <si>
    <t>楊凱鈞</t>
  </si>
  <si>
    <t>范揚嘉</t>
  </si>
  <si>
    <t>黃昱安</t>
  </si>
  <si>
    <t>曾昶峰</t>
  </si>
  <si>
    <t>李尚融</t>
  </si>
  <si>
    <t>莊文諺</t>
  </si>
  <si>
    <t>吳瑞隆</t>
  </si>
  <si>
    <t>陳科壹</t>
  </si>
  <si>
    <t>劉彧丞</t>
  </si>
  <si>
    <t>羅譜澄</t>
  </si>
  <si>
    <t>朱吉莘</t>
  </si>
  <si>
    <t>陳宣佾</t>
  </si>
  <si>
    <t>男Ｃ組</t>
  </si>
  <si>
    <t>黃伯恩</t>
  </si>
  <si>
    <t>張廷瑋</t>
  </si>
  <si>
    <t>王晏彰</t>
  </si>
  <si>
    <t>邱振宇</t>
  </si>
  <si>
    <t>胡宇棠</t>
  </si>
  <si>
    <t>黃凱駿</t>
  </si>
  <si>
    <t>吳丞軒</t>
  </si>
  <si>
    <t>譚傑升</t>
  </si>
  <si>
    <t>羅聖旗</t>
  </si>
  <si>
    <t>陳奕安</t>
  </si>
  <si>
    <t>王羽詮</t>
  </si>
  <si>
    <t>林上予</t>
  </si>
  <si>
    <t>王宥傑</t>
  </si>
  <si>
    <t>林育宏</t>
  </si>
  <si>
    <t>商凱程</t>
  </si>
  <si>
    <t>方彥儒</t>
  </si>
  <si>
    <t>吳承恩</t>
  </si>
  <si>
    <t>林居佑</t>
  </si>
  <si>
    <t>魏經允</t>
  </si>
  <si>
    <t>殷梓勛</t>
  </si>
  <si>
    <t>吳佳威</t>
  </si>
  <si>
    <t>詹翊正</t>
  </si>
  <si>
    <t>男Ｄ組</t>
  </si>
  <si>
    <t>許柏丞</t>
  </si>
  <si>
    <t>張睿洋</t>
  </si>
  <si>
    <t>劉宸榮</t>
  </si>
  <si>
    <r>
      <rPr>
        <b/>
        <sz val="12"/>
        <rFont val="標楷體"/>
        <family val="4"/>
        <charset val="136"/>
      </rPr>
      <t>名次</t>
    </r>
    <phoneticPr fontId="3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</si>
  <si>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</si>
  <si>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選手姓名</t>
    </r>
  </si>
  <si>
    <t>張哲綸</t>
  </si>
  <si>
    <t>趙翊勳</t>
  </si>
  <si>
    <t>謝豐仰</t>
  </si>
  <si>
    <t>王郡佑</t>
  </si>
  <si>
    <t>施友翔</t>
  </si>
  <si>
    <t>郭時祈</t>
  </si>
  <si>
    <t>女子</t>
  </si>
  <si>
    <t>女Ａ組</t>
  </si>
  <si>
    <t>侯羽桑</t>
  </si>
  <si>
    <t>女公開</t>
  </si>
  <si>
    <t>張倚嘉</t>
  </si>
  <si>
    <t>江婉瑜</t>
  </si>
  <si>
    <t>黃筠筑</t>
  </si>
  <si>
    <t>黃筱涵</t>
  </si>
  <si>
    <t>盧昕妤</t>
  </si>
  <si>
    <t>洪若華</t>
  </si>
  <si>
    <t>侯羽薔</t>
  </si>
  <si>
    <t>俞涵軒</t>
  </si>
  <si>
    <t>石澄璇</t>
  </si>
  <si>
    <t>邱譓芠</t>
  </si>
  <si>
    <t>黃郁評</t>
  </si>
  <si>
    <t>黃郁心</t>
  </si>
  <si>
    <t>蔡褘佳</t>
  </si>
  <si>
    <t>楊斐茜</t>
  </si>
  <si>
    <t>病</t>
  </si>
  <si>
    <t>林冠妤</t>
  </si>
  <si>
    <t>林怡潓</t>
  </si>
  <si>
    <t>劉若瑄</t>
  </si>
  <si>
    <t>吳亭宜</t>
  </si>
  <si>
    <t>楊棋文</t>
  </si>
  <si>
    <t>陳奕融</t>
  </si>
  <si>
    <t>女Ｂ組</t>
  </si>
  <si>
    <t>吳佳晏</t>
  </si>
  <si>
    <t>安禾佑</t>
  </si>
  <si>
    <t>許淮茜</t>
  </si>
  <si>
    <t>黃亭瑄</t>
  </si>
  <si>
    <t>劉庭妤</t>
  </si>
  <si>
    <t>謝佳彧</t>
  </si>
  <si>
    <t>吳純葳</t>
  </si>
  <si>
    <t>劉可艾</t>
  </si>
  <si>
    <t>鄭昕然</t>
  </si>
  <si>
    <t>劉芃姍</t>
  </si>
  <si>
    <t>吳侑庭</t>
  </si>
  <si>
    <t>詹芷綺</t>
  </si>
  <si>
    <t>盧芸屏</t>
  </si>
  <si>
    <t>葉家儒</t>
  </si>
  <si>
    <t>古孟宸</t>
  </si>
  <si>
    <t>黃意真</t>
  </si>
  <si>
    <t>陳郁穎</t>
  </si>
  <si>
    <r>
      <rPr>
        <b/>
        <sz val="12"/>
        <rFont val="標楷體"/>
        <family val="4"/>
        <charset val="136"/>
      </rPr>
      <t>名次</t>
    </r>
    <phoneticPr fontId="3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</si>
  <si>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</si>
  <si>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林婕恩</t>
  </si>
  <si>
    <t>宋有娟</t>
  </si>
  <si>
    <t>曾凱暄</t>
  </si>
  <si>
    <t>陳葶伃</t>
  </si>
  <si>
    <t>郭瑜恬</t>
  </si>
  <si>
    <t>賴思彤</t>
  </si>
  <si>
    <t>陳文芸</t>
  </si>
  <si>
    <t>鄭湘樺</t>
  </si>
  <si>
    <t>楊亞賓</t>
  </si>
  <si>
    <t>沈文琪</t>
  </si>
  <si>
    <t>松珮菁</t>
  </si>
  <si>
    <t>石瑋岑</t>
  </si>
  <si>
    <t>吳侑倪</t>
  </si>
  <si>
    <t>江語葳</t>
  </si>
  <si>
    <t>謝佳彧</t>
    <phoneticPr fontId="2" type="noConversion"/>
  </si>
  <si>
    <t>參加印尼CIPUTRA WORLD JAKARTA GOLF CHAMPIONSHIP 2017, 排名女子27/42, 後2/1, F級, 以25-5-10=10計算</t>
    <phoneticPr fontId="2" type="noConversion"/>
  </si>
  <si>
    <t>侯羽桑</t>
    <phoneticPr fontId="2" type="noConversion"/>
  </si>
  <si>
    <t>侯羽桑代表中華台北參加Suntory Ladies Open, WAGR績分11.5909, 再加40%加權,計獲得16.23分</t>
    <phoneticPr fontId="2" type="noConversion"/>
  </si>
  <si>
    <t>曾彩晴</t>
  </si>
  <si>
    <t>馮立顏</t>
  </si>
  <si>
    <t>鄭熙叡</t>
  </si>
  <si>
    <t>陳俋儒</t>
  </si>
  <si>
    <t>朱庭昀</t>
  </si>
  <si>
    <t>江雨璇</t>
  </si>
  <si>
    <t>吳以勤</t>
  </si>
  <si>
    <t>吳雨樵</t>
  </si>
  <si>
    <t>李佳璇</t>
  </si>
  <si>
    <t>莊雅茜</t>
  </si>
  <si>
    <t>陳伶潔</t>
  </si>
  <si>
    <t>廖信淳</t>
  </si>
  <si>
    <t>楊雅安</t>
  </si>
  <si>
    <t>張芷萱</t>
  </si>
  <si>
    <t>施柔羽</t>
  </si>
  <si>
    <t>林子涵</t>
  </si>
  <si>
    <t>林毓錡</t>
  </si>
  <si>
    <t>林潔心</t>
  </si>
  <si>
    <t>吳昀蓁</t>
  </si>
  <si>
    <t>莊欣蕓</t>
  </si>
  <si>
    <t>張婷諭</t>
  </si>
  <si>
    <t>女CD組</t>
  </si>
  <si>
    <t>陳薇安</t>
  </si>
  <si>
    <t>陳品睎</t>
  </si>
  <si>
    <t>蔡宜儒</t>
  </si>
  <si>
    <t>林欣黛</t>
  </si>
  <si>
    <t>陳詩萱</t>
  </si>
  <si>
    <t>曹恩婕</t>
  </si>
  <si>
    <t>王采琦</t>
  </si>
  <si>
    <t>李晏羽</t>
  </si>
  <si>
    <t>陳智恩</t>
  </si>
  <si>
    <t>汪天茵</t>
  </si>
  <si>
    <t>黃品菲</t>
  </si>
  <si>
    <t>華羽沁</t>
  </si>
  <si>
    <t>洪琳雅</t>
  </si>
  <si>
    <t>盧芊卉</t>
  </si>
  <si>
    <t>台灣業餘</t>
    <phoneticPr fontId="2" type="noConversion"/>
  </si>
  <si>
    <t>總績分</t>
    <phoneticPr fontId="2" type="noConversion"/>
  </si>
  <si>
    <t>徐兆維</t>
  </si>
  <si>
    <t>林士軒</t>
  </si>
  <si>
    <t>林張恆</t>
  </si>
  <si>
    <t>崔楚汶</t>
  </si>
  <si>
    <t>張翔淯</t>
  </si>
  <si>
    <t>106夏</t>
  </si>
  <si>
    <t>106秋</t>
  </si>
  <si>
    <r>
      <t>106</t>
    </r>
    <r>
      <rPr>
        <sz val="12"/>
        <rFont val="細明體"/>
        <family val="3"/>
        <charset val="136"/>
      </rPr>
      <t>冬</t>
    </r>
    <phoneticPr fontId="2" type="noConversion"/>
  </si>
  <si>
    <r>
      <t>106</t>
    </r>
    <r>
      <rPr>
        <sz val="10"/>
        <rFont val="細明體"/>
        <family val="3"/>
        <charset val="136"/>
      </rPr>
      <t>夏</t>
    </r>
    <phoneticPr fontId="2" type="noConversion"/>
  </si>
  <si>
    <r>
      <t>106</t>
    </r>
    <r>
      <rPr>
        <sz val="10"/>
        <rFont val="細明體"/>
        <family val="3"/>
        <charset val="136"/>
      </rPr>
      <t>秋</t>
    </r>
    <phoneticPr fontId="2" type="noConversion"/>
  </si>
  <si>
    <r>
      <t>106</t>
    </r>
    <r>
      <rPr>
        <sz val="10"/>
        <rFont val="細明體"/>
        <family val="3"/>
        <charset val="136"/>
      </rPr>
      <t>冬</t>
    </r>
    <phoneticPr fontId="2" type="noConversion"/>
  </si>
  <si>
    <t>總績分</t>
    <phoneticPr fontId="2" type="noConversion"/>
  </si>
  <si>
    <t>長庚</t>
  </si>
  <si>
    <t>斑芝花</t>
  </si>
  <si>
    <t>南峰</t>
  </si>
  <si>
    <t>臺中國際</t>
  </si>
  <si>
    <t>信誼</t>
  </si>
  <si>
    <t>林口</t>
  </si>
  <si>
    <t>淡水</t>
  </si>
  <si>
    <t>揚昇</t>
  </si>
  <si>
    <t>新豐</t>
  </si>
  <si>
    <t>山溪地</t>
  </si>
  <si>
    <t>東華</t>
  </si>
  <si>
    <t>全國</t>
  </si>
  <si>
    <t>南一</t>
  </si>
  <si>
    <t>桃園</t>
  </si>
  <si>
    <t>大崗山</t>
  </si>
  <si>
    <t>美麗華</t>
  </si>
  <si>
    <t>臺北</t>
  </si>
  <si>
    <t>高雄</t>
  </si>
  <si>
    <t>寶山</t>
  </si>
  <si>
    <t>礁溪</t>
  </si>
  <si>
    <t>臺南</t>
  </si>
  <si>
    <t>臺中</t>
  </si>
  <si>
    <t>再興</t>
  </si>
  <si>
    <t>彰化</t>
  </si>
  <si>
    <t>老爺</t>
  </si>
  <si>
    <r>
      <rPr>
        <b/>
        <sz val="12"/>
        <rFont val="標楷體"/>
        <family val="4"/>
        <charset val="136"/>
      </rPr>
      <t>名次</t>
    </r>
    <phoneticPr fontId="3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</si>
  <si>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</si>
  <si>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游玄安</t>
  </si>
  <si>
    <t>許仁睿</t>
  </si>
  <si>
    <t>林宸諒</t>
  </si>
  <si>
    <t>陳柏睿</t>
  </si>
  <si>
    <t>張丞碩</t>
  </si>
  <si>
    <t>郭杰倫</t>
  </si>
  <si>
    <t>周翊庭</t>
  </si>
  <si>
    <t>陳萱</t>
  </si>
  <si>
    <t>松佩菁</t>
  </si>
  <si>
    <t>溫娣</t>
  </si>
  <si>
    <t>張怡涵</t>
  </si>
  <si>
    <t>胡石恩宇</t>
  </si>
  <si>
    <t>邱文凱</t>
  </si>
  <si>
    <t>陳永荃</t>
  </si>
  <si>
    <t>王御呈</t>
  </si>
  <si>
    <t>林苡任</t>
  </si>
  <si>
    <t>謝秉樺</t>
  </si>
  <si>
    <t>男公開</t>
    <phoneticPr fontId="2" type="noConversion"/>
  </si>
  <si>
    <t>臺中國際、鴻禧太平</t>
    <phoneticPr fontId="2" type="noConversion"/>
  </si>
  <si>
    <t>老淡水</t>
  </si>
  <si>
    <t>台中國際</t>
  </si>
  <si>
    <t>林口第一</t>
  </si>
  <si>
    <t>男A組</t>
    <phoneticPr fontId="2" type="noConversion"/>
  </si>
  <si>
    <t>溫新</t>
  </si>
  <si>
    <t>男B組</t>
    <phoneticPr fontId="2" type="noConversion"/>
  </si>
  <si>
    <t>班芝花</t>
  </si>
  <si>
    <t>男C組</t>
    <phoneticPr fontId="2" type="noConversion"/>
  </si>
  <si>
    <t>景興</t>
  </si>
  <si>
    <t>台北</t>
  </si>
  <si>
    <t>蘇頎</t>
  </si>
  <si>
    <t>邱靖</t>
  </si>
  <si>
    <t>男D組</t>
    <phoneticPr fontId="2" type="noConversion"/>
  </si>
  <si>
    <t>女公開</t>
    <phoneticPr fontId="2" type="noConversion"/>
  </si>
  <si>
    <t>女A組</t>
    <phoneticPr fontId="2" type="noConversion"/>
  </si>
  <si>
    <t>曾楨</t>
  </si>
  <si>
    <t>女B組</t>
    <phoneticPr fontId="2" type="noConversion"/>
  </si>
  <si>
    <t>女CD組</t>
    <phoneticPr fontId="2" type="noConversion"/>
  </si>
  <si>
    <t>陳襄</t>
  </si>
  <si>
    <t>全國</t>
    <phoneticPr fontId="2" type="noConversion"/>
  </si>
  <si>
    <t>Tiga台灣學院</t>
  </si>
  <si>
    <t>台中</t>
  </si>
  <si>
    <t>台南新化</t>
  </si>
  <si>
    <t>花蓮</t>
  </si>
  <si>
    <t>淡水老</t>
  </si>
  <si>
    <t>台中興農</t>
  </si>
  <si>
    <t>台灣</t>
  </si>
  <si>
    <t>臺中市</t>
  </si>
  <si>
    <t>大屯</t>
  </si>
  <si>
    <t>老爺</t>
    <phoneticPr fontId="2" type="noConversion"/>
  </si>
  <si>
    <t>豐原</t>
  </si>
  <si>
    <t>觀瀾湖</t>
    <phoneticPr fontId="2" type="noConversion"/>
  </si>
  <si>
    <r>
      <t>107</t>
    </r>
    <r>
      <rPr>
        <sz val="10"/>
        <rFont val="細明體"/>
        <family val="3"/>
        <charset val="136"/>
      </rPr>
      <t>春</t>
    </r>
    <phoneticPr fontId="2" type="noConversion"/>
  </si>
  <si>
    <r>
      <t>106</t>
    </r>
    <r>
      <rPr>
        <sz val="10"/>
        <rFont val="細明體"/>
        <family val="3"/>
        <charset val="136"/>
      </rPr>
      <t>夏</t>
    </r>
    <r>
      <rPr>
        <sz val="10"/>
        <rFont val="Times New Roman"/>
        <family val="1"/>
      </rPr>
      <t>(-20%)</t>
    </r>
    <phoneticPr fontId="2" type="noConversion"/>
  </si>
  <si>
    <r>
      <t>106</t>
    </r>
    <r>
      <rPr>
        <sz val="10"/>
        <rFont val="細明體"/>
        <family val="3"/>
        <charset val="136"/>
      </rPr>
      <t>秋</t>
    </r>
    <r>
      <rPr>
        <sz val="10"/>
        <rFont val="Times New Roman"/>
        <family val="1"/>
      </rPr>
      <t>(20%)</t>
    </r>
    <phoneticPr fontId="2" type="noConversion"/>
  </si>
  <si>
    <r>
      <t>106</t>
    </r>
    <r>
      <rPr>
        <sz val="10"/>
        <rFont val="細明體"/>
        <family val="3"/>
        <charset val="136"/>
      </rPr>
      <t>冬</t>
    </r>
    <r>
      <rPr>
        <sz val="10"/>
        <rFont val="Times New Roman"/>
        <family val="1"/>
      </rPr>
      <t>(30%)</t>
    </r>
    <phoneticPr fontId="2" type="noConversion"/>
  </si>
  <si>
    <r>
      <t>107</t>
    </r>
    <r>
      <rPr>
        <sz val="10"/>
        <rFont val="細明體"/>
        <family val="3"/>
        <charset val="136"/>
      </rPr>
      <t>春</t>
    </r>
    <r>
      <rPr>
        <sz val="10"/>
        <rFont val="Times New Roman"/>
        <family val="1"/>
      </rPr>
      <t>(50%)</t>
    </r>
    <phoneticPr fontId="2" type="noConversion"/>
  </si>
  <si>
    <r>
      <t>107</t>
    </r>
    <r>
      <rPr>
        <sz val="12"/>
        <rFont val="細明體"/>
        <family val="3"/>
        <charset val="136"/>
      </rPr>
      <t>春</t>
    </r>
    <phoneticPr fontId="2" type="noConversion"/>
  </si>
  <si>
    <r>
      <t>107</t>
    </r>
    <r>
      <rPr>
        <sz val="12"/>
        <rFont val="細明體"/>
        <family val="3"/>
        <charset val="136"/>
      </rPr>
      <t>春(50%)</t>
    </r>
    <phoneticPr fontId="2" type="noConversion"/>
  </si>
  <si>
    <r>
      <t>106</t>
    </r>
    <r>
      <rPr>
        <sz val="12"/>
        <rFont val="細明體"/>
        <family val="3"/>
        <charset val="136"/>
      </rPr>
      <t>夏</t>
    </r>
    <r>
      <rPr>
        <sz val="12"/>
        <rFont val="Times New Roman"/>
        <family val="1"/>
      </rPr>
      <t>(0%)</t>
    </r>
    <phoneticPr fontId="2" type="noConversion"/>
  </si>
  <si>
    <r>
      <t>106</t>
    </r>
    <r>
      <rPr>
        <sz val="12"/>
        <rFont val="細明體"/>
        <family val="3"/>
        <charset val="136"/>
      </rPr>
      <t>秋(20%)</t>
    </r>
    <phoneticPr fontId="2" type="noConversion"/>
  </si>
  <si>
    <r>
      <t>106</t>
    </r>
    <r>
      <rPr>
        <sz val="12"/>
        <rFont val="細明體"/>
        <family val="3"/>
        <charset val="136"/>
      </rPr>
      <t>冬(30%)</t>
    </r>
    <phoneticPr fontId="2" type="noConversion"/>
  </si>
  <si>
    <t>林冠廷</t>
    <phoneticPr fontId="2" type="noConversion"/>
  </si>
  <si>
    <t>吳承恩</t>
    <phoneticPr fontId="2" type="noConversion"/>
  </si>
  <si>
    <t>女A組</t>
  </si>
  <si>
    <t>女B組</t>
  </si>
  <si>
    <t>吳承恩</t>
    <phoneticPr fontId="2" type="noConversion"/>
  </si>
  <si>
    <t>培訓球場</t>
    <phoneticPr fontId="2" type="noConversion"/>
  </si>
  <si>
    <r>
      <t>106</t>
    </r>
    <r>
      <rPr>
        <sz val="10"/>
        <rFont val="標楷體"/>
        <family val="4"/>
        <charset val="136"/>
      </rPr>
      <t>夏</t>
    </r>
    <phoneticPr fontId="2" type="noConversion"/>
  </si>
  <si>
    <r>
      <rPr>
        <sz val="10"/>
        <rFont val="標楷體"/>
        <family val="4"/>
        <charset val="136"/>
      </rPr>
      <t>台灣業餘</t>
    </r>
    <phoneticPr fontId="2" type="noConversion"/>
  </si>
  <si>
    <r>
      <t>106</t>
    </r>
    <r>
      <rPr>
        <sz val="10"/>
        <rFont val="標楷體"/>
        <family val="4"/>
        <charset val="136"/>
      </rPr>
      <t>秋</t>
    </r>
    <phoneticPr fontId="2" type="noConversion"/>
  </si>
  <si>
    <r>
      <t>106</t>
    </r>
    <r>
      <rPr>
        <sz val="10"/>
        <rFont val="標楷體"/>
        <family val="4"/>
        <charset val="136"/>
      </rPr>
      <t>冬</t>
    </r>
    <phoneticPr fontId="2" type="noConversion"/>
  </si>
  <si>
    <r>
      <t>107</t>
    </r>
    <r>
      <rPr>
        <sz val="10"/>
        <rFont val="標楷體"/>
        <family val="4"/>
        <charset val="136"/>
      </rPr>
      <t>春</t>
    </r>
    <phoneticPr fontId="2" type="noConversion"/>
  </si>
  <si>
    <r>
      <t>106</t>
    </r>
    <r>
      <rPr>
        <sz val="10"/>
        <rFont val="標楷體"/>
        <family val="4"/>
        <charset val="136"/>
      </rPr>
      <t>夏</t>
    </r>
    <r>
      <rPr>
        <sz val="10"/>
        <rFont val="Arial"/>
        <family val="2"/>
      </rPr>
      <t>(-20%)</t>
    </r>
    <phoneticPr fontId="2" type="noConversion"/>
  </si>
  <si>
    <r>
      <rPr>
        <sz val="10"/>
        <rFont val="標楷體"/>
        <family val="4"/>
        <charset val="136"/>
      </rPr>
      <t>台灣業餘</t>
    </r>
    <r>
      <rPr>
        <sz val="10"/>
        <rFont val="Arial"/>
        <family val="2"/>
      </rPr>
      <t>(0%)</t>
    </r>
    <phoneticPr fontId="2" type="noConversion"/>
  </si>
  <si>
    <r>
      <t>106</t>
    </r>
    <r>
      <rPr>
        <sz val="10"/>
        <rFont val="標楷體"/>
        <family val="4"/>
        <charset val="136"/>
      </rPr>
      <t>秋</t>
    </r>
    <r>
      <rPr>
        <sz val="10"/>
        <rFont val="Arial"/>
        <family val="2"/>
      </rPr>
      <t>(20%)</t>
    </r>
    <phoneticPr fontId="2" type="noConversion"/>
  </si>
  <si>
    <r>
      <t>106</t>
    </r>
    <r>
      <rPr>
        <sz val="10"/>
        <rFont val="標楷體"/>
        <family val="4"/>
        <charset val="136"/>
      </rPr>
      <t>冬</t>
    </r>
    <r>
      <rPr>
        <sz val="10"/>
        <rFont val="Arial"/>
        <family val="2"/>
      </rPr>
      <t>(30%)</t>
    </r>
    <phoneticPr fontId="2" type="noConversion"/>
  </si>
  <si>
    <r>
      <t>107</t>
    </r>
    <r>
      <rPr>
        <sz val="10"/>
        <rFont val="標楷體"/>
        <family val="4"/>
        <charset val="136"/>
      </rPr>
      <t>春</t>
    </r>
    <r>
      <rPr>
        <sz val="10"/>
        <rFont val="Arial"/>
        <family val="2"/>
      </rPr>
      <t>(50%)</t>
    </r>
    <phoneticPr fontId="2" type="noConversion"/>
  </si>
  <si>
    <r>
      <rPr>
        <sz val="12"/>
        <rFont val="標楷體"/>
        <family val="4"/>
        <charset val="136"/>
      </rPr>
      <t>總績分</t>
    </r>
    <phoneticPr fontId="2" type="noConversion"/>
  </si>
  <si>
    <r>
      <rPr>
        <sz val="12"/>
        <color theme="1"/>
        <rFont val="標楷體"/>
        <family val="4"/>
        <charset val="136"/>
      </rPr>
      <t>男</t>
    </r>
    <r>
      <rPr>
        <sz val="12"/>
        <color theme="1"/>
        <rFont val="Arial"/>
        <family val="2"/>
      </rPr>
      <t>A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</si>
  <si>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theme="1"/>
        <rFont val="標楷體"/>
        <family val="4"/>
        <charset val="136"/>
      </rPr>
      <t>謝霆葳</t>
    </r>
  </si>
  <si>
    <r>
      <rPr>
        <sz val="12"/>
        <color theme="1"/>
        <rFont val="標楷體"/>
        <family val="4"/>
        <charset val="136"/>
      </rPr>
      <t>林銓泰</t>
    </r>
  </si>
  <si>
    <r>
      <rPr>
        <sz val="12"/>
        <color theme="1"/>
        <rFont val="標楷體"/>
        <family val="4"/>
        <charset val="136"/>
      </rPr>
      <t>男公開</t>
    </r>
  </si>
  <si>
    <r>
      <rPr>
        <sz val="12"/>
        <color theme="1"/>
        <rFont val="標楷體"/>
        <family val="4"/>
        <charset val="136"/>
      </rPr>
      <t>陳裔東</t>
    </r>
  </si>
  <si>
    <r>
      <rPr>
        <sz val="12"/>
        <color theme="1"/>
        <rFont val="標楷體"/>
        <family val="4"/>
        <charset val="136"/>
      </rPr>
      <t>何祐誠</t>
    </r>
  </si>
  <si>
    <r>
      <rPr>
        <sz val="12"/>
        <color theme="1"/>
        <rFont val="標楷體"/>
        <family val="4"/>
        <charset val="136"/>
      </rPr>
      <t>劉永華</t>
    </r>
  </si>
  <si>
    <r>
      <rPr>
        <sz val="12"/>
        <color theme="1"/>
        <rFont val="標楷體"/>
        <family val="4"/>
        <charset val="136"/>
      </rPr>
      <t>賴嘉一</t>
    </r>
  </si>
  <si>
    <r>
      <rPr>
        <sz val="12"/>
        <color theme="1"/>
        <rFont val="標楷體"/>
        <family val="4"/>
        <charset val="136"/>
      </rPr>
      <t>許閎軒</t>
    </r>
  </si>
  <si>
    <r>
      <rPr>
        <sz val="12"/>
        <color theme="1"/>
        <rFont val="標楷體"/>
        <family val="4"/>
        <charset val="136"/>
      </rPr>
      <t>詹佳翰</t>
    </r>
  </si>
  <si>
    <r>
      <rPr>
        <sz val="12"/>
        <color theme="1"/>
        <rFont val="標楷體"/>
        <family val="4"/>
        <charset val="136"/>
      </rPr>
      <t>楊浚頡</t>
    </r>
  </si>
  <si>
    <r>
      <rPr>
        <sz val="12"/>
        <color theme="1"/>
        <rFont val="標楷體"/>
        <family val="4"/>
        <charset val="136"/>
      </rPr>
      <t>蔡顓至</t>
    </r>
  </si>
  <si>
    <r>
      <rPr>
        <sz val="12"/>
        <color theme="1"/>
        <rFont val="標楷體"/>
        <family val="4"/>
        <charset val="136"/>
      </rPr>
      <t>蘇晉弘</t>
    </r>
  </si>
  <si>
    <r>
      <rPr>
        <sz val="12"/>
        <color theme="1"/>
        <rFont val="標楷體"/>
        <family val="4"/>
        <charset val="136"/>
      </rPr>
      <t>蔡雨達</t>
    </r>
  </si>
  <si>
    <r>
      <rPr>
        <sz val="12"/>
        <color theme="1"/>
        <rFont val="標楷體"/>
        <family val="4"/>
        <charset val="136"/>
      </rPr>
      <t>王文暘</t>
    </r>
  </si>
  <si>
    <r>
      <rPr>
        <sz val="12"/>
        <color theme="1"/>
        <rFont val="標楷體"/>
        <family val="4"/>
        <charset val="136"/>
      </rPr>
      <t>男</t>
    </r>
    <r>
      <rPr>
        <sz val="12"/>
        <color theme="1"/>
        <rFont val="Arial"/>
        <family val="2"/>
      </rPr>
      <t>B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</si>
  <si>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theme="1"/>
        <rFont val="標楷體"/>
        <family val="4"/>
        <charset val="136"/>
      </rPr>
      <t>陳亮宇</t>
    </r>
  </si>
  <si>
    <r>
      <rPr>
        <sz val="12"/>
        <color theme="1"/>
        <rFont val="標楷體"/>
        <family val="4"/>
        <charset val="136"/>
      </rPr>
      <t>陳威勝</t>
    </r>
  </si>
  <si>
    <r>
      <rPr>
        <sz val="12"/>
        <color theme="1"/>
        <rFont val="標楷體"/>
        <family val="4"/>
        <charset val="136"/>
      </rPr>
      <t>王偉軒</t>
    </r>
  </si>
  <si>
    <r>
      <rPr>
        <sz val="12"/>
        <color theme="1"/>
        <rFont val="標楷體"/>
        <family val="4"/>
        <charset val="136"/>
      </rPr>
      <t>黃郁翔</t>
    </r>
  </si>
  <si>
    <r>
      <rPr>
        <sz val="12"/>
        <color theme="1"/>
        <rFont val="標楷體"/>
        <family val="4"/>
        <charset val="136"/>
      </rPr>
      <t>張簡克諺</t>
    </r>
  </si>
  <si>
    <r>
      <rPr>
        <sz val="12"/>
        <color theme="1"/>
        <rFont val="標楷體"/>
        <family val="4"/>
        <charset val="136"/>
      </rPr>
      <t>李昭樺</t>
    </r>
  </si>
  <si>
    <r>
      <rPr>
        <sz val="12"/>
        <color theme="1"/>
        <rFont val="標楷體"/>
        <family val="4"/>
        <charset val="136"/>
      </rPr>
      <t>呂孫儀</t>
    </r>
  </si>
  <si>
    <r>
      <rPr>
        <sz val="12"/>
        <color theme="1"/>
        <rFont val="標楷體"/>
        <family val="4"/>
        <charset val="136"/>
      </rPr>
      <t>陳宥蓁</t>
    </r>
  </si>
  <si>
    <r>
      <rPr>
        <sz val="12"/>
        <color theme="1"/>
        <rFont val="標楷體"/>
        <family val="4"/>
        <charset val="136"/>
      </rPr>
      <t>陳瑋利</t>
    </r>
  </si>
  <si>
    <r>
      <rPr>
        <sz val="12"/>
        <color theme="1"/>
        <rFont val="標楷體"/>
        <family val="4"/>
        <charset val="136"/>
      </rPr>
      <t>楊浚濠</t>
    </r>
  </si>
  <si>
    <r>
      <rPr>
        <sz val="12"/>
        <color theme="1"/>
        <rFont val="標楷體"/>
        <family val="4"/>
        <charset val="136"/>
      </rPr>
      <t>葉佳胤</t>
    </r>
  </si>
  <si>
    <r>
      <rPr>
        <sz val="12"/>
        <color theme="1"/>
        <rFont val="標楷體"/>
        <family val="4"/>
        <charset val="136"/>
      </rPr>
      <t>陳霆宇</t>
    </r>
  </si>
  <si>
    <r>
      <rPr>
        <sz val="12"/>
        <color theme="1"/>
        <rFont val="標楷體"/>
        <family val="4"/>
        <charset val="136"/>
      </rPr>
      <t>陳佑宇</t>
    </r>
  </si>
  <si>
    <r>
      <rPr>
        <sz val="12"/>
        <color theme="1"/>
        <rFont val="標楷體"/>
        <family val="4"/>
        <charset val="136"/>
      </rPr>
      <t>黃議增</t>
    </r>
  </si>
  <si>
    <r>
      <rPr>
        <sz val="10"/>
        <color theme="1"/>
        <rFont val="標楷體"/>
        <family val="4"/>
        <charset val="136"/>
      </rPr>
      <t>沙比亞特馬克</t>
    </r>
  </si>
  <si>
    <r>
      <rPr>
        <sz val="12"/>
        <color theme="1"/>
        <rFont val="標楷體"/>
        <family val="4"/>
        <charset val="136"/>
      </rPr>
      <t>許育誠</t>
    </r>
  </si>
  <si>
    <r>
      <rPr>
        <sz val="12"/>
        <color theme="1"/>
        <rFont val="標楷體"/>
        <family val="4"/>
        <charset val="136"/>
      </rPr>
      <t>陳季群</t>
    </r>
  </si>
  <si>
    <r>
      <rPr>
        <sz val="12"/>
        <color theme="1"/>
        <rFont val="標楷體"/>
        <family val="4"/>
        <charset val="136"/>
      </rPr>
      <t>徐嘉哲</t>
    </r>
  </si>
  <si>
    <r>
      <rPr>
        <sz val="12"/>
        <color theme="1"/>
        <rFont val="標楷體"/>
        <family val="4"/>
        <charset val="136"/>
      </rPr>
      <t>林為超</t>
    </r>
  </si>
  <si>
    <r>
      <rPr>
        <sz val="12"/>
        <color theme="1"/>
        <rFont val="標楷體"/>
        <family val="4"/>
        <charset val="136"/>
      </rPr>
      <t>施俊宇</t>
    </r>
  </si>
  <si>
    <r>
      <rPr>
        <sz val="12"/>
        <color theme="1"/>
        <rFont val="標楷體"/>
        <family val="4"/>
        <charset val="136"/>
      </rPr>
      <t>洪昭鑫</t>
    </r>
  </si>
  <si>
    <r>
      <rPr>
        <sz val="12"/>
        <color theme="1"/>
        <rFont val="標楷體"/>
        <family val="4"/>
        <charset val="136"/>
      </rPr>
      <t>王璽安</t>
    </r>
  </si>
  <si>
    <r>
      <rPr>
        <sz val="12"/>
        <color theme="1"/>
        <rFont val="標楷體"/>
        <family val="4"/>
        <charset val="136"/>
      </rPr>
      <t>黃冠勳</t>
    </r>
  </si>
  <si>
    <r>
      <rPr>
        <sz val="12"/>
        <color theme="1"/>
        <rFont val="標楷體"/>
        <family val="4"/>
        <charset val="136"/>
      </rPr>
      <t>蔡凱任</t>
    </r>
  </si>
  <si>
    <r>
      <rPr>
        <sz val="12"/>
        <color theme="1"/>
        <rFont val="標楷體"/>
        <family val="4"/>
        <charset val="136"/>
      </rPr>
      <t>廖煥鈞</t>
    </r>
  </si>
  <si>
    <r>
      <rPr>
        <sz val="12"/>
        <color theme="1"/>
        <rFont val="標楷體"/>
        <family val="4"/>
        <charset val="136"/>
      </rPr>
      <t>黃至翊</t>
    </r>
  </si>
  <si>
    <r>
      <rPr>
        <sz val="12"/>
        <color theme="1"/>
        <rFont val="標楷體"/>
        <family val="4"/>
        <charset val="136"/>
      </rPr>
      <t>楊凱鈞</t>
    </r>
  </si>
  <si>
    <r>
      <rPr>
        <sz val="12"/>
        <color theme="1"/>
        <rFont val="標楷體"/>
        <family val="4"/>
        <charset val="136"/>
      </rPr>
      <t>林宸駒</t>
    </r>
  </si>
  <si>
    <r>
      <rPr>
        <sz val="12"/>
        <color theme="1"/>
        <rFont val="標楷體"/>
        <family val="4"/>
        <charset val="136"/>
      </rPr>
      <t>沈上恩</t>
    </r>
  </si>
  <si>
    <r>
      <rPr>
        <sz val="12"/>
        <color theme="1"/>
        <rFont val="標楷體"/>
        <family val="4"/>
        <charset val="136"/>
      </rPr>
      <t>沈鈞皓</t>
    </r>
  </si>
  <si>
    <r>
      <rPr>
        <sz val="12"/>
        <color theme="1"/>
        <rFont val="標楷體"/>
        <family val="4"/>
        <charset val="136"/>
      </rPr>
      <t>廖崇廷</t>
    </r>
  </si>
  <si>
    <r>
      <rPr>
        <sz val="12"/>
        <color theme="1"/>
        <rFont val="標楷體"/>
        <family val="4"/>
        <charset val="136"/>
      </rPr>
      <t>金翔承</t>
    </r>
  </si>
  <si>
    <r>
      <rPr>
        <sz val="12"/>
        <color theme="1"/>
        <rFont val="標楷體"/>
        <family val="4"/>
        <charset val="136"/>
      </rPr>
      <t>張勛宸</t>
    </r>
  </si>
  <si>
    <r>
      <rPr>
        <sz val="12"/>
        <color theme="1"/>
        <rFont val="標楷體"/>
        <family val="4"/>
        <charset val="136"/>
      </rPr>
      <t>柯亮宇</t>
    </r>
  </si>
  <si>
    <r>
      <rPr>
        <sz val="12"/>
        <color theme="1"/>
        <rFont val="標楷體"/>
        <family val="4"/>
        <charset val="136"/>
      </rPr>
      <t>吳易軒</t>
    </r>
  </si>
  <si>
    <r>
      <rPr>
        <sz val="12"/>
        <color theme="1"/>
        <rFont val="標楷體"/>
        <family val="4"/>
        <charset val="136"/>
      </rPr>
      <t>洪棋剴</t>
    </r>
  </si>
  <si>
    <r>
      <rPr>
        <sz val="12"/>
        <color theme="1"/>
        <rFont val="標楷體"/>
        <family val="4"/>
        <charset val="136"/>
      </rPr>
      <t>許瑋哲</t>
    </r>
  </si>
  <si>
    <r>
      <rPr>
        <sz val="12"/>
        <color theme="1"/>
        <rFont val="標楷體"/>
        <family val="4"/>
        <charset val="136"/>
      </rPr>
      <t>林義淵</t>
    </r>
  </si>
  <si>
    <r>
      <rPr>
        <sz val="12"/>
        <color theme="1"/>
        <rFont val="標楷體"/>
        <family val="4"/>
        <charset val="136"/>
      </rPr>
      <t>曾豐棟</t>
    </r>
  </si>
  <si>
    <r>
      <rPr>
        <sz val="12"/>
        <color theme="1"/>
        <rFont val="標楷體"/>
        <family val="4"/>
        <charset val="136"/>
      </rPr>
      <t>林張恆</t>
    </r>
  </si>
  <si>
    <r>
      <rPr>
        <sz val="12"/>
        <color theme="1"/>
        <rFont val="標楷體"/>
        <family val="4"/>
        <charset val="136"/>
      </rPr>
      <t>張彥翔</t>
    </r>
  </si>
  <si>
    <r>
      <rPr>
        <sz val="12"/>
        <color theme="1"/>
        <rFont val="標楷體"/>
        <family val="4"/>
        <charset val="136"/>
      </rPr>
      <t>許凱俊</t>
    </r>
  </si>
  <si>
    <r>
      <rPr>
        <sz val="12"/>
        <color theme="1"/>
        <rFont val="標楷體"/>
        <family val="4"/>
        <charset val="136"/>
      </rPr>
      <t>徐兆維</t>
    </r>
  </si>
  <si>
    <r>
      <rPr>
        <sz val="12"/>
        <color theme="1"/>
        <rFont val="標楷體"/>
        <family val="4"/>
        <charset val="136"/>
      </rPr>
      <t>溫新</t>
    </r>
  </si>
  <si>
    <r>
      <rPr>
        <sz val="12"/>
        <color theme="1"/>
        <rFont val="標楷體"/>
        <family val="4"/>
        <charset val="136"/>
      </rPr>
      <t>郭傳良</t>
    </r>
  </si>
  <si>
    <r>
      <rPr>
        <sz val="12"/>
        <color theme="1"/>
        <rFont val="標楷體"/>
        <family val="4"/>
        <charset val="136"/>
      </rPr>
      <t>林冠廷</t>
    </r>
  </si>
  <si>
    <r>
      <rPr>
        <sz val="12"/>
        <color theme="1"/>
        <rFont val="標楷體"/>
        <family val="4"/>
        <charset val="136"/>
      </rPr>
      <t>陳傑生</t>
    </r>
  </si>
  <si>
    <r>
      <rPr>
        <sz val="12"/>
        <color theme="1"/>
        <rFont val="標楷體"/>
        <family val="4"/>
        <charset val="136"/>
      </rPr>
      <t>黃仁杰</t>
    </r>
  </si>
  <si>
    <r>
      <rPr>
        <sz val="12"/>
        <color theme="1"/>
        <rFont val="標楷體"/>
        <family val="4"/>
        <charset val="136"/>
      </rPr>
      <t>羅政元</t>
    </r>
  </si>
  <si>
    <r>
      <rPr>
        <sz val="12"/>
        <color theme="1"/>
        <rFont val="標楷體"/>
        <family val="4"/>
        <charset val="136"/>
      </rPr>
      <t>廖庭毅</t>
    </r>
  </si>
  <si>
    <r>
      <rPr>
        <sz val="12"/>
        <color theme="1"/>
        <rFont val="標楷體"/>
        <family val="4"/>
        <charset val="136"/>
      </rPr>
      <t>邱瀚霆</t>
    </r>
  </si>
  <si>
    <r>
      <rPr>
        <sz val="12"/>
        <color theme="1"/>
        <rFont val="標楷體"/>
        <family val="4"/>
        <charset val="136"/>
      </rPr>
      <t>陳頎森</t>
    </r>
  </si>
  <si>
    <r>
      <rPr>
        <sz val="12"/>
        <color theme="1"/>
        <rFont val="標楷體"/>
        <family val="4"/>
        <charset val="136"/>
      </rPr>
      <t>李睿紳</t>
    </r>
  </si>
  <si>
    <r>
      <rPr>
        <sz val="12"/>
        <color theme="1"/>
        <rFont val="標楷體"/>
        <family val="4"/>
        <charset val="136"/>
      </rPr>
      <t>吳睿東</t>
    </r>
  </si>
  <si>
    <r>
      <rPr>
        <sz val="12"/>
        <color theme="1"/>
        <rFont val="標楷體"/>
        <family val="4"/>
        <charset val="136"/>
      </rPr>
      <t>游玄安</t>
    </r>
  </si>
  <si>
    <r>
      <rPr>
        <sz val="12"/>
        <color theme="1"/>
        <rFont val="標楷體"/>
        <family val="4"/>
        <charset val="136"/>
      </rPr>
      <t>陳守成</t>
    </r>
  </si>
  <si>
    <r>
      <rPr>
        <sz val="12"/>
        <color theme="1"/>
        <rFont val="標楷體"/>
        <family val="4"/>
        <charset val="136"/>
      </rPr>
      <t>詹昱韋</t>
    </r>
  </si>
  <si>
    <r>
      <rPr>
        <sz val="12"/>
        <color theme="1"/>
        <rFont val="標楷體"/>
        <family val="4"/>
        <charset val="136"/>
      </rPr>
      <t>陳立園</t>
    </r>
  </si>
  <si>
    <r>
      <rPr>
        <sz val="12"/>
        <color theme="1"/>
        <rFont val="標楷體"/>
        <family val="4"/>
        <charset val="136"/>
      </rPr>
      <t>蔡政宏</t>
    </r>
  </si>
  <si>
    <r>
      <rPr>
        <sz val="12"/>
        <color theme="1"/>
        <rFont val="標楷體"/>
        <family val="4"/>
        <charset val="136"/>
      </rPr>
      <t>溫楨祥</t>
    </r>
  </si>
  <si>
    <r>
      <rPr>
        <sz val="12"/>
        <color theme="1"/>
        <rFont val="標楷體"/>
        <family val="4"/>
        <charset val="136"/>
      </rPr>
      <t>林辛豪</t>
    </r>
  </si>
  <si>
    <r>
      <rPr>
        <sz val="12"/>
        <color theme="1"/>
        <rFont val="標楷體"/>
        <family val="4"/>
        <charset val="136"/>
      </rPr>
      <t>林兆義</t>
    </r>
  </si>
  <si>
    <r>
      <rPr>
        <sz val="12"/>
        <color theme="1"/>
        <rFont val="標楷體"/>
        <family val="4"/>
        <charset val="136"/>
      </rPr>
      <t>黃伯恩</t>
    </r>
  </si>
  <si>
    <r>
      <rPr>
        <sz val="12"/>
        <color theme="1"/>
        <rFont val="標楷體"/>
        <family val="4"/>
        <charset val="136"/>
      </rPr>
      <t>劉殷睿</t>
    </r>
  </si>
  <si>
    <r>
      <rPr>
        <sz val="12"/>
        <color theme="1"/>
        <rFont val="標楷體"/>
        <family val="4"/>
        <charset val="136"/>
      </rPr>
      <t>潘繹凱</t>
    </r>
  </si>
  <si>
    <r>
      <rPr>
        <sz val="12"/>
        <color theme="1"/>
        <rFont val="標楷體"/>
        <family val="4"/>
        <charset val="136"/>
      </rPr>
      <t>陳鉑融</t>
    </r>
  </si>
  <si>
    <r>
      <rPr>
        <sz val="12"/>
        <color theme="1"/>
        <rFont val="標楷體"/>
        <family val="4"/>
        <charset val="136"/>
      </rPr>
      <t>林遠惟</t>
    </r>
  </si>
  <si>
    <r>
      <rPr>
        <sz val="12"/>
        <color theme="1"/>
        <rFont val="標楷體"/>
        <family val="4"/>
        <charset val="136"/>
      </rPr>
      <t>廖云瑞</t>
    </r>
  </si>
  <si>
    <r>
      <rPr>
        <sz val="12"/>
        <color theme="1"/>
        <rFont val="標楷體"/>
        <family val="4"/>
        <charset val="136"/>
      </rPr>
      <t>蔡睿恒</t>
    </r>
  </si>
  <si>
    <r>
      <rPr>
        <sz val="12"/>
        <color theme="1"/>
        <rFont val="標楷體"/>
        <family val="4"/>
        <charset val="136"/>
      </rPr>
      <t>巫耀微</t>
    </r>
  </si>
  <si>
    <r>
      <rPr>
        <sz val="12"/>
        <color theme="1"/>
        <rFont val="標楷體"/>
        <family val="4"/>
        <charset val="136"/>
      </rPr>
      <t>林柏凱</t>
    </r>
  </si>
  <si>
    <r>
      <rPr>
        <sz val="12"/>
        <color theme="1"/>
        <rFont val="標楷體"/>
        <family val="4"/>
        <charset val="136"/>
      </rPr>
      <t>松柏恩</t>
    </r>
  </si>
  <si>
    <r>
      <rPr>
        <sz val="12"/>
        <color theme="1"/>
        <rFont val="標楷體"/>
        <family val="4"/>
        <charset val="136"/>
      </rPr>
      <t>范揚嘉</t>
    </r>
  </si>
  <si>
    <r>
      <rPr>
        <sz val="12"/>
        <color theme="1"/>
        <rFont val="標楷體"/>
        <family val="4"/>
        <charset val="136"/>
      </rPr>
      <t>何易叡</t>
    </r>
  </si>
  <si>
    <r>
      <rPr>
        <sz val="12"/>
        <color theme="1"/>
        <rFont val="標楷體"/>
        <family val="4"/>
        <charset val="136"/>
      </rPr>
      <t>賴昱禓</t>
    </r>
  </si>
  <si>
    <r>
      <rPr>
        <sz val="12"/>
        <color theme="1"/>
        <rFont val="標楷體"/>
        <family val="4"/>
        <charset val="136"/>
      </rPr>
      <t>黃韋豪</t>
    </r>
  </si>
  <si>
    <r>
      <rPr>
        <sz val="12"/>
        <color theme="1"/>
        <rFont val="標楷體"/>
        <family val="4"/>
        <charset val="136"/>
      </rPr>
      <t>張育僑</t>
    </r>
  </si>
  <si>
    <r>
      <rPr>
        <sz val="12"/>
        <color theme="1"/>
        <rFont val="標楷體"/>
        <family val="4"/>
        <charset val="136"/>
      </rPr>
      <t>簡士閔</t>
    </r>
  </si>
  <si>
    <r>
      <rPr>
        <sz val="12"/>
        <color theme="1"/>
        <rFont val="標楷體"/>
        <family val="4"/>
        <charset val="136"/>
      </rPr>
      <t>鄭炎坤</t>
    </r>
  </si>
  <si>
    <r>
      <rPr>
        <sz val="12"/>
        <color theme="1"/>
        <rFont val="標楷體"/>
        <family val="4"/>
        <charset val="136"/>
      </rPr>
      <t>邱瀚緯</t>
    </r>
  </si>
  <si>
    <r>
      <rPr>
        <sz val="12"/>
        <color theme="1"/>
        <rFont val="標楷體"/>
        <family val="4"/>
        <charset val="136"/>
      </rPr>
      <t>朱吉莘</t>
    </r>
  </si>
  <si>
    <r>
      <rPr>
        <sz val="12"/>
        <color theme="1"/>
        <rFont val="標楷體"/>
        <family val="4"/>
        <charset val="136"/>
      </rPr>
      <t>廖崇漢</t>
    </r>
  </si>
  <si>
    <r>
      <rPr>
        <sz val="12"/>
        <color theme="1"/>
        <rFont val="標楷體"/>
        <family val="4"/>
        <charset val="136"/>
      </rPr>
      <t>吳取鳴</t>
    </r>
  </si>
  <si>
    <r>
      <rPr>
        <sz val="12"/>
        <color theme="1"/>
        <rFont val="標楷體"/>
        <family val="4"/>
        <charset val="136"/>
      </rPr>
      <t>張鈞翔</t>
    </r>
  </si>
  <si>
    <r>
      <rPr>
        <sz val="12"/>
        <color theme="1"/>
        <rFont val="標楷體"/>
        <family val="4"/>
        <charset val="136"/>
      </rPr>
      <t>方傳崴</t>
    </r>
  </si>
  <si>
    <r>
      <rPr>
        <sz val="12"/>
        <color theme="1"/>
        <rFont val="標楷體"/>
        <family val="4"/>
        <charset val="136"/>
      </rPr>
      <t>崔楚汶</t>
    </r>
  </si>
  <si>
    <r>
      <rPr>
        <sz val="12"/>
        <color theme="1"/>
        <rFont val="標楷體"/>
        <family val="4"/>
        <charset val="136"/>
      </rPr>
      <t>黃茂富</t>
    </r>
  </si>
  <si>
    <r>
      <rPr>
        <sz val="12"/>
        <color theme="1"/>
        <rFont val="標楷體"/>
        <family val="4"/>
        <charset val="136"/>
      </rPr>
      <t>呂承學</t>
    </r>
  </si>
  <si>
    <r>
      <rPr>
        <sz val="12"/>
        <color theme="1"/>
        <rFont val="標楷體"/>
        <family val="4"/>
        <charset val="136"/>
      </rPr>
      <t>呂偉銍</t>
    </r>
  </si>
  <si>
    <r>
      <rPr>
        <sz val="12"/>
        <color theme="1"/>
        <rFont val="標楷體"/>
        <family val="4"/>
        <charset val="136"/>
      </rPr>
      <t>楊云睿</t>
    </r>
  </si>
  <si>
    <r>
      <rPr>
        <sz val="12"/>
        <color theme="1"/>
        <rFont val="標楷體"/>
        <family val="4"/>
        <charset val="136"/>
      </rPr>
      <t>張翔淯</t>
    </r>
  </si>
  <si>
    <r>
      <rPr>
        <sz val="12"/>
        <color theme="1"/>
        <rFont val="標楷體"/>
        <family val="4"/>
        <charset val="136"/>
      </rPr>
      <t>葉蔚廷</t>
    </r>
  </si>
  <si>
    <r>
      <rPr>
        <sz val="12"/>
        <color theme="1"/>
        <rFont val="標楷體"/>
        <family val="4"/>
        <charset val="136"/>
      </rPr>
      <t>張宇誠</t>
    </r>
  </si>
  <si>
    <r>
      <rPr>
        <sz val="12"/>
        <color theme="1"/>
        <rFont val="標楷體"/>
        <family val="4"/>
        <charset val="136"/>
      </rPr>
      <t>高宜群</t>
    </r>
  </si>
  <si>
    <r>
      <rPr>
        <sz val="12"/>
        <color theme="1"/>
        <rFont val="標楷體"/>
        <family val="4"/>
        <charset val="136"/>
      </rPr>
      <t>黃而夫</t>
    </r>
  </si>
  <si>
    <r>
      <rPr>
        <sz val="12"/>
        <color theme="1"/>
        <rFont val="標楷體"/>
        <family val="4"/>
        <charset val="136"/>
      </rPr>
      <t>黃昱安</t>
    </r>
  </si>
  <si>
    <r>
      <rPr>
        <sz val="12"/>
        <color theme="1"/>
        <rFont val="標楷體"/>
        <family val="4"/>
        <charset val="136"/>
      </rPr>
      <t>林子亘</t>
    </r>
  </si>
  <si>
    <r>
      <rPr>
        <sz val="12"/>
        <color theme="1"/>
        <rFont val="標楷體"/>
        <family val="4"/>
        <charset val="136"/>
      </rPr>
      <t>林士軒</t>
    </r>
  </si>
  <si>
    <r>
      <rPr>
        <sz val="12"/>
        <color theme="1"/>
        <rFont val="標楷體"/>
        <family val="4"/>
        <charset val="136"/>
      </rPr>
      <t>張庭嘉</t>
    </r>
  </si>
  <si>
    <r>
      <rPr>
        <sz val="12"/>
        <color theme="1"/>
        <rFont val="標楷體"/>
        <family val="4"/>
        <charset val="136"/>
      </rPr>
      <t>曾昶峰</t>
    </r>
  </si>
  <si>
    <r>
      <rPr>
        <sz val="12"/>
        <color theme="1"/>
        <rFont val="標楷體"/>
        <family val="4"/>
        <charset val="136"/>
      </rPr>
      <t>吳瑞隆</t>
    </r>
  </si>
  <si>
    <r>
      <rPr>
        <sz val="12"/>
        <color theme="1"/>
        <rFont val="標楷體"/>
        <family val="4"/>
        <charset val="136"/>
      </rPr>
      <t>許仁睿</t>
    </r>
  </si>
  <si>
    <r>
      <rPr>
        <sz val="12"/>
        <color theme="1"/>
        <rFont val="標楷體"/>
        <family val="4"/>
        <charset val="136"/>
      </rPr>
      <t>翁一修</t>
    </r>
  </si>
  <si>
    <r>
      <rPr>
        <sz val="12"/>
        <color theme="1"/>
        <rFont val="標楷體"/>
        <family val="4"/>
        <charset val="136"/>
      </rPr>
      <t>李長祐</t>
    </r>
  </si>
  <si>
    <r>
      <rPr>
        <sz val="12"/>
        <color theme="1"/>
        <rFont val="標楷體"/>
        <family val="4"/>
        <charset val="136"/>
      </rPr>
      <t>廖家呈</t>
    </r>
  </si>
  <si>
    <r>
      <rPr>
        <sz val="12"/>
        <color theme="1"/>
        <rFont val="標楷體"/>
        <family val="4"/>
        <charset val="136"/>
      </rPr>
      <t>林宸諒</t>
    </r>
  </si>
  <si>
    <r>
      <rPr>
        <sz val="12"/>
        <color theme="1"/>
        <rFont val="標楷體"/>
        <family val="4"/>
        <charset val="136"/>
      </rPr>
      <t>李尚融</t>
    </r>
  </si>
  <si>
    <r>
      <rPr>
        <sz val="12"/>
        <color theme="1"/>
        <rFont val="標楷體"/>
        <family val="4"/>
        <charset val="136"/>
      </rPr>
      <t>莊文諺</t>
    </r>
  </si>
  <si>
    <t>台灣業餘(0%)</t>
    <phoneticPr fontId="2" type="noConversion"/>
  </si>
  <si>
    <t>謝豐仰</t>
    <phoneticPr fontId="2" type="noConversion"/>
  </si>
  <si>
    <t>台灣業餘</t>
  </si>
  <si>
    <t>106冬</t>
  </si>
  <si>
    <t>107春</t>
  </si>
  <si>
    <t>106夏(-20%)</t>
  </si>
  <si>
    <t>台灣業餘(0%)</t>
  </si>
  <si>
    <t>106秋(20%)</t>
  </si>
  <si>
    <t>106冬(30%)</t>
  </si>
  <si>
    <t>107春(50%)</t>
  </si>
  <si>
    <t>總績分</t>
  </si>
  <si>
    <t>培訓球場</t>
  </si>
  <si>
    <t>男A組</t>
  </si>
  <si>
    <t>男B組</t>
  </si>
  <si>
    <t>臺中國際、鴻禧太平</t>
  </si>
  <si>
    <t>觀瀾湖</t>
  </si>
  <si>
    <t>106夏(0%)</t>
  </si>
  <si>
    <t>陳薇安</t>
    <phoneticPr fontId="2" type="noConversion"/>
  </si>
  <si>
    <t>名次</t>
    <phoneticPr fontId="3" type="noConversion"/>
  </si>
  <si>
    <t>組別</t>
    <phoneticPr fontId="2" type="noConversion"/>
  </si>
  <si>
    <t>106冬</t>
    <phoneticPr fontId="2" type="noConversion"/>
  </si>
  <si>
    <t>107春</t>
    <phoneticPr fontId="2" type="noConversion"/>
  </si>
  <si>
    <t>106夏(0%)</t>
    <phoneticPr fontId="2" type="noConversion"/>
  </si>
  <si>
    <t>106秋(20%)</t>
    <phoneticPr fontId="2" type="noConversion"/>
  </si>
  <si>
    <t>106冬(30%)</t>
    <phoneticPr fontId="2" type="noConversion"/>
  </si>
  <si>
    <t>107春(50%)</t>
    <phoneticPr fontId="2" type="noConversion"/>
  </si>
  <si>
    <t>總績分</t>
    <phoneticPr fontId="2" type="noConversion"/>
  </si>
  <si>
    <t>培訓球場</t>
    <phoneticPr fontId="2" type="noConversion"/>
  </si>
  <si>
    <t>吳承恩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</si>
</sst>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[DBNum1][$-404]ggge&quot;年&quot;m&quot;月&quot;d&quot;日&quot;;@"/>
    <numFmt numFmtId="177" formatCode="0_);[Red]\(0\)"/>
    <numFmt numFmtId="178" formatCode="0;;;@"/>
    <numFmt numFmtId="179" formatCode="0.00_);[Red]\(0.00\)"/>
    <numFmt numFmtId="180" formatCode="0.00_ "/>
  </numFmts>
  <fonts count="28">
    <font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細明體"/>
      <family val="3"/>
      <charset val="136"/>
    </font>
    <font>
      <sz val="12"/>
      <color rgb="FFFF0000"/>
      <name val="Arial"/>
      <family val="2"/>
    </font>
    <font>
      <sz val="12"/>
      <name val="細明體"/>
      <family val="3"/>
      <charset val="136"/>
    </font>
    <font>
      <sz val="12"/>
      <name val="新細明體"/>
      <family val="2"/>
      <charset val="136"/>
    </font>
    <font>
      <sz val="10"/>
      <color theme="1"/>
      <name val="標楷體"/>
      <family val="4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9"/>
      <color theme="1"/>
      <name val="標楷體"/>
      <family val="4"/>
      <charset val="136"/>
    </font>
    <font>
      <sz val="8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7" fillId="0" borderId="0"/>
    <xf numFmtId="0" fontId="18" fillId="0" borderId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177" fontId="6" fillId="2" borderId="1" xfId="0" applyNumberFormat="1" applyFont="1" applyFill="1" applyBorder="1" applyAlignment="1" applyProtection="1">
      <alignment horizontal="center" vertical="center"/>
    </xf>
    <xf numFmtId="179" fontId="6" fillId="2" borderId="1" xfId="0" applyNumberFormat="1" applyFont="1" applyFill="1" applyBorder="1" applyAlignment="1" applyProtection="1">
      <alignment horizontal="center" vertical="center"/>
    </xf>
    <xf numFmtId="176" fontId="21" fillId="3" borderId="1" xfId="0" applyNumberFormat="1" applyFont="1" applyFill="1" applyBorder="1" applyAlignment="1" applyProtection="1">
      <alignment horizontal="center" vertical="center" wrapText="1"/>
    </xf>
    <xf numFmtId="176" fontId="21" fillId="3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178" fontId="5" fillId="2" borderId="1" xfId="0" applyNumberFormat="1" applyFont="1" applyFill="1" applyBorder="1" applyAlignment="1" applyProtection="1">
      <alignment horizontal="left" vertical="center"/>
    </xf>
    <xf numFmtId="180" fontId="6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5" fillId="0" borderId="0" xfId="0" applyFont="1" applyProtection="1">
      <alignment vertical="center"/>
    </xf>
    <xf numFmtId="18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left" vertical="center"/>
    </xf>
    <xf numFmtId="0" fontId="26" fillId="0" borderId="1" xfId="0" applyFont="1" applyBorder="1" applyAlignment="1" applyProtection="1">
      <alignment vertical="center" wrapText="1"/>
    </xf>
    <xf numFmtId="0" fontId="27" fillId="0" borderId="1" xfId="0" applyFont="1" applyBorder="1" applyProtection="1">
      <alignment vertical="center"/>
    </xf>
    <xf numFmtId="180" fontId="0" fillId="0" borderId="1" xfId="0" applyNumberForma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Protection="1">
      <alignment vertical="center"/>
    </xf>
    <xf numFmtId="177" fontId="6" fillId="0" borderId="0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176" fontId="1" fillId="3" borderId="1" xfId="0" applyNumberFormat="1" applyFont="1" applyFill="1" applyBorder="1" applyAlignment="1" applyProtection="1">
      <alignment horizontal="center" vertical="center" wrapText="1"/>
    </xf>
    <xf numFmtId="176" fontId="1" fillId="3" borderId="1" xfId="0" applyNumberFormat="1" applyFont="1" applyFill="1" applyBorder="1" applyAlignment="1" applyProtection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/>
    </xf>
    <xf numFmtId="176" fontId="12" fillId="3" borderId="1" xfId="0" applyNumberFormat="1" applyFont="1" applyFill="1" applyBorder="1" applyAlignment="1" applyProtection="1">
      <alignment horizontal="center" vertical="center"/>
    </xf>
    <xf numFmtId="176" fontId="1" fillId="3" borderId="1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76" fontId="15" fillId="3" borderId="1" xfId="0" applyNumberFormat="1" applyFont="1" applyFill="1" applyBorder="1" applyAlignment="1" applyProtection="1">
      <alignment horizontal="center" vertical="center"/>
    </xf>
    <xf numFmtId="176" fontId="14" fillId="3" borderId="1" xfId="0" applyNumberFormat="1" applyFont="1" applyFill="1" applyBorder="1" applyAlignment="1" applyProtection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/>
    </xf>
    <xf numFmtId="176" fontId="7" fillId="3" borderId="1" xfId="0" applyNumberFormat="1" applyFont="1" applyFill="1" applyBorder="1" applyAlignment="1" applyProtection="1">
      <alignment horizontal="center" vertical="center" wrapText="1"/>
    </xf>
    <xf numFmtId="176" fontId="7" fillId="3" borderId="1" xfId="0" applyNumberFormat="1" applyFont="1" applyFill="1" applyBorder="1" applyAlignment="1" applyProtection="1">
      <alignment horizontal="left" vertical="center"/>
    </xf>
    <xf numFmtId="176" fontId="23" fillId="3" borderId="1" xfId="0" applyNumberFormat="1" applyFont="1" applyFill="1" applyBorder="1" applyAlignment="1" applyProtection="1">
      <alignment horizontal="center" vertical="center"/>
    </xf>
    <xf numFmtId="176" fontId="24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176" fontId="6" fillId="2" borderId="1" xfId="0" applyNumberFormat="1" applyFont="1" applyFill="1" applyBorder="1" applyAlignment="1" applyProtection="1">
      <alignment horizontal="left" vertical="center"/>
    </xf>
    <xf numFmtId="178" fontId="6" fillId="2" borderId="1" xfId="0" applyNumberFormat="1" applyFont="1" applyFill="1" applyBorder="1" applyAlignment="1" applyProtection="1">
      <alignment horizontal="left" vertical="center"/>
    </xf>
    <xf numFmtId="178" fontId="25" fillId="2" borderId="1" xfId="0" applyNumberFormat="1" applyFont="1" applyFill="1" applyBorder="1" applyAlignment="1" applyProtection="1">
      <alignment horizontal="left" vertical="center"/>
    </xf>
    <xf numFmtId="177" fontId="6" fillId="2" borderId="1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27" fillId="0" borderId="1" xfId="0" applyFont="1" applyBorder="1" applyAlignment="1" applyProtection="1">
      <alignment vertical="center" wrapText="1"/>
    </xf>
    <xf numFmtId="0" fontId="26" fillId="0" borderId="1" xfId="0" applyFont="1" applyBorder="1" applyProtection="1">
      <alignment vertical="center"/>
    </xf>
    <xf numFmtId="177" fontId="8" fillId="2" borderId="1" xfId="0" applyNumberFormat="1" applyFont="1" applyFill="1" applyBorder="1" applyAlignment="1" applyProtection="1">
      <alignment horizontal="center" vertical="center"/>
    </xf>
    <xf numFmtId="177" fontId="10" fillId="2" borderId="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</cellXfs>
  <cellStyles count="6">
    <cellStyle name="一般" xfId="0" builtinId="0"/>
    <cellStyle name="一般 2" xfId="3"/>
    <cellStyle name="一般 3" xfId="2"/>
    <cellStyle name="一般 4" xfId="1"/>
    <cellStyle name="超連結 2" xfId="4"/>
    <cellStyle name="超連結 3" xfId="5"/>
  </cellStyles>
  <dxfs count="27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5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104</v>
      </c>
      <c r="B1" s="2" t="s">
        <v>105</v>
      </c>
      <c r="C1" s="2" t="s">
        <v>2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 t="s">
        <v>5</v>
      </c>
      <c r="B2" s="7" t="s">
        <v>6</v>
      </c>
      <c r="C2" s="7" t="s">
        <v>12</v>
      </c>
      <c r="D2" s="7">
        <v>69</v>
      </c>
      <c r="E2" s="7">
        <v>75</v>
      </c>
      <c r="F2" s="7">
        <v>70</v>
      </c>
      <c r="G2" s="7">
        <v>70</v>
      </c>
      <c r="H2" s="7">
        <v>284</v>
      </c>
      <c r="I2" s="7"/>
      <c r="J2" s="8">
        <v>16.055555555555557</v>
      </c>
      <c r="K2" s="8">
        <v>9.3888888888888857</v>
      </c>
      <c r="L2" s="8">
        <v>15.589743589743591</v>
      </c>
      <c r="M2" s="8">
        <v>17.358974358974365</v>
      </c>
      <c r="N2" s="8">
        <v>58.393162393162399</v>
      </c>
    </row>
    <row r="3" spans="1:14">
      <c r="A3" s="7">
        <v>1</v>
      </c>
      <c r="B3" s="7" t="s">
        <v>6</v>
      </c>
      <c r="C3" s="7" t="s">
        <v>7</v>
      </c>
      <c r="D3" s="7">
        <v>76</v>
      </c>
      <c r="E3" s="7">
        <v>70</v>
      </c>
      <c r="F3" s="7">
        <v>72</v>
      </c>
      <c r="G3" s="7">
        <v>73</v>
      </c>
      <c r="H3" s="7">
        <v>291</v>
      </c>
      <c r="I3" s="7"/>
      <c r="J3" s="8">
        <v>9.0555555555555571</v>
      </c>
      <c r="K3" s="8">
        <v>14.388888888888886</v>
      </c>
      <c r="L3" s="8">
        <v>13.589743589743591</v>
      </c>
      <c r="M3" s="8">
        <v>14.358974358974365</v>
      </c>
      <c r="N3" s="8">
        <v>51.393162393162399</v>
      </c>
    </row>
    <row r="4" spans="1:14">
      <c r="A4" s="7">
        <v>2</v>
      </c>
      <c r="B4" s="7" t="s">
        <v>6</v>
      </c>
      <c r="C4" s="7" t="s">
        <v>76</v>
      </c>
      <c r="D4" s="7">
        <v>77</v>
      </c>
      <c r="E4" s="7">
        <v>72</v>
      </c>
      <c r="F4" s="7">
        <v>73</v>
      </c>
      <c r="G4" s="7">
        <v>70</v>
      </c>
      <c r="H4" s="7">
        <v>292</v>
      </c>
      <c r="I4" s="7"/>
      <c r="J4" s="8">
        <v>8.0555555555555571</v>
      </c>
      <c r="K4" s="8">
        <v>12.388888888888886</v>
      </c>
      <c r="L4" s="8">
        <v>12.589743589743591</v>
      </c>
      <c r="M4" s="8">
        <v>17.358974358974365</v>
      </c>
      <c r="N4" s="8">
        <v>50.393162393162399</v>
      </c>
    </row>
    <row r="5" spans="1:14">
      <c r="A5" s="7">
        <v>3</v>
      </c>
      <c r="B5" s="7" t="s">
        <v>6</v>
      </c>
      <c r="C5" s="7" t="s">
        <v>77</v>
      </c>
      <c r="D5" s="7">
        <v>79</v>
      </c>
      <c r="E5" s="7">
        <v>67</v>
      </c>
      <c r="F5" s="7">
        <v>75</v>
      </c>
      <c r="G5" s="7">
        <v>72</v>
      </c>
      <c r="H5" s="7">
        <v>293</v>
      </c>
      <c r="I5" s="7"/>
      <c r="J5" s="8">
        <v>6.0555555555555571</v>
      </c>
      <c r="K5" s="8">
        <v>17.388888888888886</v>
      </c>
      <c r="L5" s="8">
        <v>10.589743589743591</v>
      </c>
      <c r="M5" s="8">
        <v>15.358974358974365</v>
      </c>
      <c r="N5" s="8">
        <v>49.393162393162399</v>
      </c>
    </row>
    <row r="6" spans="1:14">
      <c r="A6" s="7">
        <v>4</v>
      </c>
      <c r="B6" s="7" t="s">
        <v>6</v>
      </c>
      <c r="C6" s="7" t="s">
        <v>13</v>
      </c>
      <c r="D6" s="7">
        <v>75</v>
      </c>
      <c r="E6" s="7">
        <v>74</v>
      </c>
      <c r="F6" s="7">
        <v>69</v>
      </c>
      <c r="G6" s="7">
        <v>75</v>
      </c>
      <c r="H6" s="7">
        <v>293</v>
      </c>
      <c r="I6" s="7"/>
      <c r="J6" s="8">
        <v>10.055555555555557</v>
      </c>
      <c r="K6" s="8">
        <v>10.388888888888886</v>
      </c>
      <c r="L6" s="8">
        <v>16.589743589743591</v>
      </c>
      <c r="M6" s="8">
        <v>12.358974358974365</v>
      </c>
      <c r="N6" s="8">
        <v>49.393162393162399</v>
      </c>
    </row>
    <row r="7" spans="1:14">
      <c r="A7" s="7">
        <v>1</v>
      </c>
      <c r="B7" s="7" t="s">
        <v>28</v>
      </c>
      <c r="C7" s="7" t="s">
        <v>34</v>
      </c>
      <c r="D7" s="7">
        <v>76</v>
      </c>
      <c r="E7" s="7">
        <v>72</v>
      </c>
      <c r="F7" s="7">
        <v>77</v>
      </c>
      <c r="G7" s="7">
        <v>69</v>
      </c>
      <c r="H7" s="7">
        <v>294</v>
      </c>
      <c r="I7" s="7"/>
      <c r="J7" s="8">
        <v>9.0555555555555571</v>
      </c>
      <c r="K7" s="8">
        <v>12.388888888888886</v>
      </c>
      <c r="L7" s="8">
        <v>8.5897435897435912</v>
      </c>
      <c r="M7" s="8">
        <v>18.358974358974365</v>
      </c>
      <c r="N7" s="8">
        <v>48.393162393162399</v>
      </c>
    </row>
    <row r="8" spans="1:14">
      <c r="A8" s="7">
        <v>5</v>
      </c>
      <c r="B8" s="7" t="s">
        <v>6</v>
      </c>
      <c r="C8" s="7" t="s">
        <v>20</v>
      </c>
      <c r="D8" s="7">
        <v>72</v>
      </c>
      <c r="E8" s="7">
        <v>70</v>
      </c>
      <c r="F8" s="7">
        <v>75</v>
      </c>
      <c r="G8" s="7">
        <v>78</v>
      </c>
      <c r="H8" s="7">
        <v>295</v>
      </c>
      <c r="I8" s="7"/>
      <c r="J8" s="8">
        <v>13.055555555555557</v>
      </c>
      <c r="K8" s="8">
        <v>14.388888888888886</v>
      </c>
      <c r="L8" s="8">
        <v>10.589743589743591</v>
      </c>
      <c r="M8" s="8">
        <v>9.3589743589743648</v>
      </c>
      <c r="N8" s="8">
        <v>47.393162393162399</v>
      </c>
    </row>
    <row r="9" spans="1:14">
      <c r="A9" s="7">
        <v>6</v>
      </c>
      <c r="B9" s="7" t="s">
        <v>6</v>
      </c>
      <c r="C9" s="7" t="s">
        <v>11</v>
      </c>
      <c r="D9" s="7">
        <v>71</v>
      </c>
      <c r="E9" s="7">
        <v>75</v>
      </c>
      <c r="F9" s="7">
        <v>77</v>
      </c>
      <c r="G9" s="7">
        <v>73</v>
      </c>
      <c r="H9" s="7">
        <v>296</v>
      </c>
      <c r="I9" s="7"/>
      <c r="J9" s="8">
        <v>14.055555555555557</v>
      </c>
      <c r="K9" s="8">
        <v>9.3888888888888857</v>
      </c>
      <c r="L9" s="8">
        <v>8.5897435897435912</v>
      </c>
      <c r="M9" s="8">
        <v>14.358974358974365</v>
      </c>
      <c r="N9" s="8">
        <v>46.393162393162399</v>
      </c>
    </row>
    <row r="10" spans="1:14">
      <c r="A10" s="7">
        <v>2</v>
      </c>
      <c r="B10" s="7" t="s">
        <v>28</v>
      </c>
      <c r="C10" s="7" t="s">
        <v>32</v>
      </c>
      <c r="D10" s="7">
        <v>73</v>
      </c>
      <c r="E10" s="7">
        <v>77</v>
      </c>
      <c r="F10" s="7">
        <v>76</v>
      </c>
      <c r="G10" s="7">
        <v>70</v>
      </c>
      <c r="H10" s="7">
        <v>296</v>
      </c>
      <c r="I10" s="7"/>
      <c r="J10" s="8">
        <v>12.055555555555557</v>
      </c>
      <c r="K10" s="8">
        <v>7.3888888888888857</v>
      </c>
      <c r="L10" s="8">
        <v>9.5897435897435912</v>
      </c>
      <c r="M10" s="8">
        <v>17.358974358974365</v>
      </c>
      <c r="N10" s="8">
        <v>46.393162393162399</v>
      </c>
    </row>
    <row r="11" spans="1:14">
      <c r="A11" s="7">
        <v>3</v>
      </c>
      <c r="B11" s="7" t="s">
        <v>28</v>
      </c>
      <c r="C11" s="7" t="s">
        <v>31</v>
      </c>
      <c r="D11" s="7">
        <v>79</v>
      </c>
      <c r="E11" s="7">
        <v>71</v>
      </c>
      <c r="F11" s="7">
        <v>70</v>
      </c>
      <c r="G11" s="7">
        <v>76</v>
      </c>
      <c r="H11" s="7">
        <v>296</v>
      </c>
      <c r="I11" s="7"/>
      <c r="J11" s="8">
        <v>6.0555555555555571</v>
      </c>
      <c r="K11" s="8">
        <v>13.388888888888886</v>
      </c>
      <c r="L11" s="8">
        <v>15.589743589743591</v>
      </c>
      <c r="M11" s="8">
        <v>11.358974358974365</v>
      </c>
      <c r="N11" s="8">
        <v>46.393162393162399</v>
      </c>
    </row>
    <row r="12" spans="1:14">
      <c r="A12" s="7">
        <v>4</v>
      </c>
      <c r="B12" s="7" t="s">
        <v>28</v>
      </c>
      <c r="C12" s="7" t="s">
        <v>39</v>
      </c>
      <c r="D12" s="7">
        <v>76</v>
      </c>
      <c r="E12" s="7">
        <v>72</v>
      </c>
      <c r="F12" s="7">
        <v>70</v>
      </c>
      <c r="G12" s="7">
        <v>78</v>
      </c>
      <c r="H12" s="7">
        <v>296</v>
      </c>
      <c r="I12" s="7"/>
      <c r="J12" s="8">
        <v>9.0555555555555571</v>
      </c>
      <c r="K12" s="8">
        <v>12.388888888888886</v>
      </c>
      <c r="L12" s="8">
        <v>15.589743589743591</v>
      </c>
      <c r="M12" s="8">
        <v>9.3589743589743648</v>
      </c>
      <c r="N12" s="8">
        <v>46.393162393162399</v>
      </c>
    </row>
    <row r="13" spans="1:14">
      <c r="A13" s="7">
        <v>5</v>
      </c>
      <c r="B13" s="7" t="s">
        <v>28</v>
      </c>
      <c r="C13" s="7" t="s">
        <v>35</v>
      </c>
      <c r="D13" s="7">
        <v>72</v>
      </c>
      <c r="E13" s="7">
        <v>72</v>
      </c>
      <c r="F13" s="7">
        <v>74</v>
      </c>
      <c r="G13" s="7">
        <v>78</v>
      </c>
      <c r="H13" s="7">
        <v>296</v>
      </c>
      <c r="I13" s="7"/>
      <c r="J13" s="8">
        <v>13.055555555555557</v>
      </c>
      <c r="K13" s="8">
        <v>12.388888888888886</v>
      </c>
      <c r="L13" s="8">
        <v>11.589743589743591</v>
      </c>
      <c r="M13" s="8">
        <v>9.3589743589743648</v>
      </c>
      <c r="N13" s="8">
        <v>46.393162393162399</v>
      </c>
    </row>
    <row r="14" spans="1:14">
      <c r="A14" s="7">
        <v>7</v>
      </c>
      <c r="B14" s="7" t="s">
        <v>6</v>
      </c>
      <c r="C14" s="7" t="s">
        <v>8</v>
      </c>
      <c r="D14" s="7">
        <v>77</v>
      </c>
      <c r="E14" s="7">
        <v>73</v>
      </c>
      <c r="F14" s="7">
        <v>73</v>
      </c>
      <c r="G14" s="7">
        <v>74</v>
      </c>
      <c r="H14" s="7">
        <v>297</v>
      </c>
      <c r="I14" s="7"/>
      <c r="J14" s="8">
        <v>8.0555555555555571</v>
      </c>
      <c r="K14" s="8">
        <v>11.388888888888886</v>
      </c>
      <c r="L14" s="8">
        <v>12.589743589743591</v>
      </c>
      <c r="M14" s="8">
        <v>13.358974358974365</v>
      </c>
      <c r="N14" s="8">
        <v>45.393162393162399</v>
      </c>
    </row>
    <row r="15" spans="1:14">
      <c r="A15" s="7">
        <v>8</v>
      </c>
      <c r="B15" s="7" t="s">
        <v>6</v>
      </c>
      <c r="C15" s="7" t="s">
        <v>18</v>
      </c>
      <c r="D15" s="7">
        <v>77</v>
      </c>
      <c r="E15" s="7">
        <v>73</v>
      </c>
      <c r="F15" s="7">
        <v>73</v>
      </c>
      <c r="G15" s="7">
        <v>75</v>
      </c>
      <c r="H15" s="7">
        <v>298</v>
      </c>
      <c r="I15" s="7"/>
      <c r="J15" s="8">
        <v>8.0555555555555571</v>
      </c>
      <c r="K15" s="8">
        <v>11.388888888888886</v>
      </c>
      <c r="L15" s="8">
        <v>12.589743589743591</v>
      </c>
      <c r="M15" s="8">
        <v>12.358974358974365</v>
      </c>
      <c r="N15" s="8">
        <v>44.393162393162399</v>
      </c>
    </row>
    <row r="16" spans="1:14">
      <c r="A16" s="7">
        <v>9</v>
      </c>
      <c r="B16" s="7" t="s">
        <v>6</v>
      </c>
      <c r="C16" s="7" t="s">
        <v>19</v>
      </c>
      <c r="D16" s="7">
        <v>74</v>
      </c>
      <c r="E16" s="7">
        <v>72</v>
      </c>
      <c r="F16" s="7">
        <v>74</v>
      </c>
      <c r="G16" s="7">
        <v>78</v>
      </c>
      <c r="H16" s="7">
        <v>298</v>
      </c>
      <c r="I16" s="7"/>
      <c r="J16" s="8">
        <v>11.055555555555557</v>
      </c>
      <c r="K16" s="8">
        <v>12.388888888888886</v>
      </c>
      <c r="L16" s="8">
        <v>11.589743589743591</v>
      </c>
      <c r="M16" s="8">
        <v>9.3589743589743648</v>
      </c>
      <c r="N16" s="8">
        <v>44.393162393162399</v>
      </c>
    </row>
    <row r="17" spans="1:14">
      <c r="A17" s="7">
        <v>1</v>
      </c>
      <c r="B17" s="7" t="s">
        <v>48</v>
      </c>
      <c r="C17" s="7" t="s">
        <v>50</v>
      </c>
      <c r="D17" s="7">
        <v>73</v>
      </c>
      <c r="E17" s="7">
        <v>74</v>
      </c>
      <c r="F17" s="7">
        <v>74</v>
      </c>
      <c r="G17" s="7">
        <v>78</v>
      </c>
      <c r="H17" s="7">
        <v>299</v>
      </c>
      <c r="I17" s="7"/>
      <c r="J17" s="8">
        <v>12.055555555555557</v>
      </c>
      <c r="K17" s="8">
        <v>10.388888888888886</v>
      </c>
      <c r="L17" s="8">
        <v>11.589743589743591</v>
      </c>
      <c r="M17" s="8">
        <v>9.3589743589743648</v>
      </c>
      <c r="N17" s="8">
        <v>43.393162393162399</v>
      </c>
    </row>
    <row r="18" spans="1:14">
      <c r="A18" s="7">
        <v>10</v>
      </c>
      <c r="B18" s="7" t="s">
        <v>6</v>
      </c>
      <c r="C18" s="7" t="s">
        <v>17</v>
      </c>
      <c r="D18" s="7">
        <v>71</v>
      </c>
      <c r="E18" s="7">
        <v>79</v>
      </c>
      <c r="F18" s="7">
        <v>72</v>
      </c>
      <c r="G18" s="7">
        <v>78</v>
      </c>
      <c r="H18" s="7">
        <v>300</v>
      </c>
      <c r="I18" s="7"/>
      <c r="J18" s="8">
        <v>14.055555555555557</v>
      </c>
      <c r="K18" s="8">
        <v>5.3888888888888857</v>
      </c>
      <c r="L18" s="8">
        <v>13.589743589743591</v>
      </c>
      <c r="M18" s="8">
        <v>9.3589743589743648</v>
      </c>
      <c r="N18" s="8">
        <v>42.393162393162399</v>
      </c>
    </row>
    <row r="19" spans="1:14">
      <c r="A19" s="7">
        <v>6</v>
      </c>
      <c r="B19" s="7" t="s">
        <v>28</v>
      </c>
      <c r="C19" s="7" t="s">
        <v>37</v>
      </c>
      <c r="D19" s="7">
        <v>70</v>
      </c>
      <c r="E19" s="7">
        <v>79</v>
      </c>
      <c r="F19" s="7">
        <v>79</v>
      </c>
      <c r="G19" s="7">
        <v>72</v>
      </c>
      <c r="H19" s="7">
        <v>300</v>
      </c>
      <c r="I19" s="7"/>
      <c r="J19" s="8">
        <v>15.055555555555557</v>
      </c>
      <c r="K19" s="8">
        <v>5.3888888888888857</v>
      </c>
      <c r="L19" s="8">
        <v>6.5897435897435912</v>
      </c>
      <c r="M19" s="8">
        <v>15.358974358974365</v>
      </c>
      <c r="N19" s="8">
        <v>42.393162393162399</v>
      </c>
    </row>
    <row r="20" spans="1:14">
      <c r="A20" s="7">
        <v>7</v>
      </c>
      <c r="B20" s="7" t="s">
        <v>28</v>
      </c>
      <c r="C20" s="7" t="s">
        <v>30</v>
      </c>
      <c r="D20" s="7">
        <v>76</v>
      </c>
      <c r="E20" s="7">
        <v>72</v>
      </c>
      <c r="F20" s="7">
        <v>78</v>
      </c>
      <c r="G20" s="7">
        <v>74</v>
      </c>
      <c r="H20" s="7">
        <v>300</v>
      </c>
      <c r="I20" s="7"/>
      <c r="J20" s="8">
        <v>9.0555555555555571</v>
      </c>
      <c r="K20" s="8">
        <v>12.388888888888886</v>
      </c>
      <c r="L20" s="8">
        <v>7.5897435897435912</v>
      </c>
      <c r="M20" s="8">
        <v>13.358974358974365</v>
      </c>
      <c r="N20" s="8">
        <v>42.393162393162399</v>
      </c>
    </row>
    <row r="21" spans="1:14">
      <c r="A21" s="7">
        <v>11</v>
      </c>
      <c r="B21" s="7" t="s">
        <v>6</v>
      </c>
      <c r="C21" s="7" t="s">
        <v>78</v>
      </c>
      <c r="D21" s="7">
        <v>71</v>
      </c>
      <c r="E21" s="7">
        <v>77</v>
      </c>
      <c r="F21" s="7">
        <v>78</v>
      </c>
      <c r="G21" s="7">
        <v>75</v>
      </c>
      <c r="H21" s="7">
        <v>301</v>
      </c>
      <c r="I21" s="7"/>
      <c r="J21" s="8">
        <v>14.055555555555557</v>
      </c>
      <c r="K21" s="8">
        <v>7.3888888888888857</v>
      </c>
      <c r="L21" s="8">
        <v>7.5897435897435912</v>
      </c>
      <c r="M21" s="8">
        <v>12.358974358974365</v>
      </c>
      <c r="N21" s="8">
        <v>41.393162393162399</v>
      </c>
    </row>
    <row r="22" spans="1:14">
      <c r="A22" s="7">
        <v>12</v>
      </c>
      <c r="B22" s="7" t="s">
        <v>6</v>
      </c>
      <c r="C22" s="7" t="s">
        <v>33</v>
      </c>
      <c r="D22" s="7">
        <v>76</v>
      </c>
      <c r="E22" s="7">
        <v>74</v>
      </c>
      <c r="F22" s="7">
        <v>77</v>
      </c>
      <c r="G22" s="7">
        <v>76</v>
      </c>
      <c r="H22" s="7">
        <v>303</v>
      </c>
      <c r="I22" s="7"/>
      <c r="J22" s="8">
        <v>9.0555555555555571</v>
      </c>
      <c r="K22" s="8">
        <v>10.388888888888886</v>
      </c>
      <c r="L22" s="8">
        <v>8.5897435897435912</v>
      </c>
      <c r="M22" s="8">
        <v>11.358974358974365</v>
      </c>
      <c r="N22" s="8">
        <v>39.393162393162399</v>
      </c>
    </row>
    <row r="23" spans="1:14">
      <c r="A23" s="7">
        <v>8</v>
      </c>
      <c r="B23" s="7" t="s">
        <v>28</v>
      </c>
      <c r="C23" s="7" t="s">
        <v>41</v>
      </c>
      <c r="D23" s="7">
        <v>75</v>
      </c>
      <c r="E23" s="7">
        <v>79</v>
      </c>
      <c r="F23" s="7">
        <v>73</v>
      </c>
      <c r="G23" s="7">
        <v>76</v>
      </c>
      <c r="H23" s="7">
        <v>303</v>
      </c>
      <c r="I23" s="7"/>
      <c r="J23" s="8">
        <v>10.055555555555557</v>
      </c>
      <c r="K23" s="8">
        <v>5.3888888888888857</v>
      </c>
      <c r="L23" s="8">
        <v>12.589743589743591</v>
      </c>
      <c r="M23" s="8">
        <v>11.358974358974365</v>
      </c>
      <c r="N23" s="8">
        <v>39.393162393162399</v>
      </c>
    </row>
    <row r="24" spans="1:14">
      <c r="A24" s="7">
        <v>9</v>
      </c>
      <c r="B24" s="7" t="s">
        <v>28</v>
      </c>
      <c r="C24" s="7" t="s">
        <v>29</v>
      </c>
      <c r="D24" s="7">
        <v>76</v>
      </c>
      <c r="E24" s="7">
        <v>77</v>
      </c>
      <c r="F24" s="7">
        <v>73</v>
      </c>
      <c r="G24" s="7">
        <v>78</v>
      </c>
      <c r="H24" s="7">
        <v>304</v>
      </c>
      <c r="I24" s="7"/>
      <c r="J24" s="8">
        <v>9.0555555555555571</v>
      </c>
      <c r="K24" s="8">
        <v>7.3888888888888857</v>
      </c>
      <c r="L24" s="8">
        <v>12.589743589743591</v>
      </c>
      <c r="M24" s="8">
        <v>9.3589743589743648</v>
      </c>
      <c r="N24" s="8">
        <v>38.393162393162399</v>
      </c>
    </row>
    <row r="25" spans="1:14">
      <c r="A25" s="7">
        <v>13</v>
      </c>
      <c r="B25" s="7" t="s">
        <v>6</v>
      </c>
      <c r="C25" s="7" t="s">
        <v>14</v>
      </c>
      <c r="D25" s="7">
        <v>76</v>
      </c>
      <c r="E25" s="7">
        <v>74</v>
      </c>
      <c r="F25" s="7">
        <v>69</v>
      </c>
      <c r="G25" s="7">
        <v>86</v>
      </c>
      <c r="H25" s="7">
        <v>305</v>
      </c>
      <c r="I25" s="7"/>
      <c r="J25" s="8">
        <v>9.0555555555555571</v>
      </c>
      <c r="K25" s="8">
        <v>10.388888888888886</v>
      </c>
      <c r="L25" s="8">
        <v>16.589743589743591</v>
      </c>
      <c r="M25" s="8">
        <v>1.3589743589743648</v>
      </c>
      <c r="N25" s="8">
        <v>37.393162393162399</v>
      </c>
    </row>
    <row r="26" spans="1:14">
      <c r="A26" s="7">
        <v>10</v>
      </c>
      <c r="B26" s="7" t="s">
        <v>28</v>
      </c>
      <c r="C26" s="7" t="s">
        <v>44</v>
      </c>
      <c r="D26" s="7">
        <v>76</v>
      </c>
      <c r="E26" s="7">
        <v>75</v>
      </c>
      <c r="F26" s="7">
        <v>78</v>
      </c>
      <c r="G26" s="7">
        <v>76</v>
      </c>
      <c r="H26" s="7">
        <v>305</v>
      </c>
      <c r="I26" s="7"/>
      <c r="J26" s="8">
        <v>9.0555555555555571</v>
      </c>
      <c r="K26" s="8">
        <v>9.3888888888888857</v>
      </c>
      <c r="L26" s="8">
        <v>7.5897435897435912</v>
      </c>
      <c r="M26" s="8">
        <v>11.358974358974365</v>
      </c>
      <c r="N26" s="8">
        <v>37.393162393162399</v>
      </c>
    </row>
    <row r="27" spans="1:14">
      <c r="A27" s="7">
        <v>11</v>
      </c>
      <c r="B27" s="7" t="s">
        <v>28</v>
      </c>
      <c r="C27" s="7" t="s">
        <v>42</v>
      </c>
      <c r="D27" s="7">
        <v>78</v>
      </c>
      <c r="E27" s="7">
        <v>76</v>
      </c>
      <c r="F27" s="7">
        <v>72</v>
      </c>
      <c r="G27" s="7">
        <v>81</v>
      </c>
      <c r="H27" s="7">
        <v>307</v>
      </c>
      <c r="I27" s="7"/>
      <c r="J27" s="8">
        <v>7.0555555555555571</v>
      </c>
      <c r="K27" s="8">
        <v>8.3888888888888857</v>
      </c>
      <c r="L27" s="8">
        <v>13.589743589743591</v>
      </c>
      <c r="M27" s="8">
        <v>6.3589743589743648</v>
      </c>
      <c r="N27" s="8">
        <v>35.393162393162399</v>
      </c>
    </row>
    <row r="28" spans="1:14">
      <c r="A28" s="7">
        <v>12</v>
      </c>
      <c r="B28" s="7" t="s">
        <v>28</v>
      </c>
      <c r="C28" s="7" t="s">
        <v>79</v>
      </c>
      <c r="D28" s="7">
        <v>77</v>
      </c>
      <c r="E28" s="7">
        <v>77</v>
      </c>
      <c r="F28" s="7">
        <v>78</v>
      </c>
      <c r="G28" s="7">
        <v>76</v>
      </c>
      <c r="H28" s="7">
        <v>308</v>
      </c>
      <c r="I28" s="7"/>
      <c r="J28" s="8">
        <v>8.0555555555555571</v>
      </c>
      <c r="K28" s="8">
        <v>7.3888888888888857</v>
      </c>
      <c r="L28" s="8">
        <v>7.5897435897435912</v>
      </c>
      <c r="M28" s="8">
        <v>11.358974358974365</v>
      </c>
      <c r="N28" s="8">
        <v>34.393162393162399</v>
      </c>
    </row>
    <row r="29" spans="1:14">
      <c r="A29" s="7">
        <v>2</v>
      </c>
      <c r="B29" s="7" t="s">
        <v>48</v>
      </c>
      <c r="C29" s="7" t="s">
        <v>57</v>
      </c>
      <c r="D29" s="7">
        <v>79</v>
      </c>
      <c r="E29" s="7">
        <v>79</v>
      </c>
      <c r="F29" s="7">
        <v>75</v>
      </c>
      <c r="G29" s="7">
        <v>79</v>
      </c>
      <c r="H29" s="7">
        <v>312</v>
      </c>
      <c r="I29" s="7"/>
      <c r="J29" s="8">
        <v>6.0555555555555571</v>
      </c>
      <c r="K29" s="8">
        <v>5.3888888888888857</v>
      </c>
      <c r="L29" s="8">
        <v>10.589743589743591</v>
      </c>
      <c r="M29" s="8">
        <v>8.3589743589743648</v>
      </c>
      <c r="N29" s="8">
        <v>30.393162393162399</v>
      </c>
    </row>
    <row r="30" spans="1:14">
      <c r="A30" s="7">
        <v>13</v>
      </c>
      <c r="B30" s="7" t="s">
        <v>28</v>
      </c>
      <c r="C30" s="7" t="s">
        <v>49</v>
      </c>
      <c r="D30" s="7">
        <v>81</v>
      </c>
      <c r="E30" s="7">
        <v>73</v>
      </c>
      <c r="F30" s="7">
        <v>74</v>
      </c>
      <c r="G30" s="7">
        <v>85</v>
      </c>
      <c r="H30" s="7">
        <v>313</v>
      </c>
      <c r="I30" s="7"/>
      <c r="J30" s="8">
        <v>4.0555555555555571</v>
      </c>
      <c r="K30" s="8">
        <v>11.388888888888886</v>
      </c>
      <c r="L30" s="8">
        <v>11.589743589743591</v>
      </c>
      <c r="M30" s="8">
        <v>2.3589743589743648</v>
      </c>
      <c r="N30" s="8">
        <v>29.393162393162399</v>
      </c>
    </row>
    <row r="31" spans="1:14">
      <c r="A31" s="7">
        <v>3</v>
      </c>
      <c r="B31" s="7" t="s">
        <v>48</v>
      </c>
      <c r="C31" s="7" t="s">
        <v>353</v>
      </c>
      <c r="D31" s="7">
        <v>80</v>
      </c>
      <c r="E31" s="7">
        <v>77</v>
      </c>
      <c r="F31" s="7">
        <v>79</v>
      </c>
      <c r="G31" s="7">
        <v>78</v>
      </c>
      <c r="H31" s="7">
        <v>314</v>
      </c>
      <c r="I31" s="7"/>
      <c r="J31" s="8">
        <v>5.0555555555555571</v>
      </c>
      <c r="K31" s="8">
        <v>7.3888888888888857</v>
      </c>
      <c r="L31" s="8">
        <v>6.5897435897435912</v>
      </c>
      <c r="M31" s="8">
        <v>9.3589743589743648</v>
      </c>
      <c r="N31" s="8">
        <v>28.393162393162399</v>
      </c>
    </row>
    <row r="32" spans="1:14">
      <c r="A32" s="7">
        <v>4</v>
      </c>
      <c r="B32" s="7" t="s">
        <v>48</v>
      </c>
      <c r="C32" s="7" t="s">
        <v>55</v>
      </c>
      <c r="D32" s="7">
        <v>77</v>
      </c>
      <c r="E32" s="7">
        <v>79</v>
      </c>
      <c r="F32" s="7">
        <v>78</v>
      </c>
      <c r="G32" s="7">
        <v>80</v>
      </c>
      <c r="H32" s="7">
        <v>314</v>
      </c>
      <c r="I32" s="7"/>
      <c r="J32" s="8">
        <v>8.0555555555555571</v>
      </c>
      <c r="K32" s="8">
        <v>5.3888888888888857</v>
      </c>
      <c r="L32" s="8">
        <v>7.5897435897435912</v>
      </c>
      <c r="M32" s="8">
        <v>7.3589743589743648</v>
      </c>
      <c r="N32" s="8">
        <v>28.393162393162399</v>
      </c>
    </row>
    <row r="33" spans="1:14">
      <c r="A33" s="7">
        <v>5</v>
      </c>
      <c r="B33" s="7" t="s">
        <v>48</v>
      </c>
      <c r="C33" s="7" t="s">
        <v>56</v>
      </c>
      <c r="D33" s="7">
        <v>79</v>
      </c>
      <c r="E33" s="7">
        <v>80</v>
      </c>
      <c r="F33" s="7">
        <v>74</v>
      </c>
      <c r="G33" s="7">
        <v>81</v>
      </c>
      <c r="H33" s="7">
        <v>314</v>
      </c>
      <c r="I33" s="7"/>
      <c r="J33" s="8">
        <v>6.0555555555555571</v>
      </c>
      <c r="K33" s="8">
        <v>4.3888888888888857</v>
      </c>
      <c r="L33" s="8">
        <v>11.589743589743591</v>
      </c>
      <c r="M33" s="8">
        <v>6.3589743589743648</v>
      </c>
      <c r="N33" s="8">
        <v>28.393162393162399</v>
      </c>
    </row>
    <row r="34" spans="1:14">
      <c r="A34" s="7">
        <v>6</v>
      </c>
      <c r="B34" s="7" t="s">
        <v>48</v>
      </c>
      <c r="C34" s="7" t="s">
        <v>53</v>
      </c>
      <c r="D34" s="7">
        <v>81</v>
      </c>
      <c r="E34" s="7">
        <v>79</v>
      </c>
      <c r="F34" s="7">
        <v>79</v>
      </c>
      <c r="G34" s="7">
        <v>77</v>
      </c>
      <c r="H34" s="7">
        <v>316</v>
      </c>
      <c r="I34" s="7"/>
      <c r="J34" s="8">
        <v>4.0555555555555571</v>
      </c>
      <c r="K34" s="8">
        <v>5.3888888888888857</v>
      </c>
      <c r="L34" s="8">
        <v>6.5897435897435912</v>
      </c>
      <c r="M34" s="8">
        <v>10.358974358974365</v>
      </c>
      <c r="N34" s="8">
        <v>26.393162393162399</v>
      </c>
    </row>
    <row r="35" spans="1:14">
      <c r="A35" s="7">
        <v>7</v>
      </c>
      <c r="B35" s="7" t="s">
        <v>48</v>
      </c>
      <c r="C35" s="7" t="s">
        <v>62</v>
      </c>
      <c r="D35" s="7">
        <v>79</v>
      </c>
      <c r="E35" s="7">
        <v>78</v>
      </c>
      <c r="F35" s="7">
        <v>76</v>
      </c>
      <c r="G35" s="7">
        <v>83</v>
      </c>
      <c r="H35" s="7">
        <v>316</v>
      </c>
      <c r="I35" s="7"/>
      <c r="J35" s="8">
        <v>6.0555555555555571</v>
      </c>
      <c r="K35" s="8">
        <v>6.3888888888888857</v>
      </c>
      <c r="L35" s="8">
        <v>9.5897435897435912</v>
      </c>
      <c r="M35" s="8">
        <v>4.3589743589743648</v>
      </c>
      <c r="N35" s="8">
        <v>26.393162393162399</v>
      </c>
    </row>
    <row r="36" spans="1:14">
      <c r="A36" s="7">
        <v>8</v>
      </c>
      <c r="B36" s="7" t="s">
        <v>48</v>
      </c>
      <c r="C36" s="7" t="s">
        <v>51</v>
      </c>
      <c r="D36" s="7">
        <v>81</v>
      </c>
      <c r="E36" s="7">
        <v>76</v>
      </c>
      <c r="F36" s="7">
        <v>81</v>
      </c>
      <c r="G36" s="7">
        <v>81</v>
      </c>
      <c r="H36" s="7">
        <v>319</v>
      </c>
      <c r="I36" s="7"/>
      <c r="J36" s="8">
        <v>4.0555555555555571</v>
      </c>
      <c r="K36" s="8">
        <v>8.3888888888888857</v>
      </c>
      <c r="L36" s="8">
        <v>4.5897435897435912</v>
      </c>
      <c r="M36" s="8">
        <v>6.3589743589743648</v>
      </c>
      <c r="N36" s="8">
        <v>23.393162393162399</v>
      </c>
    </row>
    <row r="37" spans="1:14">
      <c r="A37" s="7">
        <v>14</v>
      </c>
      <c r="B37" s="7" t="s">
        <v>6</v>
      </c>
      <c r="C37" s="7" t="s">
        <v>23</v>
      </c>
      <c r="D37" s="7">
        <v>76</v>
      </c>
      <c r="E37" s="7">
        <v>76</v>
      </c>
      <c r="F37" s="7">
        <v>0</v>
      </c>
      <c r="G37" s="7">
        <v>0</v>
      </c>
      <c r="H37" s="7">
        <v>152</v>
      </c>
      <c r="I37" s="7"/>
      <c r="J37" s="8">
        <v>9.0555555555555571</v>
      </c>
      <c r="K37" s="8">
        <v>8.3888888888888857</v>
      </c>
      <c r="L37" s="8" t="s">
        <v>80</v>
      </c>
      <c r="M37" s="8" t="s">
        <v>80</v>
      </c>
      <c r="N37" s="8">
        <v>17.444444444444443</v>
      </c>
    </row>
    <row r="38" spans="1:14">
      <c r="A38" s="7">
        <v>10</v>
      </c>
      <c r="B38" s="7" t="s">
        <v>48</v>
      </c>
      <c r="C38" s="7" t="s">
        <v>61</v>
      </c>
      <c r="D38" s="7">
        <v>79</v>
      </c>
      <c r="E38" s="7">
        <v>77</v>
      </c>
      <c r="F38" s="7">
        <v>86</v>
      </c>
      <c r="G38" s="7">
        <v>84</v>
      </c>
      <c r="H38" s="7">
        <v>326</v>
      </c>
      <c r="I38" s="7"/>
      <c r="J38" s="8">
        <v>6.0555555555555571</v>
      </c>
      <c r="K38" s="8">
        <v>7.3888888888888857</v>
      </c>
      <c r="L38" s="8">
        <v>0</v>
      </c>
      <c r="M38" s="8">
        <v>3.3589743589743648</v>
      </c>
      <c r="N38" s="8">
        <v>16.803418803418808</v>
      </c>
    </row>
    <row r="39" spans="1:14">
      <c r="A39" s="7">
        <v>15</v>
      </c>
      <c r="B39" s="7" t="s">
        <v>6</v>
      </c>
      <c r="C39" s="7" t="s">
        <v>81</v>
      </c>
      <c r="D39" s="7">
        <v>77</v>
      </c>
      <c r="E39" s="7">
        <v>76</v>
      </c>
      <c r="F39" s="7">
        <v>0</v>
      </c>
      <c r="G39" s="7">
        <v>0</v>
      </c>
      <c r="H39" s="7">
        <v>153</v>
      </c>
      <c r="I39" s="7"/>
      <c r="J39" s="8">
        <v>8.0555555555555571</v>
      </c>
      <c r="K39" s="8">
        <v>8.3888888888888857</v>
      </c>
      <c r="L39" s="8" t="s">
        <v>80</v>
      </c>
      <c r="M39" s="8" t="s">
        <v>80</v>
      </c>
      <c r="N39" s="8">
        <v>16.444444444444443</v>
      </c>
    </row>
    <row r="40" spans="1:14">
      <c r="A40" s="7">
        <v>9</v>
      </c>
      <c r="B40" s="7" t="s">
        <v>48</v>
      </c>
      <c r="C40" s="7" t="s">
        <v>82</v>
      </c>
      <c r="D40" s="7">
        <v>83</v>
      </c>
      <c r="E40" s="7">
        <v>79</v>
      </c>
      <c r="F40" s="7">
        <v>80</v>
      </c>
      <c r="G40" s="7">
        <v>84</v>
      </c>
      <c r="H40" s="7">
        <v>326</v>
      </c>
      <c r="I40" s="7"/>
      <c r="J40" s="8">
        <v>2.0555555555555571</v>
      </c>
      <c r="K40" s="8">
        <v>5.3888888888888857</v>
      </c>
      <c r="L40" s="8">
        <v>5.5897435897435912</v>
      </c>
      <c r="M40" s="8">
        <v>3.3589743589743648</v>
      </c>
      <c r="N40" s="8">
        <v>16.393162393162399</v>
      </c>
    </row>
    <row r="41" spans="1:14">
      <c r="A41" s="7">
        <v>16</v>
      </c>
      <c r="B41" s="7" t="s">
        <v>6</v>
      </c>
      <c r="C41" s="7" t="s">
        <v>15</v>
      </c>
      <c r="D41" s="7">
        <v>76</v>
      </c>
      <c r="E41" s="7">
        <v>79</v>
      </c>
      <c r="F41" s="7">
        <v>0</v>
      </c>
      <c r="G41" s="7">
        <v>0</v>
      </c>
      <c r="H41" s="7">
        <v>155</v>
      </c>
      <c r="I41" s="7"/>
      <c r="J41" s="8">
        <v>9.0555555555555571</v>
      </c>
      <c r="K41" s="8">
        <v>5.3888888888888857</v>
      </c>
      <c r="L41" s="8" t="s">
        <v>80</v>
      </c>
      <c r="M41" s="8" t="s">
        <v>80</v>
      </c>
      <c r="N41" s="8">
        <v>14.444444444444443</v>
      </c>
    </row>
    <row r="42" spans="1:14">
      <c r="A42" s="7">
        <v>17</v>
      </c>
      <c r="B42" s="7" t="s">
        <v>6</v>
      </c>
      <c r="C42" s="7" t="s">
        <v>83</v>
      </c>
      <c r="D42" s="7">
        <v>76</v>
      </c>
      <c r="E42" s="7">
        <v>79</v>
      </c>
      <c r="F42" s="7">
        <v>0</v>
      </c>
      <c r="G42" s="7">
        <v>0</v>
      </c>
      <c r="H42" s="7">
        <v>155</v>
      </c>
      <c r="I42" s="7"/>
      <c r="J42" s="8">
        <v>9.0555555555555571</v>
      </c>
      <c r="K42" s="8">
        <v>5.3888888888888857</v>
      </c>
      <c r="L42" s="8" t="s">
        <v>80</v>
      </c>
      <c r="M42" s="8" t="s">
        <v>80</v>
      </c>
      <c r="N42" s="8">
        <v>14.444444444444443</v>
      </c>
    </row>
    <row r="43" spans="1:14">
      <c r="A43" s="7">
        <v>11</v>
      </c>
      <c r="B43" s="7" t="s">
        <v>48</v>
      </c>
      <c r="C43" s="7" t="s">
        <v>84</v>
      </c>
      <c r="D43" s="7">
        <v>79</v>
      </c>
      <c r="E43" s="7">
        <v>82</v>
      </c>
      <c r="F43" s="7">
        <v>83</v>
      </c>
      <c r="G43" s="7">
        <v>84</v>
      </c>
      <c r="H43" s="7">
        <v>328</v>
      </c>
      <c r="I43" s="7"/>
      <c r="J43" s="8">
        <v>6.0555555555555571</v>
      </c>
      <c r="K43" s="8">
        <v>2.3888888888888857</v>
      </c>
      <c r="L43" s="8">
        <v>2.5897435897435912</v>
      </c>
      <c r="M43" s="8">
        <v>3.3589743589743648</v>
      </c>
      <c r="N43" s="8">
        <v>14.393162393162399</v>
      </c>
    </row>
    <row r="44" spans="1:14">
      <c r="A44" s="7">
        <v>14</v>
      </c>
      <c r="B44" s="7" t="s">
        <v>28</v>
      </c>
      <c r="C44" s="7" t="s">
        <v>38</v>
      </c>
      <c r="D44" s="7">
        <v>78</v>
      </c>
      <c r="E44" s="7">
        <v>78</v>
      </c>
      <c r="F44" s="7">
        <v>0</v>
      </c>
      <c r="G44" s="7">
        <v>0</v>
      </c>
      <c r="H44" s="7">
        <v>156</v>
      </c>
      <c r="I44" s="7"/>
      <c r="J44" s="8">
        <v>7.0555555555555571</v>
      </c>
      <c r="K44" s="8">
        <v>6.3888888888888857</v>
      </c>
      <c r="L44" s="8" t="s">
        <v>80</v>
      </c>
      <c r="M44" s="8" t="s">
        <v>80</v>
      </c>
      <c r="N44" s="8">
        <v>13.444444444444443</v>
      </c>
    </row>
    <row r="45" spans="1:14">
      <c r="A45" s="7">
        <v>15</v>
      </c>
      <c r="B45" s="7" t="s">
        <v>28</v>
      </c>
      <c r="C45" s="7" t="s">
        <v>85</v>
      </c>
      <c r="D45" s="7">
        <v>77</v>
      </c>
      <c r="E45" s="7">
        <v>79</v>
      </c>
      <c r="F45" s="7">
        <v>0</v>
      </c>
      <c r="G45" s="7">
        <v>0</v>
      </c>
      <c r="H45" s="7">
        <v>156</v>
      </c>
      <c r="I45" s="7"/>
      <c r="J45" s="8">
        <v>8.0555555555555571</v>
      </c>
      <c r="K45" s="8">
        <v>5.3888888888888857</v>
      </c>
      <c r="L45" s="8" t="s">
        <v>80</v>
      </c>
      <c r="M45" s="8" t="s">
        <v>80</v>
      </c>
      <c r="N45" s="8">
        <v>13.444444444444443</v>
      </c>
    </row>
    <row r="46" spans="1:14">
      <c r="A46" s="7">
        <v>16</v>
      </c>
      <c r="B46" s="7" t="s">
        <v>28</v>
      </c>
      <c r="C46" s="7" t="s">
        <v>86</v>
      </c>
      <c r="D46" s="7">
        <v>80</v>
      </c>
      <c r="E46" s="7">
        <v>77</v>
      </c>
      <c r="F46" s="7">
        <v>0</v>
      </c>
      <c r="G46" s="7">
        <v>0</v>
      </c>
      <c r="H46" s="7">
        <v>157</v>
      </c>
      <c r="I46" s="7"/>
      <c r="J46" s="8">
        <v>5.0555555555555571</v>
      </c>
      <c r="K46" s="8">
        <v>7.3888888888888857</v>
      </c>
      <c r="L46" s="8" t="s">
        <v>80</v>
      </c>
      <c r="M46" s="8" t="s">
        <v>80</v>
      </c>
      <c r="N46" s="8">
        <v>12.444444444444443</v>
      </c>
    </row>
    <row r="47" spans="1:14">
      <c r="A47" s="7">
        <v>17</v>
      </c>
      <c r="B47" s="7" t="s">
        <v>28</v>
      </c>
      <c r="C47" s="7" t="s">
        <v>87</v>
      </c>
      <c r="D47" s="7">
        <v>80</v>
      </c>
      <c r="E47" s="7">
        <v>77</v>
      </c>
      <c r="F47" s="7">
        <v>0</v>
      </c>
      <c r="G47" s="7">
        <v>0</v>
      </c>
      <c r="H47" s="7">
        <v>157</v>
      </c>
      <c r="I47" s="7"/>
      <c r="J47" s="8">
        <v>5.0555555555555571</v>
      </c>
      <c r="K47" s="8">
        <v>7.3888888888888857</v>
      </c>
      <c r="L47" s="8" t="s">
        <v>80</v>
      </c>
      <c r="M47" s="8" t="s">
        <v>80</v>
      </c>
      <c r="N47" s="8">
        <v>12.444444444444443</v>
      </c>
    </row>
    <row r="48" spans="1:14">
      <c r="A48" s="7">
        <v>18</v>
      </c>
      <c r="B48" s="7" t="s">
        <v>28</v>
      </c>
      <c r="C48" s="7" t="s">
        <v>88</v>
      </c>
      <c r="D48" s="7">
        <v>77</v>
      </c>
      <c r="E48" s="7">
        <v>80</v>
      </c>
      <c r="F48" s="7">
        <v>0</v>
      </c>
      <c r="G48" s="7">
        <v>0</v>
      </c>
      <c r="H48" s="7">
        <v>157</v>
      </c>
      <c r="I48" s="7"/>
      <c r="J48" s="8">
        <v>8.0555555555555571</v>
      </c>
      <c r="K48" s="8">
        <v>4.3888888888888857</v>
      </c>
      <c r="L48" s="8" t="s">
        <v>80</v>
      </c>
      <c r="M48" s="8" t="s">
        <v>80</v>
      </c>
      <c r="N48" s="8">
        <v>12.444444444444443</v>
      </c>
    </row>
    <row r="49" spans="1:14">
      <c r="A49" s="7">
        <v>19</v>
      </c>
      <c r="B49" s="7" t="s">
        <v>28</v>
      </c>
      <c r="C49" s="7" t="s">
        <v>43</v>
      </c>
      <c r="D49" s="7">
        <v>74</v>
      </c>
      <c r="E49" s="7">
        <v>83</v>
      </c>
      <c r="F49" s="7">
        <v>0</v>
      </c>
      <c r="G49" s="7">
        <v>0</v>
      </c>
      <c r="H49" s="7">
        <v>157</v>
      </c>
      <c r="I49" s="7"/>
      <c r="J49" s="8">
        <v>11.055555555555557</v>
      </c>
      <c r="K49" s="8">
        <v>1.3888888888888857</v>
      </c>
      <c r="L49" s="8" t="s">
        <v>80</v>
      </c>
      <c r="M49" s="8" t="s">
        <v>80</v>
      </c>
      <c r="N49" s="8">
        <v>12.444444444444443</v>
      </c>
    </row>
    <row r="50" spans="1:14">
      <c r="A50" s="7">
        <v>18</v>
      </c>
      <c r="B50" s="7" t="s">
        <v>6</v>
      </c>
      <c r="C50" s="7" t="s">
        <v>9</v>
      </c>
      <c r="D50" s="7">
        <v>81</v>
      </c>
      <c r="E50" s="7">
        <v>77</v>
      </c>
      <c r="F50" s="7">
        <v>0</v>
      </c>
      <c r="G50" s="7">
        <v>0</v>
      </c>
      <c r="H50" s="7">
        <v>158</v>
      </c>
      <c r="I50" s="7"/>
      <c r="J50" s="8">
        <v>4.0555555555555571</v>
      </c>
      <c r="K50" s="8">
        <v>7.3888888888888857</v>
      </c>
      <c r="L50" s="8" t="s">
        <v>80</v>
      </c>
      <c r="M50" s="8" t="s">
        <v>80</v>
      </c>
      <c r="N50" s="8">
        <v>11.444444444444443</v>
      </c>
    </row>
    <row r="51" spans="1:14">
      <c r="A51" s="7">
        <v>19</v>
      </c>
      <c r="B51" s="7" t="s">
        <v>6</v>
      </c>
      <c r="C51" s="7" t="s">
        <v>89</v>
      </c>
      <c r="D51" s="7">
        <v>78</v>
      </c>
      <c r="E51" s="7">
        <v>81</v>
      </c>
      <c r="F51" s="7">
        <v>0</v>
      </c>
      <c r="G51" s="7">
        <v>0</v>
      </c>
      <c r="H51" s="7">
        <v>159</v>
      </c>
      <c r="I51" s="7"/>
      <c r="J51" s="8">
        <v>7.0555555555555571</v>
      </c>
      <c r="K51" s="8">
        <v>3.3888888888888857</v>
      </c>
      <c r="L51" s="8" t="s">
        <v>80</v>
      </c>
      <c r="M51" s="8" t="s">
        <v>80</v>
      </c>
      <c r="N51" s="8">
        <v>10.444444444444443</v>
      </c>
    </row>
    <row r="52" spans="1:14">
      <c r="A52" s="7">
        <v>20</v>
      </c>
      <c r="B52" s="7" t="s">
        <v>28</v>
      </c>
      <c r="C52" s="7" t="s">
        <v>90</v>
      </c>
      <c r="D52" s="7">
        <v>84</v>
      </c>
      <c r="E52" s="7">
        <v>75</v>
      </c>
      <c r="F52" s="7">
        <v>0</v>
      </c>
      <c r="G52" s="7">
        <v>0</v>
      </c>
      <c r="H52" s="7">
        <v>159</v>
      </c>
      <c r="I52" s="7"/>
      <c r="J52" s="8">
        <v>1.0555555555555571</v>
      </c>
      <c r="K52" s="8">
        <v>9.3888888888888857</v>
      </c>
      <c r="L52" s="8" t="s">
        <v>80</v>
      </c>
      <c r="M52" s="8" t="s">
        <v>80</v>
      </c>
      <c r="N52" s="8">
        <v>10.444444444444443</v>
      </c>
    </row>
    <row r="53" spans="1:14">
      <c r="A53" s="7">
        <v>12</v>
      </c>
      <c r="B53" s="7" t="s">
        <v>48</v>
      </c>
      <c r="C53" s="7" t="s">
        <v>91</v>
      </c>
      <c r="D53" s="7">
        <v>81</v>
      </c>
      <c r="E53" s="7">
        <v>81</v>
      </c>
      <c r="F53" s="7">
        <v>84</v>
      </c>
      <c r="G53" s="7">
        <v>86</v>
      </c>
      <c r="H53" s="7">
        <v>332</v>
      </c>
      <c r="I53" s="7"/>
      <c r="J53" s="8">
        <v>4.0555555555555571</v>
      </c>
      <c r="K53" s="8">
        <v>3.3888888888888857</v>
      </c>
      <c r="L53" s="8">
        <v>1.5897435897435912</v>
      </c>
      <c r="M53" s="8">
        <v>1.3589743589743648</v>
      </c>
      <c r="N53" s="8">
        <v>10.393162393162399</v>
      </c>
    </row>
    <row r="54" spans="1:14">
      <c r="A54" s="7">
        <v>20</v>
      </c>
      <c r="B54" s="7" t="s">
        <v>6</v>
      </c>
      <c r="C54" s="7" t="s">
        <v>21</v>
      </c>
      <c r="D54" s="7">
        <v>80</v>
      </c>
      <c r="E54" s="7">
        <v>80</v>
      </c>
      <c r="F54" s="7">
        <v>0</v>
      </c>
      <c r="G54" s="7">
        <v>0</v>
      </c>
      <c r="H54" s="7">
        <v>160</v>
      </c>
      <c r="I54" s="7"/>
      <c r="J54" s="8">
        <v>5.0555555555555571</v>
      </c>
      <c r="K54" s="8">
        <v>4.3888888888888857</v>
      </c>
      <c r="L54" s="8" t="s">
        <v>80</v>
      </c>
      <c r="M54" s="8" t="s">
        <v>80</v>
      </c>
      <c r="N54" s="8">
        <v>9.4444444444444429</v>
      </c>
    </row>
    <row r="55" spans="1:14">
      <c r="A55" s="7">
        <v>22</v>
      </c>
      <c r="B55" s="7" t="s">
        <v>6</v>
      </c>
      <c r="C55" s="7" t="s">
        <v>92</v>
      </c>
      <c r="D55" s="7">
        <v>76</v>
      </c>
      <c r="E55" s="7">
        <v>93</v>
      </c>
      <c r="F55" s="7">
        <v>0</v>
      </c>
      <c r="G55" s="7">
        <v>0</v>
      </c>
      <c r="H55" s="7">
        <v>169</v>
      </c>
      <c r="I55" s="7"/>
      <c r="J55" s="8">
        <v>9.0555555555555571</v>
      </c>
      <c r="K55" s="8">
        <v>0</v>
      </c>
      <c r="L55" s="8" t="s">
        <v>80</v>
      </c>
      <c r="M55" s="8" t="s">
        <v>80</v>
      </c>
      <c r="N55" s="8">
        <v>9.0555555555555571</v>
      </c>
    </row>
    <row r="56" spans="1:14">
      <c r="A56" s="7">
        <v>21</v>
      </c>
      <c r="B56" s="7" t="s">
        <v>28</v>
      </c>
      <c r="C56" s="7" t="s">
        <v>93</v>
      </c>
      <c r="D56" s="7">
        <v>82</v>
      </c>
      <c r="E56" s="7">
        <v>81</v>
      </c>
      <c r="F56" s="7">
        <v>0</v>
      </c>
      <c r="G56" s="7">
        <v>0</v>
      </c>
      <c r="H56" s="7">
        <v>163</v>
      </c>
      <c r="I56" s="7"/>
      <c r="J56" s="8">
        <v>3.0555555555555571</v>
      </c>
      <c r="K56" s="8">
        <v>3.3888888888888857</v>
      </c>
      <c r="L56" s="8" t="s">
        <v>80</v>
      </c>
      <c r="M56" s="8" t="s">
        <v>80</v>
      </c>
      <c r="N56" s="8">
        <v>6.4444444444444429</v>
      </c>
    </row>
    <row r="57" spans="1:14">
      <c r="A57" s="7">
        <v>13</v>
      </c>
      <c r="B57" s="7" t="s">
        <v>48</v>
      </c>
      <c r="C57" s="7" t="s">
        <v>58</v>
      </c>
      <c r="D57" s="7">
        <v>84</v>
      </c>
      <c r="E57" s="7">
        <v>79</v>
      </c>
      <c r="F57" s="7">
        <v>0</v>
      </c>
      <c r="G57" s="7">
        <v>0</v>
      </c>
      <c r="H57" s="7">
        <v>163</v>
      </c>
      <c r="I57" s="7"/>
      <c r="J57" s="8">
        <v>1.0555555555555571</v>
      </c>
      <c r="K57" s="8">
        <v>5.3888888888888857</v>
      </c>
      <c r="L57" s="8" t="s">
        <v>80</v>
      </c>
      <c r="M57" s="8" t="s">
        <v>80</v>
      </c>
      <c r="N57" s="8">
        <v>6.4444444444444429</v>
      </c>
    </row>
    <row r="58" spans="1:14">
      <c r="A58" s="7">
        <v>14</v>
      </c>
      <c r="B58" s="7" t="s">
        <v>48</v>
      </c>
      <c r="C58" s="7" t="s">
        <v>94</v>
      </c>
      <c r="D58" s="7">
        <v>82</v>
      </c>
      <c r="E58" s="7">
        <v>81</v>
      </c>
      <c r="F58" s="7">
        <v>0</v>
      </c>
      <c r="G58" s="7">
        <v>0</v>
      </c>
      <c r="H58" s="7">
        <v>163</v>
      </c>
      <c r="I58" s="7"/>
      <c r="J58" s="8">
        <v>3.0555555555555571</v>
      </c>
      <c r="K58" s="8">
        <v>3.3888888888888857</v>
      </c>
      <c r="L58" s="8" t="s">
        <v>80</v>
      </c>
      <c r="M58" s="8" t="s">
        <v>80</v>
      </c>
      <c r="N58" s="8">
        <v>6.4444444444444429</v>
      </c>
    </row>
    <row r="59" spans="1:14">
      <c r="A59" s="7">
        <v>22</v>
      </c>
      <c r="B59" s="7" t="s">
        <v>28</v>
      </c>
      <c r="C59" s="7" t="s">
        <v>47</v>
      </c>
      <c r="D59" s="7">
        <v>83</v>
      </c>
      <c r="E59" s="7">
        <v>81</v>
      </c>
      <c r="F59" s="7">
        <v>0</v>
      </c>
      <c r="G59" s="7">
        <v>0</v>
      </c>
      <c r="H59" s="7">
        <v>164</v>
      </c>
      <c r="I59" s="7"/>
      <c r="J59" s="8">
        <v>2.0555555555555571</v>
      </c>
      <c r="K59" s="8">
        <v>3.3888888888888857</v>
      </c>
      <c r="L59" s="8" t="s">
        <v>80</v>
      </c>
      <c r="M59" s="8" t="s">
        <v>80</v>
      </c>
      <c r="N59" s="8">
        <v>5.4444444444444429</v>
      </c>
    </row>
    <row r="60" spans="1:14">
      <c r="A60" s="7">
        <v>23</v>
      </c>
      <c r="B60" s="7" t="s">
        <v>28</v>
      </c>
      <c r="C60" s="7" t="s">
        <v>46</v>
      </c>
      <c r="D60" s="7">
        <v>85</v>
      </c>
      <c r="E60" s="7">
        <v>80</v>
      </c>
      <c r="F60" s="7">
        <v>0</v>
      </c>
      <c r="G60" s="7">
        <v>0</v>
      </c>
      <c r="H60" s="7">
        <v>165</v>
      </c>
      <c r="I60" s="7"/>
      <c r="J60" s="8">
        <v>5.5555555555557135E-2</v>
      </c>
      <c r="K60" s="8">
        <v>4.3888888888888857</v>
      </c>
      <c r="L60" s="8" t="s">
        <v>80</v>
      </c>
      <c r="M60" s="8" t="s">
        <v>80</v>
      </c>
      <c r="N60" s="8">
        <v>4.4444444444444429</v>
      </c>
    </row>
    <row r="61" spans="1:14">
      <c r="A61" s="7">
        <v>24</v>
      </c>
      <c r="B61" s="7" t="s">
        <v>28</v>
      </c>
      <c r="C61" s="7" t="s">
        <v>95</v>
      </c>
      <c r="D61" s="7">
        <v>84</v>
      </c>
      <c r="E61" s="7">
        <v>81</v>
      </c>
      <c r="F61" s="7">
        <v>0</v>
      </c>
      <c r="G61" s="7">
        <v>0</v>
      </c>
      <c r="H61" s="7">
        <v>165</v>
      </c>
      <c r="I61" s="7"/>
      <c r="J61" s="8">
        <v>1.0555555555555571</v>
      </c>
      <c r="K61" s="8">
        <v>3.3888888888888857</v>
      </c>
      <c r="L61" s="8" t="s">
        <v>80</v>
      </c>
      <c r="M61" s="8" t="s">
        <v>80</v>
      </c>
      <c r="N61" s="8">
        <v>4.4444444444444429</v>
      </c>
    </row>
    <row r="62" spans="1:14">
      <c r="A62" s="7">
        <v>15</v>
      </c>
      <c r="B62" s="7" t="s">
        <v>48</v>
      </c>
      <c r="C62" s="7" t="s">
        <v>96</v>
      </c>
      <c r="D62" s="7">
        <v>86</v>
      </c>
      <c r="E62" s="7">
        <v>80</v>
      </c>
      <c r="F62" s="7">
        <v>0</v>
      </c>
      <c r="G62" s="7">
        <v>0</v>
      </c>
      <c r="H62" s="7">
        <v>166</v>
      </c>
      <c r="I62" s="7"/>
      <c r="J62" s="8">
        <v>0</v>
      </c>
      <c r="K62" s="8">
        <v>4.3888888888888857</v>
      </c>
      <c r="L62" s="8" t="s">
        <v>80</v>
      </c>
      <c r="M62" s="8" t="s">
        <v>80</v>
      </c>
      <c r="N62" s="8">
        <v>4.3888888888888857</v>
      </c>
    </row>
    <row r="63" spans="1:14">
      <c r="A63" s="7">
        <v>16</v>
      </c>
      <c r="B63" s="7" t="s">
        <v>48</v>
      </c>
      <c r="C63" s="7" t="s">
        <v>59</v>
      </c>
      <c r="D63" s="7">
        <v>85</v>
      </c>
      <c r="E63" s="7">
        <v>82</v>
      </c>
      <c r="F63" s="7">
        <v>0</v>
      </c>
      <c r="G63" s="7">
        <v>0</v>
      </c>
      <c r="H63" s="7">
        <v>167</v>
      </c>
      <c r="I63" s="7"/>
      <c r="J63" s="8">
        <v>5.5555555555557135E-2</v>
      </c>
      <c r="K63" s="8">
        <v>2.3888888888888857</v>
      </c>
      <c r="L63" s="8" t="s">
        <v>80</v>
      </c>
      <c r="M63" s="8" t="s">
        <v>80</v>
      </c>
      <c r="N63" s="8">
        <v>2.4444444444444429</v>
      </c>
    </row>
    <row r="64" spans="1:14">
      <c r="A64" s="7">
        <v>21</v>
      </c>
      <c r="B64" s="7" t="s">
        <v>6</v>
      </c>
      <c r="C64" s="7" t="s">
        <v>97</v>
      </c>
      <c r="D64" s="7">
        <v>86</v>
      </c>
      <c r="E64" s="7">
        <v>82</v>
      </c>
      <c r="F64" s="7">
        <v>0</v>
      </c>
      <c r="G64" s="7">
        <v>0</v>
      </c>
      <c r="H64" s="7">
        <v>168</v>
      </c>
      <c r="I64" s="7"/>
      <c r="J64" s="8">
        <v>0</v>
      </c>
      <c r="K64" s="8">
        <v>2.3888888888888857</v>
      </c>
      <c r="L64" s="8" t="s">
        <v>80</v>
      </c>
      <c r="M64" s="8" t="s">
        <v>80</v>
      </c>
      <c r="N64" s="8">
        <v>2.3888888888888857</v>
      </c>
    </row>
    <row r="65" spans="1:14">
      <c r="A65" s="7">
        <v>17</v>
      </c>
      <c r="B65" s="7" t="s">
        <v>48</v>
      </c>
      <c r="C65" s="7" t="s">
        <v>98</v>
      </c>
      <c r="D65" s="7">
        <v>86</v>
      </c>
      <c r="E65" s="7">
        <v>82</v>
      </c>
      <c r="F65" s="7">
        <v>0</v>
      </c>
      <c r="G65" s="7">
        <v>0</v>
      </c>
      <c r="H65" s="7">
        <v>168</v>
      </c>
      <c r="I65" s="7"/>
      <c r="J65" s="8">
        <v>0</v>
      </c>
      <c r="K65" s="8">
        <v>2.3888888888888857</v>
      </c>
      <c r="L65" s="8" t="s">
        <v>80</v>
      </c>
      <c r="M65" s="8" t="s">
        <v>80</v>
      </c>
      <c r="N65" s="8">
        <v>2.3888888888888857</v>
      </c>
    </row>
    <row r="66" spans="1:14">
      <c r="A66" s="7">
        <v>24</v>
      </c>
      <c r="B66" s="7" t="s">
        <v>6</v>
      </c>
      <c r="C66" s="7" t="s">
        <v>16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/>
      <c r="J66" s="8">
        <v>2.0555555555555571</v>
      </c>
      <c r="K66" s="8" t="s">
        <v>80</v>
      </c>
      <c r="L66" s="8" t="s">
        <v>80</v>
      </c>
      <c r="M66" s="8" t="s">
        <v>80</v>
      </c>
      <c r="N66" s="8">
        <v>2.0555555555555571</v>
      </c>
    </row>
    <row r="67" spans="1:14">
      <c r="A67" s="7">
        <v>18</v>
      </c>
      <c r="B67" s="7" t="s">
        <v>48</v>
      </c>
      <c r="C67" s="7" t="s">
        <v>60</v>
      </c>
      <c r="D67" s="7">
        <v>84</v>
      </c>
      <c r="E67" s="7">
        <v>84</v>
      </c>
      <c r="F67" s="7">
        <v>0</v>
      </c>
      <c r="G67" s="7">
        <v>0</v>
      </c>
      <c r="H67" s="7">
        <v>168</v>
      </c>
      <c r="I67" s="7"/>
      <c r="J67" s="8">
        <v>1.0555555555555571</v>
      </c>
      <c r="K67" s="8">
        <v>0.38888888888888573</v>
      </c>
      <c r="L67" s="8" t="s">
        <v>80</v>
      </c>
      <c r="M67" s="8" t="s">
        <v>80</v>
      </c>
      <c r="N67" s="8">
        <v>1.4444444444444429</v>
      </c>
    </row>
    <row r="68" spans="1:14">
      <c r="A68" s="7">
        <v>19</v>
      </c>
      <c r="B68" s="7" t="s">
        <v>48</v>
      </c>
      <c r="C68" s="7" t="s">
        <v>99</v>
      </c>
      <c r="D68" s="7">
        <v>87</v>
      </c>
      <c r="E68" s="7">
        <v>83</v>
      </c>
      <c r="F68" s="7">
        <v>0</v>
      </c>
      <c r="G68" s="7">
        <v>0</v>
      </c>
      <c r="H68" s="7">
        <v>170</v>
      </c>
      <c r="I68" s="7"/>
      <c r="J68" s="8">
        <v>0</v>
      </c>
      <c r="K68" s="8">
        <v>1.3888888888888857</v>
      </c>
      <c r="L68" s="8" t="s">
        <v>80</v>
      </c>
      <c r="M68" s="8" t="s">
        <v>80</v>
      </c>
      <c r="N68" s="8">
        <v>1.3888888888888857</v>
      </c>
    </row>
    <row r="69" spans="1:14">
      <c r="A69" s="7">
        <v>25</v>
      </c>
      <c r="B69" s="7" t="s">
        <v>28</v>
      </c>
      <c r="C69" s="7" t="s">
        <v>36</v>
      </c>
      <c r="D69" s="7">
        <v>85</v>
      </c>
      <c r="E69" s="7">
        <v>84</v>
      </c>
      <c r="F69" s="7">
        <v>0</v>
      </c>
      <c r="G69" s="7">
        <v>0</v>
      </c>
      <c r="H69" s="7">
        <v>169</v>
      </c>
      <c r="I69" s="7"/>
      <c r="J69" s="8">
        <v>5.5555555555557135E-2</v>
      </c>
      <c r="K69" s="8">
        <v>0.38888888888888573</v>
      </c>
      <c r="L69" s="8" t="s">
        <v>80</v>
      </c>
      <c r="M69" s="8" t="s">
        <v>80</v>
      </c>
      <c r="N69" s="8">
        <v>0.44444444444444287</v>
      </c>
    </row>
    <row r="70" spans="1:14">
      <c r="A70" s="7">
        <v>23</v>
      </c>
      <c r="B70" s="7" t="s">
        <v>6</v>
      </c>
      <c r="C70" s="7" t="s">
        <v>100</v>
      </c>
      <c r="D70" s="7">
        <v>87</v>
      </c>
      <c r="E70" s="7">
        <v>85</v>
      </c>
      <c r="F70" s="7">
        <v>0</v>
      </c>
      <c r="G70" s="7">
        <v>0</v>
      </c>
      <c r="H70" s="7">
        <v>172</v>
      </c>
      <c r="I70" s="7"/>
      <c r="J70" s="8">
        <v>0</v>
      </c>
      <c r="K70" s="8">
        <v>0</v>
      </c>
      <c r="L70" s="8" t="s">
        <v>80</v>
      </c>
      <c r="M70" s="8" t="s">
        <v>80</v>
      </c>
      <c r="N70" s="8">
        <v>0</v>
      </c>
    </row>
    <row r="71" spans="1:14">
      <c r="A71" s="7">
        <v>20</v>
      </c>
      <c r="B71" s="7" t="s">
        <v>48</v>
      </c>
      <c r="C71" s="7" t="s">
        <v>101</v>
      </c>
      <c r="D71" s="7">
        <v>86</v>
      </c>
      <c r="E71" s="7">
        <v>86</v>
      </c>
      <c r="F71" s="7">
        <v>0</v>
      </c>
      <c r="G71" s="7">
        <v>0</v>
      </c>
      <c r="H71" s="7">
        <v>172</v>
      </c>
      <c r="I71" s="7"/>
      <c r="J71" s="8">
        <v>0</v>
      </c>
      <c r="K71" s="8">
        <v>0</v>
      </c>
      <c r="L71" s="8" t="s">
        <v>80</v>
      </c>
      <c r="M71" s="8" t="s">
        <v>80</v>
      </c>
      <c r="N71" s="8">
        <v>0</v>
      </c>
    </row>
    <row r="72" spans="1:14">
      <c r="A72" s="7">
        <v>21</v>
      </c>
      <c r="B72" s="7" t="s">
        <v>48</v>
      </c>
      <c r="C72" s="7" t="s">
        <v>102</v>
      </c>
      <c r="D72" s="7">
        <v>86</v>
      </c>
      <c r="E72" s="7">
        <v>89</v>
      </c>
      <c r="F72" s="7">
        <v>0</v>
      </c>
      <c r="G72" s="7">
        <v>0</v>
      </c>
      <c r="H72" s="7">
        <v>175</v>
      </c>
      <c r="I72" s="7"/>
      <c r="J72" s="8">
        <v>0</v>
      </c>
      <c r="K72" s="8">
        <v>0</v>
      </c>
      <c r="L72" s="8" t="s">
        <v>80</v>
      </c>
      <c r="M72" s="8" t="s">
        <v>80</v>
      </c>
      <c r="N72" s="8">
        <v>0</v>
      </c>
    </row>
    <row r="73" spans="1:14">
      <c r="A73" s="7">
        <v>22</v>
      </c>
      <c r="B73" s="7" t="s">
        <v>48</v>
      </c>
      <c r="C73" s="7" t="s">
        <v>103</v>
      </c>
      <c r="D73" s="7">
        <v>89</v>
      </c>
      <c r="E73" s="7">
        <v>101</v>
      </c>
      <c r="F73" s="7">
        <v>0</v>
      </c>
      <c r="G73" s="7">
        <v>0</v>
      </c>
      <c r="H73" s="7">
        <v>190</v>
      </c>
      <c r="I73" s="7"/>
      <c r="J73" s="8">
        <v>0</v>
      </c>
      <c r="K73" s="8">
        <v>0</v>
      </c>
      <c r="L73" s="8" t="s">
        <v>80</v>
      </c>
      <c r="M73" s="8" t="s">
        <v>80</v>
      </c>
      <c r="N73" s="8">
        <v>0</v>
      </c>
    </row>
  </sheetData>
  <phoneticPr fontId="2" type="noConversion"/>
  <conditionalFormatting sqref="B2:B73">
    <cfRule type="expression" dxfId="274" priority="6">
      <formula>AND(XEG2=0,XEH2&lt;&gt;"")</formula>
    </cfRule>
  </conditionalFormatting>
  <conditionalFormatting sqref="A2:N73">
    <cfRule type="expression" dxfId="273" priority="5">
      <formula>AND(XEG2=0,XEH2&lt;&gt;"")</formula>
    </cfRule>
  </conditionalFormatting>
  <conditionalFormatting sqref="D2:G73">
    <cfRule type="cellIs" dxfId="272" priority="3" operator="lessThan">
      <formula>#REF!</formula>
    </cfRule>
    <cfRule type="cellIs" dxfId="271" priority="4" operator="equal">
      <formula>#REF!</formula>
    </cfRule>
  </conditionalFormatting>
  <conditionalFormatting sqref="H2:H73">
    <cfRule type="cellIs" dxfId="270" priority="1" operator="lessThan">
      <formula>#REF!*COUNTIF(D2:G2,"&gt;0")</formula>
    </cfRule>
    <cfRule type="cellIs" dxfId="269" priority="2" operator="equal">
      <formula>#REF!*COUNTIF(D2:G2,"&gt;0")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7" width="5.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181</v>
      </c>
      <c r="B1" s="2" t="s">
        <v>182</v>
      </c>
      <c r="C1" s="2" t="s">
        <v>183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>
        <v>1</v>
      </c>
      <c r="B2" s="7" t="s">
        <v>177</v>
      </c>
      <c r="C2" s="7" t="s">
        <v>178</v>
      </c>
      <c r="D2" s="7">
        <v>0</v>
      </c>
      <c r="E2" s="7">
        <v>0</v>
      </c>
      <c r="F2" s="7">
        <v>87</v>
      </c>
      <c r="G2" s="7">
        <v>81</v>
      </c>
      <c r="H2" s="7">
        <v>168</v>
      </c>
      <c r="I2" s="7"/>
      <c r="J2" s="8"/>
      <c r="K2" s="8"/>
      <c r="L2" s="8">
        <v>18</v>
      </c>
      <c r="M2" s="8">
        <v>31.857142857142861</v>
      </c>
      <c r="N2" s="8">
        <v>49.857142857142861</v>
      </c>
    </row>
    <row r="3" spans="1:14">
      <c r="A3" s="7">
        <v>2</v>
      </c>
      <c r="B3" s="7" t="s">
        <v>177</v>
      </c>
      <c r="C3" s="7" t="s">
        <v>172</v>
      </c>
      <c r="D3" s="7">
        <v>0</v>
      </c>
      <c r="E3" s="7">
        <v>0</v>
      </c>
      <c r="F3" s="7">
        <v>91</v>
      </c>
      <c r="G3" s="7">
        <v>95</v>
      </c>
      <c r="H3" s="7">
        <v>186</v>
      </c>
      <c r="I3" s="7"/>
      <c r="J3" s="8"/>
      <c r="K3" s="8"/>
      <c r="L3" s="8">
        <v>14</v>
      </c>
      <c r="M3" s="8">
        <v>17.857142857142861</v>
      </c>
      <c r="N3" s="8">
        <v>31.857142857142861</v>
      </c>
    </row>
    <row r="4" spans="1:14">
      <c r="A4" s="7">
        <v>3</v>
      </c>
      <c r="B4" s="7" t="s">
        <v>177</v>
      </c>
      <c r="C4" s="7" t="s">
        <v>179</v>
      </c>
      <c r="D4" s="7">
        <v>0</v>
      </c>
      <c r="E4" s="7">
        <v>0</v>
      </c>
      <c r="F4" s="7">
        <v>92</v>
      </c>
      <c r="G4" s="7">
        <v>97</v>
      </c>
      <c r="H4" s="7">
        <v>189</v>
      </c>
      <c r="I4" s="7"/>
      <c r="J4" s="8"/>
      <c r="K4" s="8"/>
      <c r="L4" s="8">
        <v>13</v>
      </c>
      <c r="M4" s="8">
        <v>15.857142857142861</v>
      </c>
      <c r="N4" s="8">
        <v>28.857142857142861</v>
      </c>
    </row>
    <row r="5" spans="1:14">
      <c r="A5" s="7">
        <v>4</v>
      </c>
      <c r="B5" s="7" t="s">
        <v>177</v>
      </c>
      <c r="C5" s="7" t="s">
        <v>171</v>
      </c>
      <c r="D5" s="7">
        <v>0</v>
      </c>
      <c r="E5" s="7">
        <v>0</v>
      </c>
      <c r="F5" s="7">
        <v>98</v>
      </c>
      <c r="G5" s="7">
        <v>97</v>
      </c>
      <c r="H5" s="7">
        <v>195</v>
      </c>
      <c r="I5" s="7"/>
      <c r="J5" s="8"/>
      <c r="K5" s="8"/>
      <c r="L5" s="8">
        <v>7</v>
      </c>
      <c r="M5" s="8">
        <v>15.857142857142861</v>
      </c>
      <c r="N5" s="8">
        <v>22.857142857142861</v>
      </c>
    </row>
    <row r="6" spans="1:14">
      <c r="A6" s="7">
        <v>5</v>
      </c>
      <c r="B6" s="7" t="s">
        <v>177</v>
      </c>
      <c r="C6" s="7" t="s">
        <v>184</v>
      </c>
      <c r="D6" s="7">
        <v>0</v>
      </c>
      <c r="E6" s="7">
        <v>0</v>
      </c>
      <c r="F6" s="7">
        <v>92</v>
      </c>
      <c r="G6" s="7">
        <v>108</v>
      </c>
      <c r="H6" s="7">
        <v>200</v>
      </c>
      <c r="I6" s="7"/>
      <c r="J6" s="8"/>
      <c r="K6" s="8"/>
      <c r="L6" s="8">
        <v>13</v>
      </c>
      <c r="M6" s="8">
        <v>4.8571428571428612</v>
      </c>
      <c r="N6" s="8">
        <v>17.857142857142861</v>
      </c>
    </row>
    <row r="7" spans="1:14">
      <c r="A7" s="7">
        <v>6</v>
      </c>
      <c r="B7" s="7" t="s">
        <v>177</v>
      </c>
      <c r="C7" s="7" t="s">
        <v>185</v>
      </c>
      <c r="D7" s="7">
        <v>0</v>
      </c>
      <c r="E7" s="7">
        <v>0</v>
      </c>
      <c r="F7" s="7">
        <v>106</v>
      </c>
      <c r="G7" s="7">
        <v>117</v>
      </c>
      <c r="H7" s="7">
        <v>223</v>
      </c>
      <c r="I7" s="7"/>
      <c r="J7" s="8"/>
      <c r="K7" s="8"/>
      <c r="L7" s="8">
        <v>0</v>
      </c>
      <c r="M7" s="8">
        <v>0</v>
      </c>
      <c r="N7" s="8">
        <v>0</v>
      </c>
    </row>
    <row r="8" spans="1:14">
      <c r="A8" s="7">
        <v>7</v>
      </c>
      <c r="B8" s="7" t="s">
        <v>177</v>
      </c>
      <c r="C8" s="51" t="s">
        <v>533</v>
      </c>
      <c r="D8" s="7">
        <v>0</v>
      </c>
      <c r="E8" s="7">
        <v>0</v>
      </c>
      <c r="F8" s="7">
        <v>99</v>
      </c>
      <c r="G8" s="7">
        <v>125</v>
      </c>
      <c r="H8" s="7">
        <v>224</v>
      </c>
      <c r="I8" s="7"/>
      <c r="J8" s="8"/>
      <c r="K8" s="8"/>
      <c r="L8" s="8">
        <v>6</v>
      </c>
      <c r="M8" s="8">
        <v>0</v>
      </c>
      <c r="N8" s="8">
        <v>6</v>
      </c>
    </row>
  </sheetData>
  <phoneticPr fontId="2" type="noConversion"/>
  <conditionalFormatting sqref="B2:B8">
    <cfRule type="expression" dxfId="220" priority="6">
      <formula>AND(XEG2=0,XEH2&lt;&gt;"")</formula>
    </cfRule>
  </conditionalFormatting>
  <conditionalFormatting sqref="A2:N8">
    <cfRule type="expression" dxfId="219" priority="5">
      <formula>AND(XEG2=0,XEH2&lt;&gt;"")</formula>
    </cfRule>
  </conditionalFormatting>
  <conditionalFormatting sqref="D2:G8">
    <cfRule type="cellIs" dxfId="218" priority="3" operator="lessThan">
      <formula>#REF!</formula>
    </cfRule>
    <cfRule type="cellIs" dxfId="217" priority="4" operator="equal">
      <formula>#REF!</formula>
    </cfRule>
  </conditionalFormatting>
  <conditionalFormatting sqref="H2:H8">
    <cfRule type="cellIs" dxfId="216" priority="1" operator="lessThan">
      <formula>#REF!*COUNTIF(D2:G2,"&gt;0")</formula>
    </cfRule>
    <cfRule type="cellIs" dxfId="215" priority="2" operator="equal">
      <formula>#REF!*COUNTIF(D2:G2,"&gt;0")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181</v>
      </c>
      <c r="B1" s="2" t="s">
        <v>182</v>
      </c>
      <c r="C1" s="2" t="s">
        <v>183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>
        <v>1</v>
      </c>
      <c r="B2" s="7" t="s">
        <v>177</v>
      </c>
      <c r="C2" s="7" t="s">
        <v>178</v>
      </c>
      <c r="D2" s="7">
        <v>0</v>
      </c>
      <c r="E2" s="7">
        <v>0</v>
      </c>
      <c r="F2" s="7">
        <v>79</v>
      </c>
      <c r="G2" s="7">
        <v>81</v>
      </c>
      <c r="H2" s="7">
        <v>160</v>
      </c>
      <c r="I2" s="7"/>
      <c r="J2" s="8"/>
      <c r="K2" s="8"/>
      <c r="L2" s="8">
        <v>28.739726027397239</v>
      </c>
      <c r="M2" s="8">
        <v>25.921722113502938</v>
      </c>
      <c r="N2" s="8">
        <v>54.661448140900177</v>
      </c>
    </row>
    <row r="3" spans="1:14">
      <c r="A3" s="7">
        <v>2</v>
      </c>
      <c r="B3" s="7" t="s">
        <v>177</v>
      </c>
      <c r="C3" s="7" t="s">
        <v>172</v>
      </c>
      <c r="D3" s="7">
        <v>0</v>
      </c>
      <c r="E3" s="7">
        <v>0</v>
      </c>
      <c r="F3" s="7">
        <v>85</v>
      </c>
      <c r="G3" s="7">
        <v>86</v>
      </c>
      <c r="H3" s="7">
        <v>171</v>
      </c>
      <c r="I3" s="7"/>
      <c r="J3" s="8"/>
      <c r="K3" s="8"/>
      <c r="L3" s="8">
        <v>22.821917808219155</v>
      </c>
      <c r="M3" s="8">
        <v>20.990215264187867</v>
      </c>
      <c r="N3" s="8">
        <v>43.812133072407022</v>
      </c>
    </row>
    <row r="4" spans="1:14">
      <c r="A4" s="7">
        <v>3</v>
      </c>
      <c r="B4" s="7" t="s">
        <v>177</v>
      </c>
      <c r="C4" s="7" t="s">
        <v>179</v>
      </c>
      <c r="D4" s="7">
        <v>0</v>
      </c>
      <c r="E4" s="7">
        <v>0</v>
      </c>
      <c r="F4" s="7">
        <v>96</v>
      </c>
      <c r="G4" s="7">
        <v>88</v>
      </c>
      <c r="H4" s="7">
        <v>184</v>
      </c>
      <c r="I4" s="7"/>
      <c r="J4" s="8"/>
      <c r="K4" s="8"/>
      <c r="L4" s="8">
        <v>11.972602739726014</v>
      </c>
      <c r="M4" s="8">
        <v>19.017612524461853</v>
      </c>
      <c r="N4" s="8">
        <v>30.990215264187867</v>
      </c>
    </row>
    <row r="5" spans="1:14">
      <c r="A5" s="7">
        <v>4</v>
      </c>
      <c r="B5" s="7" t="s">
        <v>177</v>
      </c>
      <c r="C5" s="7" t="s">
        <v>187</v>
      </c>
      <c r="D5" s="7">
        <v>0</v>
      </c>
      <c r="E5" s="7">
        <v>0</v>
      </c>
      <c r="F5" s="7">
        <v>99</v>
      </c>
      <c r="G5" s="7">
        <v>99</v>
      </c>
      <c r="H5" s="7">
        <v>198</v>
      </c>
      <c r="I5" s="7"/>
      <c r="J5" s="8"/>
      <c r="K5" s="8"/>
      <c r="L5" s="8">
        <v>9.0136986301369575</v>
      </c>
      <c r="M5" s="8">
        <v>8.1682974559686841</v>
      </c>
      <c r="N5" s="8">
        <v>17.181996086105642</v>
      </c>
    </row>
    <row r="6" spans="1:14">
      <c r="A6" s="7">
        <v>5</v>
      </c>
      <c r="B6" s="7" t="s">
        <v>177</v>
      </c>
      <c r="C6" s="7" t="s">
        <v>185</v>
      </c>
      <c r="D6" s="7">
        <v>0</v>
      </c>
      <c r="E6" s="7">
        <v>0</v>
      </c>
      <c r="F6" s="49">
        <v>102</v>
      </c>
      <c r="G6" s="49">
        <v>101</v>
      </c>
      <c r="H6" s="7">
        <v>203</v>
      </c>
      <c r="I6" s="7"/>
      <c r="J6" s="8"/>
      <c r="K6" s="8"/>
      <c r="L6" s="8">
        <v>6.0547945205479294</v>
      </c>
      <c r="M6" s="8">
        <v>6.1956947162426701</v>
      </c>
      <c r="N6" s="8">
        <v>12.2504892367906</v>
      </c>
    </row>
    <row r="7" spans="1:14">
      <c r="A7" s="7">
        <v>6</v>
      </c>
      <c r="B7" s="7" t="s">
        <v>177</v>
      </c>
      <c r="C7" s="7" t="s">
        <v>188</v>
      </c>
      <c r="D7" s="7">
        <v>0</v>
      </c>
      <c r="E7" s="7">
        <v>0</v>
      </c>
      <c r="F7" s="49">
        <v>109</v>
      </c>
      <c r="G7" s="49">
        <v>108</v>
      </c>
      <c r="H7" s="7">
        <v>217</v>
      </c>
      <c r="I7" s="7"/>
      <c r="J7" s="8"/>
      <c r="K7" s="8"/>
      <c r="L7" s="8">
        <v>0</v>
      </c>
      <c r="M7" s="8">
        <v>0</v>
      </c>
      <c r="N7" s="8">
        <v>0</v>
      </c>
    </row>
    <row r="8" spans="1:14">
      <c r="A8" s="7">
        <v>7</v>
      </c>
      <c r="B8" s="7" t="s">
        <v>177</v>
      </c>
      <c r="C8" s="7" t="s">
        <v>186</v>
      </c>
      <c r="D8" s="7">
        <v>0</v>
      </c>
      <c r="E8" s="7">
        <v>0</v>
      </c>
      <c r="F8" s="49">
        <v>116</v>
      </c>
      <c r="G8" s="49">
        <v>117</v>
      </c>
      <c r="H8" s="7">
        <v>233</v>
      </c>
      <c r="I8" s="7"/>
      <c r="J8" s="8"/>
      <c r="K8" s="8"/>
      <c r="L8" s="8">
        <v>0</v>
      </c>
      <c r="M8" s="8">
        <v>0</v>
      </c>
      <c r="N8" s="8">
        <v>0</v>
      </c>
    </row>
  </sheetData>
  <phoneticPr fontId="2" type="noConversion"/>
  <conditionalFormatting sqref="B2:B8">
    <cfRule type="expression" dxfId="214" priority="6">
      <formula>AND(XEG2=0,XEH2&lt;&gt;"")</formula>
    </cfRule>
  </conditionalFormatting>
  <conditionalFormatting sqref="A2:N8">
    <cfRule type="expression" dxfId="213" priority="5">
      <formula>AND(XEG2=0,XEH2&lt;&gt;"")</formula>
    </cfRule>
  </conditionalFormatting>
  <conditionalFormatting sqref="D2:G8">
    <cfRule type="cellIs" dxfId="212" priority="3" operator="lessThan">
      <formula>#REF!</formula>
    </cfRule>
    <cfRule type="cellIs" dxfId="211" priority="4" operator="equal">
      <formula>#REF!</formula>
    </cfRule>
  </conditionalFormatting>
  <conditionalFormatting sqref="H2:H8">
    <cfRule type="cellIs" dxfId="210" priority="1" operator="lessThan">
      <formula>#REF!*COUNTIF(D2:G2,"&gt;0")</formula>
    </cfRule>
    <cfRule type="cellIs" dxfId="209" priority="2" operator="equal">
      <formula>#REF!*COUNTIF(D2:G2,"&gt;0")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0.25" style="6" bestFit="1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181</v>
      </c>
      <c r="B1" s="2" t="s">
        <v>182</v>
      </c>
      <c r="C1" s="2" t="s">
        <v>183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>
        <v>1</v>
      </c>
      <c r="B2" s="7" t="s">
        <v>177</v>
      </c>
      <c r="C2" s="7" t="s">
        <v>178</v>
      </c>
      <c r="D2" s="7">
        <v>0</v>
      </c>
      <c r="E2" s="7">
        <v>0</v>
      </c>
      <c r="F2" s="7">
        <v>74</v>
      </c>
      <c r="G2" s="7">
        <v>77</v>
      </c>
      <c r="H2" s="7">
        <v>151</v>
      </c>
      <c r="I2" s="7"/>
      <c r="J2" s="8"/>
      <c r="K2" s="8"/>
      <c r="L2" s="8">
        <v>27.5</v>
      </c>
      <c r="M2" s="8">
        <v>22</v>
      </c>
      <c r="N2" s="8">
        <v>49.5</v>
      </c>
    </row>
    <row r="3" spans="1:14">
      <c r="A3" s="7">
        <v>2</v>
      </c>
      <c r="B3" s="7" t="s">
        <v>177</v>
      </c>
      <c r="C3" s="7" t="s">
        <v>179</v>
      </c>
      <c r="D3" s="7">
        <v>0</v>
      </c>
      <c r="E3" s="7">
        <v>0</v>
      </c>
      <c r="F3" s="7">
        <v>84</v>
      </c>
      <c r="G3" s="7">
        <v>85</v>
      </c>
      <c r="H3" s="7">
        <v>169</v>
      </c>
      <c r="I3" s="7"/>
      <c r="J3" s="8"/>
      <c r="K3" s="8"/>
      <c r="L3" s="8">
        <v>17.5</v>
      </c>
      <c r="M3" s="8">
        <v>14</v>
      </c>
      <c r="N3" s="8">
        <v>31.5</v>
      </c>
    </row>
    <row r="4" spans="1:14">
      <c r="A4" s="7">
        <v>3</v>
      </c>
      <c r="B4" s="7" t="s">
        <v>177</v>
      </c>
      <c r="C4" s="7" t="s">
        <v>184</v>
      </c>
      <c r="D4" s="7">
        <v>0</v>
      </c>
      <c r="E4" s="7">
        <v>0</v>
      </c>
      <c r="F4" s="7">
        <v>89</v>
      </c>
      <c r="G4" s="7">
        <v>90</v>
      </c>
      <c r="H4" s="7">
        <v>179</v>
      </c>
      <c r="I4" s="7"/>
      <c r="J4" s="8"/>
      <c r="K4" s="8"/>
      <c r="L4" s="8">
        <v>12.5</v>
      </c>
      <c r="M4" s="8">
        <v>9</v>
      </c>
      <c r="N4" s="8">
        <v>21.5</v>
      </c>
    </row>
    <row r="5" spans="1:14">
      <c r="A5" s="7">
        <v>4</v>
      </c>
      <c r="B5" s="7" t="s">
        <v>177</v>
      </c>
      <c r="C5" s="7" t="s">
        <v>180</v>
      </c>
      <c r="D5" s="7">
        <v>0</v>
      </c>
      <c r="E5" s="7">
        <v>0</v>
      </c>
      <c r="F5" s="7">
        <v>98</v>
      </c>
      <c r="G5" s="7">
        <v>90</v>
      </c>
      <c r="H5" s="7">
        <v>188</v>
      </c>
      <c r="I5" s="7"/>
      <c r="J5" s="8"/>
      <c r="K5" s="8"/>
      <c r="L5" s="8">
        <v>3.5</v>
      </c>
      <c r="M5" s="8">
        <v>9</v>
      </c>
      <c r="N5" s="8">
        <v>12.5</v>
      </c>
    </row>
    <row r="6" spans="1:14">
      <c r="A6" s="7">
        <v>5</v>
      </c>
      <c r="B6" s="7" t="s">
        <v>177</v>
      </c>
      <c r="C6" s="7" t="s">
        <v>188</v>
      </c>
      <c r="D6" s="7">
        <v>0</v>
      </c>
      <c r="E6" s="7">
        <v>0</v>
      </c>
      <c r="F6" s="7">
        <v>98</v>
      </c>
      <c r="G6" s="7">
        <v>94</v>
      </c>
      <c r="H6" s="7">
        <v>192</v>
      </c>
      <c r="I6" s="7"/>
      <c r="J6" s="8"/>
      <c r="K6" s="8"/>
      <c r="L6" s="8">
        <v>3.5</v>
      </c>
      <c r="M6" s="8">
        <v>5</v>
      </c>
      <c r="N6" s="8">
        <v>8.5</v>
      </c>
    </row>
    <row r="7" spans="1:14">
      <c r="A7" s="7">
        <v>6</v>
      </c>
      <c r="B7" s="7" t="s">
        <v>177</v>
      </c>
      <c r="C7" s="7" t="s">
        <v>189</v>
      </c>
      <c r="D7" s="7">
        <v>0</v>
      </c>
      <c r="E7" s="7">
        <v>0</v>
      </c>
      <c r="F7" s="7">
        <v>106</v>
      </c>
      <c r="G7" s="7">
        <v>98</v>
      </c>
      <c r="H7" s="7">
        <v>204</v>
      </c>
      <c r="I7" s="7"/>
      <c r="J7" s="8"/>
      <c r="K7" s="8"/>
      <c r="L7" s="8">
        <v>0</v>
      </c>
      <c r="M7" s="8">
        <v>1</v>
      </c>
      <c r="N7" s="8">
        <v>1</v>
      </c>
    </row>
  </sheetData>
  <phoneticPr fontId="2" type="noConversion"/>
  <conditionalFormatting sqref="B2:B7">
    <cfRule type="expression" dxfId="208" priority="6">
      <formula>AND(XEG2=0,XEH2&lt;&gt;"")</formula>
    </cfRule>
  </conditionalFormatting>
  <conditionalFormatting sqref="A2:N7">
    <cfRule type="expression" dxfId="207" priority="5">
      <formula>AND(XEG2=0,XEH2&lt;&gt;"")</formula>
    </cfRule>
  </conditionalFormatting>
  <conditionalFormatting sqref="D2:G7">
    <cfRule type="cellIs" dxfId="206" priority="3" operator="lessThan">
      <formula>#REF!</formula>
    </cfRule>
    <cfRule type="cellIs" dxfId="205" priority="4" operator="equal">
      <formula>#REF!</formula>
    </cfRule>
  </conditionalFormatting>
  <conditionalFormatting sqref="H2:H7">
    <cfRule type="cellIs" dxfId="204" priority="1" operator="lessThan">
      <formula>#REF!*COUNTIF(D2:G2,"&gt;0")</formula>
    </cfRule>
    <cfRule type="cellIs" dxfId="203" priority="2" operator="equal">
      <formula>#REF!*COUNTIF(D2:G2,"&gt;0")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41" bestFit="1" customWidth="1"/>
    <col min="2" max="2" width="7.5" style="41" bestFit="1" customWidth="1"/>
    <col min="3" max="3" width="12.5" style="41" customWidth="1"/>
    <col min="4" max="4" width="5.375" style="41" customWidth="1"/>
    <col min="5" max="5" width="4.625" style="41" customWidth="1"/>
    <col min="6" max="6" width="5" style="41" customWidth="1"/>
    <col min="7" max="7" width="5.75" style="41" bestFit="1" customWidth="1"/>
    <col min="8" max="8" width="7.75" style="41" customWidth="1"/>
    <col min="9" max="9" width="6" style="41" customWidth="1"/>
    <col min="10" max="16384" width="9" style="41"/>
  </cols>
  <sheetData>
    <row r="1" spans="1:14" ht="16.5">
      <c r="A1" s="1" t="s">
        <v>328</v>
      </c>
      <c r="B1" s="2" t="s">
        <v>329</v>
      </c>
      <c r="C1" s="2" t="s">
        <v>183</v>
      </c>
      <c r="D1" s="3" t="s">
        <v>106</v>
      </c>
      <c r="E1" s="3" t="s">
        <v>117</v>
      </c>
      <c r="F1" s="3" t="s">
        <v>118</v>
      </c>
      <c r="G1" s="3" t="s">
        <v>109</v>
      </c>
      <c r="H1" s="4" t="s">
        <v>3</v>
      </c>
      <c r="I1" s="5" t="s">
        <v>71</v>
      </c>
      <c r="J1" s="3" t="s">
        <v>106</v>
      </c>
      <c r="K1" s="3" t="s">
        <v>117</v>
      </c>
      <c r="L1" s="3" t="s">
        <v>118</v>
      </c>
      <c r="M1" s="3" t="s">
        <v>109</v>
      </c>
      <c r="N1" s="4" t="s">
        <v>3</v>
      </c>
    </row>
    <row r="2" spans="1:14">
      <c r="A2" s="7">
        <v>1</v>
      </c>
      <c r="B2" s="7" t="s">
        <v>177</v>
      </c>
      <c r="C2" s="7" t="s">
        <v>178</v>
      </c>
      <c r="D2" s="7">
        <v>0</v>
      </c>
      <c r="E2" s="7">
        <v>0</v>
      </c>
      <c r="F2" s="7">
        <v>78</v>
      </c>
      <c r="G2" s="7">
        <v>73</v>
      </c>
      <c r="H2" s="7">
        <v>151</v>
      </c>
      <c r="I2" s="7"/>
      <c r="J2" s="8"/>
      <c r="K2" s="8"/>
      <c r="L2" s="8">
        <v>21.400000000000006</v>
      </c>
      <c r="M2" s="8">
        <v>27.799999999999997</v>
      </c>
      <c r="N2" s="8">
        <v>49.2</v>
      </c>
    </row>
    <row r="3" spans="1:14">
      <c r="A3" s="7">
        <v>2</v>
      </c>
      <c r="B3" s="7" t="s">
        <v>177</v>
      </c>
      <c r="C3" s="7" t="s">
        <v>184</v>
      </c>
      <c r="D3" s="7">
        <v>0</v>
      </c>
      <c r="E3" s="7">
        <v>0</v>
      </c>
      <c r="F3" s="7">
        <v>83</v>
      </c>
      <c r="G3" s="7">
        <v>87</v>
      </c>
      <c r="H3" s="7">
        <v>170</v>
      </c>
      <c r="I3" s="7"/>
      <c r="J3" s="8"/>
      <c r="K3" s="8"/>
      <c r="L3" s="8">
        <v>16.400000000000006</v>
      </c>
      <c r="M3" s="8">
        <v>13.799999999999997</v>
      </c>
      <c r="N3" s="8">
        <v>30.200000000000003</v>
      </c>
    </row>
    <row r="4" spans="1:14">
      <c r="A4" s="7">
        <v>3</v>
      </c>
      <c r="B4" s="7" t="s">
        <v>177</v>
      </c>
      <c r="C4" s="7" t="s">
        <v>188</v>
      </c>
      <c r="D4" s="7">
        <v>0</v>
      </c>
      <c r="E4" s="7">
        <v>0</v>
      </c>
      <c r="F4" s="7">
        <v>84</v>
      </c>
      <c r="G4" s="7">
        <v>88</v>
      </c>
      <c r="H4" s="7">
        <v>172</v>
      </c>
      <c r="I4" s="7"/>
      <c r="J4" s="8"/>
      <c r="K4" s="8"/>
      <c r="L4" s="8">
        <v>15.400000000000006</v>
      </c>
      <c r="M4" s="8">
        <v>12.799999999999997</v>
      </c>
      <c r="N4" s="8">
        <v>28.200000000000003</v>
      </c>
    </row>
    <row r="5" spans="1:14">
      <c r="A5" s="7">
        <v>4</v>
      </c>
      <c r="B5" s="7" t="s">
        <v>177</v>
      </c>
      <c r="C5" s="7" t="s">
        <v>343</v>
      </c>
      <c r="D5" s="7">
        <v>0</v>
      </c>
      <c r="E5" s="7">
        <v>0</v>
      </c>
      <c r="F5" s="7">
        <v>95</v>
      </c>
      <c r="G5" s="7">
        <v>101</v>
      </c>
      <c r="H5" s="7">
        <v>196</v>
      </c>
      <c r="I5" s="7"/>
      <c r="J5" s="8"/>
      <c r="K5" s="8"/>
      <c r="L5" s="8">
        <v>4.4000000000000057</v>
      </c>
      <c r="M5" s="8">
        <v>0</v>
      </c>
      <c r="N5" s="8">
        <v>4.4000000000000057</v>
      </c>
    </row>
    <row r="6" spans="1:14">
      <c r="A6" s="7">
        <v>5</v>
      </c>
      <c r="B6" s="7" t="s">
        <v>177</v>
      </c>
      <c r="C6" s="7" t="s">
        <v>344</v>
      </c>
      <c r="D6" s="7">
        <v>0</v>
      </c>
      <c r="E6" s="7">
        <v>0</v>
      </c>
      <c r="F6" s="7">
        <v>107</v>
      </c>
      <c r="G6" s="7">
        <v>105</v>
      </c>
      <c r="H6" s="7">
        <v>212</v>
      </c>
      <c r="I6" s="7"/>
      <c r="J6" s="8"/>
      <c r="K6" s="8"/>
      <c r="L6" s="8">
        <v>0</v>
      </c>
      <c r="M6" s="8">
        <v>0</v>
      </c>
      <c r="N6" s="8">
        <v>0</v>
      </c>
    </row>
    <row r="7" spans="1:14">
      <c r="A7" s="7"/>
      <c r="B7" s="7"/>
      <c r="C7" s="7"/>
      <c r="D7" s="7"/>
      <c r="E7" s="7"/>
      <c r="F7" s="7"/>
      <c r="G7" s="7"/>
      <c r="H7" s="7"/>
      <c r="I7" s="7"/>
      <c r="J7" s="8"/>
      <c r="K7" s="8"/>
      <c r="L7" s="8"/>
      <c r="M7" s="8"/>
      <c r="N7" s="8"/>
    </row>
    <row r="8" spans="1:14">
      <c r="A8" s="7"/>
      <c r="B8" s="7"/>
      <c r="C8" s="7"/>
      <c r="D8" s="7"/>
      <c r="E8" s="7"/>
      <c r="F8" s="7"/>
      <c r="G8" s="7"/>
      <c r="H8" s="7"/>
      <c r="I8" s="7"/>
      <c r="J8" s="8"/>
      <c r="K8" s="8"/>
      <c r="L8" s="8"/>
      <c r="M8" s="8"/>
      <c r="N8" s="8"/>
    </row>
    <row r="9" spans="1:14">
      <c r="A9" s="7"/>
      <c r="B9" s="7"/>
      <c r="C9" s="7"/>
      <c r="D9" s="7"/>
      <c r="E9" s="7"/>
      <c r="F9" s="7"/>
      <c r="G9" s="7"/>
      <c r="H9" s="7"/>
      <c r="I9" s="7"/>
      <c r="J9" s="8"/>
      <c r="K9" s="8"/>
      <c r="L9" s="8"/>
      <c r="M9" s="8"/>
      <c r="N9" s="8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8"/>
      <c r="K10" s="8"/>
      <c r="L10" s="8"/>
      <c r="M10" s="8"/>
      <c r="N10" s="8"/>
    </row>
    <row r="11" spans="1:14">
      <c r="A11" s="7"/>
      <c r="B11" s="7"/>
      <c r="C11" s="7"/>
      <c r="D11" s="7"/>
      <c r="E11" s="7"/>
      <c r="F11" s="7"/>
      <c r="G11" s="7"/>
      <c r="H11" s="7"/>
      <c r="I11" s="7"/>
      <c r="J11" s="8"/>
      <c r="K11" s="8"/>
      <c r="L11" s="8"/>
      <c r="M11" s="8"/>
      <c r="N11" s="8"/>
    </row>
    <row r="12" spans="1:14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>
      <c r="A32" s="7"/>
      <c r="B32" s="7"/>
      <c r="C32" s="7"/>
      <c r="D32" s="7"/>
      <c r="E32" s="7"/>
      <c r="F32" s="7"/>
      <c r="G32" s="7"/>
      <c r="H32" s="7"/>
      <c r="I32" s="7"/>
      <c r="J32" s="8"/>
      <c r="K32" s="8"/>
      <c r="L32" s="8"/>
      <c r="M32" s="8"/>
      <c r="N32" s="8"/>
    </row>
    <row r="33" spans="1:14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8"/>
      <c r="K34" s="8"/>
      <c r="L34" s="8"/>
      <c r="M34" s="8"/>
      <c r="N34" s="8"/>
    </row>
    <row r="35" spans="1:14">
      <c r="A35" s="7"/>
      <c r="B35" s="7"/>
      <c r="C35" s="7"/>
      <c r="D35" s="7"/>
      <c r="E35" s="7"/>
      <c r="F35" s="7"/>
      <c r="G35" s="7"/>
      <c r="H35" s="7"/>
      <c r="I35" s="7"/>
      <c r="J35" s="8"/>
      <c r="K35" s="8"/>
      <c r="L35" s="8"/>
      <c r="M35" s="8"/>
      <c r="N35" s="8"/>
    </row>
    <row r="36" spans="1:14">
      <c r="A36" s="7"/>
      <c r="B36" s="7"/>
      <c r="C36" s="7"/>
      <c r="D36" s="7"/>
      <c r="E36" s="7"/>
      <c r="F36" s="7"/>
      <c r="G36" s="7"/>
      <c r="H36" s="7"/>
      <c r="I36" s="7"/>
      <c r="J36" s="8"/>
      <c r="K36" s="8"/>
      <c r="L36" s="8"/>
      <c r="M36" s="8"/>
      <c r="N36" s="8"/>
    </row>
    <row r="37" spans="1:14">
      <c r="A37" s="7"/>
      <c r="B37" s="7"/>
      <c r="C37" s="7"/>
      <c r="D37" s="7"/>
      <c r="E37" s="7"/>
      <c r="F37" s="7"/>
      <c r="G37" s="7"/>
      <c r="H37" s="7"/>
      <c r="I37" s="7"/>
      <c r="J37" s="8"/>
      <c r="K37" s="8"/>
      <c r="L37" s="8"/>
      <c r="M37" s="8"/>
      <c r="N37" s="8"/>
    </row>
    <row r="38" spans="1:14">
      <c r="A38" s="7"/>
      <c r="B38" s="7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8"/>
    </row>
    <row r="39" spans="1:14">
      <c r="A39" s="7"/>
      <c r="B39" s="7"/>
      <c r="C39" s="7"/>
      <c r="D39" s="7"/>
      <c r="E39" s="7"/>
      <c r="F39" s="7"/>
      <c r="G39" s="7"/>
      <c r="H39" s="7"/>
      <c r="I39" s="7"/>
      <c r="J39" s="8"/>
      <c r="K39" s="8"/>
      <c r="L39" s="8"/>
      <c r="M39" s="8"/>
      <c r="N39" s="8"/>
    </row>
    <row r="40" spans="1:14">
      <c r="A40" s="7"/>
      <c r="B40" s="7"/>
      <c r="C40" s="7"/>
      <c r="D40" s="7"/>
      <c r="E40" s="7"/>
      <c r="F40" s="7"/>
      <c r="G40" s="7"/>
      <c r="H40" s="7"/>
      <c r="I40" s="7"/>
      <c r="J40" s="8"/>
      <c r="K40" s="8"/>
      <c r="L40" s="8"/>
      <c r="M40" s="8"/>
      <c r="N40" s="8"/>
    </row>
    <row r="41" spans="1:14">
      <c r="A41" s="7"/>
      <c r="B41" s="7"/>
      <c r="C41" s="7"/>
      <c r="D41" s="7"/>
      <c r="E41" s="7"/>
      <c r="F41" s="7"/>
      <c r="G41" s="7"/>
      <c r="H41" s="7"/>
      <c r="I41" s="7"/>
      <c r="J41" s="8"/>
      <c r="K41" s="8"/>
      <c r="L41" s="8"/>
      <c r="M41" s="8"/>
      <c r="N41" s="8"/>
    </row>
    <row r="42" spans="1:14">
      <c r="A42" s="7"/>
      <c r="B42" s="7"/>
      <c r="C42" s="7"/>
      <c r="D42" s="7"/>
      <c r="E42" s="7"/>
      <c r="F42" s="7"/>
      <c r="G42" s="7"/>
      <c r="H42" s="7"/>
      <c r="I42" s="7"/>
      <c r="J42" s="8"/>
      <c r="K42" s="8"/>
      <c r="L42" s="8"/>
      <c r="M42" s="8"/>
      <c r="N42" s="8"/>
    </row>
    <row r="43" spans="1:14">
      <c r="A43" s="7"/>
      <c r="B43" s="7"/>
      <c r="C43" s="7"/>
      <c r="D43" s="7"/>
      <c r="E43" s="7"/>
      <c r="F43" s="7"/>
      <c r="G43" s="7"/>
      <c r="H43" s="7"/>
      <c r="I43" s="7"/>
      <c r="J43" s="8"/>
      <c r="K43" s="8"/>
      <c r="L43" s="8"/>
      <c r="M43" s="8"/>
      <c r="N43" s="8"/>
    </row>
    <row r="44" spans="1:14">
      <c r="A44" s="7"/>
      <c r="B44" s="7"/>
      <c r="C44" s="7"/>
      <c r="D44" s="7"/>
      <c r="E44" s="7"/>
      <c r="F44" s="7"/>
      <c r="G44" s="7"/>
      <c r="H44" s="7"/>
      <c r="I44" s="7"/>
      <c r="J44" s="8"/>
      <c r="K44" s="8"/>
      <c r="L44" s="8"/>
      <c r="M44" s="8"/>
      <c r="N44" s="8"/>
    </row>
    <row r="45" spans="1:14">
      <c r="A45" s="7"/>
      <c r="B45" s="7"/>
      <c r="C45" s="7"/>
      <c r="D45" s="7"/>
      <c r="E45" s="7"/>
      <c r="F45" s="7"/>
      <c r="G45" s="7"/>
      <c r="H45" s="7"/>
      <c r="I45" s="7"/>
      <c r="J45" s="8"/>
      <c r="K45" s="8"/>
      <c r="L45" s="8"/>
      <c r="M45" s="8"/>
      <c r="N45" s="8"/>
    </row>
    <row r="46" spans="1:14">
      <c r="A46" s="7"/>
      <c r="B46" s="7"/>
      <c r="C46" s="7"/>
      <c r="D46" s="7"/>
      <c r="E46" s="7"/>
      <c r="F46" s="7"/>
      <c r="G46" s="7"/>
      <c r="H46" s="7"/>
      <c r="I46" s="7"/>
      <c r="J46" s="8"/>
      <c r="K46" s="8"/>
      <c r="L46" s="8"/>
      <c r="M46" s="8"/>
      <c r="N46" s="8"/>
    </row>
    <row r="47" spans="1:14">
      <c r="A47" s="7"/>
      <c r="B47" s="7"/>
      <c r="C47" s="7"/>
      <c r="D47" s="7"/>
      <c r="E47" s="7"/>
      <c r="F47" s="7"/>
      <c r="G47" s="7"/>
      <c r="H47" s="7"/>
      <c r="I47" s="7"/>
      <c r="J47" s="8"/>
      <c r="K47" s="8"/>
      <c r="L47" s="8"/>
      <c r="M47" s="8"/>
      <c r="N47" s="8"/>
    </row>
    <row r="48" spans="1:14">
      <c r="A48" s="7"/>
      <c r="B48" s="7"/>
      <c r="C48" s="7"/>
      <c r="D48" s="7"/>
      <c r="E48" s="7"/>
      <c r="F48" s="7"/>
      <c r="G48" s="7"/>
      <c r="H48" s="7"/>
      <c r="I48" s="7"/>
      <c r="J48" s="8"/>
      <c r="K48" s="8"/>
      <c r="L48" s="8"/>
      <c r="M48" s="8"/>
      <c r="N48" s="8"/>
    </row>
    <row r="49" spans="1:14">
      <c r="A49" s="7"/>
      <c r="B49" s="7"/>
      <c r="C49" s="7"/>
      <c r="D49" s="7"/>
      <c r="E49" s="7"/>
      <c r="F49" s="7"/>
      <c r="G49" s="7"/>
      <c r="H49" s="7"/>
      <c r="I49" s="7"/>
      <c r="J49" s="8"/>
      <c r="K49" s="8"/>
      <c r="L49" s="8"/>
      <c r="M49" s="8"/>
      <c r="N49" s="8"/>
    </row>
    <row r="50" spans="1:14">
      <c r="A50" s="7"/>
      <c r="B50" s="7"/>
      <c r="C50" s="7"/>
      <c r="D50" s="7"/>
      <c r="E50" s="7"/>
      <c r="F50" s="7"/>
      <c r="G50" s="7"/>
      <c r="H50" s="7"/>
      <c r="I50" s="7"/>
      <c r="J50" s="8"/>
      <c r="K50" s="8"/>
      <c r="L50" s="8"/>
      <c r="M50" s="8"/>
      <c r="N50" s="8"/>
    </row>
    <row r="51" spans="1:14">
      <c r="A51" s="7"/>
      <c r="B51" s="7"/>
      <c r="C51" s="7"/>
      <c r="D51" s="7"/>
      <c r="E51" s="7"/>
      <c r="F51" s="7"/>
      <c r="G51" s="7"/>
      <c r="H51" s="7"/>
      <c r="I51" s="7"/>
      <c r="J51" s="8"/>
      <c r="K51" s="8"/>
      <c r="L51" s="8"/>
      <c r="M51" s="8"/>
      <c r="N51" s="8"/>
    </row>
    <row r="52" spans="1:14">
      <c r="A52" s="7"/>
      <c r="B52" s="7"/>
      <c r="C52" s="7"/>
      <c r="D52" s="7"/>
      <c r="E52" s="7"/>
      <c r="F52" s="7"/>
      <c r="G52" s="7"/>
      <c r="H52" s="7"/>
      <c r="I52" s="7"/>
      <c r="J52" s="8"/>
      <c r="K52" s="8"/>
      <c r="L52" s="8"/>
      <c r="M52" s="8"/>
      <c r="N52" s="8"/>
    </row>
    <row r="53" spans="1:14">
      <c r="A53" s="7"/>
      <c r="B53" s="7"/>
      <c r="C53" s="7"/>
      <c r="D53" s="7"/>
      <c r="E53" s="7"/>
      <c r="F53" s="7"/>
      <c r="G53" s="7"/>
      <c r="H53" s="7"/>
      <c r="I53" s="7"/>
      <c r="J53" s="8"/>
      <c r="K53" s="8"/>
      <c r="L53" s="8"/>
      <c r="M53" s="8"/>
      <c r="N53" s="8"/>
    </row>
    <row r="54" spans="1:14">
      <c r="A54" s="7"/>
      <c r="B54" s="7"/>
      <c r="C54" s="7"/>
      <c r="D54" s="7"/>
      <c r="E54" s="7"/>
      <c r="F54" s="7"/>
      <c r="G54" s="7"/>
      <c r="H54" s="7"/>
      <c r="I54" s="7"/>
      <c r="J54" s="8"/>
      <c r="K54" s="8"/>
      <c r="L54" s="8"/>
      <c r="M54" s="8"/>
      <c r="N54" s="8"/>
    </row>
    <row r="55" spans="1:14">
      <c r="A55" s="7"/>
      <c r="B55" s="7"/>
      <c r="C55" s="7"/>
      <c r="D55" s="7"/>
      <c r="E55" s="7"/>
      <c r="F55" s="7"/>
      <c r="G55" s="7"/>
      <c r="H55" s="7"/>
      <c r="I55" s="7"/>
      <c r="J55" s="8"/>
      <c r="K55" s="8"/>
      <c r="L55" s="8"/>
      <c r="M55" s="8"/>
      <c r="N55" s="8"/>
    </row>
    <row r="56" spans="1:14">
      <c r="A56" s="7"/>
      <c r="B56" s="7"/>
      <c r="C56" s="7"/>
      <c r="D56" s="7"/>
      <c r="E56" s="7"/>
      <c r="F56" s="7"/>
      <c r="G56" s="7"/>
      <c r="H56" s="7"/>
      <c r="I56" s="7"/>
      <c r="J56" s="8"/>
      <c r="K56" s="8"/>
      <c r="L56" s="8"/>
      <c r="M56" s="8"/>
      <c r="N56" s="8"/>
    </row>
    <row r="57" spans="1:14">
      <c r="A57" s="7"/>
      <c r="B57" s="7"/>
      <c r="C57" s="7"/>
      <c r="D57" s="7"/>
      <c r="E57" s="7"/>
      <c r="F57" s="7"/>
      <c r="G57" s="7"/>
      <c r="H57" s="7"/>
      <c r="I57" s="7"/>
      <c r="J57" s="8"/>
      <c r="K57" s="8"/>
      <c r="L57" s="8"/>
      <c r="M57" s="8"/>
      <c r="N57" s="8"/>
    </row>
    <row r="58" spans="1:14">
      <c r="A58" s="7"/>
      <c r="B58" s="7"/>
      <c r="C58" s="7"/>
      <c r="D58" s="7"/>
      <c r="E58" s="7"/>
      <c r="F58" s="7"/>
      <c r="G58" s="7"/>
      <c r="H58" s="7"/>
      <c r="I58" s="7"/>
      <c r="J58" s="8"/>
      <c r="K58" s="8"/>
      <c r="L58" s="8"/>
      <c r="M58" s="8"/>
      <c r="N58" s="8"/>
    </row>
    <row r="59" spans="1:14">
      <c r="A59" s="7"/>
      <c r="B59" s="7"/>
      <c r="C59" s="7"/>
      <c r="D59" s="7"/>
      <c r="E59" s="7"/>
      <c r="F59" s="7"/>
      <c r="G59" s="7"/>
      <c r="H59" s="7"/>
      <c r="I59" s="7"/>
      <c r="J59" s="8"/>
      <c r="K59" s="8"/>
      <c r="L59" s="8"/>
      <c r="M59" s="8"/>
      <c r="N59" s="8"/>
    </row>
    <row r="60" spans="1:14">
      <c r="A60" s="7"/>
      <c r="B60" s="7"/>
      <c r="C60" s="7"/>
      <c r="D60" s="7"/>
      <c r="E60" s="7"/>
      <c r="F60" s="7"/>
      <c r="G60" s="7"/>
      <c r="H60" s="7"/>
      <c r="I60" s="7"/>
      <c r="J60" s="8"/>
      <c r="K60" s="8"/>
      <c r="L60" s="8"/>
      <c r="M60" s="8"/>
      <c r="N60" s="8"/>
    </row>
    <row r="61" spans="1:14">
      <c r="A61" s="7"/>
      <c r="B61" s="7"/>
      <c r="C61" s="7"/>
      <c r="D61" s="7"/>
      <c r="E61" s="7"/>
      <c r="F61" s="7"/>
      <c r="G61" s="7"/>
      <c r="H61" s="7"/>
      <c r="I61" s="7"/>
      <c r="J61" s="8"/>
      <c r="K61" s="8"/>
      <c r="L61" s="8"/>
      <c r="M61" s="8"/>
      <c r="N61" s="8"/>
    </row>
    <row r="62" spans="1:14">
      <c r="A62" s="7"/>
      <c r="B62" s="7"/>
      <c r="C62" s="7"/>
      <c r="D62" s="7"/>
      <c r="E62" s="7"/>
      <c r="F62" s="7"/>
      <c r="G62" s="7"/>
      <c r="H62" s="7"/>
      <c r="I62" s="7"/>
      <c r="J62" s="8"/>
      <c r="K62" s="8"/>
      <c r="L62" s="8"/>
      <c r="M62" s="8"/>
      <c r="N62" s="8"/>
    </row>
    <row r="63" spans="1:14">
      <c r="A63" s="7"/>
      <c r="B63" s="7"/>
      <c r="C63" s="7"/>
      <c r="D63" s="7"/>
      <c r="E63" s="7"/>
      <c r="F63" s="7"/>
      <c r="G63" s="7"/>
      <c r="H63" s="7"/>
      <c r="I63" s="7"/>
      <c r="J63" s="8"/>
      <c r="K63" s="8"/>
      <c r="L63" s="8"/>
      <c r="M63" s="8"/>
      <c r="N63" s="8"/>
    </row>
    <row r="64" spans="1:14">
      <c r="A64" s="7"/>
      <c r="B64" s="7"/>
      <c r="C64" s="7"/>
      <c r="D64" s="7"/>
      <c r="E64" s="7"/>
      <c r="F64" s="7"/>
      <c r="G64" s="7"/>
      <c r="H64" s="7"/>
      <c r="I64" s="7"/>
      <c r="J64" s="8"/>
      <c r="K64" s="8"/>
      <c r="L64" s="8"/>
      <c r="M64" s="8"/>
      <c r="N64" s="8"/>
    </row>
    <row r="65" spans="1:14">
      <c r="A65" s="7"/>
      <c r="B65" s="7"/>
      <c r="C65" s="7"/>
      <c r="D65" s="7"/>
      <c r="E65" s="7"/>
      <c r="F65" s="7"/>
      <c r="G65" s="7"/>
      <c r="H65" s="7"/>
      <c r="I65" s="7"/>
      <c r="J65" s="8"/>
      <c r="K65" s="8"/>
      <c r="L65" s="8"/>
      <c r="M65" s="8"/>
      <c r="N65" s="8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</row>
    <row r="67" spans="1:14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</row>
    <row r="68" spans="1:14">
      <c r="A68" s="7"/>
      <c r="B68" s="7"/>
      <c r="C68" s="7"/>
      <c r="D68" s="7"/>
      <c r="E68" s="7"/>
      <c r="F68" s="7"/>
      <c r="G68" s="7"/>
      <c r="H68" s="7"/>
      <c r="I68" s="7"/>
      <c r="J68" s="8"/>
      <c r="K68" s="8"/>
      <c r="L68" s="8"/>
      <c r="M68" s="8"/>
      <c r="N68" s="8"/>
    </row>
    <row r="69" spans="1:14">
      <c r="A69" s="7"/>
      <c r="B69" s="7"/>
      <c r="C69" s="7"/>
      <c r="D69" s="7"/>
      <c r="E69" s="7"/>
      <c r="F69" s="7"/>
      <c r="G69" s="7"/>
      <c r="H69" s="7"/>
      <c r="I69" s="7"/>
      <c r="J69" s="8"/>
      <c r="K69" s="8"/>
      <c r="L69" s="8"/>
      <c r="M69" s="8"/>
      <c r="N69" s="8"/>
    </row>
    <row r="70" spans="1:14">
      <c r="A70" s="7"/>
      <c r="B70" s="7"/>
      <c r="C70" s="7"/>
      <c r="D70" s="7"/>
      <c r="E70" s="7"/>
      <c r="F70" s="7"/>
      <c r="G70" s="7"/>
      <c r="H70" s="7"/>
      <c r="I70" s="7"/>
      <c r="J70" s="8"/>
      <c r="K70" s="8"/>
      <c r="L70" s="8"/>
      <c r="M70" s="8"/>
      <c r="N70" s="8"/>
    </row>
    <row r="71" spans="1:14">
      <c r="A71" s="7"/>
      <c r="B71" s="7"/>
      <c r="C71" s="7"/>
      <c r="D71" s="7"/>
      <c r="E71" s="7"/>
      <c r="F71" s="7"/>
      <c r="G71" s="7"/>
      <c r="H71" s="7"/>
      <c r="I71" s="7"/>
      <c r="J71" s="8"/>
      <c r="K71" s="8"/>
      <c r="L71" s="8"/>
      <c r="M71" s="8"/>
      <c r="N71" s="8"/>
    </row>
    <row r="72" spans="1:14">
      <c r="A72" s="7"/>
      <c r="B72" s="7"/>
      <c r="C72" s="7"/>
      <c r="D72" s="7"/>
      <c r="E72" s="7"/>
      <c r="F72" s="7"/>
      <c r="G72" s="7"/>
      <c r="H72" s="7"/>
      <c r="I72" s="7"/>
      <c r="J72" s="8"/>
      <c r="K72" s="8"/>
      <c r="L72" s="8"/>
      <c r="M72" s="8"/>
      <c r="N72" s="8"/>
    </row>
    <row r="73" spans="1:14">
      <c r="A73" s="7"/>
      <c r="B73" s="7"/>
      <c r="C73" s="7"/>
      <c r="D73" s="7"/>
      <c r="E73" s="7"/>
      <c r="F73" s="7"/>
      <c r="G73" s="7"/>
      <c r="H73" s="7"/>
      <c r="I73" s="7"/>
      <c r="J73" s="8"/>
      <c r="K73" s="8"/>
      <c r="L73" s="8"/>
      <c r="M73" s="8"/>
      <c r="N73" s="8"/>
    </row>
    <row r="74" spans="1:14">
      <c r="A74" s="7"/>
      <c r="B74" s="7"/>
      <c r="C74" s="7"/>
      <c r="D74" s="7"/>
      <c r="E74" s="7"/>
      <c r="F74" s="7"/>
      <c r="G74" s="7"/>
      <c r="H74" s="7"/>
      <c r="I74" s="7"/>
      <c r="J74" s="8"/>
      <c r="K74" s="8"/>
      <c r="L74" s="8"/>
      <c r="M74" s="8"/>
      <c r="N74" s="8"/>
    </row>
    <row r="75" spans="1:14">
      <c r="A75" s="7"/>
      <c r="B75" s="7"/>
      <c r="C75" s="7"/>
      <c r="D75" s="7"/>
      <c r="E75" s="7"/>
      <c r="F75" s="7"/>
      <c r="G75" s="7"/>
      <c r="H75" s="7"/>
      <c r="I75" s="7"/>
      <c r="J75" s="8"/>
      <c r="K75" s="8"/>
      <c r="L75" s="8"/>
      <c r="M75" s="8"/>
      <c r="N75" s="8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8"/>
      <c r="K76" s="8"/>
      <c r="L76" s="8"/>
      <c r="M76" s="8"/>
      <c r="N76" s="8"/>
    </row>
    <row r="77" spans="1:14">
      <c r="A77" s="7"/>
      <c r="B77" s="7"/>
      <c r="C77" s="7"/>
      <c r="D77" s="7"/>
      <c r="E77" s="7"/>
      <c r="F77" s="7"/>
      <c r="G77" s="7"/>
      <c r="H77" s="7"/>
      <c r="I77" s="7"/>
      <c r="J77" s="8"/>
      <c r="K77" s="8"/>
      <c r="L77" s="8"/>
      <c r="M77" s="8"/>
      <c r="N77" s="8"/>
    </row>
    <row r="78" spans="1:14">
      <c r="A78" s="7"/>
      <c r="B78" s="7"/>
      <c r="C78" s="7"/>
      <c r="D78" s="7"/>
      <c r="E78" s="7"/>
      <c r="F78" s="7"/>
      <c r="G78" s="7"/>
      <c r="H78" s="7"/>
      <c r="I78" s="7"/>
      <c r="J78" s="8"/>
      <c r="K78" s="8"/>
      <c r="L78" s="8"/>
      <c r="M78" s="8"/>
      <c r="N78" s="8"/>
    </row>
    <row r="79" spans="1:14">
      <c r="A79" s="7"/>
      <c r="B79" s="7"/>
      <c r="C79" s="7"/>
      <c r="D79" s="7"/>
      <c r="E79" s="7"/>
      <c r="F79" s="7"/>
      <c r="G79" s="7"/>
      <c r="H79" s="7"/>
      <c r="I79" s="7"/>
      <c r="J79" s="8"/>
      <c r="K79" s="8"/>
      <c r="L79" s="8"/>
      <c r="M79" s="8"/>
      <c r="N79" s="8"/>
    </row>
    <row r="80" spans="1:14">
      <c r="A80" s="7"/>
      <c r="B80" s="7"/>
      <c r="C80" s="7"/>
      <c r="D80" s="7"/>
      <c r="E80" s="7"/>
      <c r="F80" s="7"/>
      <c r="G80" s="7"/>
      <c r="H80" s="7"/>
      <c r="I80" s="7"/>
      <c r="J80" s="8"/>
      <c r="K80" s="8"/>
      <c r="L80" s="8"/>
      <c r="M80" s="8"/>
      <c r="N80" s="8"/>
    </row>
    <row r="81" spans="1:14">
      <c r="A81" s="7"/>
      <c r="B81" s="7"/>
      <c r="C81" s="7"/>
      <c r="D81" s="7"/>
      <c r="E81" s="7"/>
      <c r="F81" s="7"/>
      <c r="G81" s="7"/>
      <c r="H81" s="7"/>
      <c r="I81" s="7"/>
      <c r="J81" s="8"/>
      <c r="K81" s="8"/>
      <c r="L81" s="8"/>
      <c r="M81" s="8"/>
      <c r="N81" s="8"/>
    </row>
    <row r="82" spans="1:14">
      <c r="A82" s="7"/>
      <c r="B82" s="7"/>
      <c r="C82" s="7"/>
      <c r="D82" s="7"/>
      <c r="E82" s="7"/>
      <c r="F82" s="7"/>
      <c r="G82" s="7"/>
      <c r="H82" s="7"/>
      <c r="I82" s="7"/>
      <c r="J82" s="8"/>
      <c r="K82" s="8"/>
      <c r="L82" s="8"/>
      <c r="M82" s="8"/>
      <c r="N82" s="8"/>
    </row>
    <row r="83" spans="1:14">
      <c r="A83" s="7"/>
      <c r="B83" s="7"/>
      <c r="C83" s="7"/>
      <c r="D83" s="7"/>
      <c r="E83" s="7"/>
      <c r="F83" s="7"/>
      <c r="G83" s="7"/>
      <c r="H83" s="7"/>
      <c r="I83" s="7"/>
      <c r="J83" s="8"/>
      <c r="K83" s="8"/>
      <c r="L83" s="8"/>
      <c r="M83" s="8"/>
      <c r="N83" s="8"/>
    </row>
    <row r="84" spans="1:14">
      <c r="A84" s="7"/>
      <c r="B84" s="7"/>
      <c r="C84" s="7"/>
      <c r="D84" s="7"/>
      <c r="E84" s="7"/>
      <c r="F84" s="7"/>
      <c r="G84" s="7"/>
      <c r="H84" s="7"/>
      <c r="I84" s="7"/>
      <c r="J84" s="8"/>
      <c r="K84" s="8"/>
      <c r="L84" s="8"/>
      <c r="M84" s="8"/>
      <c r="N84" s="8"/>
    </row>
    <row r="85" spans="1:14">
      <c r="A85" s="7"/>
      <c r="B85" s="7"/>
      <c r="C85" s="7"/>
      <c r="D85" s="7"/>
      <c r="E85" s="7"/>
      <c r="F85" s="7"/>
      <c r="G85" s="7"/>
      <c r="H85" s="7"/>
      <c r="I85" s="7"/>
      <c r="J85" s="8"/>
      <c r="K85" s="8"/>
      <c r="L85" s="8"/>
      <c r="M85" s="8"/>
      <c r="N85" s="8"/>
    </row>
    <row r="86" spans="1:14">
      <c r="A86" s="7"/>
      <c r="B86" s="7"/>
      <c r="C86" s="7"/>
      <c r="D86" s="7"/>
      <c r="E86" s="7"/>
      <c r="F86" s="7"/>
      <c r="G86" s="7"/>
      <c r="H86" s="7"/>
      <c r="I86" s="7"/>
      <c r="J86" s="8"/>
      <c r="K86" s="8"/>
      <c r="L86" s="8"/>
      <c r="M86" s="8"/>
      <c r="N86" s="8"/>
    </row>
    <row r="87" spans="1:14">
      <c r="A87" s="7"/>
      <c r="B87" s="7"/>
      <c r="C87" s="7"/>
      <c r="D87" s="7"/>
      <c r="E87" s="7"/>
      <c r="F87" s="7"/>
      <c r="G87" s="7"/>
      <c r="H87" s="7"/>
      <c r="I87" s="7"/>
      <c r="J87" s="8"/>
      <c r="K87" s="8"/>
      <c r="L87" s="8"/>
      <c r="M87" s="8"/>
      <c r="N87" s="8"/>
    </row>
    <row r="88" spans="1:14">
      <c r="A88" s="7"/>
      <c r="B88" s="7"/>
      <c r="C88" s="7"/>
      <c r="D88" s="7"/>
      <c r="E88" s="7"/>
      <c r="F88" s="7"/>
      <c r="G88" s="7"/>
      <c r="H88" s="7"/>
      <c r="I88" s="7"/>
      <c r="J88" s="8"/>
      <c r="K88" s="8"/>
      <c r="L88" s="8"/>
      <c r="M88" s="8"/>
      <c r="N88" s="8"/>
    </row>
    <row r="89" spans="1:14">
      <c r="A89" s="7"/>
      <c r="B89" s="7"/>
      <c r="C89" s="7"/>
      <c r="D89" s="7"/>
      <c r="E89" s="7"/>
      <c r="F89" s="7"/>
      <c r="G89" s="7"/>
      <c r="H89" s="7"/>
      <c r="I89" s="7"/>
      <c r="J89" s="8"/>
      <c r="K89" s="8"/>
      <c r="L89" s="8"/>
      <c r="M89" s="8"/>
      <c r="N89" s="8"/>
    </row>
    <row r="90" spans="1:14">
      <c r="A90" s="7"/>
      <c r="B90" s="7"/>
      <c r="C90" s="7"/>
      <c r="D90" s="7"/>
      <c r="E90" s="7"/>
      <c r="F90" s="7"/>
      <c r="G90" s="7"/>
      <c r="H90" s="7"/>
      <c r="I90" s="7"/>
      <c r="J90" s="8"/>
      <c r="K90" s="8"/>
      <c r="L90" s="8"/>
      <c r="M90" s="8"/>
      <c r="N90" s="8"/>
    </row>
    <row r="91" spans="1:14">
      <c r="A91" s="7"/>
      <c r="B91" s="7"/>
      <c r="C91" s="7"/>
      <c r="D91" s="7"/>
      <c r="E91" s="7"/>
      <c r="F91" s="7"/>
      <c r="G91" s="7"/>
      <c r="H91" s="7"/>
      <c r="I91" s="7"/>
      <c r="J91" s="8"/>
      <c r="K91" s="8"/>
      <c r="L91" s="8"/>
      <c r="M91" s="8"/>
      <c r="N91" s="8"/>
    </row>
    <row r="92" spans="1:14">
      <c r="A92" s="7"/>
      <c r="B92" s="7"/>
      <c r="C92" s="7"/>
      <c r="D92" s="7"/>
      <c r="E92" s="7"/>
      <c r="F92" s="7"/>
      <c r="G92" s="7"/>
      <c r="H92" s="7"/>
      <c r="I92" s="7"/>
      <c r="J92" s="8"/>
      <c r="K92" s="8"/>
      <c r="L92" s="8"/>
      <c r="M92" s="8"/>
      <c r="N92" s="8"/>
    </row>
    <row r="93" spans="1:14">
      <c r="A93" s="7"/>
      <c r="B93" s="7"/>
      <c r="C93" s="7"/>
      <c r="D93" s="7"/>
      <c r="E93" s="7"/>
      <c r="F93" s="7"/>
      <c r="G93" s="7"/>
      <c r="H93" s="7"/>
      <c r="I93" s="7"/>
      <c r="J93" s="8"/>
      <c r="K93" s="8"/>
      <c r="L93" s="8"/>
      <c r="M93" s="8"/>
      <c r="N93" s="8"/>
    </row>
    <row r="94" spans="1:14">
      <c r="A94" s="7"/>
      <c r="B94" s="7"/>
      <c r="C94" s="7"/>
      <c r="D94" s="7"/>
      <c r="E94" s="7"/>
      <c r="F94" s="7"/>
      <c r="G94" s="7"/>
      <c r="H94" s="7"/>
      <c r="I94" s="7"/>
      <c r="J94" s="8"/>
      <c r="K94" s="8"/>
      <c r="L94" s="8"/>
      <c r="M94" s="8"/>
      <c r="N94" s="8"/>
    </row>
    <row r="95" spans="1:14">
      <c r="A95" s="7"/>
      <c r="B95" s="7"/>
      <c r="C95" s="7"/>
      <c r="D95" s="7"/>
      <c r="E95" s="7"/>
      <c r="F95" s="7"/>
      <c r="G95" s="7"/>
      <c r="H95" s="7"/>
      <c r="I95" s="7"/>
      <c r="J95" s="8"/>
      <c r="K95" s="8"/>
      <c r="L95" s="8"/>
      <c r="M95" s="8"/>
      <c r="N95" s="8"/>
    </row>
    <row r="96" spans="1:14">
      <c r="A96" s="7"/>
      <c r="B96" s="7"/>
      <c r="C96" s="7"/>
      <c r="D96" s="7"/>
      <c r="E96" s="7"/>
      <c r="F96" s="7"/>
      <c r="G96" s="7"/>
      <c r="H96" s="7"/>
      <c r="I96" s="7"/>
      <c r="J96" s="8"/>
      <c r="K96" s="8"/>
      <c r="L96" s="8"/>
      <c r="M96" s="8"/>
      <c r="N96" s="8"/>
    </row>
    <row r="97" spans="1:14">
      <c r="A97" s="7"/>
      <c r="B97" s="7"/>
      <c r="C97" s="7"/>
      <c r="D97" s="7"/>
      <c r="E97" s="7"/>
      <c r="F97" s="7"/>
      <c r="G97" s="7"/>
      <c r="H97" s="7"/>
      <c r="I97" s="7"/>
      <c r="J97" s="8"/>
      <c r="K97" s="8"/>
      <c r="L97" s="8"/>
      <c r="M97" s="8"/>
      <c r="N97" s="8"/>
    </row>
    <row r="98" spans="1:14">
      <c r="A98" s="7"/>
      <c r="B98" s="7"/>
      <c r="C98" s="7"/>
      <c r="D98" s="7"/>
      <c r="E98" s="7"/>
      <c r="F98" s="7"/>
      <c r="G98" s="7"/>
      <c r="H98" s="7"/>
      <c r="I98" s="7"/>
      <c r="J98" s="8"/>
      <c r="K98" s="8"/>
      <c r="L98" s="8"/>
      <c r="M98" s="8"/>
      <c r="N98" s="8"/>
    </row>
    <row r="99" spans="1:14">
      <c r="A99" s="7"/>
      <c r="B99" s="7"/>
      <c r="C99" s="7"/>
      <c r="D99" s="7"/>
      <c r="E99" s="7"/>
      <c r="F99" s="7"/>
      <c r="G99" s="7"/>
      <c r="H99" s="7"/>
      <c r="I99" s="7"/>
      <c r="J99" s="8"/>
      <c r="K99" s="8"/>
      <c r="L99" s="8"/>
      <c r="M99" s="8"/>
      <c r="N99" s="8"/>
    </row>
    <row r="100" spans="1:14">
      <c r="A100" s="7"/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8"/>
      <c r="M100" s="8"/>
      <c r="N100" s="8"/>
    </row>
    <row r="101" spans="1:14">
      <c r="A101" s="7"/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8"/>
      <c r="M101" s="8"/>
      <c r="N101" s="8"/>
    </row>
    <row r="102" spans="1:14">
      <c r="A102" s="7"/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8"/>
      <c r="M102" s="8"/>
      <c r="N102" s="8"/>
    </row>
  </sheetData>
  <phoneticPr fontId="2" type="noConversion"/>
  <conditionalFormatting sqref="B2:B102">
    <cfRule type="expression" dxfId="202" priority="6">
      <formula>AND(XEG2=0,XEH2&lt;&gt;"")</formula>
    </cfRule>
  </conditionalFormatting>
  <conditionalFormatting sqref="A2:N102">
    <cfRule type="expression" dxfId="201" priority="5">
      <formula>AND(XEG2=0,XEH2&lt;&gt;"")</formula>
    </cfRule>
  </conditionalFormatting>
  <conditionalFormatting sqref="D2:G102">
    <cfRule type="cellIs" dxfId="200" priority="3" operator="lessThan">
      <formula>#REF!</formula>
    </cfRule>
    <cfRule type="cellIs" dxfId="199" priority="4" operator="equal">
      <formula>#REF!</formula>
    </cfRule>
  </conditionalFormatting>
  <conditionalFormatting sqref="H2:H102">
    <cfRule type="cellIs" dxfId="198" priority="1" operator="lessThan">
      <formula>#REF!*COUNTIF(D2:G2,"&gt;0")</formula>
    </cfRule>
    <cfRule type="cellIs" dxfId="197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O46"/>
  <sheetViews>
    <sheetView topLeftCell="C1"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5">
      <c r="A1" s="1" t="s">
        <v>233</v>
      </c>
      <c r="B1" s="2" t="s">
        <v>234</v>
      </c>
      <c r="C1" s="2" t="s">
        <v>183</v>
      </c>
      <c r="D1" s="3" t="s">
        <v>116</v>
      </c>
      <c r="E1" s="3" t="s">
        <v>117</v>
      </c>
      <c r="F1" s="3" t="s">
        <v>118</v>
      </c>
      <c r="G1" s="3" t="s">
        <v>119</v>
      </c>
      <c r="H1" s="4" t="s">
        <v>3</v>
      </c>
      <c r="I1" s="5" t="s">
        <v>71</v>
      </c>
      <c r="J1" s="3" t="s">
        <v>116</v>
      </c>
      <c r="K1" s="3" t="s">
        <v>117</v>
      </c>
      <c r="L1" s="3" t="s">
        <v>118</v>
      </c>
      <c r="M1" s="3" t="s">
        <v>119</v>
      </c>
      <c r="N1" s="4" t="s">
        <v>3</v>
      </c>
      <c r="O1" s="41"/>
    </row>
    <row r="2" spans="1:15">
      <c r="A2" s="7" t="s">
        <v>190</v>
      </c>
      <c r="B2" s="7" t="s">
        <v>193</v>
      </c>
      <c r="C2" s="7" t="s">
        <v>205</v>
      </c>
      <c r="D2" s="7">
        <v>76</v>
      </c>
      <c r="E2" s="7">
        <v>72</v>
      </c>
      <c r="F2" s="7">
        <v>73</v>
      </c>
      <c r="G2" s="7">
        <v>74</v>
      </c>
      <c r="H2" s="7">
        <v>295</v>
      </c>
      <c r="I2" s="7"/>
      <c r="J2" s="8">
        <v>12.227272727272734</v>
      </c>
      <c r="K2" s="8">
        <v>15.409090909090907</v>
      </c>
      <c r="L2" s="8">
        <v>17.57692307692308</v>
      </c>
      <c r="M2" s="8">
        <v>15.615384615384613</v>
      </c>
      <c r="N2" s="8">
        <v>60.828671328671334</v>
      </c>
      <c r="O2" s="41"/>
    </row>
    <row r="3" spans="1:15">
      <c r="A3" s="7">
        <v>1</v>
      </c>
      <c r="B3" s="7" t="s">
        <v>191</v>
      </c>
      <c r="C3" s="7" t="s">
        <v>199</v>
      </c>
      <c r="D3" s="7">
        <v>73</v>
      </c>
      <c r="E3" s="7">
        <v>77</v>
      </c>
      <c r="F3" s="7">
        <v>76</v>
      </c>
      <c r="G3" s="7">
        <v>75</v>
      </c>
      <c r="H3" s="7">
        <v>301</v>
      </c>
      <c r="I3" s="7"/>
      <c r="J3" s="8">
        <v>15.227272727272734</v>
      </c>
      <c r="K3" s="8">
        <v>10.409090909090907</v>
      </c>
      <c r="L3" s="8">
        <v>14.57692307692308</v>
      </c>
      <c r="M3" s="8">
        <v>14.615384615384613</v>
      </c>
      <c r="N3" s="8">
        <v>54.828671328671334</v>
      </c>
      <c r="O3" s="41"/>
    </row>
    <row r="4" spans="1:15">
      <c r="A4" s="7">
        <v>1</v>
      </c>
      <c r="B4" s="7" t="s">
        <v>193</v>
      </c>
      <c r="C4" s="7" t="s">
        <v>337</v>
      </c>
      <c r="D4" s="7">
        <v>74</v>
      </c>
      <c r="E4" s="7">
        <v>74</v>
      </c>
      <c r="F4" s="7">
        <v>78</v>
      </c>
      <c r="G4" s="7">
        <v>77</v>
      </c>
      <c r="H4" s="7">
        <v>303</v>
      </c>
      <c r="I4" s="7"/>
      <c r="J4" s="8">
        <v>14.227272727272734</v>
      </c>
      <c r="K4" s="8">
        <v>13.409090909090907</v>
      </c>
      <c r="L4" s="8">
        <v>12.57692307692308</v>
      </c>
      <c r="M4" s="8">
        <v>12.615384615384613</v>
      </c>
      <c r="N4" s="8">
        <v>52.828671328671334</v>
      </c>
      <c r="O4" s="41"/>
    </row>
    <row r="5" spans="1:15">
      <c r="A5" s="7">
        <v>2</v>
      </c>
      <c r="B5" s="7" t="s">
        <v>191</v>
      </c>
      <c r="C5" s="7" t="s">
        <v>235</v>
      </c>
      <c r="D5" s="7">
        <v>76</v>
      </c>
      <c r="E5" s="7">
        <v>72</v>
      </c>
      <c r="F5" s="7">
        <v>76</v>
      </c>
      <c r="G5" s="7">
        <v>80</v>
      </c>
      <c r="H5" s="7">
        <v>304</v>
      </c>
      <c r="I5" s="7"/>
      <c r="J5" s="8">
        <v>12.227272727272734</v>
      </c>
      <c r="K5" s="8">
        <v>15.409090909090907</v>
      </c>
      <c r="L5" s="8">
        <v>14.57692307692308</v>
      </c>
      <c r="M5" s="8">
        <v>9.6153846153846132</v>
      </c>
      <c r="N5" s="8">
        <v>51.828671328671334</v>
      </c>
      <c r="O5" s="41"/>
    </row>
    <row r="6" spans="1:15">
      <c r="A6" s="7">
        <v>3</v>
      </c>
      <c r="B6" s="7" t="s">
        <v>191</v>
      </c>
      <c r="C6" s="7" t="s">
        <v>203</v>
      </c>
      <c r="D6" s="7">
        <v>72</v>
      </c>
      <c r="E6" s="7">
        <v>78</v>
      </c>
      <c r="F6" s="7">
        <v>81</v>
      </c>
      <c r="G6" s="7">
        <v>74</v>
      </c>
      <c r="H6" s="7">
        <v>305</v>
      </c>
      <c r="I6" s="7"/>
      <c r="J6" s="8">
        <v>16.227272727272734</v>
      </c>
      <c r="K6" s="8">
        <v>9.4090909090909065</v>
      </c>
      <c r="L6" s="8">
        <v>9.5769230769230802</v>
      </c>
      <c r="M6" s="8">
        <v>15.615384615384613</v>
      </c>
      <c r="N6" s="8">
        <v>50.828671328671334</v>
      </c>
      <c r="O6" s="41"/>
    </row>
    <row r="7" spans="1:15">
      <c r="A7" s="7">
        <v>2</v>
      </c>
      <c r="B7" s="7" t="s">
        <v>193</v>
      </c>
      <c r="C7" s="7" t="s">
        <v>196</v>
      </c>
      <c r="D7" s="7">
        <v>78</v>
      </c>
      <c r="E7" s="7">
        <v>75</v>
      </c>
      <c r="F7" s="7">
        <v>78</v>
      </c>
      <c r="G7" s="7">
        <v>78</v>
      </c>
      <c r="H7" s="7">
        <v>309</v>
      </c>
      <c r="I7" s="7"/>
      <c r="J7" s="8">
        <v>10.227272727272734</v>
      </c>
      <c r="K7" s="8">
        <v>12.409090909090907</v>
      </c>
      <c r="L7" s="8">
        <v>12.57692307692308</v>
      </c>
      <c r="M7" s="8">
        <v>11.615384615384613</v>
      </c>
      <c r="N7" s="8">
        <v>46.828671328671334</v>
      </c>
      <c r="O7" s="41"/>
    </row>
    <row r="8" spans="1:15">
      <c r="A8" s="7">
        <v>4</v>
      </c>
      <c r="B8" s="7" t="s">
        <v>191</v>
      </c>
      <c r="C8" s="7" t="s">
        <v>204</v>
      </c>
      <c r="D8" s="7">
        <v>77</v>
      </c>
      <c r="E8" s="7">
        <v>78</v>
      </c>
      <c r="F8" s="7">
        <v>79</v>
      </c>
      <c r="G8" s="7">
        <v>76</v>
      </c>
      <c r="H8" s="7">
        <v>310</v>
      </c>
      <c r="I8" s="7"/>
      <c r="J8" s="8">
        <v>11.227272727272734</v>
      </c>
      <c r="K8" s="8">
        <v>9.4090909090909065</v>
      </c>
      <c r="L8" s="8">
        <v>11.57692307692308</v>
      </c>
      <c r="M8" s="8">
        <v>13.615384615384613</v>
      </c>
      <c r="N8" s="8">
        <v>45.828671328671334</v>
      </c>
      <c r="O8" s="41"/>
    </row>
    <row r="9" spans="1:15">
      <c r="A9" s="7">
        <v>5</v>
      </c>
      <c r="B9" s="7" t="s">
        <v>191</v>
      </c>
      <c r="C9" s="7" t="s">
        <v>236</v>
      </c>
      <c r="D9" s="7">
        <v>80</v>
      </c>
      <c r="E9" s="7">
        <v>77</v>
      </c>
      <c r="F9" s="7">
        <v>76</v>
      </c>
      <c r="G9" s="7">
        <v>78</v>
      </c>
      <c r="H9" s="7">
        <v>311</v>
      </c>
      <c r="I9" s="7"/>
      <c r="J9" s="8">
        <v>8.2272727272727337</v>
      </c>
      <c r="K9" s="8">
        <v>10.409090909090907</v>
      </c>
      <c r="L9" s="8">
        <v>14.57692307692308</v>
      </c>
      <c r="M9" s="8">
        <v>11.615384615384613</v>
      </c>
      <c r="N9" s="8">
        <v>44.828671328671334</v>
      </c>
      <c r="O9" s="41"/>
    </row>
    <row r="10" spans="1:15">
      <c r="A10" s="7">
        <v>3</v>
      </c>
      <c r="B10" s="7" t="s">
        <v>193</v>
      </c>
      <c r="C10" s="7" t="s">
        <v>237</v>
      </c>
      <c r="D10" s="7">
        <v>79</v>
      </c>
      <c r="E10" s="7">
        <v>75</v>
      </c>
      <c r="F10" s="7">
        <v>80</v>
      </c>
      <c r="G10" s="7">
        <v>78</v>
      </c>
      <c r="H10" s="7">
        <v>312</v>
      </c>
      <c r="I10" s="7"/>
      <c r="J10" s="8">
        <v>9.2272727272727337</v>
      </c>
      <c r="K10" s="8">
        <v>12.409090909090907</v>
      </c>
      <c r="L10" s="8">
        <v>10.57692307692308</v>
      </c>
      <c r="M10" s="8">
        <v>11.615384615384613</v>
      </c>
      <c r="N10" s="8">
        <v>43.828671328671334</v>
      </c>
      <c r="O10" s="41"/>
    </row>
    <row r="11" spans="1:15">
      <c r="A11" s="7">
        <v>6</v>
      </c>
      <c r="B11" s="7" t="s">
        <v>191</v>
      </c>
      <c r="C11" s="7" t="s">
        <v>211</v>
      </c>
      <c r="D11" s="7">
        <v>80</v>
      </c>
      <c r="E11" s="7">
        <v>82</v>
      </c>
      <c r="F11" s="7">
        <v>75</v>
      </c>
      <c r="G11" s="7">
        <v>79</v>
      </c>
      <c r="H11" s="7">
        <v>316</v>
      </c>
      <c r="I11" s="7"/>
      <c r="J11" s="8">
        <v>8.2272727272727337</v>
      </c>
      <c r="K11" s="8">
        <v>5.4090909090909065</v>
      </c>
      <c r="L11" s="8">
        <v>15.57692307692308</v>
      </c>
      <c r="M11" s="8">
        <v>10.615384615384613</v>
      </c>
      <c r="N11" s="8">
        <v>39.828671328671334</v>
      </c>
      <c r="O11" s="41"/>
    </row>
    <row r="12" spans="1:15">
      <c r="A12" s="7">
        <v>4</v>
      </c>
      <c r="B12" s="7" t="s">
        <v>193</v>
      </c>
      <c r="C12" s="7" t="s">
        <v>197</v>
      </c>
      <c r="D12" s="7">
        <v>82</v>
      </c>
      <c r="E12" s="7">
        <v>79</v>
      </c>
      <c r="F12" s="7">
        <v>76</v>
      </c>
      <c r="G12" s="7">
        <v>80</v>
      </c>
      <c r="H12" s="7">
        <v>317</v>
      </c>
      <c r="I12" s="7"/>
      <c r="J12" s="8">
        <v>6.2272727272727337</v>
      </c>
      <c r="K12" s="8">
        <v>8.4090909090909065</v>
      </c>
      <c r="L12" s="8">
        <v>14.57692307692308</v>
      </c>
      <c r="M12" s="8">
        <v>9.6153846153846132</v>
      </c>
      <c r="N12" s="8">
        <v>38.828671328671334</v>
      </c>
      <c r="O12" s="41"/>
    </row>
    <row r="13" spans="1:15">
      <c r="A13" s="7">
        <v>5</v>
      </c>
      <c r="B13" s="7" t="s">
        <v>193</v>
      </c>
      <c r="C13" s="7" t="s">
        <v>195</v>
      </c>
      <c r="D13" s="7">
        <v>80</v>
      </c>
      <c r="E13" s="7">
        <v>75</v>
      </c>
      <c r="F13" s="7">
        <v>88</v>
      </c>
      <c r="G13" s="7">
        <v>75</v>
      </c>
      <c r="H13" s="7">
        <v>318</v>
      </c>
      <c r="I13" s="7"/>
      <c r="J13" s="8">
        <v>8.2272727272727337</v>
      </c>
      <c r="K13" s="8">
        <v>12.409090909090907</v>
      </c>
      <c r="L13" s="8">
        <v>2.5769230769230802</v>
      </c>
      <c r="M13" s="8">
        <v>14.615384615384613</v>
      </c>
      <c r="N13" s="8">
        <v>37.828671328671334</v>
      </c>
      <c r="O13" s="41"/>
    </row>
    <row r="14" spans="1:15">
      <c r="A14" s="7">
        <v>7</v>
      </c>
      <c r="B14" s="7" t="s">
        <v>191</v>
      </c>
      <c r="C14" s="7" t="s">
        <v>209</v>
      </c>
      <c r="D14" s="7">
        <v>84</v>
      </c>
      <c r="E14" s="7">
        <v>78</v>
      </c>
      <c r="F14" s="7">
        <v>82</v>
      </c>
      <c r="G14" s="7">
        <v>74</v>
      </c>
      <c r="H14" s="7">
        <v>318</v>
      </c>
      <c r="I14" s="7"/>
      <c r="J14" s="8">
        <v>4.2272727272727337</v>
      </c>
      <c r="K14" s="8">
        <v>9.4090909090909065</v>
      </c>
      <c r="L14" s="8">
        <v>8.5769230769230802</v>
      </c>
      <c r="M14" s="8">
        <v>15.615384615384613</v>
      </c>
      <c r="N14" s="8">
        <v>37.828671328671334</v>
      </c>
      <c r="O14" s="41"/>
    </row>
    <row r="15" spans="1:15">
      <c r="A15" s="7">
        <v>8</v>
      </c>
      <c r="B15" s="7" t="s">
        <v>191</v>
      </c>
      <c r="C15" s="7" t="s">
        <v>207</v>
      </c>
      <c r="D15" s="7">
        <v>85</v>
      </c>
      <c r="E15" s="7">
        <v>73</v>
      </c>
      <c r="F15" s="7">
        <v>80</v>
      </c>
      <c r="G15" s="7">
        <v>80</v>
      </c>
      <c r="H15" s="7">
        <v>318</v>
      </c>
      <c r="I15" s="7"/>
      <c r="J15" s="8">
        <v>3.2272727272727337</v>
      </c>
      <c r="K15" s="8">
        <v>14.409090909090907</v>
      </c>
      <c r="L15" s="8">
        <v>10.57692307692308</v>
      </c>
      <c r="M15" s="8">
        <v>9.6153846153846132</v>
      </c>
      <c r="N15" s="8">
        <v>37.828671328671334</v>
      </c>
      <c r="O15" s="41"/>
    </row>
    <row r="16" spans="1:15">
      <c r="A16" s="7">
        <v>9</v>
      </c>
      <c r="B16" s="7" t="s">
        <v>191</v>
      </c>
      <c r="C16" s="7" t="s">
        <v>210</v>
      </c>
      <c r="D16" s="7">
        <v>77</v>
      </c>
      <c r="E16" s="7">
        <v>80</v>
      </c>
      <c r="F16" s="7">
        <v>83</v>
      </c>
      <c r="G16" s="7">
        <v>80</v>
      </c>
      <c r="H16" s="7">
        <v>320</v>
      </c>
      <c r="I16" s="7"/>
      <c r="J16" s="8">
        <v>11.227272727272734</v>
      </c>
      <c r="K16" s="8">
        <v>7.4090909090909065</v>
      </c>
      <c r="L16" s="8">
        <v>7.5769230769230802</v>
      </c>
      <c r="M16" s="8">
        <v>9.6153846153846132</v>
      </c>
      <c r="N16" s="8">
        <v>35.828671328671334</v>
      </c>
      <c r="O16" s="41"/>
    </row>
    <row r="17" spans="1:15">
      <c r="A17" s="7">
        <v>1</v>
      </c>
      <c r="B17" s="7" t="s">
        <v>215</v>
      </c>
      <c r="C17" s="7" t="s">
        <v>218</v>
      </c>
      <c r="D17" s="7">
        <v>73</v>
      </c>
      <c r="E17" s="7">
        <v>82</v>
      </c>
      <c r="F17" s="7">
        <v>81</v>
      </c>
      <c r="G17" s="7">
        <v>85</v>
      </c>
      <c r="H17" s="7">
        <v>321</v>
      </c>
      <c r="I17" s="7"/>
      <c r="J17" s="8">
        <v>15.227272727272734</v>
      </c>
      <c r="K17" s="8">
        <v>5.4090909090909065</v>
      </c>
      <c r="L17" s="8">
        <v>9.5769230769230802</v>
      </c>
      <c r="M17" s="8">
        <v>4.6153846153846132</v>
      </c>
      <c r="N17" s="8">
        <v>34.828671328671334</v>
      </c>
      <c r="O17" s="41"/>
    </row>
    <row r="18" spans="1:15">
      <c r="A18" s="7">
        <v>2</v>
      </c>
      <c r="B18" s="7" t="s">
        <v>215</v>
      </c>
      <c r="C18" s="7" t="s">
        <v>225</v>
      </c>
      <c r="D18" s="7">
        <v>78</v>
      </c>
      <c r="E18" s="7">
        <v>87</v>
      </c>
      <c r="F18" s="7">
        <v>79</v>
      </c>
      <c r="G18" s="7">
        <v>78</v>
      </c>
      <c r="H18" s="7">
        <v>322</v>
      </c>
      <c r="I18" s="7"/>
      <c r="J18" s="8">
        <v>10.227272727272734</v>
      </c>
      <c r="K18" s="8">
        <v>0.40909090909090651</v>
      </c>
      <c r="L18" s="8">
        <v>11.57692307692308</v>
      </c>
      <c r="M18" s="8">
        <v>11.615384615384613</v>
      </c>
      <c r="N18" s="8">
        <v>33.828671328671334</v>
      </c>
      <c r="O18" s="41"/>
    </row>
    <row r="19" spans="1:15">
      <c r="A19" s="7">
        <v>3</v>
      </c>
      <c r="B19" s="7" t="s">
        <v>215</v>
      </c>
      <c r="C19" s="7" t="s">
        <v>223</v>
      </c>
      <c r="D19" s="7">
        <v>79</v>
      </c>
      <c r="E19" s="7">
        <v>83</v>
      </c>
      <c r="F19" s="7">
        <v>79</v>
      </c>
      <c r="G19" s="7">
        <v>81</v>
      </c>
      <c r="H19" s="7">
        <v>322</v>
      </c>
      <c r="I19" s="7"/>
      <c r="J19" s="8">
        <v>9.2272727272727337</v>
      </c>
      <c r="K19" s="8">
        <v>4.4090909090909065</v>
      </c>
      <c r="L19" s="8">
        <v>11.57692307692308</v>
      </c>
      <c r="M19" s="8">
        <v>8.6153846153846132</v>
      </c>
      <c r="N19" s="8">
        <v>33.828671328671334</v>
      </c>
      <c r="O19" s="41"/>
    </row>
    <row r="20" spans="1:15">
      <c r="A20" s="7">
        <v>4</v>
      </c>
      <c r="B20" s="7" t="s">
        <v>215</v>
      </c>
      <c r="C20" s="7" t="s">
        <v>238</v>
      </c>
      <c r="D20" s="7">
        <v>83</v>
      </c>
      <c r="E20" s="7">
        <v>83</v>
      </c>
      <c r="F20" s="7">
        <v>84</v>
      </c>
      <c r="G20" s="7">
        <v>76</v>
      </c>
      <c r="H20" s="7">
        <v>326</v>
      </c>
      <c r="I20" s="7"/>
      <c r="J20" s="8">
        <v>5.2272727272727337</v>
      </c>
      <c r="K20" s="8">
        <v>4.4090909090909065</v>
      </c>
      <c r="L20" s="8">
        <v>6.5769230769230802</v>
      </c>
      <c r="M20" s="8">
        <v>13.615384615384613</v>
      </c>
      <c r="N20" s="8">
        <v>29.828671328671334</v>
      </c>
      <c r="O20" s="41"/>
    </row>
    <row r="21" spans="1:15">
      <c r="A21" s="7">
        <v>5</v>
      </c>
      <c r="B21" s="7" t="s">
        <v>215</v>
      </c>
      <c r="C21" s="7" t="s">
        <v>222</v>
      </c>
      <c r="D21" s="7">
        <v>82</v>
      </c>
      <c r="E21" s="7">
        <v>80</v>
      </c>
      <c r="F21" s="7">
        <v>81</v>
      </c>
      <c r="G21" s="7">
        <v>83</v>
      </c>
      <c r="H21" s="7">
        <v>326</v>
      </c>
      <c r="I21" s="7"/>
      <c r="J21" s="8">
        <v>6.2272727272727337</v>
      </c>
      <c r="K21" s="8">
        <v>7.4090909090909065</v>
      </c>
      <c r="L21" s="8">
        <v>9.5769230769230802</v>
      </c>
      <c r="M21" s="8">
        <v>6.6153846153846132</v>
      </c>
      <c r="N21" s="8">
        <v>29.828671328671334</v>
      </c>
      <c r="O21" s="41"/>
    </row>
    <row r="22" spans="1:15">
      <c r="A22" s="7">
        <v>6</v>
      </c>
      <c r="B22" s="7" t="s">
        <v>215</v>
      </c>
      <c r="C22" s="7" t="s">
        <v>219</v>
      </c>
      <c r="D22" s="7">
        <v>86</v>
      </c>
      <c r="E22" s="7">
        <v>84</v>
      </c>
      <c r="F22" s="7">
        <v>80</v>
      </c>
      <c r="G22" s="7">
        <v>79</v>
      </c>
      <c r="H22" s="7">
        <v>329</v>
      </c>
      <c r="I22" s="7"/>
      <c r="J22" s="8">
        <v>2.2272727272727337</v>
      </c>
      <c r="K22" s="8">
        <v>3.4090909090909065</v>
      </c>
      <c r="L22" s="8">
        <v>10.57692307692308</v>
      </c>
      <c r="M22" s="8">
        <v>10.615384615384613</v>
      </c>
      <c r="N22" s="8">
        <v>26.828671328671334</v>
      </c>
      <c r="O22" s="41"/>
    </row>
    <row r="23" spans="1:15">
      <c r="A23" s="7">
        <v>10</v>
      </c>
      <c r="B23" s="7" t="s">
        <v>191</v>
      </c>
      <c r="C23" s="7" t="s">
        <v>213</v>
      </c>
      <c r="D23" s="7">
        <v>79</v>
      </c>
      <c r="E23" s="7">
        <v>72</v>
      </c>
      <c r="F23" s="7">
        <v>89</v>
      </c>
      <c r="G23" s="7">
        <v>90</v>
      </c>
      <c r="H23" s="7">
        <v>330</v>
      </c>
      <c r="I23" s="7"/>
      <c r="J23" s="8">
        <v>9.2272727272727337</v>
      </c>
      <c r="K23" s="8">
        <v>15.409090909090907</v>
      </c>
      <c r="L23" s="8">
        <v>1.5769230769230802</v>
      </c>
      <c r="M23" s="8">
        <v>0</v>
      </c>
      <c r="N23" s="8">
        <v>26.21328671328672</v>
      </c>
      <c r="O23" s="41"/>
    </row>
    <row r="24" spans="1:15">
      <c r="A24" s="7">
        <v>7</v>
      </c>
      <c r="B24" s="7" t="s">
        <v>215</v>
      </c>
      <c r="C24" s="7" t="s">
        <v>224</v>
      </c>
      <c r="D24" s="7">
        <v>83</v>
      </c>
      <c r="E24" s="7">
        <v>82</v>
      </c>
      <c r="F24" s="7">
        <v>86</v>
      </c>
      <c r="G24" s="7">
        <v>79</v>
      </c>
      <c r="H24" s="7">
        <v>330</v>
      </c>
      <c r="I24" s="7"/>
      <c r="J24" s="8">
        <v>5.2272727272727337</v>
      </c>
      <c r="K24" s="8">
        <v>5.4090909090909065</v>
      </c>
      <c r="L24" s="8">
        <v>4.5769230769230802</v>
      </c>
      <c r="M24" s="8">
        <v>10.615384615384613</v>
      </c>
      <c r="N24" s="8">
        <v>25.828671328671334</v>
      </c>
      <c r="O24" s="41"/>
    </row>
    <row r="25" spans="1:15">
      <c r="A25" s="7">
        <v>8</v>
      </c>
      <c r="B25" s="7" t="s">
        <v>215</v>
      </c>
      <c r="C25" s="7" t="s">
        <v>239</v>
      </c>
      <c r="D25" s="7">
        <v>85</v>
      </c>
      <c r="E25" s="7">
        <v>85</v>
      </c>
      <c r="F25" s="7">
        <v>80</v>
      </c>
      <c r="G25" s="7">
        <v>84</v>
      </c>
      <c r="H25" s="7">
        <v>334</v>
      </c>
      <c r="I25" s="7"/>
      <c r="J25" s="8">
        <v>3.2272727272727337</v>
      </c>
      <c r="K25" s="8">
        <v>2.4090909090909065</v>
      </c>
      <c r="L25" s="8">
        <v>10.57692307692308</v>
      </c>
      <c r="M25" s="8">
        <v>5.6153846153846132</v>
      </c>
      <c r="N25" s="8">
        <v>21.828671328671334</v>
      </c>
      <c r="O25" s="41"/>
    </row>
    <row r="26" spans="1:15">
      <c r="A26" s="7">
        <v>9</v>
      </c>
      <c r="B26" s="7" t="s">
        <v>215</v>
      </c>
      <c r="C26" s="7" t="s">
        <v>227</v>
      </c>
      <c r="D26" s="7">
        <v>84</v>
      </c>
      <c r="E26" s="7">
        <v>83</v>
      </c>
      <c r="F26" s="7">
        <v>92</v>
      </c>
      <c r="G26" s="7">
        <v>85</v>
      </c>
      <c r="H26" s="7">
        <v>344</v>
      </c>
      <c r="I26" s="7"/>
      <c r="J26" s="8">
        <v>4.2272727272727337</v>
      </c>
      <c r="K26" s="8">
        <v>4.4090909090909065</v>
      </c>
      <c r="L26" s="8">
        <v>0</v>
      </c>
      <c r="M26" s="8">
        <v>4.6153846153846132</v>
      </c>
      <c r="N26" s="8">
        <v>13.251748251748253</v>
      </c>
      <c r="O26" s="41"/>
    </row>
    <row r="27" spans="1:15">
      <c r="A27" s="7">
        <v>10</v>
      </c>
      <c r="B27" s="7" t="s">
        <v>215</v>
      </c>
      <c r="C27" s="7" t="s">
        <v>240</v>
      </c>
      <c r="D27" s="7">
        <v>83</v>
      </c>
      <c r="E27" s="7">
        <v>87</v>
      </c>
      <c r="F27" s="7">
        <v>83</v>
      </c>
      <c r="G27" s="7">
        <v>92</v>
      </c>
      <c r="H27" s="7">
        <v>345</v>
      </c>
      <c r="I27" s="7"/>
      <c r="J27" s="8">
        <v>5.2272727272727337</v>
      </c>
      <c r="K27" s="8">
        <v>0.40909090909090651</v>
      </c>
      <c r="L27" s="8">
        <v>7.5769230769230802</v>
      </c>
      <c r="M27" s="8">
        <v>0</v>
      </c>
      <c r="N27" s="8">
        <v>13.21328671328672</v>
      </c>
      <c r="O27" s="41"/>
    </row>
    <row r="28" spans="1:15">
      <c r="A28" s="7">
        <v>7</v>
      </c>
      <c r="B28" s="7" t="s">
        <v>193</v>
      </c>
      <c r="C28" s="7" t="s">
        <v>202</v>
      </c>
      <c r="D28" s="7">
        <v>84</v>
      </c>
      <c r="E28" s="7">
        <v>79</v>
      </c>
      <c r="F28" s="7">
        <v>0</v>
      </c>
      <c r="G28" s="7">
        <v>0</v>
      </c>
      <c r="H28" s="7">
        <v>163</v>
      </c>
      <c r="I28" s="7"/>
      <c r="J28" s="8">
        <v>4.2272727272727337</v>
      </c>
      <c r="K28" s="8">
        <v>8.4090909090909065</v>
      </c>
      <c r="L28" s="8" t="s">
        <v>80</v>
      </c>
      <c r="M28" s="8" t="s">
        <v>80</v>
      </c>
      <c r="N28" s="8">
        <v>12.63636363636364</v>
      </c>
      <c r="O28" s="41"/>
    </row>
    <row r="29" spans="1:15">
      <c r="A29" s="7">
        <v>11</v>
      </c>
      <c r="B29" s="7" t="s">
        <v>191</v>
      </c>
      <c r="C29" s="7" t="s">
        <v>241</v>
      </c>
      <c r="D29" s="7">
        <v>81</v>
      </c>
      <c r="E29" s="7">
        <v>84</v>
      </c>
      <c r="F29" s="7">
        <v>0</v>
      </c>
      <c r="G29" s="7">
        <v>0</v>
      </c>
      <c r="H29" s="7">
        <v>165</v>
      </c>
      <c r="I29" s="7"/>
      <c r="J29" s="8">
        <v>7.2272727272727337</v>
      </c>
      <c r="K29" s="8">
        <v>3.4090909090909065</v>
      </c>
      <c r="L29" s="8" t="s">
        <v>80</v>
      </c>
      <c r="M29" s="8" t="s">
        <v>80</v>
      </c>
      <c r="N29" s="8">
        <v>10.63636363636364</v>
      </c>
      <c r="O29" s="41"/>
    </row>
    <row r="30" spans="1:15">
      <c r="A30" s="7">
        <v>12</v>
      </c>
      <c r="B30" s="7" t="s">
        <v>191</v>
      </c>
      <c r="C30" s="7" t="s">
        <v>242</v>
      </c>
      <c r="D30" s="7">
        <v>79</v>
      </c>
      <c r="E30" s="7">
        <v>88</v>
      </c>
      <c r="F30" s="7">
        <v>0</v>
      </c>
      <c r="G30" s="7">
        <v>0</v>
      </c>
      <c r="H30" s="7">
        <v>167</v>
      </c>
      <c r="I30" s="7"/>
      <c r="J30" s="8">
        <v>9.2272727272727337</v>
      </c>
      <c r="K30" s="8">
        <v>0</v>
      </c>
      <c r="L30" s="8" t="s">
        <v>80</v>
      </c>
      <c r="M30" s="8" t="s">
        <v>80</v>
      </c>
      <c r="N30" s="8">
        <v>9.2272727272727337</v>
      </c>
      <c r="O30" s="41"/>
    </row>
    <row r="31" spans="1:15">
      <c r="A31" s="7">
        <v>15</v>
      </c>
      <c r="B31" s="7" t="s">
        <v>191</v>
      </c>
      <c r="C31" s="7" t="s">
        <v>212</v>
      </c>
      <c r="D31" s="7">
        <v>90</v>
      </c>
      <c r="E31" s="7">
        <v>81</v>
      </c>
      <c r="F31" s="7">
        <v>0</v>
      </c>
      <c r="G31" s="7">
        <v>0</v>
      </c>
      <c r="H31" s="7">
        <v>171</v>
      </c>
      <c r="I31" s="7"/>
      <c r="J31" s="8">
        <v>0</v>
      </c>
      <c r="K31" s="8">
        <v>6.4090909090909065</v>
      </c>
      <c r="L31" s="8" t="s">
        <v>80</v>
      </c>
      <c r="M31" s="8" t="s">
        <v>80</v>
      </c>
      <c r="N31" s="8">
        <v>6.4090909090909065</v>
      </c>
      <c r="O31" s="41"/>
    </row>
    <row r="32" spans="1:15">
      <c r="A32" s="7">
        <v>13</v>
      </c>
      <c r="B32" s="7" t="s">
        <v>191</v>
      </c>
      <c r="C32" s="7" t="s">
        <v>243</v>
      </c>
      <c r="D32" s="7">
        <v>88</v>
      </c>
      <c r="E32" s="7">
        <v>82</v>
      </c>
      <c r="F32" s="7">
        <v>0</v>
      </c>
      <c r="G32" s="7">
        <v>0</v>
      </c>
      <c r="H32" s="7">
        <v>170</v>
      </c>
      <c r="I32" s="7"/>
      <c r="J32" s="8">
        <v>0.22727272727273373</v>
      </c>
      <c r="K32" s="8">
        <v>5.4090909090909065</v>
      </c>
      <c r="L32" s="8" t="s">
        <v>80</v>
      </c>
      <c r="M32" s="8" t="s">
        <v>80</v>
      </c>
      <c r="N32" s="8">
        <v>5.6363636363636402</v>
      </c>
      <c r="O32" s="41"/>
    </row>
    <row r="33" spans="1:15">
      <c r="A33" s="7">
        <v>14</v>
      </c>
      <c r="B33" s="7" t="s">
        <v>191</v>
      </c>
      <c r="C33" s="7" t="s">
        <v>206</v>
      </c>
      <c r="D33" s="7">
        <v>87</v>
      </c>
      <c r="E33" s="7">
        <v>83</v>
      </c>
      <c r="F33" s="7">
        <v>0</v>
      </c>
      <c r="G33" s="7">
        <v>0</v>
      </c>
      <c r="H33" s="7">
        <v>170</v>
      </c>
      <c r="I33" s="7"/>
      <c r="J33" s="8">
        <v>1.2272727272727337</v>
      </c>
      <c r="K33" s="8">
        <v>4.4090909090909065</v>
      </c>
      <c r="L33" s="8" t="s">
        <v>80</v>
      </c>
      <c r="M33" s="8" t="s">
        <v>80</v>
      </c>
      <c r="N33" s="8">
        <v>5.6363636363636402</v>
      </c>
      <c r="O33" s="41"/>
    </row>
    <row r="34" spans="1:15">
      <c r="A34" s="7">
        <v>11</v>
      </c>
      <c r="B34" s="7" t="s">
        <v>215</v>
      </c>
      <c r="C34" s="7" t="s">
        <v>230</v>
      </c>
      <c r="D34" s="7">
        <v>91</v>
      </c>
      <c r="E34" s="7">
        <v>82</v>
      </c>
      <c r="F34" s="7">
        <v>0</v>
      </c>
      <c r="G34" s="7">
        <v>0</v>
      </c>
      <c r="H34" s="7">
        <v>173</v>
      </c>
      <c r="I34" s="7"/>
      <c r="J34" s="8">
        <v>0</v>
      </c>
      <c r="K34" s="8">
        <v>5.4090909090909065</v>
      </c>
      <c r="L34" s="8" t="s">
        <v>80</v>
      </c>
      <c r="M34" s="8" t="s">
        <v>80</v>
      </c>
      <c r="N34" s="8">
        <v>5.4090909090909065</v>
      </c>
      <c r="O34" s="41"/>
    </row>
    <row r="35" spans="1:15">
      <c r="A35" s="7">
        <v>16</v>
      </c>
      <c r="B35" s="7" t="s">
        <v>191</v>
      </c>
      <c r="C35" s="7" t="s">
        <v>244</v>
      </c>
      <c r="D35" s="7">
        <v>89</v>
      </c>
      <c r="E35" s="7">
        <v>83</v>
      </c>
      <c r="F35" s="7">
        <v>0</v>
      </c>
      <c r="G35" s="7">
        <v>0</v>
      </c>
      <c r="H35" s="7">
        <v>172</v>
      </c>
      <c r="I35" s="7"/>
      <c r="J35" s="8">
        <v>0</v>
      </c>
      <c r="K35" s="8">
        <v>4.4090909090909065</v>
      </c>
      <c r="L35" s="8" t="s">
        <v>80</v>
      </c>
      <c r="M35" s="8" t="s">
        <v>80</v>
      </c>
      <c r="N35" s="8">
        <v>4.4090909090909065</v>
      </c>
      <c r="O35" s="41"/>
    </row>
    <row r="36" spans="1:15">
      <c r="A36" s="7">
        <v>12</v>
      </c>
      <c r="B36" s="7" t="s">
        <v>215</v>
      </c>
      <c r="C36" s="7" t="s">
        <v>245</v>
      </c>
      <c r="D36" s="7">
        <v>92</v>
      </c>
      <c r="E36" s="7">
        <v>83</v>
      </c>
      <c r="F36" s="7">
        <v>0</v>
      </c>
      <c r="G36" s="7">
        <v>0</v>
      </c>
      <c r="H36" s="7">
        <v>175</v>
      </c>
      <c r="I36" s="7"/>
      <c r="J36" s="8">
        <v>0</v>
      </c>
      <c r="K36" s="8">
        <v>4.4090909090909065</v>
      </c>
      <c r="L36" s="8" t="s">
        <v>80</v>
      </c>
      <c r="M36" s="8" t="s">
        <v>80</v>
      </c>
      <c r="N36" s="8">
        <v>4.4090909090909065</v>
      </c>
      <c r="O36" s="41"/>
    </row>
    <row r="37" spans="1:15">
      <c r="A37" s="7">
        <v>18</v>
      </c>
      <c r="B37" s="7" t="s">
        <v>191</v>
      </c>
      <c r="C37" s="7" t="s">
        <v>246</v>
      </c>
      <c r="D37" s="7">
        <v>85</v>
      </c>
      <c r="E37" s="7">
        <v>89</v>
      </c>
      <c r="F37" s="7">
        <v>0</v>
      </c>
      <c r="G37" s="7">
        <v>0</v>
      </c>
      <c r="H37" s="7">
        <v>174</v>
      </c>
      <c r="I37" s="7"/>
      <c r="J37" s="8">
        <v>3.2272727272727337</v>
      </c>
      <c r="K37" s="8">
        <v>0</v>
      </c>
      <c r="L37" s="8" t="s">
        <v>80</v>
      </c>
      <c r="M37" s="8" t="s">
        <v>80</v>
      </c>
      <c r="N37" s="8">
        <v>3.2272727272727337</v>
      </c>
      <c r="O37" s="41"/>
    </row>
    <row r="38" spans="1:15">
      <c r="A38" s="7">
        <v>17</v>
      </c>
      <c r="B38" s="7" t="s">
        <v>191</v>
      </c>
      <c r="C38" s="7" t="s">
        <v>214</v>
      </c>
      <c r="D38" s="7">
        <v>86</v>
      </c>
      <c r="E38" s="7">
        <v>88</v>
      </c>
      <c r="F38" s="7">
        <v>0</v>
      </c>
      <c r="G38" s="7">
        <v>0</v>
      </c>
      <c r="H38" s="7">
        <v>174</v>
      </c>
      <c r="I38" s="7"/>
      <c r="J38" s="8">
        <v>2.2272727272727337</v>
      </c>
      <c r="K38" s="8">
        <v>0</v>
      </c>
      <c r="L38" s="8" t="s">
        <v>80</v>
      </c>
      <c r="M38" s="8" t="s">
        <v>80</v>
      </c>
      <c r="N38" s="8">
        <v>2.2272727272727337</v>
      </c>
      <c r="O38" s="41"/>
    </row>
    <row r="39" spans="1:15">
      <c r="A39" s="7">
        <v>15</v>
      </c>
      <c r="B39" s="7" t="s">
        <v>215</v>
      </c>
      <c r="C39" s="7" t="s">
        <v>228</v>
      </c>
      <c r="D39" s="7">
        <v>87</v>
      </c>
      <c r="E39" s="7">
        <v>95</v>
      </c>
      <c r="F39" s="7">
        <v>0</v>
      </c>
      <c r="G39" s="7">
        <v>0</v>
      </c>
      <c r="H39" s="7">
        <v>182</v>
      </c>
      <c r="I39" s="7"/>
      <c r="J39" s="8">
        <v>1.2272727272727337</v>
      </c>
      <c r="K39" s="8">
        <v>0</v>
      </c>
      <c r="L39" s="8" t="s">
        <v>80</v>
      </c>
      <c r="M39" s="8" t="s">
        <v>80</v>
      </c>
      <c r="N39" s="8">
        <v>1.2272727272727337</v>
      </c>
      <c r="O39" s="41"/>
    </row>
    <row r="40" spans="1:15">
      <c r="A40" s="7">
        <v>13</v>
      </c>
      <c r="B40" s="7" t="s">
        <v>215</v>
      </c>
      <c r="C40" s="7" t="s">
        <v>220</v>
      </c>
      <c r="D40" s="7">
        <v>88</v>
      </c>
      <c r="E40" s="7">
        <v>88</v>
      </c>
      <c r="F40" s="7">
        <v>0</v>
      </c>
      <c r="G40" s="7">
        <v>0</v>
      </c>
      <c r="H40" s="7">
        <v>176</v>
      </c>
      <c r="I40" s="7"/>
      <c r="J40" s="8">
        <v>0.22727272727273373</v>
      </c>
      <c r="K40" s="8">
        <v>0</v>
      </c>
      <c r="L40" s="8" t="s">
        <v>80</v>
      </c>
      <c r="M40" s="8" t="s">
        <v>80</v>
      </c>
      <c r="N40" s="8">
        <v>0.22727272727273373</v>
      </c>
      <c r="O40" s="41"/>
    </row>
    <row r="41" spans="1:15">
      <c r="A41" s="7">
        <v>14</v>
      </c>
      <c r="B41" s="7" t="s">
        <v>215</v>
      </c>
      <c r="C41" s="7" t="s">
        <v>247</v>
      </c>
      <c r="D41" s="7">
        <v>91</v>
      </c>
      <c r="E41" s="7">
        <v>88</v>
      </c>
      <c r="F41" s="7">
        <v>0</v>
      </c>
      <c r="G41" s="7">
        <v>0</v>
      </c>
      <c r="H41" s="7">
        <v>179</v>
      </c>
      <c r="I41" s="7"/>
      <c r="J41" s="8">
        <v>0</v>
      </c>
      <c r="K41" s="8">
        <v>0</v>
      </c>
      <c r="L41" s="8" t="s">
        <v>80</v>
      </c>
      <c r="M41" s="8" t="s">
        <v>80</v>
      </c>
      <c r="N41" s="8">
        <v>0</v>
      </c>
      <c r="O41" s="41"/>
    </row>
    <row r="42" spans="1:15">
      <c r="A42" s="7">
        <v>16</v>
      </c>
      <c r="B42" s="7" t="s">
        <v>215</v>
      </c>
      <c r="C42" s="7" t="s">
        <v>229</v>
      </c>
      <c r="D42" s="7">
        <v>94</v>
      </c>
      <c r="E42" s="7">
        <v>90</v>
      </c>
      <c r="F42" s="7">
        <v>0</v>
      </c>
      <c r="G42" s="7">
        <v>0</v>
      </c>
      <c r="H42" s="7">
        <v>184</v>
      </c>
      <c r="I42" s="7"/>
      <c r="J42" s="8">
        <v>0</v>
      </c>
      <c r="K42" s="8">
        <v>0</v>
      </c>
      <c r="L42" s="8" t="s">
        <v>80</v>
      </c>
      <c r="M42" s="8" t="s">
        <v>80</v>
      </c>
      <c r="N42" s="8">
        <v>0</v>
      </c>
      <c r="O42" s="41"/>
    </row>
    <row r="43" spans="1:15">
      <c r="A43" s="7">
        <v>17</v>
      </c>
      <c r="B43" s="7" t="s">
        <v>215</v>
      </c>
      <c r="C43" s="7" t="s">
        <v>226</v>
      </c>
      <c r="D43" s="7">
        <v>97</v>
      </c>
      <c r="E43" s="7">
        <v>94</v>
      </c>
      <c r="F43" s="7">
        <v>0</v>
      </c>
      <c r="G43" s="7">
        <v>0</v>
      </c>
      <c r="H43" s="7">
        <v>191</v>
      </c>
      <c r="I43" s="7"/>
      <c r="J43" s="8">
        <v>0</v>
      </c>
      <c r="K43" s="8">
        <v>0</v>
      </c>
      <c r="L43" s="8" t="s">
        <v>80</v>
      </c>
      <c r="M43" s="8" t="s">
        <v>80</v>
      </c>
      <c r="N43" s="8">
        <v>0</v>
      </c>
      <c r="O43" s="41"/>
    </row>
    <row r="44" spans="1:15">
      <c r="A44" s="7">
        <v>18</v>
      </c>
      <c r="B44" s="7" t="s">
        <v>215</v>
      </c>
      <c r="C44" s="7" t="s">
        <v>248</v>
      </c>
      <c r="D44" s="7">
        <v>98</v>
      </c>
      <c r="E44" s="7">
        <v>99</v>
      </c>
      <c r="F44" s="7">
        <v>0</v>
      </c>
      <c r="G44" s="7">
        <v>0</v>
      </c>
      <c r="H44" s="7">
        <v>197</v>
      </c>
      <c r="I44" s="7"/>
      <c r="J44" s="8">
        <v>0</v>
      </c>
      <c r="K44" s="8">
        <v>0</v>
      </c>
      <c r="L44" s="8" t="s">
        <v>80</v>
      </c>
      <c r="M44" s="8" t="s">
        <v>80</v>
      </c>
      <c r="N44" s="8">
        <v>0</v>
      </c>
      <c r="O44" s="41"/>
    </row>
    <row r="45" spans="1:15">
      <c r="A45" s="7"/>
      <c r="B45" s="7" t="s">
        <v>215</v>
      </c>
      <c r="C45" s="7" t="s">
        <v>249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8">
        <v>10</v>
      </c>
      <c r="O45" s="6" t="s">
        <v>250</v>
      </c>
    </row>
    <row r="46" spans="1:15">
      <c r="A46" s="7"/>
      <c r="B46" s="7" t="s">
        <v>191</v>
      </c>
      <c r="C46" s="51" t="s">
        <v>251</v>
      </c>
      <c r="D46" s="7"/>
      <c r="E46" s="7"/>
      <c r="F46" s="7"/>
      <c r="G46" s="7"/>
      <c r="H46" s="7"/>
      <c r="I46" s="7"/>
      <c r="J46" s="8"/>
      <c r="K46" s="8"/>
      <c r="L46" s="8"/>
      <c r="M46" s="8"/>
      <c r="N46" s="8">
        <v>16.23</v>
      </c>
      <c r="O46" s="6" t="s">
        <v>252</v>
      </c>
    </row>
  </sheetData>
  <phoneticPr fontId="2" type="noConversion"/>
  <conditionalFormatting sqref="B45:O45 B2:B44 B46">
    <cfRule type="expression" dxfId="196" priority="7">
      <formula>AND(XEG2=0,XEH2&lt;&gt;"")</formula>
    </cfRule>
  </conditionalFormatting>
  <conditionalFormatting sqref="A2:N46">
    <cfRule type="expression" dxfId="195" priority="6">
      <formula>AND(XEG2=0,XEH2&lt;&gt;"")</formula>
    </cfRule>
  </conditionalFormatting>
  <conditionalFormatting sqref="D2:G46">
    <cfRule type="cellIs" dxfId="194" priority="4" operator="lessThan">
      <formula>#REF!</formula>
    </cfRule>
    <cfRule type="cellIs" dxfId="193" priority="5" operator="equal">
      <formula>#REF!</formula>
    </cfRule>
  </conditionalFormatting>
  <conditionalFormatting sqref="H2:H46">
    <cfRule type="cellIs" dxfId="192" priority="2" operator="lessThan">
      <formula>#REF!*COUNTIF(D2:G2,"&gt;0")</formula>
    </cfRule>
    <cfRule type="cellIs" dxfId="191" priority="3" operator="equal">
      <formula>#REF!*COUNTIF(D2:G2,"&gt;0")</formula>
    </cfRule>
  </conditionalFormatting>
  <conditionalFormatting sqref="B45">
    <cfRule type="expression" dxfId="190" priority="1">
      <formula>AND(XEF45=0,XEG45&lt;&gt;"")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0</v>
      </c>
      <c r="B1" s="2" t="s">
        <v>1</v>
      </c>
      <c r="C1" s="2" t="s">
        <v>2</v>
      </c>
      <c r="D1" s="3" t="s">
        <v>72</v>
      </c>
      <c r="E1" s="3" t="s">
        <v>73</v>
      </c>
      <c r="F1" s="3" t="s">
        <v>74</v>
      </c>
      <c r="G1" s="3" t="s">
        <v>75</v>
      </c>
      <c r="H1" s="4" t="s">
        <v>3</v>
      </c>
      <c r="I1" s="5" t="s">
        <v>4</v>
      </c>
      <c r="J1" s="3" t="s">
        <v>72</v>
      </c>
      <c r="K1" s="3" t="s">
        <v>73</v>
      </c>
      <c r="L1" s="3" t="s">
        <v>74</v>
      </c>
      <c r="M1" s="3" t="s">
        <v>75</v>
      </c>
      <c r="N1" s="4" t="s">
        <v>3</v>
      </c>
    </row>
    <row r="2" spans="1:14">
      <c r="A2" s="7"/>
      <c r="B2" s="7"/>
      <c r="C2" s="7" t="s">
        <v>235</v>
      </c>
      <c r="D2" s="7">
        <v>80</v>
      </c>
      <c r="E2" s="7">
        <v>76</v>
      </c>
      <c r="F2" s="7">
        <v>75</v>
      </c>
      <c r="G2" s="7">
        <v>73</v>
      </c>
      <c r="H2" s="7">
        <v>304</v>
      </c>
      <c r="I2" s="7"/>
      <c r="J2" s="8">
        <v>9.058823529411768</v>
      </c>
      <c r="K2" s="8">
        <v>10</v>
      </c>
      <c r="L2" s="8">
        <v>10.538461538461533</v>
      </c>
      <c r="M2" s="8">
        <v>13</v>
      </c>
      <c r="N2" s="8">
        <v>42.597285067873301</v>
      </c>
    </row>
    <row r="3" spans="1:14">
      <c r="A3" s="7"/>
      <c r="B3" s="7"/>
      <c r="C3" s="7" t="s">
        <v>194</v>
      </c>
      <c r="D3" s="7">
        <v>79</v>
      </c>
      <c r="E3" s="7">
        <v>79</v>
      </c>
      <c r="F3" s="7">
        <v>74</v>
      </c>
      <c r="G3" s="7">
        <v>73</v>
      </c>
      <c r="H3" s="7">
        <v>305</v>
      </c>
      <c r="I3" s="7"/>
      <c r="J3" s="8">
        <v>10.058823529411768</v>
      </c>
      <c r="K3" s="8">
        <v>7</v>
      </c>
      <c r="L3" s="8">
        <v>11.538461538461533</v>
      </c>
      <c r="M3" s="8">
        <v>13</v>
      </c>
      <c r="N3" s="8">
        <v>41.597285067873301</v>
      </c>
    </row>
    <row r="4" spans="1:14">
      <c r="A4" s="7"/>
      <c r="B4" s="7"/>
      <c r="C4" s="7" t="s">
        <v>253</v>
      </c>
      <c r="D4" s="7">
        <v>81</v>
      </c>
      <c r="E4" s="7">
        <v>78</v>
      </c>
      <c r="F4" s="7">
        <v>73</v>
      </c>
      <c r="G4" s="7">
        <v>74</v>
      </c>
      <c r="H4" s="7">
        <v>306</v>
      </c>
      <c r="I4" s="7"/>
      <c r="J4" s="8">
        <v>8.058823529411768</v>
      </c>
      <c r="K4" s="8">
        <v>8</v>
      </c>
      <c r="L4" s="8">
        <v>12.538461538461533</v>
      </c>
      <c r="M4" s="8">
        <v>12</v>
      </c>
      <c r="N4" s="8">
        <v>40.597285067873301</v>
      </c>
    </row>
    <row r="5" spans="1:14">
      <c r="A5" s="7"/>
      <c r="B5" s="7"/>
      <c r="C5" s="7" t="s">
        <v>210</v>
      </c>
      <c r="D5" s="7">
        <v>80</v>
      </c>
      <c r="E5" s="7">
        <v>80</v>
      </c>
      <c r="F5" s="7">
        <v>74</v>
      </c>
      <c r="G5" s="7">
        <v>75</v>
      </c>
      <c r="H5" s="7">
        <v>309</v>
      </c>
      <c r="I5" s="7"/>
      <c r="J5" s="8">
        <v>9.058823529411768</v>
      </c>
      <c r="K5" s="8">
        <v>6</v>
      </c>
      <c r="L5" s="8">
        <v>11.538461538461533</v>
      </c>
      <c r="M5" s="8">
        <v>11</v>
      </c>
      <c r="N5" s="8">
        <v>37.597285067873301</v>
      </c>
    </row>
    <row r="6" spans="1:14">
      <c r="A6" s="7"/>
      <c r="B6" s="7"/>
      <c r="C6" s="7" t="s">
        <v>237</v>
      </c>
      <c r="D6" s="7">
        <v>78</v>
      </c>
      <c r="E6" s="7">
        <v>80</v>
      </c>
      <c r="F6" s="7">
        <v>79</v>
      </c>
      <c r="G6" s="7">
        <v>76</v>
      </c>
      <c r="H6" s="7">
        <v>313</v>
      </c>
      <c r="I6" s="7"/>
      <c r="J6" s="8">
        <v>11.058823529411768</v>
      </c>
      <c r="K6" s="8">
        <v>6</v>
      </c>
      <c r="L6" s="8">
        <v>6.538461538461533</v>
      </c>
      <c r="M6" s="8">
        <v>10</v>
      </c>
      <c r="N6" s="8">
        <v>33.597285067873301</v>
      </c>
    </row>
    <row r="7" spans="1:14">
      <c r="A7" s="7"/>
      <c r="B7" s="7"/>
      <c r="C7" s="7" t="s">
        <v>196</v>
      </c>
      <c r="D7" s="7">
        <v>85</v>
      </c>
      <c r="E7" s="7">
        <v>76</v>
      </c>
      <c r="F7" s="7">
        <v>75</v>
      </c>
      <c r="G7" s="7">
        <v>77</v>
      </c>
      <c r="H7" s="7">
        <v>313</v>
      </c>
      <c r="I7" s="7"/>
      <c r="J7" s="8">
        <v>4.058823529411768</v>
      </c>
      <c r="K7" s="8">
        <v>10</v>
      </c>
      <c r="L7" s="8">
        <v>10.538461538461533</v>
      </c>
      <c r="M7" s="8">
        <v>9</v>
      </c>
      <c r="N7" s="8">
        <v>33.597285067873301</v>
      </c>
    </row>
    <row r="8" spans="1:14">
      <c r="A8" s="7"/>
      <c r="B8" s="7"/>
      <c r="C8" s="7" t="s">
        <v>203</v>
      </c>
      <c r="D8" s="7">
        <v>82</v>
      </c>
      <c r="E8" s="7">
        <v>81</v>
      </c>
      <c r="F8" s="7">
        <v>73</v>
      </c>
      <c r="G8" s="7">
        <v>78</v>
      </c>
      <c r="H8" s="7">
        <v>314</v>
      </c>
      <c r="I8" s="7"/>
      <c r="J8" s="8">
        <v>7.058823529411768</v>
      </c>
      <c r="K8" s="8">
        <v>5</v>
      </c>
      <c r="L8" s="8">
        <v>12.538461538461533</v>
      </c>
      <c r="M8" s="8">
        <v>8</v>
      </c>
      <c r="N8" s="8">
        <v>32.597285067873301</v>
      </c>
    </row>
    <row r="9" spans="1:14">
      <c r="A9" s="7"/>
      <c r="B9" s="7"/>
      <c r="C9" s="7" t="s">
        <v>202</v>
      </c>
      <c r="D9" s="7">
        <v>83</v>
      </c>
      <c r="E9" s="7">
        <v>81</v>
      </c>
      <c r="F9" s="7">
        <v>74</v>
      </c>
      <c r="G9" s="7">
        <v>77</v>
      </c>
      <c r="H9" s="7">
        <v>315</v>
      </c>
      <c r="I9" s="7"/>
      <c r="J9" s="8">
        <v>6.058823529411768</v>
      </c>
      <c r="K9" s="8">
        <v>5</v>
      </c>
      <c r="L9" s="8">
        <v>11.538461538461533</v>
      </c>
      <c r="M9" s="8">
        <v>9</v>
      </c>
      <c r="N9" s="8">
        <v>31.597285067873301</v>
      </c>
    </row>
    <row r="10" spans="1:14">
      <c r="A10" s="7"/>
      <c r="B10" s="7"/>
      <c r="C10" s="7" t="s">
        <v>209</v>
      </c>
      <c r="D10" s="7">
        <v>83</v>
      </c>
      <c r="E10" s="7">
        <v>78</v>
      </c>
      <c r="F10" s="7">
        <v>79</v>
      </c>
      <c r="G10" s="7">
        <v>76</v>
      </c>
      <c r="H10" s="7">
        <v>316</v>
      </c>
      <c r="I10" s="7"/>
      <c r="J10" s="8">
        <v>6.058823529411768</v>
      </c>
      <c r="K10" s="8">
        <v>8</v>
      </c>
      <c r="L10" s="8">
        <v>6.538461538461533</v>
      </c>
      <c r="M10" s="8">
        <v>10</v>
      </c>
      <c r="N10" s="8">
        <v>30.597285067873301</v>
      </c>
    </row>
    <row r="11" spans="1:14">
      <c r="A11" s="7"/>
      <c r="B11" s="7"/>
      <c r="C11" s="7" t="s">
        <v>225</v>
      </c>
      <c r="D11" s="7">
        <v>78</v>
      </c>
      <c r="E11" s="7">
        <v>82</v>
      </c>
      <c r="F11" s="7">
        <v>81</v>
      </c>
      <c r="G11" s="7">
        <v>77</v>
      </c>
      <c r="H11" s="7">
        <v>318</v>
      </c>
      <c r="I11" s="7"/>
      <c r="J11" s="8">
        <v>11.058823529411768</v>
      </c>
      <c r="K11" s="8">
        <v>4</v>
      </c>
      <c r="L11" s="8">
        <v>4.538461538461533</v>
      </c>
      <c r="M11" s="8">
        <v>9</v>
      </c>
      <c r="N11" s="8">
        <v>28.597285067873301</v>
      </c>
    </row>
    <row r="12" spans="1:14">
      <c r="A12" s="7"/>
      <c r="B12" s="7"/>
      <c r="C12" s="7" t="s">
        <v>204</v>
      </c>
      <c r="D12" s="7">
        <v>81</v>
      </c>
      <c r="E12" s="7">
        <v>84</v>
      </c>
      <c r="F12" s="7">
        <v>76</v>
      </c>
      <c r="G12" s="7">
        <v>78</v>
      </c>
      <c r="H12" s="7">
        <v>319</v>
      </c>
      <c r="I12" s="7"/>
      <c r="J12" s="8">
        <v>8.058823529411768</v>
      </c>
      <c r="K12" s="8">
        <v>2</v>
      </c>
      <c r="L12" s="8">
        <v>9.538461538461533</v>
      </c>
      <c r="M12" s="8">
        <v>8</v>
      </c>
      <c r="N12" s="8">
        <v>27.597285067873301</v>
      </c>
    </row>
    <row r="13" spans="1:14">
      <c r="A13" s="7"/>
      <c r="B13" s="7"/>
      <c r="C13" s="7" t="s">
        <v>223</v>
      </c>
      <c r="D13" s="7">
        <v>84</v>
      </c>
      <c r="E13" s="7">
        <v>79</v>
      </c>
      <c r="F13" s="7">
        <v>78</v>
      </c>
      <c r="G13" s="7">
        <v>80</v>
      </c>
      <c r="H13" s="7">
        <v>321</v>
      </c>
      <c r="I13" s="7"/>
      <c r="J13" s="8">
        <v>5.058823529411768</v>
      </c>
      <c r="K13" s="8">
        <v>7</v>
      </c>
      <c r="L13" s="8">
        <v>7.538461538461533</v>
      </c>
      <c r="M13" s="8">
        <v>6</v>
      </c>
      <c r="N13" s="8">
        <v>25.597285067873301</v>
      </c>
    </row>
    <row r="14" spans="1:14">
      <c r="A14" s="7"/>
      <c r="B14" s="7"/>
      <c r="C14" s="7" t="s">
        <v>211</v>
      </c>
      <c r="D14" s="7">
        <v>81</v>
      </c>
      <c r="E14" s="7">
        <v>81</v>
      </c>
      <c r="F14" s="7">
        <v>78</v>
      </c>
      <c r="G14" s="7">
        <v>81</v>
      </c>
      <c r="H14" s="7">
        <v>321</v>
      </c>
      <c r="I14" s="7"/>
      <c r="J14" s="8">
        <v>8.058823529411768</v>
      </c>
      <c r="K14" s="8">
        <v>5</v>
      </c>
      <c r="L14" s="8">
        <v>7.538461538461533</v>
      </c>
      <c r="M14" s="8">
        <v>5</v>
      </c>
      <c r="N14" s="8">
        <v>25.597285067873301</v>
      </c>
    </row>
    <row r="15" spans="1:14">
      <c r="A15" s="7"/>
      <c r="B15" s="7"/>
      <c r="C15" s="7" t="s">
        <v>213</v>
      </c>
      <c r="D15" s="7">
        <v>81</v>
      </c>
      <c r="E15" s="7">
        <v>79</v>
      </c>
      <c r="F15" s="7">
        <v>80</v>
      </c>
      <c r="G15" s="7">
        <v>82</v>
      </c>
      <c r="H15" s="7">
        <v>322</v>
      </c>
      <c r="I15" s="7"/>
      <c r="J15" s="8">
        <v>8.058823529411768</v>
      </c>
      <c r="K15" s="8">
        <v>7</v>
      </c>
      <c r="L15" s="8">
        <v>5.538461538461533</v>
      </c>
      <c r="M15" s="8">
        <v>4</v>
      </c>
      <c r="N15" s="8">
        <v>24.597285067873301</v>
      </c>
    </row>
    <row r="16" spans="1:14">
      <c r="A16" s="7"/>
      <c r="B16" s="7"/>
      <c r="C16" s="7" t="s">
        <v>236</v>
      </c>
      <c r="D16" s="7">
        <v>84</v>
      </c>
      <c r="E16" s="7">
        <v>83</v>
      </c>
      <c r="F16" s="7">
        <v>0</v>
      </c>
      <c r="G16" s="7">
        <v>0</v>
      </c>
      <c r="H16" s="7">
        <v>167</v>
      </c>
      <c r="I16" s="50"/>
      <c r="J16" s="8">
        <v>5.058823529411768</v>
      </c>
      <c r="K16" s="8">
        <v>3</v>
      </c>
      <c r="L16" s="8" t="s">
        <v>80</v>
      </c>
      <c r="M16" s="8" t="s">
        <v>80</v>
      </c>
      <c r="N16" s="8">
        <v>8.058823529411768</v>
      </c>
    </row>
    <row r="17" spans="1:14">
      <c r="A17" s="7"/>
      <c r="B17" s="7"/>
      <c r="C17" s="7" t="s">
        <v>195</v>
      </c>
      <c r="D17" s="7">
        <v>87</v>
      </c>
      <c r="E17" s="7">
        <v>81</v>
      </c>
      <c r="F17" s="7">
        <v>0</v>
      </c>
      <c r="G17" s="7">
        <v>0</v>
      </c>
      <c r="H17" s="7">
        <v>168</v>
      </c>
      <c r="I17" s="50"/>
      <c r="J17" s="8">
        <v>2.058823529411768</v>
      </c>
      <c r="K17" s="8">
        <v>5</v>
      </c>
      <c r="L17" s="8" t="s">
        <v>80</v>
      </c>
      <c r="M17" s="8" t="s">
        <v>80</v>
      </c>
      <c r="N17" s="8">
        <v>7.058823529411768</v>
      </c>
    </row>
    <row r="18" spans="1:14">
      <c r="A18" s="7"/>
      <c r="B18" s="7"/>
      <c r="C18" s="7" t="s">
        <v>220</v>
      </c>
      <c r="D18" s="7">
        <v>89</v>
      </c>
      <c r="E18" s="7">
        <v>87</v>
      </c>
      <c r="F18" s="7">
        <v>0</v>
      </c>
      <c r="G18" s="7">
        <v>0</v>
      </c>
      <c r="H18" s="7">
        <v>176</v>
      </c>
      <c r="I18" s="50"/>
      <c r="J18" s="8">
        <v>5.882352941176805E-2</v>
      </c>
      <c r="K18" s="8">
        <v>0</v>
      </c>
      <c r="L18" s="8" t="s">
        <v>80</v>
      </c>
      <c r="M18" s="8" t="s">
        <v>80</v>
      </c>
      <c r="N18" s="8">
        <v>5.882352941176805E-2</v>
      </c>
    </row>
  </sheetData>
  <phoneticPr fontId="2" type="noConversion"/>
  <conditionalFormatting sqref="B2:B18">
    <cfRule type="expression" dxfId="189" priority="6">
      <formula>AND(XEG2=0,XEH2&lt;&gt;"")</formula>
    </cfRule>
  </conditionalFormatting>
  <conditionalFormatting sqref="A2:N18">
    <cfRule type="expression" dxfId="188" priority="5">
      <formula>AND(XEG2=0,XEH2&lt;&gt;"")</formula>
    </cfRule>
  </conditionalFormatting>
  <conditionalFormatting sqref="D2:G18">
    <cfRule type="cellIs" dxfId="187" priority="3" operator="lessThan">
      <formula>#REF!</formula>
    </cfRule>
    <cfRule type="cellIs" dxfId="186" priority="4" operator="equal">
      <formula>#REF!</formula>
    </cfRule>
  </conditionalFormatting>
  <conditionalFormatting sqref="H2:H18">
    <cfRule type="cellIs" dxfId="185" priority="1" operator="lessThan">
      <formula>#REF!*COUNTIF(D2:G2,"&gt;0")</formula>
    </cfRule>
    <cfRule type="cellIs" dxfId="184" priority="2" operator="equal">
      <formula>#REF!*COUNTIF(D2:G2,"&gt;0")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233</v>
      </c>
      <c r="B1" s="2" t="s">
        <v>234</v>
      </c>
      <c r="C1" s="2" t="s">
        <v>183</v>
      </c>
      <c r="D1" s="3" t="s">
        <v>116</v>
      </c>
      <c r="E1" s="3" t="s">
        <v>117</v>
      </c>
      <c r="F1" s="3" t="s">
        <v>118</v>
      </c>
      <c r="G1" s="3" t="s">
        <v>119</v>
      </c>
      <c r="H1" s="4" t="s">
        <v>3</v>
      </c>
      <c r="I1" s="5" t="s">
        <v>71</v>
      </c>
      <c r="J1" s="3" t="s">
        <v>116</v>
      </c>
      <c r="K1" s="3" t="s">
        <v>117</v>
      </c>
      <c r="L1" s="3" t="s">
        <v>118</v>
      </c>
      <c r="M1" s="3" t="s">
        <v>119</v>
      </c>
      <c r="N1" s="4" t="s">
        <v>3</v>
      </c>
    </row>
    <row r="2" spans="1:14">
      <c r="A2" s="7">
        <v>1</v>
      </c>
      <c r="B2" s="7" t="s">
        <v>191</v>
      </c>
      <c r="C2" s="7" t="s">
        <v>253</v>
      </c>
      <c r="D2" s="7">
        <v>77</v>
      </c>
      <c r="E2" s="7">
        <v>73</v>
      </c>
      <c r="F2" s="7">
        <v>73</v>
      </c>
      <c r="G2" s="7">
        <v>73</v>
      </c>
      <c r="H2" s="7">
        <v>296</v>
      </c>
      <c r="I2" s="7"/>
      <c r="J2" s="8">
        <v>12.572960095294818</v>
      </c>
      <c r="K2" s="8">
        <v>14.976338729763398</v>
      </c>
      <c r="L2" s="8">
        <v>15.562739726027388</v>
      </c>
      <c r="M2" s="8">
        <v>15.286575342465753</v>
      </c>
      <c r="N2" s="8">
        <v>58.398613893551357</v>
      </c>
    </row>
    <row r="3" spans="1:14">
      <c r="A3" s="7">
        <v>2</v>
      </c>
      <c r="B3" s="7" t="s">
        <v>191</v>
      </c>
      <c r="C3" s="7" t="s">
        <v>204</v>
      </c>
      <c r="D3" s="7">
        <v>76</v>
      </c>
      <c r="E3" s="7">
        <v>75</v>
      </c>
      <c r="F3" s="7">
        <v>72</v>
      </c>
      <c r="G3" s="7">
        <v>77</v>
      </c>
      <c r="H3" s="7">
        <v>300</v>
      </c>
      <c r="I3" s="7"/>
      <c r="J3" s="8">
        <v>13.559261465157832</v>
      </c>
      <c r="K3" s="8">
        <v>13.00373599003737</v>
      </c>
      <c r="L3" s="8">
        <v>16.549041095890402</v>
      </c>
      <c r="M3" s="8">
        <v>11.341369863013696</v>
      </c>
      <c r="N3" s="8">
        <v>54.4534084140993</v>
      </c>
    </row>
    <row r="4" spans="1:14">
      <c r="A4" s="7">
        <v>3</v>
      </c>
      <c r="B4" s="7" t="s">
        <v>191</v>
      </c>
      <c r="C4" s="7" t="s">
        <v>203</v>
      </c>
      <c r="D4" s="7">
        <v>80</v>
      </c>
      <c r="E4" s="7">
        <v>73</v>
      </c>
      <c r="F4" s="7">
        <v>73</v>
      </c>
      <c r="G4" s="7">
        <v>75</v>
      </c>
      <c r="H4" s="7">
        <v>301</v>
      </c>
      <c r="I4" s="7"/>
      <c r="J4" s="8">
        <v>9.6140559857057752</v>
      </c>
      <c r="K4" s="8">
        <v>14.976338729763398</v>
      </c>
      <c r="L4" s="8">
        <v>15.562739726027388</v>
      </c>
      <c r="M4" s="8">
        <v>13.313972602739724</v>
      </c>
      <c r="N4" s="8">
        <v>53.467107044236286</v>
      </c>
    </row>
    <row r="5" spans="1:14">
      <c r="A5" s="7">
        <v>4</v>
      </c>
      <c r="B5" s="7" t="s">
        <v>191</v>
      </c>
      <c r="C5" s="7" t="s">
        <v>199</v>
      </c>
      <c r="D5" s="7">
        <v>80</v>
      </c>
      <c r="E5" s="7">
        <v>78</v>
      </c>
      <c r="F5" s="7">
        <v>73</v>
      </c>
      <c r="G5" s="7">
        <v>72</v>
      </c>
      <c r="H5" s="7">
        <v>303</v>
      </c>
      <c r="I5" s="7"/>
      <c r="J5" s="8">
        <v>9.6140559857057752</v>
      </c>
      <c r="K5" s="8">
        <v>10.044831880448328</v>
      </c>
      <c r="L5" s="8">
        <v>15.562739726027388</v>
      </c>
      <c r="M5" s="8">
        <v>16.272876712328767</v>
      </c>
      <c r="N5" s="8">
        <v>51.494504304510258</v>
      </c>
    </row>
    <row r="6" spans="1:14">
      <c r="A6" s="7">
        <v>5</v>
      </c>
      <c r="B6" s="7" t="s">
        <v>193</v>
      </c>
      <c r="C6" s="7" t="s">
        <v>337</v>
      </c>
      <c r="D6" s="7">
        <v>79</v>
      </c>
      <c r="E6" s="7">
        <v>77</v>
      </c>
      <c r="F6" s="7">
        <v>73</v>
      </c>
      <c r="G6" s="7">
        <v>78</v>
      </c>
      <c r="H6" s="7">
        <v>307</v>
      </c>
      <c r="I6" s="7"/>
      <c r="J6" s="8">
        <v>10.600357355568789</v>
      </c>
      <c r="K6" s="8">
        <v>11.031133250311342</v>
      </c>
      <c r="L6" s="8">
        <v>15.562739726027388</v>
      </c>
      <c r="M6" s="8">
        <v>10.355068493150682</v>
      </c>
      <c r="N6" s="8">
        <v>47.549298825058202</v>
      </c>
    </row>
    <row r="7" spans="1:14">
      <c r="A7" s="7">
        <v>6</v>
      </c>
      <c r="B7" s="7" t="s">
        <v>191</v>
      </c>
      <c r="C7" s="7" t="s">
        <v>254</v>
      </c>
      <c r="D7" s="7">
        <v>76</v>
      </c>
      <c r="E7" s="7">
        <v>76</v>
      </c>
      <c r="F7" s="7">
        <v>74</v>
      </c>
      <c r="G7" s="7">
        <v>81</v>
      </c>
      <c r="H7" s="7">
        <v>307</v>
      </c>
      <c r="I7" s="7"/>
      <c r="J7" s="8">
        <v>13.559261465157832</v>
      </c>
      <c r="K7" s="8">
        <v>12.017434620174356</v>
      </c>
      <c r="L7" s="8">
        <v>14.576438356164374</v>
      </c>
      <c r="M7" s="8">
        <v>7.39616438356164</v>
      </c>
      <c r="N7" s="8">
        <v>47.549298825058202</v>
      </c>
    </row>
    <row r="8" spans="1:14">
      <c r="A8" s="7">
        <v>7</v>
      </c>
      <c r="B8" s="7" t="s">
        <v>215</v>
      </c>
      <c r="C8" s="7" t="s">
        <v>221</v>
      </c>
      <c r="D8" s="7">
        <v>81</v>
      </c>
      <c r="E8" s="7">
        <v>75</v>
      </c>
      <c r="F8" s="7">
        <v>75</v>
      </c>
      <c r="G8" s="7">
        <v>77</v>
      </c>
      <c r="H8" s="7">
        <v>308</v>
      </c>
      <c r="I8" s="7"/>
      <c r="J8" s="8">
        <v>8.6277546158427612</v>
      </c>
      <c r="K8" s="8">
        <v>13.00373599003737</v>
      </c>
      <c r="L8" s="8">
        <v>13.59013698630136</v>
      </c>
      <c r="M8" s="8">
        <v>11.341369863013696</v>
      </c>
      <c r="N8" s="8">
        <v>46.562997455195188</v>
      </c>
    </row>
    <row r="9" spans="1:14">
      <c r="A9" s="7">
        <v>8</v>
      </c>
      <c r="B9" s="7" t="s">
        <v>193</v>
      </c>
      <c r="C9" s="7" t="s">
        <v>205</v>
      </c>
      <c r="D9" s="7">
        <v>83</v>
      </c>
      <c r="E9" s="7">
        <v>76</v>
      </c>
      <c r="F9" s="7">
        <v>79</v>
      </c>
      <c r="G9" s="7">
        <v>71</v>
      </c>
      <c r="H9" s="7">
        <v>309</v>
      </c>
      <c r="I9" s="7"/>
      <c r="J9" s="8">
        <v>6.655151876116733</v>
      </c>
      <c r="K9" s="8">
        <v>12.017434620174356</v>
      </c>
      <c r="L9" s="8">
        <v>9.6449315068493036</v>
      </c>
      <c r="M9" s="8">
        <v>17.259178082191781</v>
      </c>
      <c r="N9" s="8">
        <v>45.576696085332173</v>
      </c>
    </row>
    <row r="10" spans="1:14">
      <c r="A10" s="7">
        <v>9</v>
      </c>
      <c r="B10" s="7" t="s">
        <v>191</v>
      </c>
      <c r="C10" s="7" t="s">
        <v>235</v>
      </c>
      <c r="D10" s="7">
        <v>74</v>
      </c>
      <c r="E10" s="7">
        <v>80</v>
      </c>
      <c r="F10" s="7">
        <v>77</v>
      </c>
      <c r="G10" s="7">
        <v>78</v>
      </c>
      <c r="H10" s="7">
        <v>309</v>
      </c>
      <c r="I10" s="7"/>
      <c r="J10" s="8">
        <v>15.53186420488386</v>
      </c>
      <c r="K10" s="8">
        <v>8.0722291407222997</v>
      </c>
      <c r="L10" s="8">
        <v>11.617534246575332</v>
      </c>
      <c r="M10" s="8">
        <v>10.355068493150682</v>
      </c>
      <c r="N10" s="8">
        <v>45.576696085332173</v>
      </c>
    </row>
    <row r="11" spans="1:14">
      <c r="A11" s="7">
        <v>10</v>
      </c>
      <c r="B11" s="7" t="s">
        <v>191</v>
      </c>
      <c r="C11" s="7" t="s">
        <v>207</v>
      </c>
      <c r="D11" s="7">
        <v>77</v>
      </c>
      <c r="E11" s="7">
        <v>82</v>
      </c>
      <c r="F11" s="7">
        <v>74</v>
      </c>
      <c r="G11" s="7">
        <v>78</v>
      </c>
      <c r="H11" s="7">
        <v>311</v>
      </c>
      <c r="I11" s="7"/>
      <c r="J11" s="8">
        <v>12.572960095294818</v>
      </c>
      <c r="K11" s="8">
        <v>6.0996264009962715</v>
      </c>
      <c r="L11" s="8">
        <v>14.576438356164374</v>
      </c>
      <c r="M11" s="8">
        <v>10.355068493150682</v>
      </c>
      <c r="N11" s="8">
        <v>43.604093345606145</v>
      </c>
    </row>
    <row r="12" spans="1:14">
      <c r="A12" s="7">
        <v>11</v>
      </c>
      <c r="B12" s="7" t="s">
        <v>193</v>
      </c>
      <c r="C12" s="7" t="s">
        <v>202</v>
      </c>
      <c r="D12" s="7">
        <v>78</v>
      </c>
      <c r="E12" s="7">
        <v>82</v>
      </c>
      <c r="F12" s="7">
        <v>76</v>
      </c>
      <c r="G12" s="7">
        <v>77</v>
      </c>
      <c r="H12" s="7">
        <v>313</v>
      </c>
      <c r="I12" s="7"/>
      <c r="J12" s="8">
        <v>11.586658725431803</v>
      </c>
      <c r="K12" s="8">
        <v>6.0996264009962715</v>
      </c>
      <c r="L12" s="8">
        <v>12.603835616438346</v>
      </c>
      <c r="M12" s="8">
        <v>11.341369863013696</v>
      </c>
      <c r="N12" s="8">
        <v>41.631490605880117</v>
      </c>
    </row>
    <row r="13" spans="1:14">
      <c r="A13" s="7">
        <v>12</v>
      </c>
      <c r="B13" s="7" t="s">
        <v>215</v>
      </c>
      <c r="C13" s="7" t="s">
        <v>224</v>
      </c>
      <c r="D13" s="7">
        <v>76</v>
      </c>
      <c r="E13" s="7">
        <v>77</v>
      </c>
      <c r="F13" s="7">
        <v>80</v>
      </c>
      <c r="G13" s="7">
        <v>82</v>
      </c>
      <c r="H13" s="7">
        <v>315</v>
      </c>
      <c r="I13" s="7"/>
      <c r="J13" s="8">
        <v>13.559261465157832</v>
      </c>
      <c r="K13" s="8">
        <v>11.031133250311342</v>
      </c>
      <c r="L13" s="8">
        <v>8.6586301369862895</v>
      </c>
      <c r="M13" s="8">
        <v>6.4098630136986259</v>
      </c>
      <c r="N13" s="8">
        <v>39.658887866154089</v>
      </c>
    </row>
    <row r="14" spans="1:14">
      <c r="A14" s="7">
        <v>13</v>
      </c>
      <c r="B14" s="7" t="s">
        <v>191</v>
      </c>
      <c r="C14" s="7" t="s">
        <v>255</v>
      </c>
      <c r="D14" s="7">
        <v>83</v>
      </c>
      <c r="E14" s="7">
        <v>78</v>
      </c>
      <c r="F14" s="7">
        <v>80</v>
      </c>
      <c r="G14" s="7">
        <v>77</v>
      </c>
      <c r="H14" s="7">
        <v>318</v>
      </c>
      <c r="I14" s="7"/>
      <c r="J14" s="8">
        <v>6.655151876116733</v>
      </c>
      <c r="K14" s="8">
        <v>10.044831880448328</v>
      </c>
      <c r="L14" s="8">
        <v>8.6586301369862895</v>
      </c>
      <c r="M14" s="8">
        <v>11.341369863013696</v>
      </c>
      <c r="N14" s="8">
        <v>36.699983756565047</v>
      </c>
    </row>
    <row r="15" spans="1:14">
      <c r="A15" s="7">
        <v>14</v>
      </c>
      <c r="B15" s="7" t="s">
        <v>193</v>
      </c>
      <c r="C15" s="7" t="s">
        <v>195</v>
      </c>
      <c r="D15" s="7">
        <v>82</v>
      </c>
      <c r="E15" s="7">
        <v>83</v>
      </c>
      <c r="F15" s="7">
        <v>73</v>
      </c>
      <c r="G15" s="7">
        <v>80</v>
      </c>
      <c r="H15" s="7">
        <v>318</v>
      </c>
      <c r="I15" s="7"/>
      <c r="J15" s="8">
        <v>7.6414532459797471</v>
      </c>
      <c r="K15" s="8">
        <v>5.1133250311332574</v>
      </c>
      <c r="L15" s="8">
        <v>15.562739726027388</v>
      </c>
      <c r="M15" s="8">
        <v>8.3824657534246541</v>
      </c>
      <c r="N15" s="8">
        <v>36.699983756565047</v>
      </c>
    </row>
    <row r="16" spans="1:14">
      <c r="A16" s="7">
        <v>15</v>
      </c>
      <c r="B16" s="7" t="s">
        <v>215</v>
      </c>
      <c r="C16" s="7" t="s">
        <v>364</v>
      </c>
      <c r="D16" s="7">
        <v>82</v>
      </c>
      <c r="E16" s="7">
        <v>79</v>
      </c>
      <c r="F16" s="7">
        <v>82</v>
      </c>
      <c r="G16" s="7">
        <v>78</v>
      </c>
      <c r="H16" s="7">
        <v>321</v>
      </c>
      <c r="I16" s="7"/>
      <c r="J16" s="8">
        <v>7.6414532459797471</v>
      </c>
      <c r="K16" s="8">
        <v>9.0585305105853138</v>
      </c>
      <c r="L16" s="8">
        <v>6.6860273972602613</v>
      </c>
      <c r="M16" s="8">
        <v>10.355068493150682</v>
      </c>
      <c r="N16" s="8">
        <v>33.741079646976004</v>
      </c>
    </row>
    <row r="17" spans="1:14">
      <c r="A17" s="7">
        <v>16</v>
      </c>
      <c r="B17" s="7" t="s">
        <v>191</v>
      </c>
      <c r="C17" s="7" t="s">
        <v>238</v>
      </c>
      <c r="D17" s="7">
        <v>81</v>
      </c>
      <c r="E17" s="7">
        <v>76</v>
      </c>
      <c r="F17" s="7">
        <v>81</v>
      </c>
      <c r="G17" s="7">
        <v>83</v>
      </c>
      <c r="H17" s="7">
        <v>321</v>
      </c>
      <c r="I17" s="7"/>
      <c r="J17" s="8">
        <v>8.6277546158427612</v>
      </c>
      <c r="K17" s="8">
        <v>12.017434620174356</v>
      </c>
      <c r="L17" s="8">
        <v>7.6723287671232754</v>
      </c>
      <c r="M17" s="8">
        <v>5.4235616438356118</v>
      </c>
      <c r="N17" s="8">
        <v>33.741079646976004</v>
      </c>
    </row>
    <row r="18" spans="1:14">
      <c r="A18" s="7">
        <v>17</v>
      </c>
      <c r="B18" s="7" t="s">
        <v>215</v>
      </c>
      <c r="C18" s="7" t="s">
        <v>222</v>
      </c>
      <c r="D18" s="7">
        <v>83</v>
      </c>
      <c r="E18" s="7">
        <v>80</v>
      </c>
      <c r="F18" s="7">
        <v>84</v>
      </c>
      <c r="G18" s="7">
        <v>75</v>
      </c>
      <c r="H18" s="7">
        <v>322</v>
      </c>
      <c r="I18" s="7"/>
      <c r="J18" s="8">
        <v>6.655151876116733</v>
      </c>
      <c r="K18" s="8">
        <v>8.0722291407222997</v>
      </c>
      <c r="L18" s="8">
        <v>4.7134246575342473</v>
      </c>
      <c r="M18" s="8">
        <v>13.313972602739724</v>
      </c>
      <c r="N18" s="8">
        <v>32.754778277113004</v>
      </c>
    </row>
    <row r="19" spans="1:14">
      <c r="A19" s="7">
        <v>18</v>
      </c>
      <c r="B19" s="7" t="s">
        <v>191</v>
      </c>
      <c r="C19" s="7" t="s">
        <v>211</v>
      </c>
      <c r="D19" s="7">
        <v>79</v>
      </c>
      <c r="E19" s="7">
        <v>80</v>
      </c>
      <c r="F19" s="7">
        <v>84</v>
      </c>
      <c r="G19" s="7">
        <v>79</v>
      </c>
      <c r="H19" s="7">
        <v>322</v>
      </c>
      <c r="I19" s="7"/>
      <c r="J19" s="8">
        <v>10.600357355568789</v>
      </c>
      <c r="K19" s="8">
        <v>8.0722291407222997</v>
      </c>
      <c r="L19" s="8">
        <v>4.7134246575342473</v>
      </c>
      <c r="M19" s="8">
        <v>9.3687671232876681</v>
      </c>
      <c r="N19" s="8">
        <v>32.754778277113004</v>
      </c>
    </row>
    <row r="20" spans="1:14">
      <c r="A20" s="7">
        <v>19</v>
      </c>
      <c r="B20" s="7" t="s">
        <v>215</v>
      </c>
      <c r="C20" s="7" t="s">
        <v>239</v>
      </c>
      <c r="D20" s="7">
        <v>82</v>
      </c>
      <c r="E20" s="7">
        <v>83</v>
      </c>
      <c r="F20" s="7">
        <v>80</v>
      </c>
      <c r="G20" s="7">
        <v>78</v>
      </c>
      <c r="H20" s="7">
        <v>323</v>
      </c>
      <c r="I20" s="7"/>
      <c r="J20" s="8">
        <v>7.6414532459797471</v>
      </c>
      <c r="K20" s="8">
        <v>5.1133250311332574</v>
      </c>
      <c r="L20" s="8">
        <v>8.6586301369862895</v>
      </c>
      <c r="M20" s="8">
        <v>10.355068493150682</v>
      </c>
      <c r="N20" s="8">
        <v>31.768476907249976</v>
      </c>
    </row>
    <row r="21" spans="1:14">
      <c r="A21" s="7">
        <v>20</v>
      </c>
      <c r="B21" s="7" t="s">
        <v>215</v>
      </c>
      <c r="C21" s="7" t="s">
        <v>225</v>
      </c>
      <c r="D21" s="7">
        <v>81</v>
      </c>
      <c r="E21" s="7">
        <v>80</v>
      </c>
      <c r="F21" s="7">
        <v>82</v>
      </c>
      <c r="G21" s="7">
        <v>80</v>
      </c>
      <c r="H21" s="7">
        <v>323</v>
      </c>
      <c r="I21" s="7"/>
      <c r="J21" s="8">
        <v>8.6277546158427612</v>
      </c>
      <c r="K21" s="8">
        <v>8.0722291407222997</v>
      </c>
      <c r="L21" s="8">
        <v>6.6860273972602613</v>
      </c>
      <c r="M21" s="8">
        <v>8.3824657534246541</v>
      </c>
      <c r="N21" s="8">
        <v>31.768476907249976</v>
      </c>
    </row>
    <row r="22" spans="1:14">
      <c r="A22" s="7">
        <v>21</v>
      </c>
      <c r="B22" s="7" t="s">
        <v>193</v>
      </c>
      <c r="C22" s="7" t="s">
        <v>339</v>
      </c>
      <c r="D22" s="7">
        <v>82</v>
      </c>
      <c r="E22" s="7">
        <v>83</v>
      </c>
      <c r="F22" s="7">
        <v>79</v>
      </c>
      <c r="G22" s="7">
        <v>80</v>
      </c>
      <c r="H22" s="7">
        <v>324</v>
      </c>
      <c r="I22" s="7"/>
      <c r="J22" s="8">
        <v>7.6414532459797471</v>
      </c>
      <c r="K22" s="8">
        <v>5.1133250311332574</v>
      </c>
      <c r="L22" s="8">
        <v>9.6449315068493036</v>
      </c>
      <c r="M22" s="8">
        <v>8.3824657534246541</v>
      </c>
      <c r="N22" s="8">
        <v>30.782175537386962</v>
      </c>
    </row>
    <row r="23" spans="1:14">
      <c r="A23" s="7">
        <v>22</v>
      </c>
      <c r="B23" s="7" t="s">
        <v>215</v>
      </c>
      <c r="C23" s="7" t="s">
        <v>227</v>
      </c>
      <c r="D23" s="7">
        <v>84</v>
      </c>
      <c r="E23" s="7">
        <v>81</v>
      </c>
      <c r="F23" s="7">
        <v>79</v>
      </c>
      <c r="G23" s="7">
        <v>82</v>
      </c>
      <c r="H23" s="7">
        <v>326</v>
      </c>
      <c r="I23" s="7"/>
      <c r="J23" s="8">
        <v>5.6688505062537331</v>
      </c>
      <c r="K23" s="8">
        <v>7.0859277708592856</v>
      </c>
      <c r="L23" s="8">
        <v>9.6449315068493036</v>
      </c>
      <c r="M23" s="8">
        <v>6.4098630136986259</v>
      </c>
      <c r="N23" s="8">
        <v>28.809572797660948</v>
      </c>
    </row>
    <row r="24" spans="1:14">
      <c r="A24" s="7">
        <v>23</v>
      </c>
      <c r="B24" s="7" t="s">
        <v>215</v>
      </c>
      <c r="C24" s="7" t="s">
        <v>228</v>
      </c>
      <c r="D24" s="7">
        <v>80</v>
      </c>
      <c r="E24" s="7">
        <v>87</v>
      </c>
      <c r="F24" s="7">
        <v>82</v>
      </c>
      <c r="G24" s="7">
        <v>80</v>
      </c>
      <c r="H24" s="7">
        <v>329</v>
      </c>
      <c r="I24" s="7"/>
      <c r="J24" s="8">
        <v>9.6140559857057752</v>
      </c>
      <c r="K24" s="8">
        <v>1.1681195516812011</v>
      </c>
      <c r="L24" s="8">
        <v>6.6860273972602613</v>
      </c>
      <c r="M24" s="8">
        <v>8.3824657534246541</v>
      </c>
      <c r="N24" s="8">
        <v>25.850668688071892</v>
      </c>
    </row>
    <row r="25" spans="1:14">
      <c r="A25" s="7">
        <v>24</v>
      </c>
      <c r="B25" s="7" t="s">
        <v>215</v>
      </c>
      <c r="C25" s="7" t="s">
        <v>256</v>
      </c>
      <c r="D25" s="7">
        <v>81</v>
      </c>
      <c r="E25" s="7">
        <v>83</v>
      </c>
      <c r="F25" s="7">
        <v>93</v>
      </c>
      <c r="G25" s="7">
        <v>79</v>
      </c>
      <c r="H25" s="7">
        <v>336</v>
      </c>
      <c r="I25" s="7"/>
      <c r="J25" s="8">
        <v>8.6277546158427612</v>
      </c>
      <c r="K25" s="8">
        <v>5.1133250311332574</v>
      </c>
      <c r="L25" s="8">
        <v>0</v>
      </c>
      <c r="M25" s="8">
        <v>9.3687671232876681</v>
      </c>
      <c r="N25" s="8">
        <v>23.109846770263687</v>
      </c>
    </row>
    <row r="26" spans="1:14">
      <c r="A26" s="7">
        <v>25</v>
      </c>
      <c r="B26" s="7" t="s">
        <v>215</v>
      </c>
      <c r="C26" s="7" t="s">
        <v>247</v>
      </c>
      <c r="D26" s="7">
        <v>87</v>
      </c>
      <c r="E26" s="7">
        <v>82</v>
      </c>
      <c r="F26" s="7">
        <v>88</v>
      </c>
      <c r="G26" s="7">
        <v>89</v>
      </c>
      <c r="H26" s="7">
        <v>346</v>
      </c>
      <c r="I26" s="7"/>
      <c r="J26" s="8">
        <v>2.7099463966646766</v>
      </c>
      <c r="K26" s="8">
        <v>6.0996264009962715</v>
      </c>
      <c r="L26" s="8">
        <v>0.76821917808219098</v>
      </c>
      <c r="M26" s="8">
        <v>0</v>
      </c>
      <c r="N26" s="8">
        <v>9.5777919757431391</v>
      </c>
    </row>
    <row r="27" spans="1:14">
      <c r="A27" s="7">
        <v>26</v>
      </c>
      <c r="B27" s="7" t="s">
        <v>191</v>
      </c>
      <c r="C27" s="7" t="s">
        <v>209</v>
      </c>
      <c r="D27" s="7">
        <v>81</v>
      </c>
      <c r="E27" s="7">
        <v>81</v>
      </c>
      <c r="F27" s="7">
        <v>0</v>
      </c>
      <c r="G27" s="7">
        <v>0</v>
      </c>
      <c r="H27" s="7">
        <v>162</v>
      </c>
      <c r="I27" s="7"/>
      <c r="J27" s="8">
        <v>8.6277546158427612</v>
      </c>
      <c r="K27" s="8">
        <v>7.0859277708592856</v>
      </c>
      <c r="L27" s="8" t="s">
        <v>80</v>
      </c>
      <c r="M27" s="8" t="s">
        <v>80</v>
      </c>
      <c r="N27" s="8">
        <v>15.713682386702047</v>
      </c>
    </row>
    <row r="28" spans="1:14">
      <c r="A28" s="7">
        <v>27</v>
      </c>
      <c r="B28" s="7" t="s">
        <v>191</v>
      </c>
      <c r="C28" s="7" t="s">
        <v>213</v>
      </c>
      <c r="D28" s="7">
        <v>85</v>
      </c>
      <c r="E28" s="7">
        <v>79</v>
      </c>
      <c r="F28" s="7">
        <v>0</v>
      </c>
      <c r="G28" s="7">
        <v>0</v>
      </c>
      <c r="H28" s="7">
        <v>164</v>
      </c>
      <c r="I28" s="7"/>
      <c r="J28" s="8">
        <v>4.6825491363907048</v>
      </c>
      <c r="K28" s="8">
        <v>9.0585305105853138</v>
      </c>
      <c r="L28" s="8" t="s">
        <v>80</v>
      </c>
      <c r="M28" s="8" t="s">
        <v>80</v>
      </c>
      <c r="N28" s="8">
        <v>13.741079646976019</v>
      </c>
    </row>
    <row r="29" spans="1:14">
      <c r="A29" s="7">
        <v>28</v>
      </c>
      <c r="B29" s="7" t="s">
        <v>191</v>
      </c>
      <c r="C29" s="7" t="s">
        <v>236</v>
      </c>
      <c r="D29" s="7">
        <v>85</v>
      </c>
      <c r="E29" s="7">
        <v>79</v>
      </c>
      <c r="F29" s="7">
        <v>0</v>
      </c>
      <c r="G29" s="7">
        <v>0</v>
      </c>
      <c r="H29" s="7">
        <v>164</v>
      </c>
      <c r="I29" s="7"/>
      <c r="J29" s="8">
        <v>4.6825491363907048</v>
      </c>
      <c r="K29" s="8">
        <v>9.0585305105853138</v>
      </c>
      <c r="L29" s="8" t="s">
        <v>80</v>
      </c>
      <c r="M29" s="8" t="s">
        <v>80</v>
      </c>
      <c r="N29" s="8">
        <v>13.741079646976019</v>
      </c>
    </row>
    <row r="30" spans="1:14">
      <c r="A30" s="7">
        <v>29</v>
      </c>
      <c r="B30" s="7" t="s">
        <v>191</v>
      </c>
      <c r="C30" s="7" t="s">
        <v>243</v>
      </c>
      <c r="D30" s="7">
        <v>83</v>
      </c>
      <c r="E30" s="7">
        <v>83</v>
      </c>
      <c r="F30" s="7">
        <v>0</v>
      </c>
      <c r="G30" s="7">
        <v>0</v>
      </c>
      <c r="H30" s="7">
        <v>166</v>
      </c>
      <c r="I30" s="7"/>
      <c r="J30" s="8">
        <v>6.655151876116733</v>
      </c>
      <c r="K30" s="8">
        <v>5.1133250311332574</v>
      </c>
      <c r="L30" s="8" t="s">
        <v>80</v>
      </c>
      <c r="M30" s="8" t="s">
        <v>80</v>
      </c>
      <c r="N30" s="8">
        <v>11.76847690724999</v>
      </c>
    </row>
    <row r="31" spans="1:14">
      <c r="A31" s="7">
        <v>30</v>
      </c>
      <c r="B31" s="7" t="s">
        <v>193</v>
      </c>
      <c r="C31" s="7" t="s">
        <v>210</v>
      </c>
      <c r="D31" s="7">
        <v>85</v>
      </c>
      <c r="E31" s="7">
        <v>84</v>
      </c>
      <c r="F31" s="7">
        <v>0</v>
      </c>
      <c r="G31" s="7">
        <v>0</v>
      </c>
      <c r="H31" s="7">
        <v>169</v>
      </c>
      <c r="I31" s="7"/>
      <c r="J31" s="8">
        <v>4.6825491363907048</v>
      </c>
      <c r="K31" s="8">
        <v>4.1270236612702575</v>
      </c>
      <c r="L31" s="8" t="s">
        <v>80</v>
      </c>
      <c r="M31" s="8" t="s">
        <v>80</v>
      </c>
      <c r="N31" s="8">
        <v>8.8095727976609624</v>
      </c>
    </row>
    <row r="32" spans="1:14">
      <c r="A32" s="7">
        <v>31</v>
      </c>
      <c r="B32" s="7" t="s">
        <v>215</v>
      </c>
      <c r="C32" s="7" t="s">
        <v>220</v>
      </c>
      <c r="D32" s="7">
        <v>87</v>
      </c>
      <c r="E32" s="7">
        <v>83</v>
      </c>
      <c r="F32" s="7">
        <v>0</v>
      </c>
      <c r="G32" s="7">
        <v>0</v>
      </c>
      <c r="H32" s="7">
        <v>170</v>
      </c>
      <c r="I32" s="7"/>
      <c r="J32" s="8">
        <v>2.7099463966646766</v>
      </c>
      <c r="K32" s="8">
        <v>5.1133250311332574</v>
      </c>
      <c r="L32" s="8" t="s">
        <v>80</v>
      </c>
      <c r="M32" s="8" t="s">
        <v>80</v>
      </c>
      <c r="N32" s="8">
        <v>7.8232714277979341</v>
      </c>
    </row>
    <row r="33" spans="1:14">
      <c r="A33" s="7">
        <v>32</v>
      </c>
      <c r="B33" s="7" t="s">
        <v>215</v>
      </c>
      <c r="C33" s="7" t="s">
        <v>229</v>
      </c>
      <c r="D33" s="7">
        <v>85</v>
      </c>
      <c r="E33" s="7">
        <v>85</v>
      </c>
      <c r="F33" s="7">
        <v>0</v>
      </c>
      <c r="G33" s="7">
        <v>0</v>
      </c>
      <c r="H33" s="7">
        <v>170</v>
      </c>
      <c r="I33" s="7"/>
      <c r="J33" s="8">
        <v>4.6825491363907048</v>
      </c>
      <c r="K33" s="8">
        <v>3.1407222914072292</v>
      </c>
      <c r="L33" s="8" t="s">
        <v>80</v>
      </c>
      <c r="M33" s="8" t="s">
        <v>80</v>
      </c>
      <c r="N33" s="8">
        <v>7.8232714277979341</v>
      </c>
    </row>
    <row r="34" spans="1:14">
      <c r="A34" s="7">
        <v>33</v>
      </c>
      <c r="B34" s="7" t="s">
        <v>191</v>
      </c>
      <c r="C34" s="7" t="s">
        <v>223</v>
      </c>
      <c r="D34" s="7">
        <v>84</v>
      </c>
      <c r="E34" s="7">
        <v>86</v>
      </c>
      <c r="F34" s="7">
        <v>0</v>
      </c>
      <c r="G34" s="7">
        <v>0</v>
      </c>
      <c r="H34" s="7">
        <v>170</v>
      </c>
      <c r="I34" s="7"/>
      <c r="J34" s="8">
        <v>5.6688505062537331</v>
      </c>
      <c r="K34" s="8">
        <v>2.1544209215442152</v>
      </c>
      <c r="L34" s="8" t="s">
        <v>80</v>
      </c>
      <c r="M34" s="8" t="s">
        <v>80</v>
      </c>
      <c r="N34" s="8">
        <v>7.8232714277979483</v>
      </c>
    </row>
    <row r="35" spans="1:14">
      <c r="A35" s="7">
        <v>34</v>
      </c>
      <c r="B35" s="7" t="s">
        <v>191</v>
      </c>
      <c r="C35" s="7" t="s">
        <v>257</v>
      </c>
      <c r="D35" s="7">
        <v>87</v>
      </c>
      <c r="E35" s="7">
        <v>85</v>
      </c>
      <c r="F35" s="7">
        <v>0</v>
      </c>
      <c r="G35" s="7">
        <v>0</v>
      </c>
      <c r="H35" s="7">
        <v>172</v>
      </c>
      <c r="I35" s="7"/>
      <c r="J35" s="8">
        <v>2.7099463966646766</v>
      </c>
      <c r="K35" s="8">
        <v>3.1407222914072292</v>
      </c>
      <c r="L35" s="8" t="s">
        <v>80</v>
      </c>
      <c r="M35" s="8" t="s">
        <v>80</v>
      </c>
      <c r="N35" s="8">
        <v>5.8506686880719059</v>
      </c>
    </row>
    <row r="36" spans="1:14">
      <c r="A36" s="7">
        <v>35</v>
      </c>
      <c r="B36" s="7" t="s">
        <v>215</v>
      </c>
      <c r="C36" s="7" t="s">
        <v>230</v>
      </c>
      <c r="D36" s="7">
        <v>87</v>
      </c>
      <c r="E36" s="7">
        <v>85</v>
      </c>
      <c r="F36" s="7">
        <v>0</v>
      </c>
      <c r="G36" s="7">
        <v>0</v>
      </c>
      <c r="H36" s="7">
        <v>172</v>
      </c>
      <c r="I36" s="7"/>
      <c r="J36" s="8">
        <v>2.7099463966646766</v>
      </c>
      <c r="K36" s="8">
        <v>3.1407222914072292</v>
      </c>
      <c r="L36" s="8" t="s">
        <v>80</v>
      </c>
      <c r="M36" s="8" t="s">
        <v>80</v>
      </c>
      <c r="N36" s="8">
        <v>5.8506686880719059</v>
      </c>
    </row>
    <row r="37" spans="1:14">
      <c r="A37" s="7">
        <v>36</v>
      </c>
      <c r="B37" s="7" t="s">
        <v>191</v>
      </c>
      <c r="C37" s="7" t="s">
        <v>246</v>
      </c>
      <c r="D37" s="7">
        <v>89</v>
      </c>
      <c r="E37" s="7">
        <v>84</v>
      </c>
      <c r="F37" s="7">
        <v>0</v>
      </c>
      <c r="G37" s="7">
        <v>0</v>
      </c>
      <c r="H37" s="7">
        <v>173</v>
      </c>
      <c r="I37" s="7"/>
      <c r="J37" s="8">
        <v>0.73734365693864845</v>
      </c>
      <c r="K37" s="8">
        <v>4.1270236612702575</v>
      </c>
      <c r="L37" s="8" t="s">
        <v>80</v>
      </c>
      <c r="M37" s="8" t="s">
        <v>80</v>
      </c>
      <c r="N37" s="8">
        <v>4.864367318208906</v>
      </c>
    </row>
    <row r="38" spans="1:14">
      <c r="A38" s="7">
        <v>37</v>
      </c>
      <c r="B38" s="7" t="s">
        <v>215</v>
      </c>
      <c r="C38" s="7" t="s">
        <v>245</v>
      </c>
      <c r="D38" s="7">
        <v>87</v>
      </c>
      <c r="E38" s="7">
        <v>87</v>
      </c>
      <c r="F38" s="7">
        <v>0</v>
      </c>
      <c r="G38" s="7">
        <v>0</v>
      </c>
      <c r="H38" s="7">
        <v>174</v>
      </c>
      <c r="I38" s="7"/>
      <c r="J38" s="8">
        <v>2.7099463966646766</v>
      </c>
      <c r="K38" s="8">
        <v>1.1681195516812011</v>
      </c>
      <c r="L38" s="8" t="s">
        <v>80</v>
      </c>
      <c r="M38" s="8" t="s">
        <v>80</v>
      </c>
      <c r="N38" s="8">
        <v>3.8780659483458777</v>
      </c>
    </row>
    <row r="39" spans="1:14">
      <c r="A39" s="7">
        <v>38</v>
      </c>
      <c r="B39" s="7" t="s">
        <v>193</v>
      </c>
      <c r="C39" s="7" t="s">
        <v>258</v>
      </c>
      <c r="D39" s="7">
        <v>87</v>
      </c>
      <c r="E39" s="7">
        <v>88</v>
      </c>
      <c r="F39" s="7">
        <v>0</v>
      </c>
      <c r="G39" s="7">
        <v>0</v>
      </c>
      <c r="H39" s="7">
        <v>175</v>
      </c>
      <c r="I39" s="7"/>
      <c r="J39" s="8">
        <v>2.7099463966646766</v>
      </c>
      <c r="K39" s="8">
        <v>0.1818181818182012</v>
      </c>
      <c r="L39" s="8" t="s">
        <v>80</v>
      </c>
      <c r="M39" s="8" t="s">
        <v>80</v>
      </c>
      <c r="N39" s="8">
        <v>2.8917645784828778</v>
      </c>
    </row>
    <row r="40" spans="1:14">
      <c r="A40" s="7">
        <v>39</v>
      </c>
      <c r="B40" s="7" t="s">
        <v>215</v>
      </c>
      <c r="C40" s="7" t="s">
        <v>259</v>
      </c>
      <c r="D40" s="7">
        <v>89</v>
      </c>
      <c r="E40" s="7">
        <v>87</v>
      </c>
      <c r="F40" s="7">
        <v>0</v>
      </c>
      <c r="G40" s="7">
        <v>0</v>
      </c>
      <c r="H40" s="7">
        <v>176</v>
      </c>
      <c r="I40" s="7"/>
      <c r="J40" s="8">
        <v>0.73734365693864845</v>
      </c>
      <c r="K40" s="8">
        <v>1.1681195516812011</v>
      </c>
      <c r="L40" s="8" t="s">
        <v>80</v>
      </c>
      <c r="M40" s="8" t="s">
        <v>80</v>
      </c>
      <c r="N40" s="8">
        <v>1.9054632086198495</v>
      </c>
    </row>
    <row r="41" spans="1:14">
      <c r="A41" s="7">
        <v>40</v>
      </c>
      <c r="B41" s="7" t="s">
        <v>191</v>
      </c>
      <c r="C41" s="7" t="s">
        <v>260</v>
      </c>
      <c r="D41" s="7">
        <v>87</v>
      </c>
      <c r="E41" s="7">
        <v>89</v>
      </c>
      <c r="F41" s="7">
        <v>0</v>
      </c>
      <c r="G41" s="7">
        <v>0</v>
      </c>
      <c r="H41" s="7">
        <v>176</v>
      </c>
      <c r="I41" s="7"/>
      <c r="J41" s="8">
        <v>2.7099463966646766</v>
      </c>
      <c r="K41" s="8">
        <v>0</v>
      </c>
      <c r="L41" s="8" t="s">
        <v>80</v>
      </c>
      <c r="M41" s="8" t="s">
        <v>80</v>
      </c>
      <c r="N41" s="8">
        <v>2.7099463966646766</v>
      </c>
    </row>
    <row r="42" spans="1:14">
      <c r="A42" s="7">
        <v>41</v>
      </c>
      <c r="B42" s="7" t="s">
        <v>191</v>
      </c>
      <c r="C42" s="7" t="s">
        <v>240</v>
      </c>
      <c r="D42" s="7">
        <v>91</v>
      </c>
      <c r="E42" s="7">
        <v>92</v>
      </c>
      <c r="F42" s="7">
        <v>0</v>
      </c>
      <c r="G42" s="7">
        <v>0</v>
      </c>
      <c r="H42" s="7">
        <v>183</v>
      </c>
      <c r="I42" s="7"/>
      <c r="J42" s="8">
        <v>0</v>
      </c>
      <c r="K42" s="8">
        <v>0</v>
      </c>
      <c r="L42" s="8" t="s">
        <v>80</v>
      </c>
      <c r="M42" s="8" t="s">
        <v>80</v>
      </c>
      <c r="N42" s="8">
        <v>0</v>
      </c>
    </row>
    <row r="43" spans="1:14">
      <c r="A43" s="7">
        <v>42</v>
      </c>
      <c r="B43" s="7" t="s">
        <v>215</v>
      </c>
      <c r="C43" s="7" t="s">
        <v>226</v>
      </c>
      <c r="D43" s="7">
        <v>95</v>
      </c>
      <c r="E43" s="7">
        <v>90</v>
      </c>
      <c r="F43" s="7">
        <v>0</v>
      </c>
      <c r="G43" s="7">
        <v>0</v>
      </c>
      <c r="H43" s="7">
        <v>185</v>
      </c>
      <c r="I43" s="7"/>
      <c r="J43" s="8">
        <v>0</v>
      </c>
      <c r="K43" s="8">
        <v>0</v>
      </c>
      <c r="L43" s="8" t="s">
        <v>80</v>
      </c>
      <c r="M43" s="8" t="s">
        <v>80</v>
      </c>
      <c r="N43" s="8">
        <v>0</v>
      </c>
    </row>
    <row r="44" spans="1:14">
      <c r="A44" s="7">
        <v>43</v>
      </c>
      <c r="B44" s="7" t="s">
        <v>215</v>
      </c>
      <c r="C44" s="7" t="s">
        <v>261</v>
      </c>
      <c r="D44" s="7">
        <v>103</v>
      </c>
      <c r="E44" s="7">
        <v>95</v>
      </c>
      <c r="F44" s="7">
        <v>0</v>
      </c>
      <c r="G44" s="7">
        <v>0</v>
      </c>
      <c r="H44" s="7">
        <v>198</v>
      </c>
      <c r="I44" s="7"/>
      <c r="J44" s="8">
        <v>0</v>
      </c>
      <c r="K44" s="8">
        <v>0</v>
      </c>
      <c r="L44" s="8" t="s">
        <v>80</v>
      </c>
      <c r="M44" s="8" t="s">
        <v>80</v>
      </c>
      <c r="N44" s="8">
        <v>0</v>
      </c>
    </row>
    <row r="45" spans="1:14">
      <c r="A45" s="7">
        <v>44</v>
      </c>
      <c r="B45" s="7" t="s">
        <v>215</v>
      </c>
      <c r="C45" s="7" t="s">
        <v>262</v>
      </c>
      <c r="D45" s="7">
        <v>104</v>
      </c>
      <c r="E45" s="49">
        <v>105</v>
      </c>
      <c r="F45" s="7">
        <v>0</v>
      </c>
      <c r="G45" s="7">
        <v>0</v>
      </c>
      <c r="H45" s="7">
        <v>209</v>
      </c>
      <c r="I45" s="7"/>
      <c r="J45" s="8">
        <v>0</v>
      </c>
      <c r="K45" s="8">
        <v>0</v>
      </c>
      <c r="L45" s="8" t="s">
        <v>80</v>
      </c>
      <c r="M45" s="8" t="s">
        <v>80</v>
      </c>
      <c r="N45" s="8">
        <v>0</v>
      </c>
    </row>
    <row r="46" spans="1:14">
      <c r="A46" s="7">
        <v>45</v>
      </c>
      <c r="B46" s="7" t="s">
        <v>215</v>
      </c>
      <c r="C46" s="7" t="s">
        <v>218</v>
      </c>
      <c r="D46" s="7">
        <v>85</v>
      </c>
      <c r="E46" s="7" t="s">
        <v>208</v>
      </c>
      <c r="F46" s="7">
        <v>0</v>
      </c>
      <c r="G46" s="7">
        <v>0</v>
      </c>
      <c r="H46" s="7">
        <v>85</v>
      </c>
      <c r="I46" s="7"/>
      <c r="J46" s="8">
        <v>4.6825491363907048</v>
      </c>
      <c r="K46" s="8" t="s">
        <v>80</v>
      </c>
      <c r="L46" s="8" t="s">
        <v>80</v>
      </c>
      <c r="M46" s="8" t="s">
        <v>80</v>
      </c>
      <c r="N46" s="8">
        <v>4.6825491363907048</v>
      </c>
    </row>
    <row r="47" spans="1:14">
      <c r="A47" s="7">
        <v>46</v>
      </c>
      <c r="B47" s="7" t="s">
        <v>193</v>
      </c>
      <c r="C47" s="7" t="s">
        <v>237</v>
      </c>
      <c r="D47" s="7" t="s">
        <v>208</v>
      </c>
      <c r="E47" s="7">
        <v>0</v>
      </c>
      <c r="F47" s="7">
        <v>0</v>
      </c>
      <c r="G47" s="7">
        <v>0</v>
      </c>
      <c r="H47" s="7">
        <v>0</v>
      </c>
      <c r="I47" s="7"/>
      <c r="J47" s="8" t="s">
        <v>80</v>
      </c>
      <c r="K47" s="8" t="s">
        <v>80</v>
      </c>
      <c r="L47" s="8" t="s">
        <v>80</v>
      </c>
      <c r="M47" s="8" t="s">
        <v>80</v>
      </c>
      <c r="N47" s="8">
        <v>0</v>
      </c>
    </row>
  </sheetData>
  <phoneticPr fontId="2" type="noConversion"/>
  <conditionalFormatting sqref="B2:B47">
    <cfRule type="expression" dxfId="183" priority="6">
      <formula>AND(XEG2=0,XEH2&lt;&gt;"")</formula>
    </cfRule>
  </conditionalFormatting>
  <conditionalFormatting sqref="A2:N47">
    <cfRule type="expression" dxfId="182" priority="5">
      <formula>AND(XEG2=0,XEH2&lt;&gt;"")</formula>
    </cfRule>
  </conditionalFormatting>
  <conditionalFormatting sqref="D2:G47">
    <cfRule type="cellIs" dxfId="181" priority="3" operator="lessThan">
      <formula>#REF!</formula>
    </cfRule>
    <cfRule type="cellIs" dxfId="180" priority="4" operator="equal">
      <formula>#REF!</formula>
    </cfRule>
  </conditionalFormatting>
  <conditionalFormatting sqref="H2:H47">
    <cfRule type="cellIs" dxfId="179" priority="1" operator="lessThan">
      <formula>#REF!*COUNTIF(D2:G2,"&gt;0")</formula>
    </cfRule>
    <cfRule type="cellIs" dxfId="178" priority="2" operator="equal">
      <formula>#REF!*COUNTIF(D2:G2,"&gt;0")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4"/>
  <sheetViews>
    <sheetView workbookViewId="0">
      <selection activeCell="Q11" sqref="Q11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233</v>
      </c>
      <c r="B1" s="2" t="s">
        <v>234</v>
      </c>
      <c r="C1" s="2" t="s">
        <v>183</v>
      </c>
      <c r="D1" s="3" t="s">
        <v>116</v>
      </c>
      <c r="E1" s="3" t="s">
        <v>117</v>
      </c>
      <c r="F1" s="3" t="s">
        <v>118</v>
      </c>
      <c r="G1" s="3" t="s">
        <v>119</v>
      </c>
      <c r="H1" s="4" t="s">
        <v>3</v>
      </c>
      <c r="I1" s="5" t="s">
        <v>71</v>
      </c>
      <c r="J1" s="3" t="s">
        <v>116</v>
      </c>
      <c r="K1" s="3" t="s">
        <v>117</v>
      </c>
      <c r="L1" s="3" t="s">
        <v>118</v>
      </c>
      <c r="M1" s="3" t="s">
        <v>119</v>
      </c>
      <c r="N1" s="4" t="s">
        <v>3</v>
      </c>
    </row>
    <row r="2" spans="1:14">
      <c r="A2" s="7"/>
      <c r="B2" s="7" t="s">
        <v>191</v>
      </c>
      <c r="C2" s="7" t="s">
        <v>201</v>
      </c>
      <c r="D2" s="7">
        <v>75</v>
      </c>
      <c r="E2" s="7">
        <v>72</v>
      </c>
      <c r="F2" s="7">
        <v>69</v>
      </c>
      <c r="G2" s="7">
        <v>70</v>
      </c>
      <c r="H2" s="7">
        <v>286</v>
      </c>
      <c r="I2" s="7"/>
      <c r="J2" s="8">
        <v>11.692307692307693</v>
      </c>
      <c r="K2" s="8">
        <v>13.5</v>
      </c>
      <c r="L2" s="8">
        <v>19</v>
      </c>
      <c r="M2" s="8">
        <v>17.1875</v>
      </c>
      <c r="N2" s="8">
        <v>61.379807692307693</v>
      </c>
    </row>
    <row r="3" spans="1:14">
      <c r="A3" s="7"/>
      <c r="B3" s="7" t="s">
        <v>191</v>
      </c>
      <c r="C3" s="7" t="s">
        <v>235</v>
      </c>
      <c r="D3" s="7">
        <v>74</v>
      </c>
      <c r="E3" s="7">
        <v>71</v>
      </c>
      <c r="F3" s="7">
        <v>70</v>
      </c>
      <c r="G3" s="7">
        <v>74</v>
      </c>
      <c r="H3" s="7">
        <v>289</v>
      </c>
      <c r="I3" s="7"/>
      <c r="J3" s="8">
        <v>12.692307692307693</v>
      </c>
      <c r="K3" s="8">
        <v>14.5</v>
      </c>
      <c r="L3" s="8">
        <v>18</v>
      </c>
      <c r="M3" s="8">
        <v>13.1875</v>
      </c>
      <c r="N3" s="8">
        <v>58.379807692307693</v>
      </c>
    </row>
    <row r="4" spans="1:14">
      <c r="A4" s="7"/>
      <c r="B4" s="7" t="s">
        <v>191</v>
      </c>
      <c r="C4" s="7" t="s">
        <v>204</v>
      </c>
      <c r="D4" s="7">
        <v>70</v>
      </c>
      <c r="E4" s="7">
        <v>70</v>
      </c>
      <c r="F4" s="7">
        <v>74</v>
      </c>
      <c r="G4" s="7">
        <v>75</v>
      </c>
      <c r="H4" s="7">
        <v>289</v>
      </c>
      <c r="I4" s="7"/>
      <c r="J4" s="8">
        <v>16.692307692307693</v>
      </c>
      <c r="K4" s="8">
        <v>15.5</v>
      </c>
      <c r="L4" s="8">
        <v>14</v>
      </c>
      <c r="M4" s="8">
        <v>12.1875</v>
      </c>
      <c r="N4" s="8">
        <v>58.379807692307693</v>
      </c>
    </row>
    <row r="5" spans="1:14">
      <c r="A5" s="7"/>
      <c r="B5" s="7" t="s">
        <v>191</v>
      </c>
      <c r="C5" s="7" t="s">
        <v>263</v>
      </c>
      <c r="D5" s="7">
        <v>72</v>
      </c>
      <c r="E5" s="7">
        <v>78</v>
      </c>
      <c r="F5" s="7">
        <v>71</v>
      </c>
      <c r="G5" s="7">
        <v>71</v>
      </c>
      <c r="H5" s="7">
        <v>292</v>
      </c>
      <c r="I5" s="7"/>
      <c r="J5" s="8">
        <v>14.692307692307693</v>
      </c>
      <c r="K5" s="8">
        <v>7.5</v>
      </c>
      <c r="L5" s="8">
        <v>17</v>
      </c>
      <c r="M5" s="8">
        <v>16.1875</v>
      </c>
      <c r="N5" s="8">
        <v>55.379807692307693</v>
      </c>
    </row>
    <row r="6" spans="1:14">
      <c r="A6" s="7"/>
      <c r="B6" s="7" t="s">
        <v>215</v>
      </c>
      <c r="C6" s="7" t="s">
        <v>217</v>
      </c>
      <c r="D6" s="7">
        <v>76</v>
      </c>
      <c r="E6" s="7">
        <v>72</v>
      </c>
      <c r="F6" s="7">
        <v>74</v>
      </c>
      <c r="G6" s="7">
        <v>71</v>
      </c>
      <c r="H6" s="7">
        <v>293</v>
      </c>
      <c r="I6" s="7"/>
      <c r="J6" s="8">
        <v>10.692307692307693</v>
      </c>
      <c r="K6" s="8">
        <v>13.5</v>
      </c>
      <c r="L6" s="8">
        <v>14</v>
      </c>
      <c r="M6" s="8">
        <v>16.1875</v>
      </c>
      <c r="N6" s="8">
        <v>54.379807692307693</v>
      </c>
    </row>
    <row r="7" spans="1:14">
      <c r="A7" s="7"/>
      <c r="B7" s="7" t="s">
        <v>191</v>
      </c>
      <c r="C7" s="7" t="s">
        <v>200</v>
      </c>
      <c r="D7" s="7">
        <v>72</v>
      </c>
      <c r="E7" s="7">
        <v>72</v>
      </c>
      <c r="F7" s="7">
        <v>79</v>
      </c>
      <c r="G7" s="7">
        <v>73</v>
      </c>
      <c r="H7" s="7">
        <v>296</v>
      </c>
      <c r="I7" s="7"/>
      <c r="J7" s="8">
        <v>14.692307692307693</v>
      </c>
      <c r="K7" s="8">
        <v>13.5</v>
      </c>
      <c r="L7" s="8">
        <v>9</v>
      </c>
      <c r="M7" s="8">
        <v>14.1875</v>
      </c>
      <c r="N7" s="8">
        <v>51.379807692307693</v>
      </c>
    </row>
    <row r="8" spans="1:14">
      <c r="A8" s="7"/>
      <c r="B8" s="7" t="s">
        <v>191</v>
      </c>
      <c r="C8" s="7" t="s">
        <v>203</v>
      </c>
      <c r="D8" s="7">
        <v>79</v>
      </c>
      <c r="E8" s="7">
        <v>72</v>
      </c>
      <c r="F8" s="7">
        <v>75</v>
      </c>
      <c r="G8" s="7">
        <v>72</v>
      </c>
      <c r="H8" s="7">
        <v>298</v>
      </c>
      <c r="I8" s="7"/>
      <c r="J8" s="8">
        <v>7.6923076923076934</v>
      </c>
      <c r="K8" s="8">
        <v>13.5</v>
      </c>
      <c r="L8" s="8">
        <v>13</v>
      </c>
      <c r="M8" s="8">
        <v>15.1875</v>
      </c>
      <c r="N8" s="8">
        <v>49.379807692307693</v>
      </c>
    </row>
    <row r="9" spans="1:14">
      <c r="A9" s="7"/>
      <c r="B9" s="7" t="s">
        <v>191</v>
      </c>
      <c r="C9" s="7" t="s">
        <v>198</v>
      </c>
      <c r="D9" s="7">
        <v>72</v>
      </c>
      <c r="E9" s="7">
        <v>74</v>
      </c>
      <c r="F9" s="7">
        <v>81</v>
      </c>
      <c r="G9" s="7">
        <v>73</v>
      </c>
      <c r="H9" s="7">
        <v>300</v>
      </c>
      <c r="I9" s="7"/>
      <c r="J9" s="8">
        <v>14.692307692307693</v>
      </c>
      <c r="K9" s="8">
        <v>11.5</v>
      </c>
      <c r="L9" s="8">
        <v>7</v>
      </c>
      <c r="M9" s="8">
        <v>14.1875</v>
      </c>
      <c r="N9" s="8">
        <v>47.379807692307693</v>
      </c>
    </row>
    <row r="10" spans="1:14">
      <c r="A10" s="7"/>
      <c r="B10" s="7" t="s">
        <v>193</v>
      </c>
      <c r="C10" s="7" t="s">
        <v>199</v>
      </c>
      <c r="D10" s="7">
        <v>81</v>
      </c>
      <c r="E10" s="7">
        <v>74</v>
      </c>
      <c r="F10" s="7">
        <v>75</v>
      </c>
      <c r="G10" s="7">
        <v>71</v>
      </c>
      <c r="H10" s="7">
        <v>301</v>
      </c>
      <c r="I10" s="7"/>
      <c r="J10" s="8">
        <v>5.6923076923076934</v>
      </c>
      <c r="K10" s="8">
        <v>11.5</v>
      </c>
      <c r="L10" s="8">
        <v>13</v>
      </c>
      <c r="M10" s="8">
        <v>16.1875</v>
      </c>
      <c r="N10" s="8">
        <v>46.379807692307693</v>
      </c>
    </row>
    <row r="11" spans="1:14">
      <c r="A11" s="7"/>
      <c r="B11" s="7" t="s">
        <v>191</v>
      </c>
      <c r="C11" s="7" t="s">
        <v>209</v>
      </c>
      <c r="D11" s="7">
        <v>74</v>
      </c>
      <c r="E11" s="7">
        <v>77</v>
      </c>
      <c r="F11" s="7">
        <v>80</v>
      </c>
      <c r="G11" s="7">
        <v>71</v>
      </c>
      <c r="H11" s="7">
        <v>302</v>
      </c>
      <c r="I11" s="7"/>
      <c r="J11" s="8">
        <v>12.692307692307693</v>
      </c>
      <c r="K11" s="8">
        <v>8.5</v>
      </c>
      <c r="L11" s="8">
        <v>8</v>
      </c>
      <c r="M11" s="8">
        <v>16.1875</v>
      </c>
      <c r="N11" s="8">
        <v>45.379807692307693</v>
      </c>
    </row>
    <row r="12" spans="1:14">
      <c r="A12" s="7"/>
      <c r="B12" s="7" t="s">
        <v>191</v>
      </c>
      <c r="C12" s="7" t="s">
        <v>221</v>
      </c>
      <c r="D12" s="7">
        <v>73</v>
      </c>
      <c r="E12" s="7">
        <v>77</v>
      </c>
      <c r="F12" s="7">
        <v>75</v>
      </c>
      <c r="G12" s="7">
        <v>77</v>
      </c>
      <c r="H12" s="7">
        <v>302</v>
      </c>
      <c r="I12" s="7"/>
      <c r="J12" s="8">
        <v>13.692307692307693</v>
      </c>
      <c r="K12" s="8">
        <v>8.5</v>
      </c>
      <c r="L12" s="8">
        <v>13</v>
      </c>
      <c r="M12" s="8">
        <v>10.1875</v>
      </c>
      <c r="N12" s="8">
        <v>45.379807692307693</v>
      </c>
    </row>
    <row r="13" spans="1:14">
      <c r="A13" s="7"/>
      <c r="B13" s="7" t="s">
        <v>191</v>
      </c>
      <c r="C13" s="7" t="s">
        <v>253</v>
      </c>
      <c r="D13" s="7">
        <v>77</v>
      </c>
      <c r="E13" s="7">
        <v>78</v>
      </c>
      <c r="F13" s="7">
        <v>78</v>
      </c>
      <c r="G13" s="7">
        <v>73</v>
      </c>
      <c r="H13" s="7">
        <v>306</v>
      </c>
      <c r="I13" s="7"/>
      <c r="J13" s="8">
        <v>9.6923076923076934</v>
      </c>
      <c r="K13" s="8">
        <v>7.5</v>
      </c>
      <c r="L13" s="8">
        <v>10</v>
      </c>
      <c r="M13" s="8">
        <v>14.1875</v>
      </c>
      <c r="N13" s="8">
        <v>41.379807692307693</v>
      </c>
    </row>
    <row r="14" spans="1:14">
      <c r="A14" s="7"/>
      <c r="B14" s="7" t="s">
        <v>193</v>
      </c>
      <c r="C14" s="7" t="s">
        <v>202</v>
      </c>
      <c r="D14" s="7">
        <v>78</v>
      </c>
      <c r="E14" s="7">
        <v>78</v>
      </c>
      <c r="F14" s="7">
        <v>78</v>
      </c>
      <c r="G14" s="7">
        <v>73</v>
      </c>
      <c r="H14" s="7">
        <v>307</v>
      </c>
      <c r="I14" s="7"/>
      <c r="J14" s="8">
        <v>8.6923076923076934</v>
      </c>
      <c r="K14" s="8">
        <v>7.5</v>
      </c>
      <c r="L14" s="8">
        <v>10</v>
      </c>
      <c r="M14" s="8">
        <v>14.1875</v>
      </c>
      <c r="N14" s="8">
        <v>40.379807692307693</v>
      </c>
    </row>
    <row r="15" spans="1:14">
      <c r="A15" s="7"/>
      <c r="B15" s="7" t="s">
        <v>191</v>
      </c>
      <c r="C15" s="7" t="s">
        <v>254</v>
      </c>
      <c r="D15" s="7">
        <v>83</v>
      </c>
      <c r="E15" s="7">
        <v>76</v>
      </c>
      <c r="F15" s="7">
        <v>75</v>
      </c>
      <c r="G15" s="7">
        <v>75</v>
      </c>
      <c r="H15" s="7">
        <v>309</v>
      </c>
      <c r="I15" s="7"/>
      <c r="J15" s="8">
        <v>3.6923076923076934</v>
      </c>
      <c r="K15" s="8">
        <v>9.5</v>
      </c>
      <c r="L15" s="8">
        <v>13</v>
      </c>
      <c r="M15" s="8">
        <v>12.1875</v>
      </c>
      <c r="N15" s="8">
        <v>38.379807692307693</v>
      </c>
    </row>
    <row r="16" spans="1:14">
      <c r="A16" s="7"/>
      <c r="B16" s="7" t="s">
        <v>191</v>
      </c>
      <c r="C16" s="7" t="s">
        <v>213</v>
      </c>
      <c r="D16" s="7">
        <v>78</v>
      </c>
      <c r="E16" s="7">
        <v>72</v>
      </c>
      <c r="F16" s="7">
        <v>81</v>
      </c>
      <c r="G16" s="7">
        <v>78</v>
      </c>
      <c r="H16" s="7">
        <v>309</v>
      </c>
      <c r="I16" s="7"/>
      <c r="J16" s="8">
        <v>8.6923076923076934</v>
      </c>
      <c r="K16" s="8">
        <v>13.5</v>
      </c>
      <c r="L16" s="8">
        <v>7</v>
      </c>
      <c r="M16" s="8">
        <v>9.1875</v>
      </c>
      <c r="N16" s="8">
        <v>38.379807692307693</v>
      </c>
    </row>
    <row r="17" spans="1:14">
      <c r="A17" s="7"/>
      <c r="B17" s="7" t="s">
        <v>191</v>
      </c>
      <c r="C17" s="7" t="s">
        <v>207</v>
      </c>
      <c r="D17" s="7">
        <v>78</v>
      </c>
      <c r="E17" s="7">
        <v>79</v>
      </c>
      <c r="F17" s="7">
        <v>82</v>
      </c>
      <c r="G17" s="7">
        <v>71</v>
      </c>
      <c r="H17" s="7">
        <v>310</v>
      </c>
      <c r="I17" s="7"/>
      <c r="J17" s="8">
        <v>8.6923076923076934</v>
      </c>
      <c r="K17" s="8">
        <v>6.5</v>
      </c>
      <c r="L17" s="8">
        <v>6</v>
      </c>
      <c r="M17" s="8">
        <v>16.1875</v>
      </c>
      <c r="N17" s="8">
        <v>37.379807692307693</v>
      </c>
    </row>
    <row r="18" spans="1:14">
      <c r="A18" s="7"/>
      <c r="B18" s="7" t="s">
        <v>193</v>
      </c>
      <c r="C18" s="7" t="s">
        <v>205</v>
      </c>
      <c r="D18" s="7">
        <v>78</v>
      </c>
      <c r="E18" s="7">
        <v>78</v>
      </c>
      <c r="F18" s="7">
        <v>81</v>
      </c>
      <c r="G18" s="7">
        <v>73</v>
      </c>
      <c r="H18" s="7">
        <v>310</v>
      </c>
      <c r="I18" s="7"/>
      <c r="J18" s="8">
        <v>8.6923076923076934</v>
      </c>
      <c r="K18" s="8">
        <v>7.5</v>
      </c>
      <c r="L18" s="8">
        <v>7</v>
      </c>
      <c r="M18" s="8">
        <v>14.1875</v>
      </c>
      <c r="N18" s="8">
        <v>37.379807692307693</v>
      </c>
    </row>
    <row r="19" spans="1:14">
      <c r="A19" s="7"/>
      <c r="B19" s="7" t="s">
        <v>193</v>
      </c>
      <c r="C19" s="7" t="s">
        <v>206</v>
      </c>
      <c r="D19" s="7">
        <v>77</v>
      </c>
      <c r="E19" s="7">
        <v>80</v>
      </c>
      <c r="F19" s="7">
        <v>75</v>
      </c>
      <c r="G19" s="7">
        <v>78</v>
      </c>
      <c r="H19" s="7">
        <v>310</v>
      </c>
      <c r="I19" s="7"/>
      <c r="J19" s="8">
        <v>9.6923076923076934</v>
      </c>
      <c r="K19" s="8">
        <v>5.5</v>
      </c>
      <c r="L19" s="8">
        <v>13</v>
      </c>
      <c r="M19" s="8">
        <v>9.1875</v>
      </c>
      <c r="N19" s="8">
        <v>37.379807692307693</v>
      </c>
    </row>
    <row r="20" spans="1:14">
      <c r="A20" s="7"/>
      <c r="B20" s="7" t="s">
        <v>193</v>
      </c>
      <c r="C20" s="7" t="s">
        <v>337</v>
      </c>
      <c r="D20" s="7">
        <v>81</v>
      </c>
      <c r="E20" s="7">
        <v>75</v>
      </c>
      <c r="F20" s="7">
        <v>75</v>
      </c>
      <c r="G20" s="7">
        <v>79</v>
      </c>
      <c r="H20" s="7">
        <v>310</v>
      </c>
      <c r="I20" s="7"/>
      <c r="J20" s="8">
        <v>5.6923076923076934</v>
      </c>
      <c r="K20" s="8">
        <v>10.5</v>
      </c>
      <c r="L20" s="8">
        <v>13</v>
      </c>
      <c r="M20" s="8">
        <v>8.1875</v>
      </c>
      <c r="N20" s="8">
        <v>37.379807692307693</v>
      </c>
    </row>
    <row r="21" spans="1:14">
      <c r="A21" s="7"/>
      <c r="B21" s="7" t="s">
        <v>191</v>
      </c>
      <c r="C21" s="7" t="s">
        <v>211</v>
      </c>
      <c r="D21" s="7">
        <v>79</v>
      </c>
      <c r="E21" s="7">
        <v>82</v>
      </c>
      <c r="F21" s="7">
        <v>76</v>
      </c>
      <c r="G21" s="7">
        <v>77</v>
      </c>
      <c r="H21" s="7">
        <v>314</v>
      </c>
      <c r="I21" s="7"/>
      <c r="J21" s="8">
        <v>7.6923076923076934</v>
      </c>
      <c r="K21" s="8">
        <v>3.5</v>
      </c>
      <c r="L21" s="8">
        <v>12</v>
      </c>
      <c r="M21" s="8">
        <v>10.1875</v>
      </c>
      <c r="N21" s="8">
        <v>33.379807692307693</v>
      </c>
    </row>
    <row r="22" spans="1:14">
      <c r="A22" s="7"/>
      <c r="B22" s="7" t="s">
        <v>215</v>
      </c>
      <c r="C22" s="7" t="s">
        <v>228</v>
      </c>
      <c r="D22" s="7">
        <v>78</v>
      </c>
      <c r="E22" s="7">
        <v>81</v>
      </c>
      <c r="F22" s="7">
        <v>78</v>
      </c>
      <c r="G22" s="7">
        <v>78</v>
      </c>
      <c r="H22" s="7">
        <v>315</v>
      </c>
      <c r="I22" s="7"/>
      <c r="J22" s="8">
        <v>8.6923076923076934</v>
      </c>
      <c r="K22" s="8">
        <v>4.5</v>
      </c>
      <c r="L22" s="8">
        <v>10</v>
      </c>
      <c r="M22" s="8">
        <v>9.1875</v>
      </c>
      <c r="N22" s="8">
        <v>32.379807692307693</v>
      </c>
    </row>
    <row r="23" spans="1:14">
      <c r="A23" s="7"/>
      <c r="B23" s="7" t="s">
        <v>215</v>
      </c>
      <c r="C23" s="7" t="s">
        <v>264</v>
      </c>
      <c r="D23" s="7">
        <v>82</v>
      </c>
      <c r="E23" s="7">
        <v>75</v>
      </c>
      <c r="F23" s="7">
        <v>80</v>
      </c>
      <c r="G23" s="7">
        <v>78</v>
      </c>
      <c r="H23" s="7">
        <v>315</v>
      </c>
      <c r="I23" s="7"/>
      <c r="J23" s="8">
        <v>4.6923076923076934</v>
      </c>
      <c r="K23" s="8">
        <v>10.5</v>
      </c>
      <c r="L23" s="8">
        <v>8</v>
      </c>
      <c r="M23" s="8">
        <v>9.1875</v>
      </c>
      <c r="N23" s="8">
        <v>32.379807692307693</v>
      </c>
    </row>
    <row r="24" spans="1:14">
      <c r="A24" s="7"/>
      <c r="B24" s="7" t="s">
        <v>191</v>
      </c>
      <c r="C24" s="7" t="s">
        <v>224</v>
      </c>
      <c r="D24" s="7">
        <v>81</v>
      </c>
      <c r="E24" s="7">
        <v>78</v>
      </c>
      <c r="F24" s="7">
        <v>73</v>
      </c>
      <c r="G24" s="7">
        <v>86</v>
      </c>
      <c r="H24" s="7">
        <v>318</v>
      </c>
      <c r="I24" s="7"/>
      <c r="J24" s="8">
        <v>5.6923076923076934</v>
      </c>
      <c r="K24" s="8">
        <v>7.5</v>
      </c>
      <c r="L24" s="8">
        <v>15</v>
      </c>
      <c r="M24" s="8">
        <v>1.1875</v>
      </c>
      <c r="N24" s="8">
        <v>29.379807692307693</v>
      </c>
    </row>
    <row r="25" spans="1:14">
      <c r="A25" s="7"/>
      <c r="B25" s="7" t="s">
        <v>215</v>
      </c>
      <c r="C25" s="7" t="s">
        <v>239</v>
      </c>
      <c r="D25" s="7">
        <v>81</v>
      </c>
      <c r="E25" s="7">
        <v>77</v>
      </c>
      <c r="F25" s="7">
        <v>79</v>
      </c>
      <c r="G25" s="7">
        <v>82</v>
      </c>
      <c r="H25" s="7">
        <v>319</v>
      </c>
      <c r="I25" s="7"/>
      <c r="J25" s="8">
        <v>5.6923076923076934</v>
      </c>
      <c r="K25" s="8">
        <v>8.5</v>
      </c>
      <c r="L25" s="8">
        <v>9</v>
      </c>
      <c r="M25" s="8">
        <v>5.1875</v>
      </c>
      <c r="N25" s="8">
        <v>28.379807692307693</v>
      </c>
    </row>
    <row r="26" spans="1:14">
      <c r="A26" s="7"/>
      <c r="B26" s="7" t="s">
        <v>215</v>
      </c>
      <c r="C26" s="7" t="s">
        <v>222</v>
      </c>
      <c r="D26" s="7">
        <v>83</v>
      </c>
      <c r="E26" s="7">
        <v>73</v>
      </c>
      <c r="F26" s="7">
        <v>80</v>
      </c>
      <c r="G26" s="7">
        <v>84</v>
      </c>
      <c r="H26" s="7">
        <v>320</v>
      </c>
      <c r="I26" s="7"/>
      <c r="J26" s="8">
        <v>3.6923076923076934</v>
      </c>
      <c r="K26" s="8">
        <v>12.5</v>
      </c>
      <c r="L26" s="8">
        <v>8</v>
      </c>
      <c r="M26" s="8">
        <v>3.1875</v>
      </c>
      <c r="N26" s="8">
        <v>27.379807692307693</v>
      </c>
    </row>
    <row r="27" spans="1:14">
      <c r="A27" s="7"/>
      <c r="B27" s="7" t="s">
        <v>193</v>
      </c>
      <c r="C27" s="7" t="s">
        <v>339</v>
      </c>
      <c r="D27" s="7">
        <v>75</v>
      </c>
      <c r="E27" s="7">
        <v>80</v>
      </c>
      <c r="F27" s="7">
        <v>85</v>
      </c>
      <c r="G27" s="7">
        <v>81</v>
      </c>
      <c r="H27" s="7">
        <v>321</v>
      </c>
      <c r="I27" s="7"/>
      <c r="J27" s="8">
        <v>11.692307692307693</v>
      </c>
      <c r="K27" s="8">
        <v>5.5</v>
      </c>
      <c r="L27" s="8">
        <v>3</v>
      </c>
      <c r="M27" s="8">
        <v>6.1875</v>
      </c>
      <c r="N27" s="8">
        <v>26.379807692307693</v>
      </c>
    </row>
    <row r="28" spans="1:14">
      <c r="A28" s="7"/>
      <c r="B28" s="7" t="s">
        <v>191</v>
      </c>
      <c r="C28" s="7" t="s">
        <v>223</v>
      </c>
      <c r="D28" s="7">
        <v>78</v>
      </c>
      <c r="E28" s="7">
        <v>81</v>
      </c>
      <c r="F28" s="7">
        <v>84</v>
      </c>
      <c r="G28" s="7">
        <v>80</v>
      </c>
      <c r="H28" s="7">
        <v>323</v>
      </c>
      <c r="I28" s="7"/>
      <c r="J28" s="8">
        <v>8.6923076923076934</v>
      </c>
      <c r="K28" s="8">
        <v>4.5</v>
      </c>
      <c r="L28" s="8">
        <v>4</v>
      </c>
      <c r="M28" s="8">
        <v>7.1875</v>
      </c>
      <c r="N28" s="8">
        <v>24.379807692307693</v>
      </c>
    </row>
    <row r="29" spans="1:14">
      <c r="A29" s="7"/>
      <c r="B29" s="7" t="s">
        <v>215</v>
      </c>
      <c r="C29" s="7" t="s">
        <v>364</v>
      </c>
      <c r="D29" s="7">
        <v>81</v>
      </c>
      <c r="E29" s="7">
        <v>79</v>
      </c>
      <c r="F29" s="7">
        <v>82</v>
      </c>
      <c r="G29" s="7">
        <v>85</v>
      </c>
      <c r="H29" s="7">
        <v>327</v>
      </c>
      <c r="I29" s="7"/>
      <c r="J29" s="8">
        <v>5.6923076923076934</v>
      </c>
      <c r="K29" s="8">
        <v>6.5</v>
      </c>
      <c r="L29" s="8">
        <v>6</v>
      </c>
      <c r="M29" s="8">
        <v>2.1875</v>
      </c>
      <c r="N29" s="8">
        <v>20.379807692307693</v>
      </c>
    </row>
    <row r="30" spans="1:14">
      <c r="A30" s="7"/>
      <c r="B30" s="7" t="s">
        <v>215</v>
      </c>
      <c r="C30" s="7" t="s">
        <v>225</v>
      </c>
      <c r="D30" s="7">
        <v>84</v>
      </c>
      <c r="E30" s="7">
        <v>78</v>
      </c>
      <c r="F30" s="7">
        <v>82</v>
      </c>
      <c r="G30" s="7">
        <v>85</v>
      </c>
      <c r="H30" s="7">
        <v>329</v>
      </c>
      <c r="I30" s="7"/>
      <c r="J30" s="8">
        <v>2.6923076923076934</v>
      </c>
      <c r="K30" s="8">
        <v>7.5</v>
      </c>
      <c r="L30" s="8">
        <v>6</v>
      </c>
      <c r="M30" s="8">
        <v>2.1875</v>
      </c>
      <c r="N30" s="8">
        <v>18.379807692307693</v>
      </c>
    </row>
    <row r="31" spans="1:14">
      <c r="A31" s="7"/>
      <c r="B31" s="7" t="s">
        <v>215</v>
      </c>
      <c r="C31" s="7" t="s">
        <v>248</v>
      </c>
      <c r="D31" s="7">
        <v>85</v>
      </c>
      <c r="E31" s="7">
        <v>83</v>
      </c>
      <c r="F31" s="7">
        <v>80</v>
      </c>
      <c r="G31" s="7">
        <v>83</v>
      </c>
      <c r="H31" s="7">
        <v>331</v>
      </c>
      <c r="I31" s="7"/>
      <c r="J31" s="8">
        <v>1.6923076923076934</v>
      </c>
      <c r="K31" s="8">
        <v>2.5</v>
      </c>
      <c r="L31" s="8">
        <v>8</v>
      </c>
      <c r="M31" s="8">
        <v>4.1875</v>
      </c>
      <c r="N31" s="8">
        <v>16.379807692307693</v>
      </c>
    </row>
    <row r="32" spans="1:14">
      <c r="A32" s="7"/>
      <c r="B32" s="7" t="s">
        <v>215</v>
      </c>
      <c r="C32" s="7" t="s">
        <v>265</v>
      </c>
      <c r="D32" s="7">
        <v>84</v>
      </c>
      <c r="E32" s="7">
        <v>84</v>
      </c>
      <c r="F32" s="7">
        <v>82</v>
      </c>
      <c r="G32" s="7">
        <v>86</v>
      </c>
      <c r="H32" s="7">
        <v>336</v>
      </c>
      <c r="I32" s="7"/>
      <c r="J32" s="8">
        <v>2.6923076923076934</v>
      </c>
      <c r="K32" s="8">
        <v>1.5</v>
      </c>
      <c r="L32" s="8">
        <v>6</v>
      </c>
      <c r="M32" s="8">
        <v>1.1875</v>
      </c>
      <c r="N32" s="8">
        <v>11.379807692307693</v>
      </c>
    </row>
    <row r="33" spans="1:14">
      <c r="A33" s="7"/>
      <c r="B33" s="7" t="s">
        <v>215</v>
      </c>
      <c r="C33" s="7" t="s">
        <v>266</v>
      </c>
      <c r="D33" s="7">
        <v>85</v>
      </c>
      <c r="E33" s="7">
        <v>86</v>
      </c>
      <c r="F33" s="7">
        <v>87</v>
      </c>
      <c r="G33" s="7">
        <v>87</v>
      </c>
      <c r="H33" s="7">
        <v>345</v>
      </c>
      <c r="I33" s="7"/>
      <c r="J33" s="8">
        <v>1.6923076923076934</v>
      </c>
      <c r="K33" s="8">
        <v>0</v>
      </c>
      <c r="L33" s="8">
        <v>1</v>
      </c>
      <c r="M33" s="8">
        <v>0.1875</v>
      </c>
      <c r="N33" s="8">
        <v>2.8798076923076934</v>
      </c>
    </row>
    <row r="34" spans="1:14">
      <c r="A34" s="7"/>
      <c r="B34" s="7" t="s">
        <v>191</v>
      </c>
      <c r="C34" s="7" t="s">
        <v>212</v>
      </c>
      <c r="D34" s="7">
        <v>84</v>
      </c>
      <c r="E34" s="7">
        <v>78</v>
      </c>
      <c r="F34" s="7"/>
      <c r="G34" s="7"/>
      <c r="H34" s="7">
        <v>162</v>
      </c>
      <c r="I34" s="7"/>
      <c r="J34" s="8">
        <v>2.6923076923076934</v>
      </c>
      <c r="K34" s="8">
        <v>7.5</v>
      </c>
      <c r="L34" s="8" t="s">
        <v>80</v>
      </c>
      <c r="M34" s="8" t="s">
        <v>80</v>
      </c>
      <c r="N34" s="8">
        <v>10.192307692307693</v>
      </c>
    </row>
    <row r="35" spans="1:14">
      <c r="A35" s="7"/>
      <c r="B35" s="7" t="s">
        <v>193</v>
      </c>
      <c r="C35" s="7" t="s">
        <v>195</v>
      </c>
      <c r="D35" s="7">
        <v>82</v>
      </c>
      <c r="E35" s="7">
        <v>81</v>
      </c>
      <c r="F35" s="7"/>
      <c r="G35" s="7"/>
      <c r="H35" s="7">
        <v>163</v>
      </c>
      <c r="I35" s="7"/>
      <c r="J35" s="8">
        <v>4.6923076923076934</v>
      </c>
      <c r="K35" s="8">
        <v>4.5</v>
      </c>
      <c r="L35" s="8" t="s">
        <v>80</v>
      </c>
      <c r="M35" s="8" t="s">
        <v>80</v>
      </c>
      <c r="N35" s="8">
        <v>9.1923076923076934</v>
      </c>
    </row>
    <row r="36" spans="1:14">
      <c r="A36" s="7"/>
      <c r="B36" s="7" t="s">
        <v>193</v>
      </c>
      <c r="C36" s="7" t="s">
        <v>237</v>
      </c>
      <c r="D36" s="7">
        <v>77</v>
      </c>
      <c r="E36" s="7">
        <v>86</v>
      </c>
      <c r="F36" s="7"/>
      <c r="G36" s="7"/>
      <c r="H36" s="7">
        <v>163</v>
      </c>
      <c r="I36" s="7"/>
      <c r="J36" s="8">
        <v>9.6923076923076934</v>
      </c>
      <c r="K36" s="8">
        <v>0</v>
      </c>
      <c r="L36" s="8" t="s">
        <v>80</v>
      </c>
      <c r="M36" s="8" t="s">
        <v>80</v>
      </c>
      <c r="N36" s="8">
        <v>9.6923076923076934</v>
      </c>
    </row>
    <row r="37" spans="1:14">
      <c r="A37" s="7"/>
      <c r="B37" s="7" t="s">
        <v>193</v>
      </c>
      <c r="C37" s="7" t="s">
        <v>267</v>
      </c>
      <c r="D37" s="7">
        <v>84</v>
      </c>
      <c r="E37" s="7">
        <v>80</v>
      </c>
      <c r="F37" s="7"/>
      <c r="G37" s="7"/>
      <c r="H37" s="7">
        <v>164</v>
      </c>
      <c r="I37" s="7"/>
      <c r="J37" s="8">
        <v>2.6923076923076934</v>
      </c>
      <c r="K37" s="8">
        <v>5.5</v>
      </c>
      <c r="L37" s="8" t="s">
        <v>80</v>
      </c>
      <c r="M37" s="8" t="s">
        <v>80</v>
      </c>
      <c r="N37" s="8">
        <v>8.1923076923076934</v>
      </c>
    </row>
    <row r="38" spans="1:14">
      <c r="A38" s="7"/>
      <c r="B38" s="7" t="s">
        <v>193</v>
      </c>
      <c r="C38" s="7" t="s">
        <v>255</v>
      </c>
      <c r="D38" s="7">
        <v>80</v>
      </c>
      <c r="E38" s="7">
        <v>84</v>
      </c>
      <c r="F38" s="7"/>
      <c r="G38" s="7"/>
      <c r="H38" s="7">
        <v>164</v>
      </c>
      <c r="I38" s="7"/>
      <c r="J38" s="8">
        <v>6.6923076923076934</v>
      </c>
      <c r="K38" s="8">
        <v>1.5</v>
      </c>
      <c r="L38" s="8" t="s">
        <v>80</v>
      </c>
      <c r="M38" s="8" t="s">
        <v>80</v>
      </c>
      <c r="N38" s="8">
        <v>8.1923076923076934</v>
      </c>
    </row>
    <row r="39" spans="1:14">
      <c r="A39" s="7"/>
      <c r="B39" s="7" t="s">
        <v>191</v>
      </c>
      <c r="C39" s="7" t="s">
        <v>227</v>
      </c>
      <c r="D39" s="7">
        <v>81</v>
      </c>
      <c r="E39" s="7">
        <v>84</v>
      </c>
      <c r="F39" s="7"/>
      <c r="G39" s="7"/>
      <c r="H39" s="7">
        <v>165</v>
      </c>
      <c r="I39" s="7"/>
      <c r="J39" s="8">
        <v>5.6923076923076934</v>
      </c>
      <c r="K39" s="8">
        <v>1.5</v>
      </c>
      <c r="L39" s="8" t="s">
        <v>80</v>
      </c>
      <c r="M39" s="8" t="s">
        <v>80</v>
      </c>
      <c r="N39" s="8">
        <v>7.1923076923076934</v>
      </c>
    </row>
    <row r="40" spans="1:14">
      <c r="A40" s="7"/>
      <c r="B40" s="7" t="s">
        <v>191</v>
      </c>
      <c r="C40" s="7" t="s">
        <v>268</v>
      </c>
      <c r="D40" s="7">
        <v>81</v>
      </c>
      <c r="E40" s="7">
        <v>84</v>
      </c>
      <c r="F40" s="7"/>
      <c r="G40" s="7"/>
      <c r="H40" s="7">
        <v>165</v>
      </c>
      <c r="I40" s="7"/>
      <c r="J40" s="8">
        <v>5.6923076923076934</v>
      </c>
      <c r="K40" s="8">
        <v>1.5</v>
      </c>
      <c r="L40" s="8" t="s">
        <v>80</v>
      </c>
      <c r="M40" s="8" t="s">
        <v>80</v>
      </c>
      <c r="N40" s="8">
        <v>7.1923076923076934</v>
      </c>
    </row>
    <row r="41" spans="1:14">
      <c r="A41" s="7"/>
      <c r="B41" s="7" t="s">
        <v>191</v>
      </c>
      <c r="C41" s="7" t="s">
        <v>241</v>
      </c>
      <c r="D41" s="7">
        <v>84</v>
      </c>
      <c r="E41" s="7">
        <v>82</v>
      </c>
      <c r="F41" s="7"/>
      <c r="G41" s="7"/>
      <c r="H41" s="7">
        <v>166</v>
      </c>
      <c r="I41" s="7"/>
      <c r="J41" s="8">
        <v>2.6923076923076934</v>
      </c>
      <c r="K41" s="8">
        <v>3.5</v>
      </c>
      <c r="L41" s="8" t="s">
        <v>80</v>
      </c>
      <c r="M41" s="8" t="s">
        <v>80</v>
      </c>
      <c r="N41" s="8">
        <v>6.1923076923076934</v>
      </c>
    </row>
    <row r="42" spans="1:14">
      <c r="A42" s="7"/>
      <c r="B42" s="7" t="s">
        <v>191</v>
      </c>
      <c r="C42" s="7" t="s">
        <v>238</v>
      </c>
      <c r="D42" s="7">
        <v>88</v>
      </c>
      <c r="E42" s="7">
        <v>80</v>
      </c>
      <c r="F42" s="7"/>
      <c r="G42" s="7"/>
      <c r="H42" s="7">
        <v>168</v>
      </c>
      <c r="I42" s="7"/>
      <c r="J42" s="8">
        <v>0</v>
      </c>
      <c r="K42" s="8">
        <v>5.5</v>
      </c>
      <c r="L42" s="8" t="s">
        <v>80</v>
      </c>
      <c r="M42" s="8" t="s">
        <v>80</v>
      </c>
      <c r="N42" s="8">
        <v>5.5</v>
      </c>
    </row>
    <row r="43" spans="1:14">
      <c r="A43" s="7"/>
      <c r="B43" s="7" t="s">
        <v>191</v>
      </c>
      <c r="C43" s="7" t="s">
        <v>243</v>
      </c>
      <c r="D43" s="7">
        <v>88</v>
      </c>
      <c r="E43" s="7">
        <v>85</v>
      </c>
      <c r="F43" s="7"/>
      <c r="G43" s="7"/>
      <c r="H43" s="7">
        <v>173</v>
      </c>
      <c r="I43" s="7"/>
      <c r="J43" s="8">
        <v>0</v>
      </c>
      <c r="K43" s="8">
        <v>0.5</v>
      </c>
      <c r="L43" s="8" t="s">
        <v>80</v>
      </c>
      <c r="M43" s="8" t="s">
        <v>80</v>
      </c>
      <c r="N43" s="8">
        <v>0.5</v>
      </c>
    </row>
    <row r="44" spans="1:14">
      <c r="A44" s="7"/>
      <c r="B44" s="7" t="s">
        <v>215</v>
      </c>
      <c r="C44" s="7" t="s">
        <v>269</v>
      </c>
      <c r="D44" s="7">
        <v>87</v>
      </c>
      <c r="E44" s="7">
        <v>86</v>
      </c>
      <c r="F44" s="7"/>
      <c r="G44" s="7"/>
      <c r="H44" s="7">
        <v>173</v>
      </c>
      <c r="I44" s="7"/>
      <c r="J44" s="8">
        <v>0</v>
      </c>
      <c r="K44" s="8">
        <v>0</v>
      </c>
      <c r="L44" s="8" t="s">
        <v>80</v>
      </c>
      <c r="M44" s="8" t="s">
        <v>80</v>
      </c>
      <c r="N44" s="8">
        <v>0</v>
      </c>
    </row>
    <row r="45" spans="1:14">
      <c r="A45" s="7"/>
      <c r="B45" s="7" t="s">
        <v>215</v>
      </c>
      <c r="C45" s="7" t="s">
        <v>229</v>
      </c>
      <c r="D45" s="7">
        <v>84</v>
      </c>
      <c r="E45" s="7">
        <v>89</v>
      </c>
      <c r="F45" s="7"/>
      <c r="G45" s="7"/>
      <c r="H45" s="7">
        <v>173</v>
      </c>
      <c r="I45" s="7"/>
      <c r="J45" s="8">
        <v>2.6923076923076934</v>
      </c>
      <c r="K45" s="8">
        <v>0</v>
      </c>
      <c r="L45" s="8" t="s">
        <v>80</v>
      </c>
      <c r="M45" s="8" t="s">
        <v>80</v>
      </c>
      <c r="N45" s="8">
        <v>2.6923076923076934</v>
      </c>
    </row>
    <row r="46" spans="1:14">
      <c r="A46" s="7"/>
      <c r="B46" s="7" t="s">
        <v>193</v>
      </c>
      <c r="C46" s="7" t="s">
        <v>270</v>
      </c>
      <c r="D46" s="7">
        <v>89</v>
      </c>
      <c r="E46" s="7">
        <v>86</v>
      </c>
      <c r="F46" s="7"/>
      <c r="G46" s="7"/>
      <c r="H46" s="7">
        <v>175</v>
      </c>
      <c r="I46" s="7"/>
      <c r="J46" s="8">
        <v>0</v>
      </c>
      <c r="K46" s="8">
        <v>0</v>
      </c>
      <c r="L46" s="8" t="s">
        <v>80</v>
      </c>
      <c r="M46" s="8" t="s">
        <v>80</v>
      </c>
      <c r="N46" s="8">
        <v>0</v>
      </c>
    </row>
    <row r="47" spans="1:14">
      <c r="A47" s="7"/>
      <c r="B47" s="7" t="s">
        <v>215</v>
      </c>
      <c r="C47" s="7" t="s">
        <v>271</v>
      </c>
      <c r="D47" s="7">
        <v>85</v>
      </c>
      <c r="E47" s="7">
        <v>90</v>
      </c>
      <c r="F47" s="7"/>
      <c r="G47" s="7"/>
      <c r="H47" s="7">
        <v>175</v>
      </c>
      <c r="I47" s="7"/>
      <c r="J47" s="8">
        <v>1.6923076923076934</v>
      </c>
      <c r="K47" s="8">
        <v>0</v>
      </c>
      <c r="L47" s="8" t="s">
        <v>80</v>
      </c>
      <c r="M47" s="8" t="s">
        <v>80</v>
      </c>
      <c r="N47" s="8">
        <v>1.6923076923076934</v>
      </c>
    </row>
    <row r="48" spans="1:14">
      <c r="A48" s="7"/>
      <c r="B48" s="7" t="s">
        <v>191</v>
      </c>
      <c r="C48" s="7" t="s">
        <v>272</v>
      </c>
      <c r="D48" s="7">
        <v>89</v>
      </c>
      <c r="E48" s="7">
        <v>87</v>
      </c>
      <c r="F48" s="7"/>
      <c r="G48" s="7"/>
      <c r="H48" s="7">
        <v>176</v>
      </c>
      <c r="I48" s="7"/>
      <c r="J48" s="8">
        <v>0</v>
      </c>
      <c r="K48" s="8">
        <v>0</v>
      </c>
      <c r="L48" s="8" t="s">
        <v>80</v>
      </c>
      <c r="M48" s="8" t="s">
        <v>80</v>
      </c>
      <c r="N48" s="8">
        <v>0</v>
      </c>
    </row>
    <row r="49" spans="1:14">
      <c r="A49" s="7"/>
      <c r="B49" s="7" t="s">
        <v>215</v>
      </c>
      <c r="C49" s="7" t="s">
        <v>259</v>
      </c>
      <c r="D49" s="7">
        <v>90</v>
      </c>
      <c r="E49" s="7">
        <v>90</v>
      </c>
      <c r="F49" s="7"/>
      <c r="G49" s="7"/>
      <c r="H49" s="7">
        <v>180</v>
      </c>
      <c r="I49" s="7"/>
      <c r="J49" s="8">
        <v>0</v>
      </c>
      <c r="K49" s="8">
        <v>0</v>
      </c>
      <c r="L49" s="8" t="s">
        <v>80</v>
      </c>
      <c r="M49" s="8" t="s">
        <v>80</v>
      </c>
      <c r="N49" s="8">
        <v>0</v>
      </c>
    </row>
    <row r="50" spans="1:14">
      <c r="A50" s="7"/>
      <c r="B50" s="7" t="s">
        <v>215</v>
      </c>
      <c r="C50" s="7" t="s">
        <v>226</v>
      </c>
      <c r="D50" s="7">
        <v>97</v>
      </c>
      <c r="E50" s="7">
        <v>86</v>
      </c>
      <c r="F50" s="7"/>
      <c r="G50" s="7"/>
      <c r="H50" s="7">
        <v>183</v>
      </c>
      <c r="I50" s="7"/>
      <c r="J50" s="8">
        <v>0</v>
      </c>
      <c r="K50" s="8">
        <v>0</v>
      </c>
      <c r="L50" s="8" t="s">
        <v>80</v>
      </c>
      <c r="M50" s="8" t="s">
        <v>80</v>
      </c>
      <c r="N50" s="8">
        <v>0</v>
      </c>
    </row>
    <row r="51" spans="1:14">
      <c r="A51" s="7"/>
      <c r="B51" s="7" t="s">
        <v>215</v>
      </c>
      <c r="C51" s="7" t="s">
        <v>232</v>
      </c>
      <c r="D51" s="7">
        <v>96</v>
      </c>
      <c r="E51" s="7">
        <v>90</v>
      </c>
      <c r="F51" s="7"/>
      <c r="G51" s="7"/>
      <c r="H51" s="7">
        <v>186</v>
      </c>
      <c r="I51" s="7"/>
      <c r="J51" s="8">
        <v>0</v>
      </c>
      <c r="K51" s="8">
        <v>0</v>
      </c>
      <c r="L51" s="8" t="s">
        <v>80</v>
      </c>
      <c r="M51" s="8" t="s">
        <v>80</v>
      </c>
      <c r="N51" s="8">
        <v>0</v>
      </c>
    </row>
    <row r="52" spans="1:14">
      <c r="A52" s="7"/>
      <c r="B52" s="7" t="s">
        <v>215</v>
      </c>
      <c r="C52" s="7" t="s">
        <v>247</v>
      </c>
      <c r="D52" s="7">
        <v>96</v>
      </c>
      <c r="E52" s="7">
        <v>90</v>
      </c>
      <c r="F52" s="7"/>
      <c r="G52" s="7"/>
      <c r="H52" s="7">
        <v>186</v>
      </c>
      <c r="I52" s="7"/>
      <c r="J52" s="8">
        <v>0</v>
      </c>
      <c r="K52" s="8">
        <v>0</v>
      </c>
      <c r="L52" s="8" t="s">
        <v>80</v>
      </c>
      <c r="M52" s="8" t="s">
        <v>80</v>
      </c>
      <c r="N52" s="8">
        <v>0</v>
      </c>
    </row>
    <row r="53" spans="1:14">
      <c r="A53" s="7"/>
      <c r="B53" s="7" t="s">
        <v>215</v>
      </c>
      <c r="C53" s="7" t="s">
        <v>261</v>
      </c>
      <c r="D53" s="7">
        <v>102</v>
      </c>
      <c r="E53" s="7">
        <v>99</v>
      </c>
      <c r="F53" s="7"/>
      <c r="G53" s="7"/>
      <c r="H53" s="7">
        <v>201</v>
      </c>
      <c r="I53" s="7"/>
      <c r="J53" s="8">
        <v>0</v>
      </c>
      <c r="K53" s="8">
        <v>0</v>
      </c>
      <c r="L53" s="8" t="s">
        <v>80</v>
      </c>
      <c r="M53" s="8" t="s">
        <v>80</v>
      </c>
      <c r="N53" s="8">
        <v>0</v>
      </c>
    </row>
    <row r="54" spans="1:14">
      <c r="A54" s="7"/>
      <c r="B54" s="7" t="s">
        <v>215</v>
      </c>
      <c r="C54" s="7" t="s">
        <v>273</v>
      </c>
      <c r="D54" s="7" t="s">
        <v>133</v>
      </c>
      <c r="E54" s="7"/>
      <c r="F54" s="7"/>
      <c r="G54" s="7"/>
      <c r="H54" s="7"/>
      <c r="I54" s="7"/>
      <c r="J54" s="8" t="s">
        <v>80</v>
      </c>
      <c r="K54" s="8" t="s">
        <v>80</v>
      </c>
      <c r="L54" s="8" t="s">
        <v>80</v>
      </c>
      <c r="M54" s="8" t="s">
        <v>80</v>
      </c>
      <c r="N54" s="8">
        <v>0</v>
      </c>
    </row>
  </sheetData>
  <phoneticPr fontId="2" type="noConversion"/>
  <conditionalFormatting sqref="B2:B54">
    <cfRule type="expression" dxfId="177" priority="6">
      <formula>AND(XEG2=0,XEH2&lt;&gt;"")</formula>
    </cfRule>
  </conditionalFormatting>
  <conditionalFormatting sqref="A2:N54">
    <cfRule type="expression" dxfId="176" priority="5">
      <formula>AND(XEG2=0,XEH2&lt;&gt;"")</formula>
    </cfRule>
  </conditionalFormatting>
  <conditionalFormatting sqref="D2:G54">
    <cfRule type="cellIs" dxfId="175" priority="3" operator="lessThan">
      <formula>#REF!</formula>
    </cfRule>
    <cfRule type="cellIs" dxfId="174" priority="4" operator="equal">
      <formula>#REF!</formula>
    </cfRule>
  </conditionalFormatting>
  <conditionalFormatting sqref="H2:H54">
    <cfRule type="cellIs" dxfId="173" priority="1" operator="lessThan">
      <formula>#REF!*COUNTIF(D2:G2,"&gt;0")</formula>
    </cfRule>
    <cfRule type="cellIs" dxfId="172" priority="2" operator="equal">
      <formula>#REF!*COUNTIF(D2:G2,"&gt;0")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41" bestFit="1" customWidth="1"/>
    <col min="2" max="2" width="7.5" style="41" bestFit="1" customWidth="1"/>
    <col min="3" max="3" width="12.5" style="41" customWidth="1"/>
    <col min="4" max="4" width="5.375" style="41" customWidth="1"/>
    <col min="5" max="5" width="4.625" style="41" customWidth="1"/>
    <col min="6" max="6" width="5" style="41" customWidth="1"/>
    <col min="7" max="7" width="4.625" style="41" customWidth="1"/>
    <col min="8" max="8" width="7.75" style="41" customWidth="1"/>
    <col min="9" max="9" width="6" style="41" customWidth="1"/>
    <col min="10" max="16384" width="9" style="41"/>
  </cols>
  <sheetData>
    <row r="1" spans="1:14" ht="16.5">
      <c r="A1" s="1" t="s">
        <v>328</v>
      </c>
      <c r="B1" s="2" t="s">
        <v>329</v>
      </c>
      <c r="C1" s="2" t="s">
        <v>183</v>
      </c>
      <c r="D1" s="3" t="s">
        <v>106</v>
      </c>
      <c r="E1" s="3" t="s">
        <v>117</v>
      </c>
      <c r="F1" s="3" t="s">
        <v>118</v>
      </c>
      <c r="G1" s="3" t="s">
        <v>109</v>
      </c>
      <c r="H1" s="4" t="s">
        <v>3</v>
      </c>
      <c r="I1" s="5" t="s">
        <v>71</v>
      </c>
      <c r="J1" s="3" t="s">
        <v>106</v>
      </c>
      <c r="K1" s="3" t="s">
        <v>117</v>
      </c>
      <c r="L1" s="3" t="s">
        <v>118</v>
      </c>
      <c r="M1" s="3" t="s">
        <v>109</v>
      </c>
      <c r="N1" s="4" t="s">
        <v>3</v>
      </c>
    </row>
    <row r="2" spans="1:14">
      <c r="A2" s="7">
        <v>1</v>
      </c>
      <c r="B2" s="7" t="s">
        <v>215</v>
      </c>
      <c r="C2" s="7" t="s">
        <v>217</v>
      </c>
      <c r="D2" s="7">
        <v>70</v>
      </c>
      <c r="E2" s="7">
        <v>70</v>
      </c>
      <c r="F2" s="7">
        <v>70</v>
      </c>
      <c r="G2" s="7">
        <v>72</v>
      </c>
      <c r="H2" s="7">
        <v>282</v>
      </c>
      <c r="I2" s="7"/>
      <c r="J2" s="8">
        <v>13.608695652173907</v>
      </c>
      <c r="K2" s="8">
        <v>13.086956521739125</v>
      </c>
      <c r="L2" s="8">
        <v>13.958333333333329</v>
      </c>
      <c r="M2" s="8">
        <v>12.625</v>
      </c>
      <c r="N2" s="8">
        <v>53.278985507246361</v>
      </c>
    </row>
    <row r="3" spans="1:14">
      <c r="A3" s="7">
        <v>2</v>
      </c>
      <c r="B3" s="7" t="s">
        <v>191</v>
      </c>
      <c r="C3" s="7" t="s">
        <v>198</v>
      </c>
      <c r="D3" s="7">
        <v>72</v>
      </c>
      <c r="E3" s="7">
        <v>74</v>
      </c>
      <c r="F3" s="7">
        <v>69</v>
      </c>
      <c r="G3" s="7">
        <v>71</v>
      </c>
      <c r="H3" s="7">
        <v>286</v>
      </c>
      <c r="I3" s="7"/>
      <c r="J3" s="8">
        <v>11.608695652173907</v>
      </c>
      <c r="K3" s="8">
        <v>9.0869565217391255</v>
      </c>
      <c r="L3" s="8">
        <v>14.958333333333329</v>
      </c>
      <c r="M3" s="8">
        <v>13.625</v>
      </c>
      <c r="N3" s="8">
        <v>49.278985507246361</v>
      </c>
    </row>
    <row r="4" spans="1:14">
      <c r="A4" s="7">
        <v>3</v>
      </c>
      <c r="B4" s="7" t="s">
        <v>193</v>
      </c>
      <c r="C4" s="7" t="s">
        <v>202</v>
      </c>
      <c r="D4" s="7">
        <v>73</v>
      </c>
      <c r="E4" s="7">
        <v>73</v>
      </c>
      <c r="F4" s="7">
        <v>73</v>
      </c>
      <c r="G4" s="7">
        <v>69</v>
      </c>
      <c r="H4" s="7">
        <v>288</v>
      </c>
      <c r="I4" s="7"/>
      <c r="J4" s="8">
        <v>10.608695652173907</v>
      </c>
      <c r="K4" s="8">
        <v>10.086956521739125</v>
      </c>
      <c r="L4" s="8">
        <v>10.958333333333329</v>
      </c>
      <c r="M4" s="8">
        <v>15.625</v>
      </c>
      <c r="N4" s="8">
        <v>47.278985507246361</v>
      </c>
    </row>
    <row r="5" spans="1:14">
      <c r="A5" s="7">
        <v>4</v>
      </c>
      <c r="B5" s="7" t="s">
        <v>215</v>
      </c>
      <c r="C5" s="7" t="s">
        <v>216</v>
      </c>
      <c r="D5" s="7">
        <v>75</v>
      </c>
      <c r="E5" s="7">
        <v>71</v>
      </c>
      <c r="F5" s="7">
        <v>71</v>
      </c>
      <c r="G5" s="7">
        <v>71</v>
      </c>
      <c r="H5" s="7">
        <v>288</v>
      </c>
      <c r="I5" s="7"/>
      <c r="J5" s="8">
        <v>8.6086956521739069</v>
      </c>
      <c r="K5" s="8">
        <v>12.086956521739125</v>
      </c>
      <c r="L5" s="8">
        <v>12.958333333333329</v>
      </c>
      <c r="M5" s="8">
        <v>13.625</v>
      </c>
      <c r="N5" s="8">
        <v>47.278985507246361</v>
      </c>
    </row>
    <row r="6" spans="1:14">
      <c r="A6" s="7">
        <v>5</v>
      </c>
      <c r="B6" s="7" t="s">
        <v>191</v>
      </c>
      <c r="C6" s="7" t="s">
        <v>200</v>
      </c>
      <c r="D6" s="7">
        <v>75</v>
      </c>
      <c r="E6" s="7">
        <v>72</v>
      </c>
      <c r="F6" s="7">
        <v>71</v>
      </c>
      <c r="G6" s="7">
        <v>71</v>
      </c>
      <c r="H6" s="7">
        <v>289</v>
      </c>
      <c r="I6" s="7"/>
      <c r="J6" s="8">
        <v>8.6086956521739069</v>
      </c>
      <c r="K6" s="8">
        <v>11.086956521739125</v>
      </c>
      <c r="L6" s="8">
        <v>12.958333333333329</v>
      </c>
      <c r="M6" s="8">
        <v>13.625</v>
      </c>
      <c r="N6" s="8">
        <v>46.278985507246361</v>
      </c>
    </row>
    <row r="7" spans="1:14">
      <c r="A7" s="7">
        <v>6</v>
      </c>
      <c r="B7" s="7" t="s">
        <v>193</v>
      </c>
      <c r="C7" s="7" t="s">
        <v>199</v>
      </c>
      <c r="D7" s="7">
        <v>76</v>
      </c>
      <c r="E7" s="7">
        <v>69</v>
      </c>
      <c r="F7" s="7">
        <v>72</v>
      </c>
      <c r="G7" s="7">
        <v>72</v>
      </c>
      <c r="H7" s="7">
        <v>289</v>
      </c>
      <c r="I7" s="7"/>
      <c r="J7" s="8">
        <v>7.6086956521739069</v>
      </c>
      <c r="K7" s="8">
        <v>14.086956521739125</v>
      </c>
      <c r="L7" s="8">
        <v>11.958333333333329</v>
      </c>
      <c r="M7" s="8">
        <v>12.625</v>
      </c>
      <c r="N7" s="8">
        <v>46.278985507246361</v>
      </c>
    </row>
    <row r="8" spans="1:14">
      <c r="A8" s="7">
        <v>7</v>
      </c>
      <c r="B8" s="7" t="s">
        <v>191</v>
      </c>
      <c r="C8" s="7" t="s">
        <v>336</v>
      </c>
      <c r="D8" s="7">
        <v>70</v>
      </c>
      <c r="E8" s="7">
        <v>72</v>
      </c>
      <c r="F8" s="7">
        <v>72</v>
      </c>
      <c r="G8" s="7">
        <v>75</v>
      </c>
      <c r="H8" s="7">
        <v>289</v>
      </c>
      <c r="I8" s="7"/>
      <c r="J8" s="8">
        <v>13.608695652173907</v>
      </c>
      <c r="K8" s="8">
        <v>11.086956521739125</v>
      </c>
      <c r="L8" s="8">
        <v>11.958333333333329</v>
      </c>
      <c r="M8" s="8">
        <v>9.625</v>
      </c>
      <c r="N8" s="8">
        <v>46.278985507246361</v>
      </c>
    </row>
    <row r="9" spans="1:14">
      <c r="A9" s="7">
        <v>8</v>
      </c>
      <c r="B9" s="7" t="s">
        <v>191</v>
      </c>
      <c r="C9" s="7" t="s">
        <v>201</v>
      </c>
      <c r="D9" s="7">
        <v>71</v>
      </c>
      <c r="E9" s="7">
        <v>73</v>
      </c>
      <c r="F9" s="7">
        <v>76</v>
      </c>
      <c r="G9" s="7">
        <v>71</v>
      </c>
      <c r="H9" s="7">
        <v>291</v>
      </c>
      <c r="I9" s="7"/>
      <c r="J9" s="8">
        <v>12.608695652173907</v>
      </c>
      <c r="K9" s="8">
        <v>10.086956521739125</v>
      </c>
      <c r="L9" s="8">
        <v>7.9583333333333286</v>
      </c>
      <c r="M9" s="8">
        <v>13.625</v>
      </c>
      <c r="N9" s="8">
        <v>44.278985507246361</v>
      </c>
    </row>
    <row r="10" spans="1:14">
      <c r="A10" s="7">
        <v>9</v>
      </c>
      <c r="B10" s="7" t="s">
        <v>191</v>
      </c>
      <c r="C10" s="7" t="s">
        <v>204</v>
      </c>
      <c r="D10" s="7">
        <v>72</v>
      </c>
      <c r="E10" s="7">
        <v>74</v>
      </c>
      <c r="F10" s="7">
        <v>71</v>
      </c>
      <c r="G10" s="7">
        <v>74</v>
      </c>
      <c r="H10" s="7">
        <v>291</v>
      </c>
      <c r="I10" s="7"/>
      <c r="J10" s="8">
        <v>11.608695652173907</v>
      </c>
      <c r="K10" s="8">
        <v>9.0869565217391255</v>
      </c>
      <c r="L10" s="8">
        <v>12.958333333333329</v>
      </c>
      <c r="M10" s="8">
        <v>10.625</v>
      </c>
      <c r="N10" s="8">
        <v>44.278985507246361</v>
      </c>
    </row>
    <row r="11" spans="1:14">
      <c r="A11" s="7">
        <v>10</v>
      </c>
      <c r="B11" s="7" t="s">
        <v>193</v>
      </c>
      <c r="C11" s="7" t="s">
        <v>235</v>
      </c>
      <c r="D11" s="7">
        <v>73</v>
      </c>
      <c r="E11" s="7">
        <v>73</v>
      </c>
      <c r="F11" s="7">
        <v>72</v>
      </c>
      <c r="G11" s="7">
        <v>74</v>
      </c>
      <c r="H11" s="7">
        <v>292</v>
      </c>
      <c r="I11" s="7"/>
      <c r="J11" s="8">
        <v>10.608695652173907</v>
      </c>
      <c r="K11" s="8">
        <v>10.086956521739125</v>
      </c>
      <c r="L11" s="8">
        <v>11.958333333333329</v>
      </c>
      <c r="M11" s="8">
        <v>10.625</v>
      </c>
      <c r="N11" s="8">
        <v>43.278985507246361</v>
      </c>
    </row>
    <row r="12" spans="1:14">
      <c r="A12" s="7">
        <v>11</v>
      </c>
      <c r="B12" s="7" t="s">
        <v>193</v>
      </c>
      <c r="C12" s="7" t="s">
        <v>211</v>
      </c>
      <c r="D12" s="7">
        <v>74</v>
      </c>
      <c r="E12" s="7">
        <v>71</v>
      </c>
      <c r="F12" s="7">
        <v>72</v>
      </c>
      <c r="G12" s="7">
        <v>75</v>
      </c>
      <c r="H12" s="7">
        <v>292</v>
      </c>
      <c r="I12" s="7"/>
      <c r="J12" s="8">
        <v>9.6086956521739069</v>
      </c>
      <c r="K12" s="8">
        <v>12.086956521739125</v>
      </c>
      <c r="L12" s="8">
        <v>11.958333333333329</v>
      </c>
      <c r="M12" s="8">
        <v>9.625</v>
      </c>
      <c r="N12" s="8">
        <v>43.278985507246361</v>
      </c>
    </row>
    <row r="13" spans="1:14">
      <c r="A13" s="7">
        <v>12</v>
      </c>
      <c r="B13" s="7" t="s">
        <v>215</v>
      </c>
      <c r="C13" s="7" t="s">
        <v>219</v>
      </c>
      <c r="D13" s="7">
        <v>77</v>
      </c>
      <c r="E13" s="7">
        <v>72</v>
      </c>
      <c r="F13" s="7">
        <v>74</v>
      </c>
      <c r="G13" s="7">
        <v>70</v>
      </c>
      <c r="H13" s="7">
        <v>293</v>
      </c>
      <c r="I13" s="7"/>
      <c r="J13" s="8">
        <v>6.6086956521739069</v>
      </c>
      <c r="K13" s="8">
        <v>11.086956521739125</v>
      </c>
      <c r="L13" s="8">
        <v>9.9583333333333286</v>
      </c>
      <c r="M13" s="8">
        <v>14.625</v>
      </c>
      <c r="N13" s="8">
        <v>42.278985507246361</v>
      </c>
    </row>
    <row r="14" spans="1:14">
      <c r="A14" s="7">
        <v>13</v>
      </c>
      <c r="B14" s="7" t="s">
        <v>191</v>
      </c>
      <c r="C14" s="7" t="s">
        <v>209</v>
      </c>
      <c r="D14" s="7">
        <v>74</v>
      </c>
      <c r="E14" s="7">
        <v>73</v>
      </c>
      <c r="F14" s="7">
        <v>73</v>
      </c>
      <c r="G14" s="7">
        <v>75</v>
      </c>
      <c r="H14" s="7">
        <v>295</v>
      </c>
      <c r="I14" s="7"/>
      <c r="J14" s="8">
        <v>9.6086956521739069</v>
      </c>
      <c r="K14" s="8">
        <v>10.086956521739125</v>
      </c>
      <c r="L14" s="8">
        <v>10.958333333333329</v>
      </c>
      <c r="M14" s="8">
        <v>9.625</v>
      </c>
      <c r="N14" s="8">
        <v>40.278985507246361</v>
      </c>
    </row>
    <row r="15" spans="1:14">
      <c r="A15" s="7">
        <v>14</v>
      </c>
      <c r="B15" s="7" t="s">
        <v>193</v>
      </c>
      <c r="C15" s="7" t="s">
        <v>337</v>
      </c>
      <c r="D15" s="7">
        <v>77</v>
      </c>
      <c r="E15" s="7">
        <v>71</v>
      </c>
      <c r="F15" s="7">
        <v>69</v>
      </c>
      <c r="G15" s="7">
        <v>78</v>
      </c>
      <c r="H15" s="7">
        <v>295</v>
      </c>
      <c r="I15" s="7"/>
      <c r="J15" s="8">
        <v>6.6086956521739069</v>
      </c>
      <c r="K15" s="8">
        <v>12.086956521739125</v>
      </c>
      <c r="L15" s="8">
        <v>14.958333333333329</v>
      </c>
      <c r="M15" s="8">
        <v>6.625</v>
      </c>
      <c r="N15" s="8">
        <v>40.278985507246361</v>
      </c>
    </row>
    <row r="16" spans="1:14">
      <c r="A16" s="7">
        <v>15</v>
      </c>
      <c r="B16" s="7" t="s">
        <v>191</v>
      </c>
      <c r="C16" s="7" t="s">
        <v>263</v>
      </c>
      <c r="D16" s="7">
        <v>75</v>
      </c>
      <c r="E16" s="7">
        <v>74</v>
      </c>
      <c r="F16" s="7">
        <v>74</v>
      </c>
      <c r="G16" s="7">
        <v>74</v>
      </c>
      <c r="H16" s="7">
        <v>297</v>
      </c>
      <c r="I16" s="7"/>
      <c r="J16" s="8">
        <v>8.6086956521739069</v>
      </c>
      <c r="K16" s="8">
        <v>9.0869565217391255</v>
      </c>
      <c r="L16" s="8">
        <v>9.9583333333333286</v>
      </c>
      <c r="M16" s="8">
        <v>10.625</v>
      </c>
      <c r="N16" s="8">
        <v>38.278985507246361</v>
      </c>
    </row>
    <row r="17" spans="1:14">
      <c r="A17" s="7">
        <v>16</v>
      </c>
      <c r="B17" s="7" t="s">
        <v>191</v>
      </c>
      <c r="C17" s="7" t="s">
        <v>254</v>
      </c>
      <c r="D17" s="7">
        <v>72</v>
      </c>
      <c r="E17" s="7">
        <v>78</v>
      </c>
      <c r="F17" s="7">
        <v>77</v>
      </c>
      <c r="G17" s="7">
        <v>72</v>
      </c>
      <c r="H17" s="7">
        <v>299</v>
      </c>
      <c r="I17" s="7"/>
      <c r="J17" s="8">
        <v>11.608695652173907</v>
      </c>
      <c r="K17" s="8">
        <v>5.0869565217391255</v>
      </c>
      <c r="L17" s="8">
        <v>6.9583333333333286</v>
      </c>
      <c r="M17" s="8">
        <v>12.625</v>
      </c>
      <c r="N17" s="8">
        <v>36.278985507246361</v>
      </c>
    </row>
    <row r="18" spans="1:14">
      <c r="A18" s="7">
        <v>17</v>
      </c>
      <c r="B18" s="7" t="s">
        <v>215</v>
      </c>
      <c r="C18" s="7" t="s">
        <v>266</v>
      </c>
      <c r="D18" s="7">
        <v>75</v>
      </c>
      <c r="E18" s="7">
        <v>75</v>
      </c>
      <c r="F18" s="7">
        <v>75</v>
      </c>
      <c r="G18" s="7">
        <v>74</v>
      </c>
      <c r="H18" s="7">
        <v>299</v>
      </c>
      <c r="I18" s="7"/>
      <c r="J18" s="8">
        <v>8.6086956521739069</v>
      </c>
      <c r="K18" s="8">
        <v>8.0869565217391255</v>
      </c>
      <c r="L18" s="8">
        <v>8.9583333333333286</v>
      </c>
      <c r="M18" s="8">
        <v>10.625</v>
      </c>
      <c r="N18" s="8">
        <v>36.278985507246361</v>
      </c>
    </row>
    <row r="19" spans="1:14">
      <c r="A19" s="7">
        <v>18</v>
      </c>
      <c r="B19" s="7" t="s">
        <v>191</v>
      </c>
      <c r="C19" s="7" t="s">
        <v>221</v>
      </c>
      <c r="D19" s="7">
        <v>72</v>
      </c>
      <c r="E19" s="7">
        <v>79</v>
      </c>
      <c r="F19" s="7">
        <v>77</v>
      </c>
      <c r="G19" s="7">
        <v>73</v>
      </c>
      <c r="H19" s="7">
        <v>301</v>
      </c>
      <c r="I19" s="7"/>
      <c r="J19" s="8">
        <v>11.608695652173907</v>
      </c>
      <c r="K19" s="8">
        <v>4.0869565217391255</v>
      </c>
      <c r="L19" s="8">
        <v>6.9583333333333286</v>
      </c>
      <c r="M19" s="8">
        <v>11.625</v>
      </c>
      <c r="N19" s="8">
        <v>34.278985507246361</v>
      </c>
    </row>
    <row r="20" spans="1:14">
      <c r="A20" s="7">
        <v>19</v>
      </c>
      <c r="B20" s="7" t="s">
        <v>191</v>
      </c>
      <c r="C20" s="7" t="s">
        <v>213</v>
      </c>
      <c r="D20" s="7">
        <v>75</v>
      </c>
      <c r="E20" s="7">
        <v>75</v>
      </c>
      <c r="F20" s="7">
        <v>76</v>
      </c>
      <c r="G20" s="7">
        <v>76</v>
      </c>
      <c r="H20" s="7">
        <v>302</v>
      </c>
      <c r="I20" s="7"/>
      <c r="J20" s="8">
        <v>8.6086956521739069</v>
      </c>
      <c r="K20" s="8">
        <v>8.0869565217391255</v>
      </c>
      <c r="L20" s="8">
        <v>7.9583333333333286</v>
      </c>
      <c r="M20" s="8">
        <v>8.625</v>
      </c>
      <c r="N20" s="8">
        <v>33.278985507246361</v>
      </c>
    </row>
    <row r="21" spans="1:14">
      <c r="A21" s="7">
        <v>20</v>
      </c>
      <c r="B21" s="7" t="s">
        <v>215</v>
      </c>
      <c r="C21" s="7" t="s">
        <v>229</v>
      </c>
      <c r="D21" s="7">
        <v>76</v>
      </c>
      <c r="E21" s="7">
        <v>79</v>
      </c>
      <c r="F21" s="7">
        <v>73</v>
      </c>
      <c r="G21" s="7">
        <v>79</v>
      </c>
      <c r="H21" s="7">
        <v>307</v>
      </c>
      <c r="I21" s="7"/>
      <c r="J21" s="8">
        <v>7.6086956521739069</v>
      </c>
      <c r="K21" s="8">
        <v>4.0869565217391255</v>
      </c>
      <c r="L21" s="8">
        <v>10.958333333333329</v>
      </c>
      <c r="M21" s="8">
        <v>5.625</v>
      </c>
      <c r="N21" s="8">
        <v>28.278985507246361</v>
      </c>
    </row>
    <row r="22" spans="1:14">
      <c r="A22" s="7">
        <v>21</v>
      </c>
      <c r="B22" s="7" t="s">
        <v>215</v>
      </c>
      <c r="C22" s="7" t="s">
        <v>271</v>
      </c>
      <c r="D22" s="7">
        <v>77</v>
      </c>
      <c r="E22" s="7">
        <v>76</v>
      </c>
      <c r="F22" s="7">
        <v>77</v>
      </c>
      <c r="G22" s="7">
        <v>83</v>
      </c>
      <c r="H22" s="7">
        <v>313</v>
      </c>
      <c r="I22" s="7"/>
      <c r="J22" s="8">
        <v>6.6086956521739069</v>
      </c>
      <c r="K22" s="8">
        <v>7.0869565217391255</v>
      </c>
      <c r="L22" s="8">
        <v>6.9583333333333286</v>
      </c>
      <c r="M22" s="8">
        <v>1.625</v>
      </c>
      <c r="N22" s="8">
        <v>22.278985507246361</v>
      </c>
    </row>
    <row r="23" spans="1:14">
      <c r="A23" s="7">
        <v>22</v>
      </c>
      <c r="B23" s="7" t="s">
        <v>215</v>
      </c>
      <c r="C23" s="7" t="s">
        <v>338</v>
      </c>
      <c r="D23" s="7">
        <v>77</v>
      </c>
      <c r="E23" s="7">
        <v>78</v>
      </c>
      <c r="F23" s="7">
        <v>82</v>
      </c>
      <c r="G23" s="7">
        <v>77</v>
      </c>
      <c r="H23" s="7">
        <v>314</v>
      </c>
      <c r="I23" s="7"/>
      <c r="J23" s="8">
        <v>6.6086956521739069</v>
      </c>
      <c r="K23" s="8">
        <v>5.0869565217391255</v>
      </c>
      <c r="L23" s="8">
        <v>1.9583333333333286</v>
      </c>
      <c r="M23" s="8">
        <v>7.625</v>
      </c>
      <c r="N23" s="8">
        <v>21.278985507246361</v>
      </c>
    </row>
    <row r="24" spans="1:14">
      <c r="A24" s="7">
        <v>23</v>
      </c>
      <c r="B24" s="7" t="s">
        <v>215</v>
      </c>
      <c r="C24" s="7" t="s">
        <v>264</v>
      </c>
      <c r="D24" s="7">
        <v>75</v>
      </c>
      <c r="E24" s="7">
        <v>80</v>
      </c>
      <c r="F24" s="7">
        <v>77</v>
      </c>
      <c r="G24" s="7">
        <v>83</v>
      </c>
      <c r="H24" s="7">
        <v>315</v>
      </c>
      <c r="I24" s="7"/>
      <c r="J24" s="8">
        <v>8.6086956521739069</v>
      </c>
      <c r="K24" s="8">
        <v>3.0869565217391255</v>
      </c>
      <c r="L24" s="8">
        <v>6.9583333333333286</v>
      </c>
      <c r="M24" s="8">
        <v>1.625</v>
      </c>
      <c r="N24" s="8">
        <v>20.278985507246361</v>
      </c>
    </row>
    <row r="25" spans="1:14">
      <c r="A25" s="7">
        <v>24</v>
      </c>
      <c r="B25" s="7" t="s">
        <v>215</v>
      </c>
      <c r="C25" s="7" t="s">
        <v>228</v>
      </c>
      <c r="D25" s="7">
        <v>80</v>
      </c>
      <c r="E25" s="7">
        <v>76</v>
      </c>
      <c r="F25" s="7">
        <v>82</v>
      </c>
      <c r="G25" s="7">
        <v>82</v>
      </c>
      <c r="H25" s="7">
        <v>320</v>
      </c>
      <c r="I25" s="7"/>
      <c r="J25" s="8">
        <v>3.6086956521739069</v>
      </c>
      <c r="K25" s="8">
        <v>7.0869565217391255</v>
      </c>
      <c r="L25" s="8">
        <v>1.9583333333333286</v>
      </c>
      <c r="M25" s="8">
        <v>2.625</v>
      </c>
      <c r="N25" s="8">
        <v>15.278985507246361</v>
      </c>
    </row>
    <row r="26" spans="1:14">
      <c r="A26" s="7">
        <v>25</v>
      </c>
      <c r="B26" s="7" t="s">
        <v>193</v>
      </c>
      <c r="C26" s="7" t="s">
        <v>205</v>
      </c>
      <c r="D26" s="7">
        <v>74</v>
      </c>
      <c r="E26" s="7">
        <v>75</v>
      </c>
      <c r="F26" s="7">
        <v>0</v>
      </c>
      <c r="G26" s="7">
        <v>0</v>
      </c>
      <c r="H26" s="7">
        <v>149</v>
      </c>
      <c r="I26" s="7"/>
      <c r="J26" s="8">
        <v>9.6086956521739069</v>
      </c>
      <c r="K26" s="8">
        <v>8.0869565217391255</v>
      </c>
      <c r="L26" s="8" t="s">
        <v>80</v>
      </c>
      <c r="M26" s="8" t="s">
        <v>80</v>
      </c>
      <c r="N26" s="8">
        <v>17.695652173913032</v>
      </c>
    </row>
    <row r="27" spans="1:14">
      <c r="A27" s="7">
        <v>26</v>
      </c>
      <c r="B27" s="7" t="s">
        <v>191</v>
      </c>
      <c r="C27" s="7" t="s">
        <v>253</v>
      </c>
      <c r="D27" s="7">
        <v>71</v>
      </c>
      <c r="E27" s="7">
        <v>81</v>
      </c>
      <c r="F27" s="7">
        <v>0</v>
      </c>
      <c r="G27" s="7">
        <v>0</v>
      </c>
      <c r="H27" s="7">
        <v>152</v>
      </c>
      <c r="I27" s="7"/>
      <c r="J27" s="8">
        <v>12.608695652173907</v>
      </c>
      <c r="K27" s="8">
        <v>2.0869565217391255</v>
      </c>
      <c r="L27" s="8" t="s">
        <v>80</v>
      </c>
      <c r="M27" s="8" t="s">
        <v>80</v>
      </c>
      <c r="N27" s="8">
        <v>14.695652173913032</v>
      </c>
    </row>
    <row r="28" spans="1:14">
      <c r="A28" s="7">
        <v>27</v>
      </c>
      <c r="B28" s="7" t="s">
        <v>193</v>
      </c>
      <c r="C28" s="7" t="s">
        <v>207</v>
      </c>
      <c r="D28" s="7">
        <v>80</v>
      </c>
      <c r="E28" s="7">
        <v>74</v>
      </c>
      <c r="F28" s="7">
        <v>0</v>
      </c>
      <c r="G28" s="7">
        <v>0</v>
      </c>
      <c r="H28" s="7">
        <v>154</v>
      </c>
      <c r="I28" s="7"/>
      <c r="J28" s="8">
        <v>3.6086956521739069</v>
      </c>
      <c r="K28" s="8">
        <v>9.0869565217391255</v>
      </c>
      <c r="L28" s="8" t="s">
        <v>80</v>
      </c>
      <c r="M28" s="8" t="s">
        <v>80</v>
      </c>
      <c r="N28" s="8">
        <v>12.695652173913032</v>
      </c>
    </row>
    <row r="29" spans="1:14">
      <c r="A29" s="7">
        <v>28</v>
      </c>
      <c r="B29" s="7" t="s">
        <v>191</v>
      </c>
      <c r="C29" s="7" t="s">
        <v>214</v>
      </c>
      <c r="D29" s="7">
        <v>79</v>
      </c>
      <c r="E29" s="7">
        <v>76</v>
      </c>
      <c r="F29" s="7">
        <v>0</v>
      </c>
      <c r="G29" s="7">
        <v>0</v>
      </c>
      <c r="H29" s="7">
        <v>155</v>
      </c>
      <c r="I29" s="7"/>
      <c r="J29" s="8">
        <v>4.6086956521739069</v>
      </c>
      <c r="K29" s="8">
        <v>7.0869565217391255</v>
      </c>
      <c r="L29" s="8" t="s">
        <v>80</v>
      </c>
      <c r="M29" s="8" t="s">
        <v>80</v>
      </c>
      <c r="N29" s="8">
        <v>11.695652173913032</v>
      </c>
    </row>
    <row r="30" spans="1:14">
      <c r="A30" s="7">
        <v>29</v>
      </c>
      <c r="B30" s="7" t="s">
        <v>191</v>
      </c>
      <c r="C30" s="7" t="s">
        <v>238</v>
      </c>
      <c r="D30" s="7">
        <v>79</v>
      </c>
      <c r="E30" s="7">
        <v>76</v>
      </c>
      <c r="F30" s="7">
        <v>0</v>
      </c>
      <c r="G30" s="7">
        <v>0</v>
      </c>
      <c r="H30" s="7">
        <v>155</v>
      </c>
      <c r="I30" s="7"/>
      <c r="J30" s="8">
        <v>4.6086956521739069</v>
      </c>
      <c r="K30" s="8">
        <v>7.0869565217391255</v>
      </c>
      <c r="L30" s="8" t="s">
        <v>80</v>
      </c>
      <c r="M30" s="8" t="s">
        <v>80</v>
      </c>
      <c r="N30" s="8">
        <v>11.695652173913032</v>
      </c>
    </row>
    <row r="31" spans="1:14">
      <c r="A31" s="7">
        <v>30</v>
      </c>
      <c r="B31" s="7" t="s">
        <v>193</v>
      </c>
      <c r="C31" s="7" t="s">
        <v>339</v>
      </c>
      <c r="D31" s="7">
        <v>76</v>
      </c>
      <c r="E31" s="7">
        <v>79</v>
      </c>
      <c r="F31" s="7">
        <v>0</v>
      </c>
      <c r="G31" s="7">
        <v>0</v>
      </c>
      <c r="H31" s="7">
        <v>155</v>
      </c>
      <c r="I31" s="7"/>
      <c r="J31" s="8">
        <v>7.6086956521739069</v>
      </c>
      <c r="K31" s="8">
        <v>4.0869565217391255</v>
      </c>
      <c r="L31" s="8" t="s">
        <v>80</v>
      </c>
      <c r="M31" s="8" t="s">
        <v>80</v>
      </c>
      <c r="N31" s="8">
        <v>11.695652173913032</v>
      </c>
    </row>
    <row r="32" spans="1:14">
      <c r="A32" s="7">
        <v>31</v>
      </c>
      <c r="B32" s="7" t="s">
        <v>193</v>
      </c>
      <c r="C32" s="7" t="s">
        <v>194</v>
      </c>
      <c r="D32" s="7">
        <v>77</v>
      </c>
      <c r="E32" s="7">
        <v>78</v>
      </c>
      <c r="F32" s="7">
        <v>0</v>
      </c>
      <c r="G32" s="7">
        <v>0</v>
      </c>
      <c r="H32" s="7">
        <v>155</v>
      </c>
      <c r="I32" s="7"/>
      <c r="J32" s="8">
        <v>6.6086956521739069</v>
      </c>
      <c r="K32" s="8">
        <v>5.0869565217391255</v>
      </c>
      <c r="L32" s="8" t="s">
        <v>80</v>
      </c>
      <c r="M32" s="8" t="s">
        <v>80</v>
      </c>
      <c r="N32" s="8">
        <v>11.695652173913032</v>
      </c>
    </row>
    <row r="33" spans="1:14">
      <c r="A33" s="7">
        <v>32</v>
      </c>
      <c r="B33" s="7" t="s">
        <v>191</v>
      </c>
      <c r="C33" s="7" t="s">
        <v>241</v>
      </c>
      <c r="D33" s="7">
        <v>84</v>
      </c>
      <c r="E33" s="7">
        <v>74</v>
      </c>
      <c r="F33" s="7">
        <v>0</v>
      </c>
      <c r="G33" s="7">
        <v>0</v>
      </c>
      <c r="H33" s="7">
        <v>158</v>
      </c>
      <c r="I33" s="7"/>
      <c r="J33" s="8">
        <v>0</v>
      </c>
      <c r="K33" s="8">
        <v>9.0869565217391255</v>
      </c>
      <c r="L33" s="8" t="s">
        <v>80</v>
      </c>
      <c r="M33" s="8" t="s">
        <v>80</v>
      </c>
      <c r="N33" s="8">
        <v>9.0869565217391255</v>
      </c>
    </row>
    <row r="34" spans="1:14">
      <c r="A34" s="7">
        <v>33</v>
      </c>
      <c r="B34" s="7" t="s">
        <v>215</v>
      </c>
      <c r="C34" s="7" t="s">
        <v>248</v>
      </c>
      <c r="D34" s="7">
        <v>78</v>
      </c>
      <c r="E34" s="7">
        <v>80</v>
      </c>
      <c r="F34" s="7">
        <v>0</v>
      </c>
      <c r="G34" s="7">
        <v>0</v>
      </c>
      <c r="H34" s="7">
        <v>158</v>
      </c>
      <c r="I34" s="7"/>
      <c r="J34" s="8">
        <v>5.6086956521739069</v>
      </c>
      <c r="K34" s="8">
        <v>3.0869565217391255</v>
      </c>
      <c r="L34" s="8" t="s">
        <v>80</v>
      </c>
      <c r="M34" s="8" t="s">
        <v>80</v>
      </c>
      <c r="N34" s="8">
        <v>8.6956521739130324</v>
      </c>
    </row>
    <row r="35" spans="1:14">
      <c r="A35" s="7">
        <v>34</v>
      </c>
      <c r="B35" s="7" t="s">
        <v>191</v>
      </c>
      <c r="C35" s="7" t="s">
        <v>239</v>
      </c>
      <c r="D35" s="7">
        <v>80</v>
      </c>
      <c r="E35" s="7">
        <v>79</v>
      </c>
      <c r="F35" s="7">
        <v>0</v>
      </c>
      <c r="G35" s="7">
        <v>0</v>
      </c>
      <c r="H35" s="7">
        <v>159</v>
      </c>
      <c r="I35" s="7"/>
      <c r="J35" s="8">
        <v>3.6086956521739069</v>
      </c>
      <c r="K35" s="8">
        <v>4.0869565217391255</v>
      </c>
      <c r="L35" s="8" t="s">
        <v>80</v>
      </c>
      <c r="M35" s="8" t="s">
        <v>80</v>
      </c>
      <c r="N35" s="8">
        <v>7.6956521739130324</v>
      </c>
    </row>
    <row r="36" spans="1:14">
      <c r="A36" s="7">
        <v>35</v>
      </c>
      <c r="B36" s="7" t="s">
        <v>215</v>
      </c>
      <c r="C36" s="7" t="s">
        <v>222</v>
      </c>
      <c r="D36" s="7">
        <v>78</v>
      </c>
      <c r="E36" s="7">
        <v>81</v>
      </c>
      <c r="F36" s="7">
        <v>0</v>
      </c>
      <c r="G36" s="7">
        <v>0</v>
      </c>
      <c r="H36" s="7">
        <v>159</v>
      </c>
      <c r="I36" s="7"/>
      <c r="J36" s="8">
        <v>5.6086956521739069</v>
      </c>
      <c r="K36" s="8">
        <v>2.0869565217391255</v>
      </c>
      <c r="L36" s="8" t="s">
        <v>80</v>
      </c>
      <c r="M36" s="8" t="s">
        <v>80</v>
      </c>
      <c r="N36" s="8">
        <v>7.6956521739130324</v>
      </c>
    </row>
    <row r="37" spans="1:14">
      <c r="A37" s="7">
        <v>36</v>
      </c>
      <c r="B37" s="7" t="s">
        <v>191</v>
      </c>
      <c r="C37" s="7" t="s">
        <v>340</v>
      </c>
      <c r="D37" s="7">
        <v>78</v>
      </c>
      <c r="E37" s="7">
        <v>82</v>
      </c>
      <c r="F37" s="7">
        <v>0</v>
      </c>
      <c r="G37" s="7">
        <v>0</v>
      </c>
      <c r="H37" s="7">
        <v>160</v>
      </c>
      <c r="I37" s="7"/>
      <c r="J37" s="8">
        <v>5.6086956521739069</v>
      </c>
      <c r="K37" s="8">
        <v>1.0869565217391255</v>
      </c>
      <c r="L37" s="8" t="s">
        <v>80</v>
      </c>
      <c r="M37" s="8" t="s">
        <v>80</v>
      </c>
      <c r="N37" s="8">
        <v>6.6956521739130324</v>
      </c>
    </row>
    <row r="38" spans="1:14">
      <c r="A38" s="7">
        <v>37</v>
      </c>
      <c r="B38" s="7" t="s">
        <v>215</v>
      </c>
      <c r="C38" s="7" t="s">
        <v>225</v>
      </c>
      <c r="D38" s="7">
        <v>86</v>
      </c>
      <c r="E38" s="7">
        <v>74</v>
      </c>
      <c r="F38" s="7">
        <v>0</v>
      </c>
      <c r="G38" s="7">
        <v>0</v>
      </c>
      <c r="H38" s="7">
        <v>160</v>
      </c>
      <c r="I38" s="7"/>
      <c r="J38" s="8">
        <v>0</v>
      </c>
      <c r="K38" s="8">
        <v>9.0869565217391255</v>
      </c>
      <c r="L38" s="8" t="s">
        <v>80</v>
      </c>
      <c r="M38" s="8" t="s">
        <v>80</v>
      </c>
      <c r="N38" s="8">
        <v>9.0869565217391255</v>
      </c>
    </row>
    <row r="39" spans="1:14">
      <c r="A39" s="7">
        <v>38</v>
      </c>
      <c r="B39" s="7" t="s">
        <v>215</v>
      </c>
      <c r="C39" s="7" t="s">
        <v>288</v>
      </c>
      <c r="D39" s="7">
        <v>81</v>
      </c>
      <c r="E39" s="7">
        <v>80</v>
      </c>
      <c r="F39" s="7">
        <v>0</v>
      </c>
      <c r="G39" s="7">
        <v>0</v>
      </c>
      <c r="H39" s="7">
        <v>161</v>
      </c>
      <c r="I39" s="7"/>
      <c r="J39" s="8">
        <v>2.6086956521739069</v>
      </c>
      <c r="K39" s="8">
        <v>3.0869565217391255</v>
      </c>
      <c r="L39" s="8" t="s">
        <v>80</v>
      </c>
      <c r="M39" s="8" t="s">
        <v>80</v>
      </c>
      <c r="N39" s="8">
        <v>5.6956521739130324</v>
      </c>
    </row>
    <row r="40" spans="1:14">
      <c r="A40" s="7">
        <v>39</v>
      </c>
      <c r="B40" s="7" t="s">
        <v>191</v>
      </c>
      <c r="C40" s="7" t="s">
        <v>243</v>
      </c>
      <c r="D40" s="7">
        <v>81</v>
      </c>
      <c r="E40" s="7">
        <v>81</v>
      </c>
      <c r="F40" s="7">
        <v>0</v>
      </c>
      <c r="G40" s="7">
        <v>0</v>
      </c>
      <c r="H40" s="7">
        <v>162</v>
      </c>
      <c r="I40" s="7"/>
      <c r="J40" s="8">
        <v>2.6086956521739069</v>
      </c>
      <c r="K40" s="8">
        <v>2.0869565217391255</v>
      </c>
      <c r="L40" s="8" t="s">
        <v>80</v>
      </c>
      <c r="M40" s="8" t="s">
        <v>80</v>
      </c>
      <c r="N40" s="8">
        <v>4.6956521739130324</v>
      </c>
    </row>
    <row r="41" spans="1:14">
      <c r="A41" s="7">
        <v>40</v>
      </c>
      <c r="B41" s="7" t="s">
        <v>191</v>
      </c>
      <c r="C41" s="7" t="s">
        <v>223</v>
      </c>
      <c r="D41" s="7">
        <v>84</v>
      </c>
      <c r="E41" s="7">
        <v>79</v>
      </c>
      <c r="F41" s="7">
        <v>0</v>
      </c>
      <c r="G41" s="7">
        <v>0</v>
      </c>
      <c r="H41" s="7">
        <v>163</v>
      </c>
      <c r="I41" s="7"/>
      <c r="J41" s="8">
        <v>0</v>
      </c>
      <c r="K41" s="8">
        <v>4.0869565217391255</v>
      </c>
      <c r="L41" s="8" t="s">
        <v>80</v>
      </c>
      <c r="M41" s="8" t="s">
        <v>80</v>
      </c>
      <c r="N41" s="8">
        <v>4.0869565217391255</v>
      </c>
    </row>
    <row r="42" spans="1:14">
      <c r="A42" s="7">
        <v>41</v>
      </c>
      <c r="B42" s="7" t="s">
        <v>215</v>
      </c>
      <c r="C42" s="7" t="s">
        <v>226</v>
      </c>
      <c r="D42" s="7">
        <v>88</v>
      </c>
      <c r="E42" s="7">
        <v>79</v>
      </c>
      <c r="F42" s="7">
        <v>0</v>
      </c>
      <c r="G42" s="7">
        <v>0</v>
      </c>
      <c r="H42" s="7">
        <v>167</v>
      </c>
      <c r="I42" s="7"/>
      <c r="J42" s="8">
        <v>0</v>
      </c>
      <c r="K42" s="8">
        <v>4.0869565217391255</v>
      </c>
      <c r="L42" s="8" t="s">
        <v>80</v>
      </c>
      <c r="M42" s="8" t="s">
        <v>80</v>
      </c>
      <c r="N42" s="8">
        <v>4.0869565217391255</v>
      </c>
    </row>
    <row r="43" spans="1:14">
      <c r="A43" s="7">
        <v>42</v>
      </c>
      <c r="B43" s="7" t="s">
        <v>215</v>
      </c>
      <c r="C43" s="7" t="s">
        <v>275</v>
      </c>
      <c r="D43" s="7">
        <v>92</v>
      </c>
      <c r="E43" s="7">
        <v>78</v>
      </c>
      <c r="F43" s="7">
        <v>0</v>
      </c>
      <c r="G43" s="7">
        <v>0</v>
      </c>
      <c r="H43" s="7">
        <v>170</v>
      </c>
      <c r="I43" s="7"/>
      <c r="J43" s="8">
        <v>0</v>
      </c>
      <c r="K43" s="8">
        <v>5.0869565217391255</v>
      </c>
      <c r="L43" s="8" t="s">
        <v>80</v>
      </c>
      <c r="M43" s="8" t="s">
        <v>80</v>
      </c>
      <c r="N43" s="8">
        <v>5.0869565217391255</v>
      </c>
    </row>
    <row r="44" spans="1:14">
      <c r="A44" s="7">
        <v>43</v>
      </c>
      <c r="B44" s="7" t="s">
        <v>215</v>
      </c>
      <c r="C44" s="7" t="s">
        <v>256</v>
      </c>
      <c r="D44" s="7">
        <v>86</v>
      </c>
      <c r="E44" s="7">
        <v>84</v>
      </c>
      <c r="F44" s="7">
        <v>0</v>
      </c>
      <c r="G44" s="7">
        <v>0</v>
      </c>
      <c r="H44" s="7">
        <v>170</v>
      </c>
      <c r="I44" s="7"/>
      <c r="J44" s="8">
        <v>0</v>
      </c>
      <c r="K44" s="8">
        <v>0</v>
      </c>
      <c r="L44" s="8" t="s">
        <v>80</v>
      </c>
      <c r="M44" s="8" t="s">
        <v>80</v>
      </c>
      <c r="N44" s="8">
        <v>0</v>
      </c>
    </row>
    <row r="45" spans="1:14">
      <c r="A45" s="7">
        <v>44</v>
      </c>
      <c r="B45" s="7" t="s">
        <v>215</v>
      </c>
      <c r="C45" s="7" t="s">
        <v>231</v>
      </c>
      <c r="D45" s="7">
        <v>89</v>
      </c>
      <c r="E45" s="7">
        <v>92</v>
      </c>
      <c r="F45" s="7">
        <v>0</v>
      </c>
      <c r="G45" s="7">
        <v>0</v>
      </c>
      <c r="H45" s="7">
        <v>181</v>
      </c>
      <c r="I45" s="7"/>
      <c r="J45" s="8">
        <v>0</v>
      </c>
      <c r="K45" s="8">
        <v>0</v>
      </c>
      <c r="L45" s="8" t="s">
        <v>80</v>
      </c>
      <c r="M45" s="8" t="s">
        <v>80</v>
      </c>
      <c r="N45" s="8">
        <v>0</v>
      </c>
    </row>
    <row r="46" spans="1:14">
      <c r="A46" s="7">
        <v>45</v>
      </c>
      <c r="B46" s="7" t="s">
        <v>215</v>
      </c>
      <c r="C46" s="7" t="s">
        <v>232</v>
      </c>
      <c r="D46" s="7">
        <v>90</v>
      </c>
      <c r="E46" s="7">
        <v>97</v>
      </c>
      <c r="F46" s="7">
        <v>0</v>
      </c>
      <c r="G46" s="7">
        <v>0</v>
      </c>
      <c r="H46" s="7">
        <v>187</v>
      </c>
      <c r="I46" s="7"/>
      <c r="J46" s="8">
        <v>0</v>
      </c>
      <c r="K46" s="8">
        <v>0</v>
      </c>
      <c r="L46" s="8" t="s">
        <v>80</v>
      </c>
      <c r="M46" s="8" t="s">
        <v>80</v>
      </c>
      <c r="N46" s="8">
        <v>0</v>
      </c>
    </row>
    <row r="47" spans="1:14">
      <c r="A47" s="7">
        <v>46</v>
      </c>
      <c r="B47" s="7" t="s">
        <v>191</v>
      </c>
      <c r="C47" s="7" t="s">
        <v>203</v>
      </c>
      <c r="D47" s="7">
        <v>82</v>
      </c>
      <c r="E47" s="7">
        <v>0</v>
      </c>
      <c r="F47" s="7">
        <v>0</v>
      </c>
      <c r="G47" s="7">
        <v>0</v>
      </c>
      <c r="H47" s="7">
        <v>82</v>
      </c>
      <c r="I47" s="7"/>
      <c r="J47" s="8">
        <v>1.6086956521739069</v>
      </c>
      <c r="K47" s="8" t="s">
        <v>80</v>
      </c>
      <c r="L47" s="8" t="s">
        <v>80</v>
      </c>
      <c r="M47" s="8" t="s">
        <v>80</v>
      </c>
      <c r="N47" s="8">
        <v>1.6086956521739069</v>
      </c>
    </row>
    <row r="48" spans="1:14">
      <c r="A48" s="7"/>
      <c r="B48" s="7"/>
      <c r="C48" s="7"/>
      <c r="D48" s="7"/>
      <c r="E48" s="7"/>
      <c r="F48" s="7"/>
      <c r="G48" s="7"/>
      <c r="H48" s="7"/>
      <c r="I48" s="7"/>
      <c r="J48" s="8"/>
      <c r="K48" s="8"/>
      <c r="L48" s="8"/>
      <c r="M48" s="8"/>
      <c r="N48" s="8"/>
    </row>
    <row r="49" spans="1:14">
      <c r="A49" s="7"/>
      <c r="B49" s="7"/>
      <c r="C49" s="7"/>
      <c r="D49" s="7"/>
      <c r="E49" s="7"/>
      <c r="F49" s="7"/>
      <c r="G49" s="7"/>
      <c r="H49" s="7"/>
      <c r="I49" s="7"/>
      <c r="J49" s="8"/>
      <c r="K49" s="8"/>
      <c r="L49" s="8"/>
      <c r="M49" s="8"/>
      <c r="N49" s="8"/>
    </row>
    <row r="50" spans="1:14">
      <c r="A50" s="7"/>
      <c r="B50" s="7"/>
      <c r="C50" s="7"/>
      <c r="D50" s="7"/>
      <c r="E50" s="7"/>
      <c r="F50" s="7"/>
      <c r="G50" s="7"/>
      <c r="H50" s="7"/>
      <c r="I50" s="7"/>
      <c r="J50" s="8"/>
      <c r="K50" s="8"/>
      <c r="L50" s="8"/>
      <c r="M50" s="8"/>
      <c r="N50" s="8"/>
    </row>
    <row r="51" spans="1:14">
      <c r="A51" s="7"/>
      <c r="B51" s="7"/>
      <c r="C51" s="7"/>
      <c r="D51" s="7"/>
      <c r="E51" s="7"/>
      <c r="F51" s="7"/>
      <c r="G51" s="7"/>
      <c r="H51" s="7"/>
      <c r="I51" s="7"/>
      <c r="J51" s="8"/>
      <c r="K51" s="8"/>
      <c r="L51" s="8"/>
      <c r="M51" s="8"/>
      <c r="N51" s="8"/>
    </row>
    <row r="52" spans="1:14">
      <c r="A52" s="7"/>
      <c r="B52" s="7"/>
      <c r="C52" s="7"/>
      <c r="D52" s="7"/>
      <c r="E52" s="7"/>
      <c r="F52" s="7"/>
      <c r="G52" s="7"/>
      <c r="H52" s="7"/>
      <c r="I52" s="7"/>
      <c r="J52" s="8"/>
      <c r="K52" s="8"/>
      <c r="L52" s="8"/>
      <c r="M52" s="8"/>
      <c r="N52" s="8"/>
    </row>
    <row r="53" spans="1:14">
      <c r="A53" s="7"/>
      <c r="B53" s="7"/>
      <c r="C53" s="7"/>
      <c r="D53" s="7"/>
      <c r="E53" s="7"/>
      <c r="F53" s="7"/>
      <c r="G53" s="7"/>
      <c r="H53" s="7"/>
      <c r="I53" s="7"/>
      <c r="J53" s="8"/>
      <c r="K53" s="8"/>
      <c r="L53" s="8"/>
      <c r="M53" s="8"/>
      <c r="N53" s="8"/>
    </row>
    <row r="54" spans="1:14">
      <c r="A54" s="7"/>
      <c r="B54" s="7"/>
      <c r="C54" s="7"/>
      <c r="D54" s="7"/>
      <c r="E54" s="7"/>
      <c r="F54" s="7"/>
      <c r="G54" s="7"/>
      <c r="H54" s="7"/>
      <c r="I54" s="7"/>
      <c r="J54" s="8"/>
      <c r="K54" s="8"/>
      <c r="L54" s="8"/>
      <c r="M54" s="8"/>
      <c r="N54" s="8"/>
    </row>
    <row r="55" spans="1:14">
      <c r="A55" s="7"/>
      <c r="B55" s="7"/>
      <c r="C55" s="7"/>
      <c r="D55" s="7"/>
      <c r="E55" s="7"/>
      <c r="F55" s="7"/>
      <c r="G55" s="7"/>
      <c r="H55" s="7"/>
      <c r="I55" s="7"/>
      <c r="J55" s="8"/>
      <c r="K55" s="8"/>
      <c r="L55" s="8"/>
      <c r="M55" s="8"/>
      <c r="N55" s="8"/>
    </row>
    <row r="56" spans="1:14">
      <c r="A56" s="7"/>
      <c r="B56" s="7"/>
      <c r="C56" s="7"/>
      <c r="D56" s="7"/>
      <c r="E56" s="7"/>
      <c r="F56" s="7"/>
      <c r="G56" s="7"/>
      <c r="H56" s="7"/>
      <c r="I56" s="7"/>
      <c r="J56" s="8"/>
      <c r="K56" s="8"/>
      <c r="L56" s="8"/>
      <c r="M56" s="8"/>
      <c r="N56" s="8"/>
    </row>
    <row r="57" spans="1:14">
      <c r="A57" s="7"/>
      <c r="B57" s="7"/>
      <c r="C57" s="7"/>
      <c r="D57" s="7"/>
      <c r="E57" s="7"/>
      <c r="F57" s="7"/>
      <c r="G57" s="7"/>
      <c r="H57" s="7"/>
      <c r="I57" s="7"/>
      <c r="J57" s="8"/>
      <c r="K57" s="8"/>
      <c r="L57" s="8"/>
      <c r="M57" s="8"/>
      <c r="N57" s="8"/>
    </row>
    <row r="58" spans="1:14">
      <c r="A58" s="7"/>
      <c r="B58" s="7"/>
      <c r="C58" s="7"/>
      <c r="D58" s="7"/>
      <c r="E58" s="7"/>
      <c r="F58" s="7"/>
      <c r="G58" s="7"/>
      <c r="H58" s="7"/>
      <c r="I58" s="7"/>
      <c r="J58" s="8"/>
      <c r="K58" s="8"/>
      <c r="L58" s="8"/>
      <c r="M58" s="8"/>
      <c r="N58" s="8"/>
    </row>
    <row r="59" spans="1:14">
      <c r="A59" s="7"/>
      <c r="B59" s="7"/>
      <c r="C59" s="7"/>
      <c r="D59" s="7"/>
      <c r="E59" s="7"/>
      <c r="F59" s="7"/>
      <c r="G59" s="7"/>
      <c r="H59" s="7"/>
      <c r="I59" s="7"/>
      <c r="J59" s="8"/>
      <c r="K59" s="8"/>
      <c r="L59" s="8"/>
      <c r="M59" s="8"/>
      <c r="N59" s="8"/>
    </row>
    <row r="60" spans="1:14">
      <c r="A60" s="7"/>
      <c r="B60" s="7"/>
      <c r="C60" s="7"/>
      <c r="D60" s="7"/>
      <c r="E60" s="7"/>
      <c r="F60" s="7"/>
      <c r="G60" s="7"/>
      <c r="H60" s="7"/>
      <c r="I60" s="7"/>
      <c r="J60" s="8"/>
      <c r="K60" s="8"/>
      <c r="L60" s="8"/>
      <c r="M60" s="8"/>
      <c r="N60" s="8"/>
    </row>
    <row r="61" spans="1:14">
      <c r="A61" s="7"/>
      <c r="B61" s="7"/>
      <c r="C61" s="7"/>
      <c r="D61" s="7"/>
      <c r="E61" s="7"/>
      <c r="F61" s="7"/>
      <c r="G61" s="7"/>
      <c r="H61" s="7"/>
      <c r="I61" s="7"/>
      <c r="J61" s="8"/>
      <c r="K61" s="8"/>
      <c r="L61" s="8"/>
      <c r="M61" s="8"/>
      <c r="N61" s="8"/>
    </row>
    <row r="62" spans="1:14">
      <c r="A62" s="7"/>
      <c r="B62" s="7"/>
      <c r="C62" s="7"/>
      <c r="D62" s="7"/>
      <c r="E62" s="7"/>
      <c r="F62" s="7"/>
      <c r="G62" s="7"/>
      <c r="H62" s="7"/>
      <c r="I62" s="7"/>
      <c r="J62" s="8"/>
      <c r="K62" s="8"/>
      <c r="L62" s="8"/>
      <c r="M62" s="8"/>
      <c r="N62" s="8"/>
    </row>
    <row r="63" spans="1:14">
      <c r="A63" s="7"/>
      <c r="B63" s="7"/>
      <c r="C63" s="7"/>
      <c r="D63" s="7"/>
      <c r="E63" s="7"/>
      <c r="F63" s="7"/>
      <c r="G63" s="7"/>
      <c r="H63" s="7"/>
      <c r="I63" s="7"/>
      <c r="J63" s="8"/>
      <c r="K63" s="8"/>
      <c r="L63" s="8"/>
      <c r="M63" s="8"/>
      <c r="N63" s="8"/>
    </row>
    <row r="64" spans="1:14">
      <c r="A64" s="7"/>
      <c r="B64" s="7"/>
      <c r="C64" s="7"/>
      <c r="D64" s="7"/>
      <c r="E64" s="7"/>
      <c r="F64" s="7"/>
      <c r="G64" s="7"/>
      <c r="H64" s="7"/>
      <c r="I64" s="7"/>
      <c r="J64" s="8"/>
      <c r="K64" s="8"/>
      <c r="L64" s="8"/>
      <c r="M64" s="8"/>
      <c r="N64" s="8"/>
    </row>
    <row r="65" spans="1:14">
      <c r="A65" s="7"/>
      <c r="B65" s="7"/>
      <c r="C65" s="7"/>
      <c r="D65" s="7"/>
      <c r="E65" s="7"/>
      <c r="F65" s="7"/>
      <c r="G65" s="7"/>
      <c r="H65" s="7"/>
      <c r="I65" s="7"/>
      <c r="J65" s="8"/>
      <c r="K65" s="8"/>
      <c r="L65" s="8"/>
      <c r="M65" s="8"/>
      <c r="N65" s="8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</row>
    <row r="67" spans="1:14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</row>
    <row r="68" spans="1:14">
      <c r="A68" s="7"/>
      <c r="B68" s="7"/>
      <c r="C68" s="7"/>
      <c r="D68" s="7"/>
      <c r="E68" s="7"/>
      <c r="F68" s="7"/>
      <c r="G68" s="7"/>
      <c r="H68" s="7"/>
      <c r="I68" s="7"/>
      <c r="J68" s="8"/>
      <c r="K68" s="8"/>
      <c r="L68" s="8"/>
      <c r="M68" s="8"/>
      <c r="N68" s="8"/>
    </row>
    <row r="69" spans="1:14">
      <c r="A69" s="7"/>
      <c r="B69" s="7"/>
      <c r="C69" s="7"/>
      <c r="D69" s="7"/>
      <c r="E69" s="7"/>
      <c r="F69" s="7"/>
      <c r="G69" s="7"/>
      <c r="H69" s="7"/>
      <c r="I69" s="7"/>
      <c r="J69" s="8"/>
      <c r="K69" s="8"/>
      <c r="L69" s="8"/>
      <c r="M69" s="8"/>
      <c r="N69" s="8"/>
    </row>
    <row r="70" spans="1:14">
      <c r="A70" s="7"/>
      <c r="B70" s="7"/>
      <c r="C70" s="7"/>
      <c r="D70" s="7"/>
      <c r="E70" s="7"/>
      <c r="F70" s="7"/>
      <c r="G70" s="7"/>
      <c r="H70" s="7"/>
      <c r="I70" s="7"/>
      <c r="J70" s="8"/>
      <c r="K70" s="8"/>
      <c r="L70" s="8"/>
      <c r="M70" s="8"/>
      <c r="N70" s="8"/>
    </row>
    <row r="71" spans="1:14">
      <c r="A71" s="7"/>
      <c r="B71" s="7"/>
      <c r="C71" s="7"/>
      <c r="D71" s="7"/>
      <c r="E71" s="7"/>
      <c r="F71" s="7"/>
      <c r="G71" s="7"/>
      <c r="H71" s="7"/>
      <c r="I71" s="7"/>
      <c r="J71" s="8"/>
      <c r="K71" s="8"/>
      <c r="L71" s="8"/>
      <c r="M71" s="8"/>
      <c r="N71" s="8"/>
    </row>
    <row r="72" spans="1:14">
      <c r="A72" s="7"/>
      <c r="B72" s="7"/>
      <c r="C72" s="7"/>
      <c r="D72" s="7"/>
      <c r="E72" s="7"/>
      <c r="F72" s="7"/>
      <c r="G72" s="7"/>
      <c r="H72" s="7"/>
      <c r="I72" s="7"/>
      <c r="J72" s="8"/>
      <c r="K72" s="8"/>
      <c r="L72" s="8"/>
      <c r="M72" s="8"/>
      <c r="N72" s="8"/>
    </row>
    <row r="73" spans="1:14">
      <c r="A73" s="7"/>
      <c r="B73" s="7"/>
      <c r="C73" s="7"/>
      <c r="D73" s="7"/>
      <c r="E73" s="7"/>
      <c r="F73" s="7"/>
      <c r="G73" s="7"/>
      <c r="H73" s="7"/>
      <c r="I73" s="7"/>
      <c r="J73" s="8"/>
      <c r="K73" s="8"/>
      <c r="L73" s="8"/>
      <c r="M73" s="8"/>
      <c r="N73" s="8"/>
    </row>
    <row r="74" spans="1:14">
      <c r="A74" s="7"/>
      <c r="B74" s="7"/>
      <c r="C74" s="7"/>
      <c r="D74" s="7"/>
      <c r="E74" s="7"/>
      <c r="F74" s="7"/>
      <c r="G74" s="7"/>
      <c r="H74" s="7"/>
      <c r="I74" s="7"/>
      <c r="J74" s="8"/>
      <c r="K74" s="8"/>
      <c r="L74" s="8"/>
      <c r="M74" s="8"/>
      <c r="N74" s="8"/>
    </row>
    <row r="75" spans="1:14">
      <c r="A75" s="7"/>
      <c r="B75" s="7"/>
      <c r="C75" s="7"/>
      <c r="D75" s="7"/>
      <c r="E75" s="7"/>
      <c r="F75" s="7"/>
      <c r="G75" s="7"/>
      <c r="H75" s="7"/>
      <c r="I75" s="7"/>
      <c r="J75" s="8"/>
      <c r="K75" s="8"/>
      <c r="L75" s="8"/>
      <c r="M75" s="8"/>
      <c r="N75" s="8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8"/>
      <c r="K76" s="8"/>
      <c r="L76" s="8"/>
      <c r="M76" s="8"/>
      <c r="N76" s="8"/>
    </row>
    <row r="77" spans="1:14">
      <c r="A77" s="7"/>
      <c r="B77" s="7"/>
      <c r="C77" s="7"/>
      <c r="D77" s="7"/>
      <c r="E77" s="7"/>
      <c r="F77" s="7"/>
      <c r="G77" s="7"/>
      <c r="H77" s="7"/>
      <c r="I77" s="7"/>
      <c r="J77" s="8"/>
      <c r="K77" s="8"/>
      <c r="L77" s="8"/>
      <c r="M77" s="8"/>
      <c r="N77" s="8"/>
    </row>
    <row r="78" spans="1:14">
      <c r="A78" s="7"/>
      <c r="B78" s="7"/>
      <c r="C78" s="7"/>
      <c r="D78" s="7"/>
      <c r="E78" s="7"/>
      <c r="F78" s="7"/>
      <c r="G78" s="7"/>
      <c r="H78" s="7"/>
      <c r="I78" s="7"/>
      <c r="J78" s="8"/>
      <c r="K78" s="8"/>
      <c r="L78" s="8"/>
      <c r="M78" s="8"/>
      <c r="N78" s="8"/>
    </row>
    <row r="79" spans="1:14">
      <c r="A79" s="7"/>
      <c r="B79" s="7"/>
      <c r="C79" s="7"/>
      <c r="D79" s="7"/>
      <c r="E79" s="7"/>
      <c r="F79" s="7"/>
      <c r="G79" s="7"/>
      <c r="H79" s="7"/>
      <c r="I79" s="7"/>
      <c r="J79" s="8"/>
      <c r="K79" s="8"/>
      <c r="L79" s="8"/>
      <c r="M79" s="8"/>
      <c r="N79" s="8"/>
    </row>
    <row r="80" spans="1:14">
      <c r="A80" s="7"/>
      <c r="B80" s="7"/>
      <c r="C80" s="7"/>
      <c r="D80" s="7"/>
      <c r="E80" s="7"/>
      <c r="F80" s="7"/>
      <c r="G80" s="7"/>
      <c r="H80" s="7"/>
      <c r="I80" s="7"/>
      <c r="J80" s="8"/>
      <c r="K80" s="8"/>
      <c r="L80" s="8"/>
      <c r="M80" s="8"/>
      <c r="N80" s="8"/>
    </row>
    <row r="81" spans="1:14">
      <c r="A81" s="7"/>
      <c r="B81" s="7"/>
      <c r="C81" s="7"/>
      <c r="D81" s="7"/>
      <c r="E81" s="7"/>
      <c r="F81" s="7"/>
      <c r="G81" s="7"/>
      <c r="H81" s="7"/>
      <c r="I81" s="7"/>
      <c r="J81" s="8"/>
      <c r="K81" s="8"/>
      <c r="L81" s="8"/>
      <c r="M81" s="8"/>
      <c r="N81" s="8"/>
    </row>
    <row r="82" spans="1:14">
      <c r="A82" s="7"/>
      <c r="B82" s="7"/>
      <c r="C82" s="7"/>
      <c r="D82" s="7"/>
      <c r="E82" s="7"/>
      <c r="F82" s="7"/>
      <c r="G82" s="7"/>
      <c r="H82" s="7"/>
      <c r="I82" s="7"/>
      <c r="J82" s="8"/>
      <c r="K82" s="8"/>
      <c r="L82" s="8"/>
      <c r="M82" s="8"/>
      <c r="N82" s="8"/>
    </row>
    <row r="83" spans="1:14">
      <c r="A83" s="7"/>
      <c r="B83" s="7"/>
      <c r="C83" s="7"/>
      <c r="D83" s="7"/>
      <c r="E83" s="7"/>
      <c r="F83" s="7"/>
      <c r="G83" s="7"/>
      <c r="H83" s="7"/>
      <c r="I83" s="7"/>
      <c r="J83" s="8"/>
      <c r="K83" s="8"/>
      <c r="L83" s="8"/>
      <c r="M83" s="8"/>
      <c r="N83" s="8"/>
    </row>
    <row r="84" spans="1:14">
      <c r="A84" s="7"/>
      <c r="B84" s="7"/>
      <c r="C84" s="7"/>
      <c r="D84" s="7"/>
      <c r="E84" s="7"/>
      <c r="F84" s="7"/>
      <c r="G84" s="7"/>
      <c r="H84" s="7"/>
      <c r="I84" s="7"/>
      <c r="J84" s="8"/>
      <c r="K84" s="8"/>
      <c r="L84" s="8"/>
      <c r="M84" s="8"/>
      <c r="N84" s="8"/>
    </row>
    <row r="85" spans="1:14">
      <c r="A85" s="7"/>
      <c r="B85" s="7"/>
      <c r="C85" s="7"/>
      <c r="D85" s="7"/>
      <c r="E85" s="7"/>
      <c r="F85" s="7"/>
      <c r="G85" s="7"/>
      <c r="H85" s="7"/>
      <c r="I85" s="7"/>
      <c r="J85" s="8"/>
      <c r="K85" s="8"/>
      <c r="L85" s="8"/>
      <c r="M85" s="8"/>
      <c r="N85" s="8"/>
    </row>
    <row r="86" spans="1:14">
      <c r="A86" s="7"/>
      <c r="B86" s="7"/>
      <c r="C86" s="7"/>
      <c r="D86" s="7"/>
      <c r="E86" s="7"/>
      <c r="F86" s="7"/>
      <c r="G86" s="7"/>
      <c r="H86" s="7"/>
      <c r="I86" s="7"/>
      <c r="J86" s="8"/>
      <c r="K86" s="8"/>
      <c r="L86" s="8"/>
      <c r="M86" s="8"/>
      <c r="N86" s="8"/>
    </row>
    <row r="87" spans="1:14">
      <c r="A87" s="7"/>
      <c r="B87" s="7"/>
      <c r="C87" s="7"/>
      <c r="D87" s="7"/>
      <c r="E87" s="7"/>
      <c r="F87" s="7"/>
      <c r="G87" s="7"/>
      <c r="H87" s="7"/>
      <c r="I87" s="7"/>
      <c r="J87" s="8"/>
      <c r="K87" s="8"/>
      <c r="L87" s="8"/>
      <c r="M87" s="8"/>
      <c r="N87" s="8"/>
    </row>
    <row r="88" spans="1:14">
      <c r="A88" s="7"/>
      <c r="B88" s="7"/>
      <c r="C88" s="7"/>
      <c r="D88" s="7"/>
      <c r="E88" s="7"/>
      <c r="F88" s="7"/>
      <c r="G88" s="7"/>
      <c r="H88" s="7"/>
      <c r="I88" s="7"/>
      <c r="J88" s="8"/>
      <c r="K88" s="8"/>
      <c r="L88" s="8"/>
      <c r="M88" s="8"/>
      <c r="N88" s="8"/>
    </row>
    <row r="89" spans="1:14">
      <c r="A89" s="7"/>
      <c r="B89" s="7"/>
      <c r="C89" s="7"/>
      <c r="D89" s="7"/>
      <c r="E89" s="7"/>
      <c r="F89" s="7"/>
      <c r="G89" s="7"/>
      <c r="H89" s="7"/>
      <c r="I89" s="7"/>
      <c r="J89" s="8"/>
      <c r="K89" s="8"/>
      <c r="L89" s="8"/>
      <c r="M89" s="8"/>
      <c r="N89" s="8"/>
    </row>
    <row r="90" spans="1:14">
      <c r="A90" s="7"/>
      <c r="B90" s="7"/>
      <c r="C90" s="7"/>
      <c r="D90" s="7"/>
      <c r="E90" s="7"/>
      <c r="F90" s="7"/>
      <c r="G90" s="7"/>
      <c r="H90" s="7"/>
      <c r="I90" s="7"/>
      <c r="J90" s="8"/>
      <c r="K90" s="8"/>
      <c r="L90" s="8"/>
      <c r="M90" s="8"/>
      <c r="N90" s="8"/>
    </row>
    <row r="91" spans="1:14">
      <c r="A91" s="7"/>
      <c r="B91" s="7"/>
      <c r="C91" s="7"/>
      <c r="D91" s="7"/>
      <c r="E91" s="7"/>
      <c r="F91" s="7"/>
      <c r="G91" s="7"/>
      <c r="H91" s="7"/>
      <c r="I91" s="7"/>
      <c r="J91" s="8"/>
      <c r="K91" s="8"/>
      <c r="L91" s="8"/>
      <c r="M91" s="8"/>
      <c r="N91" s="8"/>
    </row>
    <row r="92" spans="1:14">
      <c r="A92" s="7"/>
      <c r="B92" s="7"/>
      <c r="C92" s="7"/>
      <c r="D92" s="7"/>
      <c r="E92" s="7"/>
      <c r="F92" s="7"/>
      <c r="G92" s="7"/>
      <c r="H92" s="7"/>
      <c r="I92" s="7"/>
      <c r="J92" s="8"/>
      <c r="K92" s="8"/>
      <c r="L92" s="8"/>
      <c r="M92" s="8"/>
      <c r="N92" s="8"/>
    </row>
    <row r="93" spans="1:14">
      <c r="A93" s="7"/>
      <c r="B93" s="7"/>
      <c r="C93" s="7"/>
      <c r="D93" s="7"/>
      <c r="E93" s="7"/>
      <c r="F93" s="7"/>
      <c r="G93" s="7"/>
      <c r="H93" s="7"/>
      <c r="I93" s="7"/>
      <c r="J93" s="8"/>
      <c r="K93" s="8"/>
      <c r="L93" s="8"/>
      <c r="M93" s="8"/>
      <c r="N93" s="8"/>
    </row>
    <row r="94" spans="1:14">
      <c r="A94" s="7"/>
      <c r="B94" s="7"/>
      <c r="C94" s="7"/>
      <c r="D94" s="7"/>
      <c r="E94" s="7"/>
      <c r="F94" s="7"/>
      <c r="G94" s="7"/>
      <c r="H94" s="7"/>
      <c r="I94" s="7"/>
      <c r="J94" s="8"/>
      <c r="K94" s="8"/>
      <c r="L94" s="8"/>
      <c r="M94" s="8"/>
      <c r="N94" s="8"/>
    </row>
    <row r="95" spans="1:14">
      <c r="A95" s="7"/>
      <c r="B95" s="7"/>
      <c r="C95" s="7"/>
      <c r="D95" s="7"/>
      <c r="E95" s="7"/>
      <c r="F95" s="7"/>
      <c r="G95" s="7"/>
      <c r="H95" s="7"/>
      <c r="I95" s="7"/>
      <c r="J95" s="8"/>
      <c r="K95" s="8"/>
      <c r="L95" s="8"/>
      <c r="M95" s="8"/>
      <c r="N95" s="8"/>
    </row>
    <row r="96" spans="1:14">
      <c r="A96" s="7"/>
      <c r="B96" s="7"/>
      <c r="C96" s="7"/>
      <c r="D96" s="7"/>
      <c r="E96" s="7"/>
      <c r="F96" s="7"/>
      <c r="G96" s="7"/>
      <c r="H96" s="7"/>
      <c r="I96" s="7"/>
      <c r="J96" s="8"/>
      <c r="K96" s="8"/>
      <c r="L96" s="8"/>
      <c r="M96" s="8"/>
      <c r="N96" s="8"/>
    </row>
    <row r="97" spans="1:14">
      <c r="A97" s="7"/>
      <c r="B97" s="7"/>
      <c r="C97" s="7"/>
      <c r="D97" s="7"/>
      <c r="E97" s="7"/>
      <c r="F97" s="7"/>
      <c r="G97" s="7"/>
      <c r="H97" s="7"/>
      <c r="I97" s="7"/>
      <c r="J97" s="8"/>
      <c r="K97" s="8"/>
      <c r="L97" s="8"/>
      <c r="M97" s="8"/>
      <c r="N97" s="8"/>
    </row>
    <row r="98" spans="1:14">
      <c r="A98" s="7"/>
      <c r="B98" s="7"/>
      <c r="C98" s="7"/>
      <c r="D98" s="7"/>
      <c r="E98" s="7"/>
      <c r="F98" s="7"/>
      <c r="G98" s="7"/>
      <c r="H98" s="7"/>
      <c r="I98" s="7"/>
      <c r="J98" s="8"/>
      <c r="K98" s="8"/>
      <c r="L98" s="8"/>
      <c r="M98" s="8"/>
      <c r="N98" s="8"/>
    </row>
    <row r="99" spans="1:14">
      <c r="A99" s="7"/>
      <c r="B99" s="7"/>
      <c r="C99" s="7"/>
      <c r="D99" s="7"/>
      <c r="E99" s="7"/>
      <c r="F99" s="7"/>
      <c r="G99" s="7"/>
      <c r="H99" s="7"/>
      <c r="I99" s="7"/>
      <c r="J99" s="8"/>
      <c r="K99" s="8"/>
      <c r="L99" s="8"/>
      <c r="M99" s="8"/>
      <c r="N99" s="8"/>
    </row>
    <row r="100" spans="1:14">
      <c r="A100" s="7"/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8"/>
      <c r="M100" s="8"/>
      <c r="N100" s="8"/>
    </row>
    <row r="101" spans="1:14">
      <c r="A101" s="7"/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8"/>
      <c r="M101" s="8"/>
      <c r="N101" s="8"/>
    </row>
    <row r="102" spans="1:14">
      <c r="A102" s="7"/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8"/>
      <c r="M102" s="8"/>
      <c r="N102" s="8"/>
    </row>
  </sheetData>
  <phoneticPr fontId="2" type="noConversion"/>
  <conditionalFormatting sqref="B2:B102">
    <cfRule type="expression" dxfId="171" priority="12">
      <formula>AND(XEG2=0,XEH2&lt;&gt;"")</formula>
    </cfRule>
  </conditionalFormatting>
  <conditionalFormatting sqref="A2:N102">
    <cfRule type="expression" dxfId="170" priority="11">
      <formula>AND(XEG2=0,XEH2&lt;&gt;"")</formula>
    </cfRule>
  </conditionalFormatting>
  <conditionalFormatting sqref="D2:G102">
    <cfRule type="cellIs" dxfId="169" priority="9" operator="lessThan">
      <formula>#REF!</formula>
    </cfRule>
    <cfRule type="cellIs" dxfId="168" priority="10" operator="equal">
      <formula>#REF!</formula>
    </cfRule>
  </conditionalFormatting>
  <conditionalFormatting sqref="H2:H102">
    <cfRule type="cellIs" dxfId="167" priority="7" operator="lessThan">
      <formula>#REF!*COUNTIF(D2:G2,"&gt;0")</formula>
    </cfRule>
    <cfRule type="cellIs" dxfId="166" priority="8" operator="equal">
      <formula>#REF!*COUNTIF(D2:G2,"&gt;0")</formula>
    </cfRule>
  </conditionalFormatting>
  <conditionalFormatting sqref="B47">
    <cfRule type="expression" dxfId="165" priority="6">
      <formula>AND(XEG47=0,XEH47&lt;&gt;"")</formula>
    </cfRule>
  </conditionalFormatting>
  <conditionalFormatting sqref="A47:N47">
    <cfRule type="expression" dxfId="164" priority="5">
      <formula>AND(XEG47=0,XEH47&lt;&gt;"")</formula>
    </cfRule>
  </conditionalFormatting>
  <conditionalFormatting sqref="D47:G47">
    <cfRule type="cellIs" dxfId="163" priority="3" operator="lessThan">
      <formula>#REF!</formula>
    </cfRule>
    <cfRule type="cellIs" dxfId="162" priority="4" operator="equal">
      <formula>#REF!</formula>
    </cfRule>
  </conditionalFormatting>
  <conditionalFormatting sqref="H47">
    <cfRule type="cellIs" dxfId="161" priority="1" operator="lessThan">
      <formula>#REF!*COUNTIF(D47:G47,"&gt;0")</formula>
    </cfRule>
    <cfRule type="cellIs" dxfId="160" priority="2" operator="equal">
      <formula>#REF!*COUNTIF(D47:G47,"&gt;0")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6.125" style="6" customWidth="1"/>
    <col min="7" max="7" width="5.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181</v>
      </c>
      <c r="B1" s="2" t="s">
        <v>182</v>
      </c>
      <c r="C1" s="2" t="s">
        <v>183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>
        <v>1</v>
      </c>
      <c r="B2" s="7" t="s">
        <v>274</v>
      </c>
      <c r="C2" s="7" t="s">
        <v>278</v>
      </c>
      <c r="D2" s="7">
        <v>0</v>
      </c>
      <c r="E2" s="7">
        <v>0</v>
      </c>
      <c r="F2" s="7">
        <v>88</v>
      </c>
      <c r="G2" s="7">
        <v>85</v>
      </c>
      <c r="H2" s="7">
        <v>173</v>
      </c>
      <c r="I2" s="7"/>
      <c r="J2" s="8"/>
      <c r="K2" s="8"/>
      <c r="L2" s="8">
        <v>28.090909090909093</v>
      </c>
      <c r="M2" s="8">
        <v>25.36363636363636</v>
      </c>
      <c r="N2" s="8">
        <v>53.454545454545453</v>
      </c>
    </row>
    <row r="3" spans="1:14">
      <c r="A3" s="7">
        <v>2</v>
      </c>
      <c r="B3" s="7" t="s">
        <v>274</v>
      </c>
      <c r="C3" s="7" t="s">
        <v>275</v>
      </c>
      <c r="D3" s="7">
        <v>0</v>
      </c>
      <c r="E3" s="7">
        <v>0</v>
      </c>
      <c r="F3" s="7">
        <v>87</v>
      </c>
      <c r="G3" s="7">
        <v>87</v>
      </c>
      <c r="H3" s="7">
        <v>174</v>
      </c>
      <c r="I3" s="7"/>
      <c r="J3" s="8"/>
      <c r="K3" s="8"/>
      <c r="L3" s="8">
        <v>29.090909090909093</v>
      </c>
      <c r="M3" s="8">
        <v>23.36363636363636</v>
      </c>
      <c r="N3" s="8">
        <v>52.454545454545453</v>
      </c>
    </row>
    <row r="4" spans="1:14">
      <c r="A4" s="7">
        <v>3</v>
      </c>
      <c r="B4" s="7" t="s">
        <v>274</v>
      </c>
      <c r="C4" s="7" t="s">
        <v>279</v>
      </c>
      <c r="D4" s="7">
        <v>0</v>
      </c>
      <c r="E4" s="7">
        <v>0</v>
      </c>
      <c r="F4" s="7">
        <v>91</v>
      </c>
      <c r="G4" s="7">
        <v>93</v>
      </c>
      <c r="H4" s="7">
        <v>184</v>
      </c>
      <c r="I4" s="7"/>
      <c r="J4" s="8"/>
      <c r="K4" s="8"/>
      <c r="L4" s="8">
        <v>25.090909090909093</v>
      </c>
      <c r="M4" s="8">
        <v>17.36363636363636</v>
      </c>
      <c r="N4" s="8">
        <v>42.454545454545453</v>
      </c>
    </row>
    <row r="5" spans="1:14">
      <c r="A5" s="7">
        <v>4</v>
      </c>
      <c r="B5" s="7" t="s">
        <v>274</v>
      </c>
      <c r="C5" s="7" t="s">
        <v>261</v>
      </c>
      <c r="D5" s="7">
        <v>0</v>
      </c>
      <c r="E5" s="7">
        <v>0</v>
      </c>
      <c r="F5" s="7">
        <v>94</v>
      </c>
      <c r="G5" s="7">
        <v>93</v>
      </c>
      <c r="H5" s="7">
        <v>187</v>
      </c>
      <c r="I5" s="7"/>
      <c r="J5" s="8"/>
      <c r="K5" s="8"/>
      <c r="L5" s="8">
        <v>22.090909090909093</v>
      </c>
      <c r="M5" s="8">
        <v>17.36363636363636</v>
      </c>
      <c r="N5" s="8">
        <v>39.454545454545453</v>
      </c>
    </row>
    <row r="6" spans="1:14">
      <c r="A6" s="7">
        <v>5</v>
      </c>
      <c r="B6" s="7" t="s">
        <v>274</v>
      </c>
      <c r="C6" s="7" t="s">
        <v>280</v>
      </c>
      <c r="D6" s="7">
        <v>0</v>
      </c>
      <c r="E6" s="7">
        <v>0</v>
      </c>
      <c r="F6" s="7">
        <v>99</v>
      </c>
      <c r="G6" s="7">
        <v>108</v>
      </c>
      <c r="H6" s="7">
        <v>207</v>
      </c>
      <c r="I6" s="7"/>
      <c r="J6" s="8"/>
      <c r="K6" s="8"/>
      <c r="L6" s="8">
        <v>17.090909090909093</v>
      </c>
      <c r="M6" s="8">
        <v>2.3636363636363598</v>
      </c>
      <c r="N6" s="8">
        <v>19.454545454545453</v>
      </c>
    </row>
    <row r="7" spans="1:14">
      <c r="A7" s="7">
        <v>6</v>
      </c>
      <c r="B7" s="7" t="s">
        <v>274</v>
      </c>
      <c r="C7" s="7" t="s">
        <v>276</v>
      </c>
      <c r="D7" s="7">
        <v>0</v>
      </c>
      <c r="E7" s="7">
        <v>0</v>
      </c>
      <c r="F7" s="7">
        <v>113</v>
      </c>
      <c r="G7" s="7">
        <v>101</v>
      </c>
      <c r="H7" s="7">
        <v>214</v>
      </c>
      <c r="I7" s="7"/>
      <c r="J7" s="8"/>
      <c r="K7" s="8"/>
      <c r="L7" s="8">
        <v>3.0909090909090935</v>
      </c>
      <c r="M7" s="8">
        <v>9.3636363636363598</v>
      </c>
      <c r="N7" s="8">
        <v>12.454545454545453</v>
      </c>
    </row>
    <row r="8" spans="1:14">
      <c r="A8" s="7">
        <v>7</v>
      </c>
      <c r="B8" s="7" t="s">
        <v>274</v>
      </c>
      <c r="C8" s="7" t="s">
        <v>281</v>
      </c>
      <c r="D8" s="7">
        <v>0</v>
      </c>
      <c r="E8" s="7">
        <v>0</v>
      </c>
      <c r="F8" s="7">
        <v>112</v>
      </c>
      <c r="G8" s="7">
        <v>102</v>
      </c>
      <c r="H8" s="7">
        <v>214</v>
      </c>
      <c r="I8" s="7"/>
      <c r="J8" s="8"/>
      <c r="K8" s="8"/>
      <c r="L8" s="8">
        <v>4.0909090909090935</v>
      </c>
      <c r="M8" s="8">
        <v>8.3636363636363598</v>
      </c>
      <c r="N8" s="8">
        <v>12.454545454545453</v>
      </c>
    </row>
    <row r="9" spans="1:14">
      <c r="A9" s="7">
        <v>8</v>
      </c>
      <c r="B9" s="7" t="s">
        <v>274</v>
      </c>
      <c r="C9" s="7" t="s">
        <v>277</v>
      </c>
      <c r="D9" s="7">
        <v>0</v>
      </c>
      <c r="E9" s="7">
        <v>0</v>
      </c>
      <c r="F9" s="7">
        <v>115</v>
      </c>
      <c r="G9" s="7">
        <v>100</v>
      </c>
      <c r="H9" s="7">
        <v>215</v>
      </c>
      <c r="I9" s="7"/>
      <c r="J9" s="8"/>
      <c r="K9" s="8"/>
      <c r="L9" s="8">
        <v>1.0909090909090935</v>
      </c>
      <c r="M9" s="8">
        <v>10.36363636363636</v>
      </c>
      <c r="N9" s="8">
        <v>11.454545454545453</v>
      </c>
    </row>
    <row r="10" spans="1:14">
      <c r="A10" s="7">
        <v>9</v>
      </c>
      <c r="B10" s="7" t="s">
        <v>274</v>
      </c>
      <c r="C10" s="7" t="s">
        <v>282</v>
      </c>
      <c r="D10" s="7">
        <v>0</v>
      </c>
      <c r="E10" s="7">
        <v>0</v>
      </c>
      <c r="F10" s="7">
        <v>115</v>
      </c>
      <c r="G10" s="7">
        <v>110</v>
      </c>
      <c r="H10" s="7">
        <v>225</v>
      </c>
      <c r="I10" s="7"/>
      <c r="J10" s="8"/>
      <c r="K10" s="8"/>
      <c r="L10" s="8">
        <v>1.0909090909090935</v>
      </c>
      <c r="M10" s="8">
        <v>0.36363636363635976</v>
      </c>
      <c r="N10" s="8">
        <v>1.4545454545454533</v>
      </c>
    </row>
    <row r="11" spans="1:14">
      <c r="A11" s="7">
        <v>10</v>
      </c>
      <c r="B11" s="7" t="s">
        <v>274</v>
      </c>
      <c r="C11" s="7" t="s">
        <v>283</v>
      </c>
      <c r="D11" s="7">
        <v>0</v>
      </c>
      <c r="E11" s="7">
        <v>0</v>
      </c>
      <c r="F11" s="7">
        <v>121</v>
      </c>
      <c r="G11" s="7">
        <v>113</v>
      </c>
      <c r="H11" s="7">
        <v>234</v>
      </c>
      <c r="I11" s="7"/>
      <c r="J11" s="8"/>
      <c r="K11" s="8"/>
      <c r="L11" s="8">
        <v>0</v>
      </c>
      <c r="M11" s="8">
        <v>0</v>
      </c>
      <c r="N11" s="8">
        <v>0</v>
      </c>
    </row>
    <row r="12" spans="1:14">
      <c r="A12" s="7">
        <v>11</v>
      </c>
      <c r="B12" s="7" t="s">
        <v>274</v>
      </c>
      <c r="C12" s="7" t="s">
        <v>367</v>
      </c>
      <c r="D12" s="7">
        <v>0</v>
      </c>
      <c r="E12" s="7">
        <v>0</v>
      </c>
      <c r="F12" s="7">
        <v>132</v>
      </c>
      <c r="G12" s="7">
        <v>112</v>
      </c>
      <c r="H12" s="7">
        <v>244</v>
      </c>
      <c r="I12" s="7"/>
      <c r="J12" s="8"/>
      <c r="K12" s="8"/>
      <c r="L12" s="8">
        <v>0</v>
      </c>
      <c r="M12" s="8">
        <v>0</v>
      </c>
      <c r="N12" s="8">
        <v>0</v>
      </c>
    </row>
  </sheetData>
  <phoneticPr fontId="2" type="noConversion"/>
  <conditionalFormatting sqref="B2:B12">
    <cfRule type="expression" dxfId="159" priority="6">
      <formula>AND(XEG2=0,XEH2&lt;&gt;"")</formula>
    </cfRule>
  </conditionalFormatting>
  <conditionalFormatting sqref="A2:N12">
    <cfRule type="expression" dxfId="158" priority="5">
      <formula>AND(XEG2=0,XEH2&lt;&gt;"")</formula>
    </cfRule>
  </conditionalFormatting>
  <conditionalFormatting sqref="D2:G12">
    <cfRule type="cellIs" dxfId="157" priority="3" operator="lessThan">
      <formula>#REF!</formula>
    </cfRule>
    <cfRule type="cellIs" dxfId="156" priority="4" operator="equal">
      <formula>#REF!</formula>
    </cfRule>
  </conditionalFormatting>
  <conditionalFormatting sqref="H2:H12">
    <cfRule type="cellIs" dxfId="155" priority="1" operator="lessThan">
      <formula>#REF!*COUNTIF(D2:G2,"&gt;0")</formula>
    </cfRule>
    <cfRule type="cellIs" dxfId="154" priority="2" operator="equal">
      <formula>#REF!*COUNTIF(D2:G2,"&gt;0")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69</v>
      </c>
      <c r="B1" s="2" t="s">
        <v>70</v>
      </c>
      <c r="C1" s="2" t="s">
        <v>2</v>
      </c>
      <c r="D1" s="3" t="s">
        <v>116</v>
      </c>
      <c r="E1" s="3" t="s">
        <v>117</v>
      </c>
      <c r="F1" s="3" t="s">
        <v>118</v>
      </c>
      <c r="G1" s="3" t="s">
        <v>119</v>
      </c>
      <c r="H1" s="4" t="s">
        <v>3</v>
      </c>
      <c r="I1" s="5" t="s">
        <v>71</v>
      </c>
      <c r="J1" s="3" t="s">
        <v>116</v>
      </c>
      <c r="K1" s="3" t="s">
        <v>117</v>
      </c>
      <c r="L1" s="3" t="s">
        <v>118</v>
      </c>
      <c r="M1" s="3" t="s">
        <v>119</v>
      </c>
      <c r="N1" s="4" t="s">
        <v>3</v>
      </c>
    </row>
    <row r="2" spans="1:14">
      <c r="A2" s="7"/>
      <c r="B2" s="7"/>
      <c r="C2" s="7" t="s">
        <v>7</v>
      </c>
      <c r="D2" s="7">
        <v>76</v>
      </c>
      <c r="E2" s="7">
        <v>69</v>
      </c>
      <c r="F2" s="7">
        <v>66</v>
      </c>
      <c r="G2" s="7">
        <v>71</v>
      </c>
      <c r="H2" s="7">
        <v>282</v>
      </c>
      <c r="I2" s="7"/>
      <c r="J2" s="8">
        <v>10.964285714285708</v>
      </c>
      <c r="K2" s="8">
        <v>12.961538461538467</v>
      </c>
      <c r="L2" s="8">
        <v>19.25</v>
      </c>
      <c r="M2" s="8">
        <v>14.114285714285714</v>
      </c>
      <c r="N2" s="8">
        <v>57.290109890109889</v>
      </c>
    </row>
    <row r="3" spans="1:14">
      <c r="A3" s="7"/>
      <c r="B3" s="7"/>
      <c r="C3" s="7" t="s">
        <v>35</v>
      </c>
      <c r="D3" s="7">
        <v>80</v>
      </c>
      <c r="E3" s="7">
        <v>75</v>
      </c>
      <c r="F3" s="7">
        <v>71</v>
      </c>
      <c r="G3" s="7">
        <v>70</v>
      </c>
      <c r="H3" s="7">
        <v>296</v>
      </c>
      <c r="I3" s="7"/>
      <c r="J3" s="8">
        <v>6.9642857142857082</v>
      </c>
      <c r="K3" s="8">
        <v>6.961538461538467</v>
      </c>
      <c r="L3" s="8">
        <v>14.25</v>
      </c>
      <c r="M3" s="8">
        <v>15.114285714285714</v>
      </c>
      <c r="N3" s="8">
        <v>43.290109890109889</v>
      </c>
    </row>
    <row r="4" spans="1:14">
      <c r="A4" s="7"/>
      <c r="B4" s="7"/>
      <c r="C4" s="7" t="s">
        <v>77</v>
      </c>
      <c r="D4" s="7">
        <v>77</v>
      </c>
      <c r="E4" s="7">
        <v>71</v>
      </c>
      <c r="F4" s="7">
        <v>74</v>
      </c>
      <c r="G4" s="7">
        <v>74</v>
      </c>
      <c r="H4" s="7">
        <v>296</v>
      </c>
      <c r="I4" s="7"/>
      <c r="J4" s="8">
        <v>9.9642857142857082</v>
      </c>
      <c r="K4" s="8">
        <v>10.961538461538467</v>
      </c>
      <c r="L4" s="8">
        <v>11.25</v>
      </c>
      <c r="M4" s="8">
        <v>11.114285714285714</v>
      </c>
      <c r="N4" s="8">
        <v>43.290109890109889</v>
      </c>
    </row>
    <row r="5" spans="1:14">
      <c r="A5" s="7"/>
      <c r="B5" s="7"/>
      <c r="C5" s="7" t="s">
        <v>111</v>
      </c>
      <c r="D5" s="7">
        <v>74</v>
      </c>
      <c r="E5" s="7">
        <v>78</v>
      </c>
      <c r="F5" s="7">
        <v>76</v>
      </c>
      <c r="G5" s="7">
        <v>71</v>
      </c>
      <c r="H5" s="7">
        <v>299</v>
      </c>
      <c r="I5" s="7"/>
      <c r="J5" s="8">
        <v>12.964285714285708</v>
      </c>
      <c r="K5" s="8">
        <v>3.961538461538467</v>
      </c>
      <c r="L5" s="8">
        <v>9.25</v>
      </c>
      <c r="M5" s="8">
        <v>14.114285714285714</v>
      </c>
      <c r="N5" s="8">
        <v>40.290109890109889</v>
      </c>
    </row>
    <row r="6" spans="1:14">
      <c r="A6" s="7"/>
      <c r="B6" s="7"/>
      <c r="C6" s="7" t="s">
        <v>31</v>
      </c>
      <c r="D6" s="7">
        <v>79</v>
      </c>
      <c r="E6" s="7">
        <v>72</v>
      </c>
      <c r="F6" s="7">
        <v>78</v>
      </c>
      <c r="G6" s="7">
        <v>71</v>
      </c>
      <c r="H6" s="7">
        <v>300</v>
      </c>
      <c r="I6" s="7"/>
      <c r="J6" s="8">
        <v>7.9642857142857082</v>
      </c>
      <c r="K6" s="8">
        <v>9.961538461538467</v>
      </c>
      <c r="L6" s="8">
        <v>7.25</v>
      </c>
      <c r="M6" s="8">
        <v>14.114285714285714</v>
      </c>
      <c r="N6" s="8">
        <v>39.290109890109889</v>
      </c>
    </row>
    <row r="7" spans="1:14">
      <c r="A7" s="7"/>
      <c r="B7" s="7"/>
      <c r="C7" s="7" t="s">
        <v>11</v>
      </c>
      <c r="D7" s="7">
        <v>85</v>
      </c>
      <c r="E7" s="7">
        <v>68</v>
      </c>
      <c r="F7" s="7">
        <v>78</v>
      </c>
      <c r="G7" s="7">
        <v>72</v>
      </c>
      <c r="H7" s="7">
        <v>303</v>
      </c>
      <c r="I7" s="7"/>
      <c r="J7" s="8">
        <v>1.9642857142857082</v>
      </c>
      <c r="K7" s="8">
        <v>13.961538461538467</v>
      </c>
      <c r="L7" s="8">
        <v>7.25</v>
      </c>
      <c r="M7" s="8">
        <v>13.114285714285714</v>
      </c>
      <c r="N7" s="8">
        <v>36.290109890109889</v>
      </c>
    </row>
    <row r="8" spans="1:14">
      <c r="A8" s="7"/>
      <c r="B8" s="7"/>
      <c r="C8" s="7" t="s">
        <v>49</v>
      </c>
      <c r="D8" s="7">
        <v>79</v>
      </c>
      <c r="E8" s="7">
        <v>76</v>
      </c>
      <c r="F8" s="7">
        <v>74</v>
      </c>
      <c r="G8" s="7">
        <v>74</v>
      </c>
      <c r="H8" s="7">
        <v>303</v>
      </c>
      <c r="I8" s="7"/>
      <c r="J8" s="8">
        <v>7.9642857142857082</v>
      </c>
      <c r="K8" s="8">
        <v>5.961538461538467</v>
      </c>
      <c r="L8" s="8">
        <v>11.25</v>
      </c>
      <c r="M8" s="8">
        <v>11.114285714285714</v>
      </c>
      <c r="N8" s="8">
        <v>36.290109890109889</v>
      </c>
    </row>
    <row r="9" spans="1:14">
      <c r="A9" s="7"/>
      <c r="B9" s="7"/>
      <c r="C9" s="7" t="s">
        <v>112</v>
      </c>
      <c r="D9" s="7">
        <v>80</v>
      </c>
      <c r="E9" s="7">
        <v>75</v>
      </c>
      <c r="F9" s="7">
        <v>75</v>
      </c>
      <c r="G9" s="7">
        <v>74</v>
      </c>
      <c r="H9" s="7">
        <v>304</v>
      </c>
      <c r="I9" s="7"/>
      <c r="J9" s="8">
        <v>6.9642857142857082</v>
      </c>
      <c r="K9" s="8">
        <v>6.961538461538467</v>
      </c>
      <c r="L9" s="8">
        <v>10.25</v>
      </c>
      <c r="M9" s="8">
        <v>11.114285714285714</v>
      </c>
      <c r="N9" s="8">
        <v>35.290109890109889</v>
      </c>
    </row>
    <row r="10" spans="1:14">
      <c r="A10" s="7"/>
      <c r="B10" s="7"/>
      <c r="C10" s="7" t="s">
        <v>113</v>
      </c>
      <c r="D10" s="7">
        <v>80</v>
      </c>
      <c r="E10" s="7">
        <v>75</v>
      </c>
      <c r="F10" s="7">
        <v>73</v>
      </c>
      <c r="G10" s="7">
        <v>76</v>
      </c>
      <c r="H10" s="7">
        <v>304</v>
      </c>
      <c r="I10" s="7"/>
      <c r="J10" s="8">
        <v>6.9642857142857082</v>
      </c>
      <c r="K10" s="8">
        <v>6.961538461538467</v>
      </c>
      <c r="L10" s="8">
        <v>12.25</v>
      </c>
      <c r="M10" s="8">
        <v>9.1142857142857139</v>
      </c>
      <c r="N10" s="8">
        <v>35.290109890109889</v>
      </c>
    </row>
    <row r="11" spans="1:14">
      <c r="A11" s="7"/>
      <c r="B11" s="7"/>
      <c r="C11" s="7" t="s">
        <v>43</v>
      </c>
      <c r="D11" s="7">
        <v>76</v>
      </c>
      <c r="E11" s="7">
        <v>77</v>
      </c>
      <c r="F11" s="7">
        <v>81</v>
      </c>
      <c r="G11" s="7">
        <v>71</v>
      </c>
      <c r="H11" s="7">
        <v>305</v>
      </c>
      <c r="I11" s="7"/>
      <c r="J11" s="8">
        <v>10.964285714285708</v>
      </c>
      <c r="K11" s="8">
        <v>4.961538461538467</v>
      </c>
      <c r="L11" s="8">
        <v>4.25</v>
      </c>
      <c r="M11" s="8">
        <v>14.114285714285714</v>
      </c>
      <c r="N11" s="8">
        <v>34.290109890109889</v>
      </c>
    </row>
    <row r="12" spans="1:14">
      <c r="A12" s="7"/>
      <c r="B12" s="7"/>
      <c r="C12" s="7" t="s">
        <v>114</v>
      </c>
      <c r="D12" s="7">
        <v>84</v>
      </c>
      <c r="E12" s="7">
        <v>70</v>
      </c>
      <c r="F12" s="7">
        <v>74</v>
      </c>
      <c r="G12" s="7">
        <v>77</v>
      </c>
      <c r="H12" s="7">
        <v>305</v>
      </c>
      <c r="I12" s="7"/>
      <c r="J12" s="8">
        <v>2.9642857142857082</v>
      </c>
      <c r="K12" s="8">
        <v>11.961538461538467</v>
      </c>
      <c r="L12" s="8">
        <v>11.25</v>
      </c>
      <c r="M12" s="8">
        <v>8.1142857142857139</v>
      </c>
      <c r="N12" s="8">
        <v>34.290109890109889</v>
      </c>
    </row>
    <row r="13" spans="1:14">
      <c r="A13" s="7"/>
      <c r="B13" s="7"/>
      <c r="C13" s="7" t="s">
        <v>37</v>
      </c>
      <c r="D13" s="7">
        <v>81</v>
      </c>
      <c r="E13" s="7">
        <v>71</v>
      </c>
      <c r="F13" s="7">
        <v>75</v>
      </c>
      <c r="G13" s="7">
        <v>78</v>
      </c>
      <c r="H13" s="7">
        <v>305</v>
      </c>
      <c r="I13" s="7"/>
      <c r="J13" s="8">
        <v>5.9642857142857082</v>
      </c>
      <c r="K13" s="8">
        <v>10.961538461538467</v>
      </c>
      <c r="L13" s="8">
        <v>10.25</v>
      </c>
      <c r="M13" s="8">
        <v>7.1142857142857139</v>
      </c>
      <c r="N13" s="8">
        <v>34.290109890109889</v>
      </c>
    </row>
    <row r="14" spans="1:14">
      <c r="A14" s="7"/>
      <c r="B14" s="7"/>
      <c r="C14" s="7" t="s">
        <v>21</v>
      </c>
      <c r="D14" s="7">
        <v>79</v>
      </c>
      <c r="E14" s="7">
        <v>77</v>
      </c>
      <c r="F14" s="7">
        <v>77</v>
      </c>
      <c r="G14" s="7">
        <v>74</v>
      </c>
      <c r="H14" s="7">
        <v>307</v>
      </c>
      <c r="I14" s="7"/>
      <c r="J14" s="8">
        <v>7.9642857142857082</v>
      </c>
      <c r="K14" s="8">
        <v>4.961538461538467</v>
      </c>
      <c r="L14" s="8">
        <v>8.25</v>
      </c>
      <c r="M14" s="8">
        <v>11.114285714285714</v>
      </c>
      <c r="N14" s="8">
        <v>32.290109890109889</v>
      </c>
    </row>
    <row r="15" spans="1:14">
      <c r="A15" s="7"/>
      <c r="B15" s="7"/>
      <c r="C15" s="7" t="s">
        <v>15</v>
      </c>
      <c r="D15" s="7">
        <v>78</v>
      </c>
      <c r="E15" s="7">
        <v>80</v>
      </c>
      <c r="F15" s="7">
        <v>74</v>
      </c>
      <c r="G15" s="7">
        <v>75</v>
      </c>
      <c r="H15" s="7">
        <v>307</v>
      </c>
      <c r="I15" s="7"/>
      <c r="J15" s="8">
        <v>8.9642857142857082</v>
      </c>
      <c r="K15" s="8">
        <v>1.961538461538467</v>
      </c>
      <c r="L15" s="8">
        <v>11.25</v>
      </c>
      <c r="M15" s="8">
        <v>10.114285714285714</v>
      </c>
      <c r="N15" s="8">
        <v>32.290109890109889</v>
      </c>
    </row>
    <row r="16" spans="1:14">
      <c r="A16" s="7"/>
      <c r="B16" s="7"/>
      <c r="C16" s="7" t="s">
        <v>14</v>
      </c>
      <c r="D16" s="7">
        <v>79</v>
      </c>
      <c r="E16" s="7">
        <v>76</v>
      </c>
      <c r="F16" s="7">
        <v>75</v>
      </c>
      <c r="G16" s="7">
        <v>77</v>
      </c>
      <c r="H16" s="7">
        <v>307</v>
      </c>
      <c r="I16" s="7"/>
      <c r="J16" s="8">
        <v>7.9642857142857082</v>
      </c>
      <c r="K16" s="8">
        <v>5.961538461538467</v>
      </c>
      <c r="L16" s="8">
        <v>10.25</v>
      </c>
      <c r="M16" s="8">
        <v>8.1142857142857139</v>
      </c>
      <c r="N16" s="8">
        <v>32.290109890109889</v>
      </c>
    </row>
    <row r="17" spans="1:14">
      <c r="A17" s="7"/>
      <c r="B17" s="7"/>
      <c r="C17" s="7" t="s">
        <v>20</v>
      </c>
      <c r="D17" s="7">
        <v>81</v>
      </c>
      <c r="E17" s="7">
        <v>75</v>
      </c>
      <c r="F17" s="7">
        <v>75</v>
      </c>
      <c r="G17" s="7">
        <v>77</v>
      </c>
      <c r="H17" s="7">
        <v>308</v>
      </c>
      <c r="I17" s="7"/>
      <c r="J17" s="8">
        <v>5.9642857142857082</v>
      </c>
      <c r="K17" s="8">
        <v>6.961538461538467</v>
      </c>
      <c r="L17" s="8">
        <v>10.25</v>
      </c>
      <c r="M17" s="8">
        <v>8.1142857142857139</v>
      </c>
      <c r="N17" s="8">
        <v>31.290109890109889</v>
      </c>
    </row>
    <row r="18" spans="1:14">
      <c r="A18" s="7"/>
      <c r="B18" s="7"/>
      <c r="C18" s="7" t="s">
        <v>34</v>
      </c>
      <c r="D18" s="7">
        <v>83</v>
      </c>
      <c r="E18" s="7">
        <v>75</v>
      </c>
      <c r="F18" s="7">
        <v>73</v>
      </c>
      <c r="G18" s="7">
        <v>77</v>
      </c>
      <c r="H18" s="7">
        <v>308</v>
      </c>
      <c r="I18" s="7"/>
      <c r="J18" s="8">
        <v>3.9642857142857082</v>
      </c>
      <c r="K18" s="8">
        <v>6.961538461538467</v>
      </c>
      <c r="L18" s="8">
        <v>12.25</v>
      </c>
      <c r="M18" s="8">
        <v>8.1142857142857139</v>
      </c>
      <c r="N18" s="8">
        <v>31.290109890109889</v>
      </c>
    </row>
    <row r="19" spans="1:14">
      <c r="A19" s="7"/>
      <c r="B19" s="7"/>
      <c r="C19" s="7" t="s">
        <v>38</v>
      </c>
      <c r="D19" s="7">
        <v>81</v>
      </c>
      <c r="E19" s="7">
        <v>74</v>
      </c>
      <c r="F19" s="7">
        <v>80</v>
      </c>
      <c r="G19" s="7">
        <v>75</v>
      </c>
      <c r="H19" s="7">
        <v>310</v>
      </c>
      <c r="I19" s="7"/>
      <c r="J19" s="8">
        <v>5.9642857142857082</v>
      </c>
      <c r="K19" s="8">
        <v>7.961538461538467</v>
      </c>
      <c r="L19" s="8">
        <v>5.25</v>
      </c>
      <c r="M19" s="8">
        <v>10.114285714285714</v>
      </c>
      <c r="N19" s="8">
        <v>29.290109890109889</v>
      </c>
    </row>
    <row r="20" spans="1:14">
      <c r="A20" s="7"/>
      <c r="B20" s="7"/>
      <c r="C20" s="7" t="s">
        <v>41</v>
      </c>
      <c r="D20" s="7">
        <v>76</v>
      </c>
      <c r="E20" s="7">
        <v>82</v>
      </c>
      <c r="F20" s="7">
        <v>74</v>
      </c>
      <c r="G20" s="7">
        <v>79</v>
      </c>
      <c r="H20" s="7">
        <v>311</v>
      </c>
      <c r="I20" s="7"/>
      <c r="J20" s="8">
        <v>10.964285714285708</v>
      </c>
      <c r="K20" s="8">
        <v>0</v>
      </c>
      <c r="L20" s="8">
        <v>11.25</v>
      </c>
      <c r="M20" s="8">
        <v>6.1142857142857139</v>
      </c>
      <c r="N20" s="8">
        <v>28.328571428571422</v>
      </c>
    </row>
    <row r="21" spans="1:14">
      <c r="A21" s="7"/>
      <c r="B21" s="7"/>
      <c r="C21" s="7" t="s">
        <v>9</v>
      </c>
      <c r="D21" s="7">
        <v>79</v>
      </c>
      <c r="E21" s="7">
        <v>74</v>
      </c>
      <c r="F21" s="7">
        <v>77</v>
      </c>
      <c r="G21" s="7">
        <v>86</v>
      </c>
      <c r="H21" s="7">
        <v>316</v>
      </c>
      <c r="I21" s="7"/>
      <c r="J21" s="8">
        <v>7.9642857142857082</v>
      </c>
      <c r="K21" s="8">
        <v>7.961538461538467</v>
      </c>
      <c r="L21" s="8">
        <v>8.25</v>
      </c>
      <c r="M21" s="8">
        <v>0</v>
      </c>
      <c r="N21" s="8">
        <v>24.175824175824175</v>
      </c>
    </row>
    <row r="22" spans="1:14">
      <c r="A22" s="7"/>
      <c r="B22" s="7"/>
      <c r="C22" s="7" t="s">
        <v>85</v>
      </c>
      <c r="D22" s="7">
        <v>84</v>
      </c>
      <c r="E22" s="7">
        <v>75</v>
      </c>
      <c r="F22" s="7"/>
      <c r="G22" s="7"/>
      <c r="H22" s="7">
        <v>159</v>
      </c>
      <c r="I22" s="7"/>
      <c r="J22" s="8">
        <v>2.9642857142857082</v>
      </c>
      <c r="K22" s="8">
        <v>6.961538461538467</v>
      </c>
      <c r="L22" s="8" t="s">
        <v>80</v>
      </c>
      <c r="M22" s="8" t="s">
        <v>80</v>
      </c>
      <c r="N22" s="8">
        <v>9.9258241758241752</v>
      </c>
    </row>
    <row r="23" spans="1:14">
      <c r="A23" s="7"/>
      <c r="B23" s="7"/>
      <c r="C23" s="7" t="s">
        <v>26</v>
      </c>
      <c r="D23" s="7">
        <v>83</v>
      </c>
      <c r="E23" s="7">
        <v>76</v>
      </c>
      <c r="F23" s="7"/>
      <c r="G23" s="7"/>
      <c r="H23" s="7">
        <v>159</v>
      </c>
      <c r="I23" s="7"/>
      <c r="J23" s="8">
        <v>3.9642857142857082</v>
      </c>
      <c r="K23" s="8">
        <v>5.961538461538467</v>
      </c>
      <c r="L23" s="8" t="s">
        <v>80</v>
      </c>
      <c r="M23" s="8" t="s">
        <v>80</v>
      </c>
      <c r="N23" s="8">
        <v>9.9258241758241752</v>
      </c>
    </row>
    <row r="24" spans="1:14">
      <c r="A24" s="7"/>
      <c r="B24" s="7"/>
      <c r="C24" s="7" t="s">
        <v>44</v>
      </c>
      <c r="D24" s="7">
        <v>80</v>
      </c>
      <c r="E24" s="7">
        <v>79</v>
      </c>
      <c r="F24" s="7"/>
      <c r="G24" s="7"/>
      <c r="H24" s="7">
        <v>159</v>
      </c>
      <c r="I24" s="7"/>
      <c r="J24" s="8">
        <v>6.9642857142857082</v>
      </c>
      <c r="K24" s="8">
        <v>2.961538461538467</v>
      </c>
      <c r="L24" s="8" t="s">
        <v>80</v>
      </c>
      <c r="M24" s="8" t="s">
        <v>80</v>
      </c>
      <c r="N24" s="8">
        <v>9.9258241758241752</v>
      </c>
    </row>
    <row r="25" spans="1:14">
      <c r="A25" s="7"/>
      <c r="B25" s="7"/>
      <c r="C25" s="7" t="s">
        <v>8</v>
      </c>
      <c r="D25" s="7">
        <v>85</v>
      </c>
      <c r="E25" s="7">
        <v>75</v>
      </c>
      <c r="F25" s="7">
        <v>0</v>
      </c>
      <c r="G25" s="7">
        <v>0</v>
      </c>
      <c r="H25" s="7">
        <v>160</v>
      </c>
      <c r="I25" s="7"/>
      <c r="J25" s="8">
        <v>1.9642857142857082</v>
      </c>
      <c r="K25" s="8">
        <v>6.961538461538467</v>
      </c>
      <c r="L25" s="8" t="s">
        <v>80</v>
      </c>
      <c r="M25" s="8" t="s">
        <v>80</v>
      </c>
      <c r="N25" s="8">
        <v>8.9258241758241752</v>
      </c>
    </row>
    <row r="26" spans="1:14">
      <c r="A26" s="7"/>
      <c r="B26" s="7"/>
      <c r="C26" s="7" t="s">
        <v>18</v>
      </c>
      <c r="D26" s="7">
        <v>84</v>
      </c>
      <c r="E26" s="7">
        <v>76</v>
      </c>
      <c r="F26" s="7">
        <v>0</v>
      </c>
      <c r="G26" s="7">
        <v>0</v>
      </c>
      <c r="H26" s="7">
        <v>160</v>
      </c>
      <c r="I26" s="7"/>
      <c r="J26" s="8">
        <v>2.9642857142857082</v>
      </c>
      <c r="K26" s="8">
        <v>5.961538461538467</v>
      </c>
      <c r="L26" s="8" t="s">
        <v>80</v>
      </c>
      <c r="M26" s="8" t="s">
        <v>80</v>
      </c>
      <c r="N26" s="8">
        <v>8.9258241758241752</v>
      </c>
    </row>
    <row r="27" spans="1:14">
      <c r="A27" s="7"/>
      <c r="B27" s="7"/>
      <c r="C27" s="7" t="s">
        <v>50</v>
      </c>
      <c r="D27" s="7">
        <v>82</v>
      </c>
      <c r="E27" s="7">
        <v>79</v>
      </c>
      <c r="F27" s="7"/>
      <c r="G27" s="7"/>
      <c r="H27" s="7">
        <v>161</v>
      </c>
      <c r="I27" s="7"/>
      <c r="J27" s="8">
        <v>4.9642857142857082</v>
      </c>
      <c r="K27" s="8">
        <v>2.961538461538467</v>
      </c>
      <c r="L27" s="8" t="s">
        <v>80</v>
      </c>
      <c r="M27" s="8" t="s">
        <v>80</v>
      </c>
      <c r="N27" s="8">
        <v>7.9258241758241752</v>
      </c>
    </row>
    <row r="28" spans="1:14">
      <c r="A28" s="7"/>
      <c r="B28" s="7"/>
      <c r="C28" s="7" t="s">
        <v>115</v>
      </c>
      <c r="D28" s="7">
        <v>88</v>
      </c>
      <c r="E28" s="7">
        <v>75</v>
      </c>
      <c r="F28" s="7"/>
      <c r="G28" s="7"/>
      <c r="H28" s="7">
        <v>163</v>
      </c>
      <c r="I28" s="7"/>
      <c r="J28" s="8">
        <v>0</v>
      </c>
      <c r="K28" s="8">
        <v>6.961538461538467</v>
      </c>
      <c r="L28" s="8" t="s">
        <v>80</v>
      </c>
      <c r="M28" s="8" t="s">
        <v>80</v>
      </c>
      <c r="N28" s="8">
        <v>6.961538461538467</v>
      </c>
    </row>
    <row r="29" spans="1:14">
      <c r="A29" s="7"/>
      <c r="B29" s="7"/>
      <c r="C29" s="7" t="s">
        <v>16</v>
      </c>
      <c r="D29" s="7">
        <v>87</v>
      </c>
      <c r="E29" s="7">
        <v>76</v>
      </c>
      <c r="F29" s="7">
        <v>0</v>
      </c>
      <c r="G29" s="7">
        <v>0</v>
      </c>
      <c r="H29" s="7">
        <v>163</v>
      </c>
      <c r="I29" s="7"/>
      <c r="J29" s="8">
        <v>0</v>
      </c>
      <c r="K29" s="8">
        <v>5.961538461538467</v>
      </c>
      <c r="L29" s="8" t="s">
        <v>80</v>
      </c>
      <c r="M29" s="8" t="s">
        <v>80</v>
      </c>
      <c r="N29" s="8">
        <v>5.961538461538467</v>
      </c>
    </row>
    <row r="30" spans="1:14">
      <c r="A30" s="7"/>
      <c r="B30" s="7"/>
      <c r="C30" s="7" t="s">
        <v>22</v>
      </c>
      <c r="D30" s="7">
        <v>85</v>
      </c>
      <c r="E30" s="7">
        <v>78</v>
      </c>
      <c r="F30" s="7"/>
      <c r="G30" s="7"/>
      <c r="H30" s="7">
        <v>163</v>
      </c>
      <c r="I30" s="7"/>
      <c r="J30" s="8">
        <v>1.9642857142857082</v>
      </c>
      <c r="K30" s="8">
        <v>3.961538461538467</v>
      </c>
      <c r="L30" s="8" t="s">
        <v>80</v>
      </c>
      <c r="M30" s="8" t="s">
        <v>80</v>
      </c>
      <c r="N30" s="8">
        <v>5.9258241758241752</v>
      </c>
    </row>
    <row r="31" spans="1:14">
      <c r="A31" s="7"/>
      <c r="B31" s="7"/>
      <c r="C31" s="7" t="s">
        <v>81</v>
      </c>
      <c r="D31" s="7">
        <v>84</v>
      </c>
      <c r="E31" s="7">
        <v>83</v>
      </c>
      <c r="F31" s="7"/>
      <c r="G31" s="7"/>
      <c r="H31" s="7">
        <v>167</v>
      </c>
      <c r="I31" s="7"/>
      <c r="J31" s="8">
        <v>2.9642857142857082</v>
      </c>
      <c r="K31" s="8">
        <v>0</v>
      </c>
      <c r="L31" s="8" t="s">
        <v>80</v>
      </c>
      <c r="M31" s="8" t="s">
        <v>80</v>
      </c>
      <c r="N31" s="8">
        <v>2.9642857142857082</v>
      </c>
    </row>
    <row r="32" spans="1:14">
      <c r="A32" s="7"/>
      <c r="B32" s="7"/>
      <c r="C32" s="7" t="s">
        <v>353</v>
      </c>
      <c r="D32" s="7">
        <v>86</v>
      </c>
      <c r="E32" s="7">
        <v>82</v>
      </c>
      <c r="F32" s="7"/>
      <c r="G32" s="7"/>
      <c r="H32" s="7">
        <v>168</v>
      </c>
      <c r="I32" s="7"/>
      <c r="J32" s="8">
        <v>0.9642857142857082</v>
      </c>
      <c r="K32" s="8">
        <v>0</v>
      </c>
      <c r="L32" s="8" t="s">
        <v>80</v>
      </c>
      <c r="M32" s="8" t="s">
        <v>80</v>
      </c>
      <c r="N32" s="8">
        <v>0.9642857142857082</v>
      </c>
    </row>
    <row r="33" spans="1:14">
      <c r="A33" s="7"/>
      <c r="B33" s="7"/>
      <c r="C33" s="7" t="s">
        <v>53</v>
      </c>
      <c r="D33" s="7">
        <v>89</v>
      </c>
      <c r="E33" s="7">
        <v>80</v>
      </c>
      <c r="F33" s="7">
        <v>0</v>
      </c>
      <c r="G33" s="7">
        <v>0</v>
      </c>
      <c r="H33" s="7">
        <v>169</v>
      </c>
      <c r="I33" s="7"/>
      <c r="J33" s="8">
        <v>0</v>
      </c>
      <c r="K33" s="8">
        <v>1.961538461538467</v>
      </c>
      <c r="L33" s="8" t="s">
        <v>80</v>
      </c>
      <c r="M33" s="8" t="s">
        <v>80</v>
      </c>
      <c r="N33" s="8">
        <v>1.961538461538467</v>
      </c>
    </row>
    <row r="34" spans="1:14">
      <c r="A34" s="7"/>
      <c r="B34" s="7"/>
      <c r="C34" s="7" t="s">
        <v>51</v>
      </c>
      <c r="D34" s="7">
        <v>79</v>
      </c>
      <c r="E34" s="7"/>
      <c r="F34" s="7"/>
      <c r="G34" s="7"/>
      <c r="H34" s="7">
        <v>79</v>
      </c>
      <c r="I34" s="7"/>
      <c r="J34" s="8">
        <v>7.9642857142857082</v>
      </c>
      <c r="K34" s="8" t="s">
        <v>80</v>
      </c>
      <c r="L34" s="8" t="s">
        <v>80</v>
      </c>
      <c r="M34" s="8" t="s">
        <v>80</v>
      </c>
      <c r="N34" s="8">
        <v>7.9642857142857082</v>
      </c>
    </row>
    <row r="35" spans="1:14">
      <c r="A35" s="7"/>
      <c r="B35" s="7"/>
      <c r="C35" s="7" t="s">
        <v>33</v>
      </c>
      <c r="D35" s="7">
        <v>83</v>
      </c>
      <c r="E35" s="7">
        <v>0</v>
      </c>
      <c r="F35" s="7">
        <v>0</v>
      </c>
      <c r="G35" s="7">
        <v>0</v>
      </c>
      <c r="H35" s="7">
        <v>83</v>
      </c>
      <c r="I35" s="7"/>
      <c r="J35" s="8">
        <v>3.9642857142857082</v>
      </c>
      <c r="K35" s="8" t="s">
        <v>80</v>
      </c>
      <c r="L35" s="8" t="s">
        <v>80</v>
      </c>
      <c r="M35" s="8" t="s">
        <v>80</v>
      </c>
      <c r="N35" s="8">
        <v>3.9642857142857082</v>
      </c>
    </row>
    <row r="36" spans="1:14">
      <c r="A36" s="7"/>
      <c r="B36" s="7"/>
      <c r="C36" s="7" t="s">
        <v>30</v>
      </c>
      <c r="D36" s="7">
        <v>87</v>
      </c>
      <c r="E36" s="7"/>
      <c r="F36" s="7"/>
      <c r="G36" s="7"/>
      <c r="H36" s="7">
        <v>87</v>
      </c>
      <c r="I36" s="7"/>
      <c r="J36" s="8">
        <v>0</v>
      </c>
      <c r="K36" s="8" t="s">
        <v>80</v>
      </c>
      <c r="L36" s="8" t="s">
        <v>80</v>
      </c>
      <c r="M36" s="8" t="s">
        <v>80</v>
      </c>
      <c r="N36" s="8">
        <v>0</v>
      </c>
    </row>
    <row r="37" spans="1:14">
      <c r="A37" s="7"/>
      <c r="B37" s="7"/>
      <c r="C37" s="7" t="s">
        <v>76</v>
      </c>
      <c r="D37" s="7"/>
      <c r="E37" s="7"/>
      <c r="F37" s="7"/>
      <c r="G37" s="7"/>
      <c r="H37" s="7"/>
      <c r="I37" s="7"/>
      <c r="J37" s="8" t="s">
        <v>80</v>
      </c>
      <c r="K37" s="8" t="s">
        <v>80</v>
      </c>
      <c r="L37" s="8" t="s">
        <v>80</v>
      </c>
      <c r="M37" s="8" t="s">
        <v>80</v>
      </c>
      <c r="N37" s="8">
        <v>0</v>
      </c>
    </row>
    <row r="38" spans="1:14">
      <c r="A38" s="7"/>
      <c r="B38" s="7"/>
      <c r="C38" s="7" t="s">
        <v>29</v>
      </c>
      <c r="D38" s="7"/>
      <c r="E38" s="7"/>
      <c r="F38" s="7"/>
      <c r="G38" s="7"/>
      <c r="H38" s="7"/>
      <c r="I38" s="7"/>
      <c r="J38" s="8" t="s">
        <v>80</v>
      </c>
      <c r="K38" s="8" t="s">
        <v>80</v>
      </c>
      <c r="L38" s="8" t="s">
        <v>80</v>
      </c>
      <c r="M38" s="8" t="s">
        <v>80</v>
      </c>
      <c r="N38" s="8">
        <v>0</v>
      </c>
    </row>
  </sheetData>
  <phoneticPr fontId="2" type="noConversion"/>
  <conditionalFormatting sqref="B2:B38">
    <cfRule type="expression" dxfId="268" priority="6">
      <formula>AND(XEG2=0,XEH2&lt;&gt;"")</formula>
    </cfRule>
  </conditionalFormatting>
  <conditionalFormatting sqref="A2:N38">
    <cfRule type="expression" dxfId="267" priority="5">
      <formula>AND(XEG2=0,XEH2&lt;&gt;"")</formula>
    </cfRule>
  </conditionalFormatting>
  <conditionalFormatting sqref="D2:G38">
    <cfRule type="cellIs" dxfId="266" priority="3" operator="lessThan">
      <formula>#REF!</formula>
    </cfRule>
    <cfRule type="cellIs" dxfId="265" priority="4" operator="equal">
      <formula>#REF!</formula>
    </cfRule>
  </conditionalFormatting>
  <conditionalFormatting sqref="H2:H38">
    <cfRule type="cellIs" dxfId="264" priority="1" operator="lessThan">
      <formula>#REF!*COUNTIF(D2:G2,"&gt;0")</formula>
    </cfRule>
    <cfRule type="cellIs" dxfId="263" priority="2" operator="equal">
      <formula>#REF!*COUNTIF(D2:G2,"&gt;0")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181</v>
      </c>
      <c r="B1" s="2" t="s">
        <v>182</v>
      </c>
      <c r="C1" s="2" t="s">
        <v>183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>
        <v>1</v>
      </c>
      <c r="B2" s="7" t="s">
        <v>274</v>
      </c>
      <c r="C2" s="7" t="s">
        <v>278</v>
      </c>
      <c r="D2" s="7">
        <v>0</v>
      </c>
      <c r="E2" s="7">
        <v>0</v>
      </c>
      <c r="F2" s="7">
        <v>77</v>
      </c>
      <c r="G2" s="7">
        <v>81</v>
      </c>
      <c r="H2" s="7">
        <v>158</v>
      </c>
      <c r="I2" s="7"/>
      <c r="J2" s="8"/>
      <c r="K2" s="8"/>
      <c r="L2" s="8">
        <v>35.221135029354201</v>
      </c>
      <c r="M2" s="8">
        <v>26.767123287671239</v>
      </c>
      <c r="N2" s="8">
        <v>61.988258317025441</v>
      </c>
    </row>
    <row r="3" spans="1:14">
      <c r="A3" s="7">
        <v>2</v>
      </c>
      <c r="B3" s="7" t="s">
        <v>274</v>
      </c>
      <c r="C3" s="7" t="s">
        <v>275</v>
      </c>
      <c r="D3" s="7">
        <v>0</v>
      </c>
      <c r="E3" s="7">
        <v>0</v>
      </c>
      <c r="F3" s="7">
        <v>85</v>
      </c>
      <c r="G3" s="7">
        <v>83</v>
      </c>
      <c r="H3" s="7">
        <v>168</v>
      </c>
      <c r="I3" s="7"/>
      <c r="J3" s="8"/>
      <c r="K3" s="8"/>
      <c r="L3" s="8">
        <v>27.330724070450088</v>
      </c>
      <c r="M3" s="8">
        <v>24.794520547945211</v>
      </c>
      <c r="N3" s="8">
        <v>52.1252446183953</v>
      </c>
    </row>
    <row r="4" spans="1:14">
      <c r="A4" s="7">
        <v>3</v>
      </c>
      <c r="B4" s="7" t="s">
        <v>274</v>
      </c>
      <c r="C4" s="7" t="s">
        <v>273</v>
      </c>
      <c r="D4" s="7">
        <v>0</v>
      </c>
      <c r="E4" s="7">
        <v>0</v>
      </c>
      <c r="F4" s="7">
        <v>83</v>
      </c>
      <c r="G4" s="7">
        <v>89</v>
      </c>
      <c r="H4" s="7">
        <v>172</v>
      </c>
      <c r="I4" s="7"/>
      <c r="J4" s="8"/>
      <c r="K4" s="8"/>
      <c r="L4" s="8">
        <v>29.303326810176117</v>
      </c>
      <c r="M4" s="8">
        <v>18.876712328767127</v>
      </c>
      <c r="N4" s="8">
        <v>48.180039138943243</v>
      </c>
    </row>
    <row r="5" spans="1:14">
      <c r="A5" s="7">
        <v>4</v>
      </c>
      <c r="B5" s="7" t="s">
        <v>274</v>
      </c>
      <c r="C5" s="7" t="s">
        <v>279</v>
      </c>
      <c r="D5" s="7">
        <v>0</v>
      </c>
      <c r="E5" s="7">
        <v>0</v>
      </c>
      <c r="F5" s="7">
        <v>101</v>
      </c>
      <c r="G5" s="7">
        <v>95</v>
      </c>
      <c r="H5" s="7">
        <v>196</v>
      </c>
      <c r="I5" s="7"/>
      <c r="J5" s="8"/>
      <c r="K5" s="8"/>
      <c r="L5" s="8">
        <v>11.549902152641877</v>
      </c>
      <c r="M5" s="8">
        <v>12.958904109589042</v>
      </c>
      <c r="N5" s="8">
        <v>24.50880626223092</v>
      </c>
    </row>
    <row r="6" spans="1:14">
      <c r="A6" s="7">
        <v>5</v>
      </c>
      <c r="B6" s="7" t="s">
        <v>274</v>
      </c>
      <c r="C6" s="7" t="s">
        <v>282</v>
      </c>
      <c r="D6" s="7">
        <v>0</v>
      </c>
      <c r="E6" s="7">
        <v>0</v>
      </c>
      <c r="F6" s="7">
        <v>103</v>
      </c>
      <c r="G6" s="7">
        <v>94</v>
      </c>
      <c r="H6" s="7">
        <v>197</v>
      </c>
      <c r="I6" s="7"/>
      <c r="J6" s="8"/>
      <c r="K6" s="8"/>
      <c r="L6" s="8">
        <v>9.5772994129158349</v>
      </c>
      <c r="M6" s="8">
        <v>13.945205479452056</v>
      </c>
      <c r="N6" s="8">
        <v>23.522504892367891</v>
      </c>
    </row>
    <row r="7" spans="1:14">
      <c r="A7" s="7">
        <v>6</v>
      </c>
      <c r="B7" s="7" t="s">
        <v>274</v>
      </c>
      <c r="C7" s="7" t="s">
        <v>281</v>
      </c>
      <c r="D7" s="7">
        <v>0</v>
      </c>
      <c r="E7" s="7">
        <v>0</v>
      </c>
      <c r="F7" s="7">
        <v>105</v>
      </c>
      <c r="G7" s="7">
        <v>98</v>
      </c>
      <c r="H7" s="7">
        <v>203</v>
      </c>
      <c r="I7" s="7"/>
      <c r="J7" s="8"/>
      <c r="K7" s="8"/>
      <c r="L7" s="8">
        <v>7.6046966731898209</v>
      </c>
      <c r="M7" s="8">
        <v>10</v>
      </c>
      <c r="N7" s="8">
        <v>17.604696673189821</v>
      </c>
    </row>
    <row r="8" spans="1:14">
      <c r="A8" s="7">
        <v>7</v>
      </c>
      <c r="B8" s="7" t="s">
        <v>274</v>
      </c>
      <c r="C8" s="7" t="s">
        <v>280</v>
      </c>
      <c r="D8" s="7">
        <v>0</v>
      </c>
      <c r="E8" s="7">
        <v>0</v>
      </c>
      <c r="F8" s="49">
        <v>102</v>
      </c>
      <c r="G8" s="49">
        <v>102</v>
      </c>
      <c r="H8" s="7">
        <v>204</v>
      </c>
      <c r="I8" s="7"/>
      <c r="J8" s="8"/>
      <c r="K8" s="8"/>
      <c r="L8" s="8">
        <v>10.563600782778863</v>
      </c>
      <c r="M8" s="8">
        <v>6.0547945205479579</v>
      </c>
      <c r="N8" s="8">
        <v>16.618395303326821</v>
      </c>
    </row>
    <row r="9" spans="1:14">
      <c r="A9" s="7">
        <v>8</v>
      </c>
      <c r="B9" s="7" t="s">
        <v>274</v>
      </c>
      <c r="C9" s="7" t="s">
        <v>277</v>
      </c>
      <c r="D9" s="7">
        <v>0</v>
      </c>
      <c r="E9" s="7">
        <v>0</v>
      </c>
      <c r="F9" s="49">
        <v>106</v>
      </c>
      <c r="G9" s="7">
        <v>99</v>
      </c>
      <c r="H9" s="7">
        <v>205</v>
      </c>
      <c r="I9" s="7"/>
      <c r="J9" s="8"/>
      <c r="K9" s="8"/>
      <c r="L9" s="8">
        <v>6.6183953033268068</v>
      </c>
      <c r="M9" s="8">
        <v>9.0136986301369859</v>
      </c>
      <c r="N9" s="8">
        <v>15.632093933463793</v>
      </c>
    </row>
    <row r="10" spans="1:14">
      <c r="A10" s="7">
        <v>9</v>
      </c>
      <c r="B10" s="7" t="s">
        <v>274</v>
      </c>
      <c r="C10" s="7" t="s">
        <v>284</v>
      </c>
      <c r="D10" s="7">
        <v>0</v>
      </c>
      <c r="E10" s="7">
        <v>0</v>
      </c>
      <c r="F10" s="49">
        <v>104</v>
      </c>
      <c r="G10" s="49">
        <v>103</v>
      </c>
      <c r="H10" s="7">
        <v>207</v>
      </c>
      <c r="I10" s="7"/>
      <c r="J10" s="8"/>
      <c r="K10" s="8"/>
      <c r="L10" s="8">
        <v>8.590998043052835</v>
      </c>
      <c r="M10" s="8">
        <v>5.0684931506849296</v>
      </c>
      <c r="N10" s="8">
        <v>13.659491193737765</v>
      </c>
    </row>
    <row r="11" spans="1:14">
      <c r="A11" s="7">
        <v>10</v>
      </c>
      <c r="B11" s="7" t="s">
        <v>274</v>
      </c>
      <c r="C11" s="7" t="s">
        <v>283</v>
      </c>
      <c r="D11" s="7">
        <v>0</v>
      </c>
      <c r="E11" s="7">
        <v>0</v>
      </c>
      <c r="F11" s="49">
        <v>109</v>
      </c>
      <c r="G11" s="49">
        <v>104</v>
      </c>
      <c r="H11" s="7">
        <v>213</v>
      </c>
      <c r="I11" s="7"/>
      <c r="J11" s="8"/>
      <c r="K11" s="8"/>
      <c r="L11" s="8">
        <v>3.6594911937377645</v>
      </c>
      <c r="M11" s="8">
        <v>4.0821917808219297</v>
      </c>
      <c r="N11" s="8">
        <v>7.7416829745596942</v>
      </c>
    </row>
    <row r="12" spans="1:14">
      <c r="A12" s="7">
        <v>11</v>
      </c>
      <c r="B12" s="7" t="s">
        <v>274</v>
      </c>
      <c r="C12" s="7" t="s">
        <v>285</v>
      </c>
      <c r="D12" s="7">
        <v>0</v>
      </c>
      <c r="E12" s="7">
        <v>0</v>
      </c>
      <c r="F12" s="49">
        <v>111</v>
      </c>
      <c r="G12" s="49">
        <v>104</v>
      </c>
      <c r="H12" s="7">
        <v>215</v>
      </c>
      <c r="I12" s="7"/>
      <c r="J12" s="8"/>
      <c r="K12" s="8"/>
      <c r="L12" s="8">
        <v>1.6868884540117364</v>
      </c>
      <c r="M12" s="8">
        <v>4.0821917808219297</v>
      </c>
      <c r="N12" s="8">
        <v>5.7690802348336661</v>
      </c>
    </row>
    <row r="13" spans="1:14">
      <c r="A13" s="7">
        <v>12</v>
      </c>
      <c r="B13" s="7" t="s">
        <v>274</v>
      </c>
      <c r="C13" s="7" t="s">
        <v>286</v>
      </c>
      <c r="D13" s="7">
        <v>0</v>
      </c>
      <c r="E13" s="7">
        <v>0</v>
      </c>
      <c r="F13" s="49">
        <v>115</v>
      </c>
      <c r="G13" s="49">
        <v>107</v>
      </c>
      <c r="H13" s="7">
        <v>222</v>
      </c>
      <c r="I13" s="7"/>
      <c r="J13" s="8"/>
      <c r="K13" s="8"/>
      <c r="L13" s="8">
        <v>0</v>
      </c>
      <c r="M13" s="8">
        <v>1.1232876712328732</v>
      </c>
      <c r="N13" s="8">
        <v>1.1232876712328732</v>
      </c>
    </row>
    <row r="14" spans="1:14">
      <c r="A14" s="7">
        <v>13</v>
      </c>
      <c r="B14" s="7" t="s">
        <v>274</v>
      </c>
      <c r="C14" s="7" t="s">
        <v>287</v>
      </c>
      <c r="D14" s="7">
        <v>0</v>
      </c>
      <c r="E14" s="7">
        <v>0</v>
      </c>
      <c r="F14" s="49">
        <v>113</v>
      </c>
      <c r="G14" s="49">
        <v>110</v>
      </c>
      <c r="H14" s="7">
        <v>223</v>
      </c>
      <c r="I14" s="7"/>
      <c r="J14" s="8"/>
      <c r="K14" s="8"/>
      <c r="L14" s="8">
        <v>0</v>
      </c>
      <c r="M14" s="8">
        <v>0</v>
      </c>
      <c r="N14" s="8">
        <v>0</v>
      </c>
    </row>
    <row r="15" spans="1:14">
      <c r="A15" s="7">
        <v>14</v>
      </c>
      <c r="B15" s="7" t="s">
        <v>274</v>
      </c>
      <c r="C15" s="7" t="s">
        <v>367</v>
      </c>
      <c r="D15" s="7">
        <v>0</v>
      </c>
      <c r="E15" s="7">
        <v>0</v>
      </c>
      <c r="F15" s="49">
        <v>122</v>
      </c>
      <c r="G15" s="49">
        <v>103</v>
      </c>
      <c r="H15" s="7">
        <v>225</v>
      </c>
      <c r="I15" s="7"/>
      <c r="J15" s="8"/>
      <c r="K15" s="8"/>
      <c r="L15" s="8">
        <v>0</v>
      </c>
      <c r="M15" s="8">
        <v>5.0684931506849296</v>
      </c>
      <c r="N15" s="8">
        <v>5.0684931506849296</v>
      </c>
    </row>
  </sheetData>
  <phoneticPr fontId="2" type="noConversion"/>
  <conditionalFormatting sqref="B2:B15">
    <cfRule type="expression" dxfId="153" priority="6">
      <formula>AND(XEG2=0,XEH2&lt;&gt;"")</formula>
    </cfRule>
  </conditionalFormatting>
  <conditionalFormatting sqref="A2:N15">
    <cfRule type="expression" dxfId="152" priority="5">
      <formula>AND(XEG2=0,XEH2&lt;&gt;"")</formula>
    </cfRule>
  </conditionalFormatting>
  <conditionalFormatting sqref="D2:G15">
    <cfRule type="cellIs" dxfId="151" priority="3" operator="lessThan">
      <formula>#REF!</formula>
    </cfRule>
    <cfRule type="cellIs" dxfId="150" priority="4" operator="equal">
      <formula>#REF!</formula>
    </cfRule>
  </conditionalFormatting>
  <conditionalFormatting sqref="H2:H15">
    <cfRule type="cellIs" dxfId="149" priority="1" operator="lessThan">
      <formula>#REF!*COUNTIF(D2:G2,"&gt;0")</formula>
    </cfRule>
    <cfRule type="cellIs" dxfId="148" priority="2" operator="equal">
      <formula>#REF!*COUNTIF(D2:G2,"&gt;0")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0.25" style="6" bestFit="1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181</v>
      </c>
      <c r="B1" s="2" t="s">
        <v>182</v>
      </c>
      <c r="C1" s="2" t="s">
        <v>183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>
        <v>1</v>
      </c>
      <c r="B2" s="7" t="s">
        <v>274</v>
      </c>
      <c r="C2" s="7" t="s">
        <v>288</v>
      </c>
      <c r="D2" s="7">
        <v>0</v>
      </c>
      <c r="E2" s="7">
        <v>0</v>
      </c>
      <c r="F2" s="7">
        <v>74</v>
      </c>
      <c r="G2" s="7">
        <v>76</v>
      </c>
      <c r="H2" s="7">
        <v>150</v>
      </c>
      <c r="I2" s="7"/>
      <c r="J2" s="8"/>
      <c r="K2" s="8"/>
      <c r="L2" s="8">
        <v>19.599999999999994</v>
      </c>
      <c r="M2" s="8">
        <v>19.200000000000003</v>
      </c>
      <c r="N2" s="8">
        <v>38.799999999999997</v>
      </c>
    </row>
    <row r="3" spans="1:14">
      <c r="A3" s="7">
        <v>2</v>
      </c>
      <c r="B3" s="7" t="s">
        <v>274</v>
      </c>
      <c r="C3" s="7" t="s">
        <v>275</v>
      </c>
      <c r="D3" s="7">
        <v>0</v>
      </c>
      <c r="E3" s="7">
        <v>0</v>
      </c>
      <c r="F3" s="7">
        <v>76</v>
      </c>
      <c r="G3" s="7">
        <v>82</v>
      </c>
      <c r="H3" s="7">
        <v>158</v>
      </c>
      <c r="I3" s="7"/>
      <c r="J3" s="8"/>
      <c r="K3" s="8"/>
      <c r="L3" s="8">
        <v>17.599999999999994</v>
      </c>
      <c r="M3" s="8">
        <v>13.200000000000003</v>
      </c>
      <c r="N3" s="8">
        <v>30.799999999999997</v>
      </c>
    </row>
    <row r="4" spans="1:14">
      <c r="A4" s="7">
        <v>3</v>
      </c>
      <c r="B4" s="7" t="s">
        <v>274</v>
      </c>
      <c r="C4" s="7" t="s">
        <v>278</v>
      </c>
      <c r="D4" s="7">
        <v>0</v>
      </c>
      <c r="E4" s="7">
        <v>0</v>
      </c>
      <c r="F4" s="7">
        <v>79</v>
      </c>
      <c r="G4" s="7">
        <v>81</v>
      </c>
      <c r="H4" s="7">
        <v>160</v>
      </c>
      <c r="I4" s="7"/>
      <c r="J4" s="8"/>
      <c r="K4" s="8"/>
      <c r="L4" s="8">
        <v>14.599999999999994</v>
      </c>
      <c r="M4" s="8">
        <v>14.200000000000003</v>
      </c>
      <c r="N4" s="8">
        <v>28.799999999999997</v>
      </c>
    </row>
    <row r="5" spans="1:14">
      <c r="A5" s="7">
        <v>4</v>
      </c>
      <c r="B5" s="7" t="s">
        <v>274</v>
      </c>
      <c r="C5" s="7" t="s">
        <v>279</v>
      </c>
      <c r="D5" s="7">
        <v>0</v>
      </c>
      <c r="E5" s="7">
        <v>0</v>
      </c>
      <c r="F5" s="7">
        <v>94</v>
      </c>
      <c r="G5" s="7">
        <v>92</v>
      </c>
      <c r="H5" s="7">
        <v>186</v>
      </c>
      <c r="I5" s="7"/>
      <c r="J5" s="8"/>
      <c r="K5" s="8"/>
      <c r="L5" s="8">
        <v>0</v>
      </c>
      <c r="M5" s="8">
        <v>3.2000000000000028</v>
      </c>
      <c r="N5" s="8">
        <v>3.2000000000000028</v>
      </c>
    </row>
    <row r="6" spans="1:14">
      <c r="A6" s="7">
        <v>5</v>
      </c>
      <c r="B6" s="7" t="s">
        <v>274</v>
      </c>
      <c r="C6" s="7" t="s">
        <v>285</v>
      </c>
      <c r="D6" s="7">
        <v>0</v>
      </c>
      <c r="E6" s="7">
        <v>0</v>
      </c>
      <c r="F6" s="7">
        <v>95</v>
      </c>
      <c r="G6" s="7">
        <v>95</v>
      </c>
      <c r="H6" s="7">
        <v>190</v>
      </c>
      <c r="I6" s="7"/>
      <c r="J6" s="8"/>
      <c r="K6" s="8"/>
      <c r="L6" s="8">
        <v>0</v>
      </c>
      <c r="M6" s="8">
        <v>0.20000000000000284</v>
      </c>
      <c r="N6" s="8">
        <v>0.20000000000000284</v>
      </c>
    </row>
  </sheetData>
  <phoneticPr fontId="2" type="noConversion"/>
  <conditionalFormatting sqref="B2:B6">
    <cfRule type="expression" dxfId="147" priority="6">
      <formula>AND(XEG2=0,XEH2&lt;&gt;"")</formula>
    </cfRule>
  </conditionalFormatting>
  <conditionalFormatting sqref="A2:N6">
    <cfRule type="expression" dxfId="146" priority="5">
      <formula>AND(XEG2=0,XEH2&lt;&gt;"")</formula>
    </cfRule>
  </conditionalFormatting>
  <conditionalFormatting sqref="D2:G6">
    <cfRule type="cellIs" dxfId="145" priority="3" operator="lessThan">
      <formula>#REF!</formula>
    </cfRule>
    <cfRule type="cellIs" dxfId="144" priority="4" operator="equal">
      <formula>#REF!</formula>
    </cfRule>
  </conditionalFormatting>
  <conditionalFormatting sqref="H2:H6">
    <cfRule type="cellIs" dxfId="143" priority="1" operator="lessThan">
      <formula>#REF!*COUNTIF(D2:G2,"&gt;0")</formula>
    </cfRule>
    <cfRule type="cellIs" dxfId="142" priority="2" operator="equal">
      <formula>#REF!*COUNTIF(D2:G2,"&gt;0")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41" bestFit="1" customWidth="1"/>
    <col min="2" max="2" width="7.5" style="41" bestFit="1" customWidth="1"/>
    <col min="3" max="3" width="12.5" style="41" customWidth="1"/>
    <col min="4" max="4" width="5.375" style="41" customWidth="1"/>
    <col min="5" max="5" width="4.625" style="41" customWidth="1"/>
    <col min="6" max="6" width="5" style="41" customWidth="1"/>
    <col min="7" max="7" width="5.75" style="41" bestFit="1" customWidth="1"/>
    <col min="8" max="8" width="7.75" style="41" customWidth="1"/>
    <col min="9" max="9" width="6" style="41" customWidth="1"/>
    <col min="10" max="16384" width="9" style="41"/>
  </cols>
  <sheetData>
    <row r="1" spans="1:14" ht="16.5">
      <c r="A1" s="1" t="s">
        <v>328</v>
      </c>
      <c r="B1" s="2" t="s">
        <v>329</v>
      </c>
      <c r="C1" s="2" t="s">
        <v>183</v>
      </c>
      <c r="D1" s="3" t="s">
        <v>106</v>
      </c>
      <c r="E1" s="3" t="s">
        <v>117</v>
      </c>
      <c r="F1" s="3" t="s">
        <v>118</v>
      </c>
      <c r="G1" s="3" t="s">
        <v>109</v>
      </c>
      <c r="H1" s="4" t="s">
        <v>3</v>
      </c>
      <c r="I1" s="5" t="s">
        <v>71</v>
      </c>
      <c r="J1" s="3" t="s">
        <v>106</v>
      </c>
      <c r="K1" s="3" t="s">
        <v>117</v>
      </c>
      <c r="L1" s="3" t="s">
        <v>118</v>
      </c>
      <c r="M1" s="3" t="s">
        <v>109</v>
      </c>
      <c r="N1" s="4" t="s">
        <v>3</v>
      </c>
    </row>
    <row r="2" spans="1:14">
      <c r="A2" s="7">
        <v>1</v>
      </c>
      <c r="B2" s="7" t="s">
        <v>274</v>
      </c>
      <c r="C2" s="7" t="s">
        <v>276</v>
      </c>
      <c r="D2" s="7">
        <v>0</v>
      </c>
      <c r="E2" s="7">
        <v>0</v>
      </c>
      <c r="F2" s="7">
        <v>87</v>
      </c>
      <c r="G2" s="7">
        <v>76</v>
      </c>
      <c r="H2" s="7">
        <v>163</v>
      </c>
      <c r="I2" s="7"/>
      <c r="J2" s="8"/>
      <c r="K2" s="8"/>
      <c r="L2" s="8">
        <v>15.571428571428569</v>
      </c>
      <c r="M2" s="8">
        <v>26.428571428571431</v>
      </c>
      <c r="N2" s="8">
        <v>42</v>
      </c>
    </row>
    <row r="3" spans="1:14">
      <c r="A3" s="7">
        <v>2</v>
      </c>
      <c r="B3" s="7" t="s">
        <v>274</v>
      </c>
      <c r="C3" s="7" t="s">
        <v>284</v>
      </c>
      <c r="D3" s="7">
        <v>0</v>
      </c>
      <c r="E3" s="7">
        <v>0</v>
      </c>
      <c r="F3" s="7">
        <v>84</v>
      </c>
      <c r="G3" s="7">
        <v>86</v>
      </c>
      <c r="H3" s="7">
        <v>170</v>
      </c>
      <c r="I3" s="7"/>
      <c r="J3" s="8"/>
      <c r="K3" s="8"/>
      <c r="L3" s="8">
        <v>18.571428571428569</v>
      </c>
      <c r="M3" s="8">
        <v>16.428571428571431</v>
      </c>
      <c r="N3" s="8">
        <v>35</v>
      </c>
    </row>
    <row r="4" spans="1:14">
      <c r="A4" s="7">
        <v>3</v>
      </c>
      <c r="B4" s="7" t="s">
        <v>274</v>
      </c>
      <c r="C4" s="7" t="s">
        <v>277</v>
      </c>
      <c r="D4" s="7">
        <v>0</v>
      </c>
      <c r="E4" s="7">
        <v>0</v>
      </c>
      <c r="F4" s="7">
        <v>87</v>
      </c>
      <c r="G4" s="7">
        <v>85</v>
      </c>
      <c r="H4" s="7">
        <v>172</v>
      </c>
      <c r="I4" s="7"/>
      <c r="J4" s="8"/>
      <c r="K4" s="8"/>
      <c r="L4" s="8">
        <v>15.571428571428569</v>
      </c>
      <c r="M4" s="8">
        <v>17.428571428571431</v>
      </c>
      <c r="N4" s="8">
        <v>33</v>
      </c>
    </row>
    <row r="5" spans="1:14">
      <c r="A5" s="7">
        <v>4</v>
      </c>
      <c r="B5" s="7" t="s">
        <v>274</v>
      </c>
      <c r="C5" s="7" t="s">
        <v>285</v>
      </c>
      <c r="D5" s="7">
        <v>0</v>
      </c>
      <c r="E5" s="7">
        <v>0</v>
      </c>
      <c r="F5" s="7">
        <v>93</v>
      </c>
      <c r="G5" s="7">
        <v>89</v>
      </c>
      <c r="H5" s="7">
        <v>182</v>
      </c>
      <c r="I5" s="7"/>
      <c r="J5" s="8"/>
      <c r="K5" s="8"/>
      <c r="L5" s="8">
        <v>9.5714285714285694</v>
      </c>
      <c r="M5" s="8">
        <v>13.428571428571431</v>
      </c>
      <c r="N5" s="8">
        <v>23</v>
      </c>
    </row>
    <row r="6" spans="1:14">
      <c r="A6" s="7">
        <v>5</v>
      </c>
      <c r="B6" s="7" t="s">
        <v>274</v>
      </c>
      <c r="C6" s="7" t="s">
        <v>345</v>
      </c>
      <c r="D6" s="7">
        <v>0</v>
      </c>
      <c r="E6" s="7">
        <v>0</v>
      </c>
      <c r="F6" s="7">
        <v>99</v>
      </c>
      <c r="G6" s="7">
        <v>98</v>
      </c>
      <c r="H6" s="7">
        <v>197</v>
      </c>
      <c r="I6" s="7"/>
      <c r="J6" s="8"/>
      <c r="K6" s="8"/>
      <c r="L6" s="8">
        <v>3.5714285714285694</v>
      </c>
      <c r="M6" s="8">
        <v>4.4285714285714306</v>
      </c>
      <c r="N6" s="8">
        <v>8</v>
      </c>
    </row>
    <row r="7" spans="1:14">
      <c r="A7" s="7">
        <v>6</v>
      </c>
      <c r="B7" s="7" t="s">
        <v>274</v>
      </c>
      <c r="C7" s="7" t="s">
        <v>280</v>
      </c>
      <c r="D7" s="7">
        <v>0</v>
      </c>
      <c r="E7" s="7">
        <v>0</v>
      </c>
      <c r="F7" s="7">
        <v>95</v>
      </c>
      <c r="G7" s="7">
        <v>102</v>
      </c>
      <c r="H7" s="7">
        <v>197</v>
      </c>
      <c r="I7" s="7"/>
      <c r="J7" s="8"/>
      <c r="K7" s="8"/>
      <c r="L7" s="8">
        <v>7.5714285714285694</v>
      </c>
      <c r="M7" s="8">
        <v>0.4285714285714306</v>
      </c>
      <c r="N7" s="8">
        <v>8</v>
      </c>
    </row>
    <row r="8" spans="1:14">
      <c r="A8" s="7">
        <v>7</v>
      </c>
      <c r="B8" s="7" t="s">
        <v>274</v>
      </c>
      <c r="C8" s="7" t="s">
        <v>346</v>
      </c>
      <c r="D8" s="7">
        <v>0</v>
      </c>
      <c r="E8" s="7">
        <v>0</v>
      </c>
      <c r="F8" s="7">
        <v>103</v>
      </c>
      <c r="G8" s="7">
        <v>111</v>
      </c>
      <c r="H8" s="7">
        <v>214</v>
      </c>
      <c r="I8" s="7"/>
      <c r="J8" s="8"/>
      <c r="K8" s="8"/>
      <c r="L8" s="8">
        <v>0</v>
      </c>
      <c r="M8" s="8">
        <v>0</v>
      </c>
      <c r="N8" s="8">
        <v>0</v>
      </c>
    </row>
    <row r="9" spans="1:14">
      <c r="A9" s="7"/>
      <c r="B9" s="7"/>
      <c r="C9" s="7"/>
      <c r="D9" s="7"/>
      <c r="E9" s="7"/>
      <c r="F9" s="7"/>
      <c r="G9" s="7"/>
      <c r="H9" s="7"/>
      <c r="I9" s="7"/>
      <c r="J9" s="8"/>
      <c r="K9" s="8"/>
      <c r="L9" s="8"/>
      <c r="M9" s="8"/>
      <c r="N9" s="8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8"/>
      <c r="K10" s="8"/>
      <c r="L10" s="8"/>
      <c r="M10" s="8"/>
      <c r="N10" s="8"/>
    </row>
    <row r="11" spans="1:14">
      <c r="A11" s="7"/>
      <c r="B11" s="7"/>
      <c r="C11" s="7"/>
      <c r="D11" s="7"/>
      <c r="E11" s="7"/>
      <c r="F11" s="7"/>
      <c r="G11" s="7"/>
      <c r="H11" s="7"/>
      <c r="I11" s="7"/>
      <c r="J11" s="8"/>
      <c r="K11" s="8"/>
      <c r="L11" s="8"/>
      <c r="M11" s="8"/>
      <c r="N11" s="8"/>
    </row>
    <row r="12" spans="1:14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>
      <c r="A32" s="7"/>
      <c r="B32" s="7"/>
      <c r="C32" s="7"/>
      <c r="D32" s="7"/>
      <c r="E32" s="7"/>
      <c r="F32" s="7"/>
      <c r="G32" s="7"/>
      <c r="H32" s="7"/>
      <c r="I32" s="7"/>
      <c r="J32" s="8"/>
      <c r="K32" s="8"/>
      <c r="L32" s="8"/>
      <c r="M32" s="8"/>
      <c r="N32" s="8"/>
    </row>
    <row r="33" spans="1:14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8"/>
      <c r="K34" s="8"/>
      <c r="L34" s="8"/>
      <c r="M34" s="8"/>
      <c r="N34" s="8"/>
    </row>
    <row r="35" spans="1:14">
      <c r="A35" s="7"/>
      <c r="B35" s="7"/>
      <c r="C35" s="7"/>
      <c r="D35" s="7"/>
      <c r="E35" s="7"/>
      <c r="F35" s="7"/>
      <c r="G35" s="7"/>
      <c r="H35" s="7"/>
      <c r="I35" s="7"/>
      <c r="J35" s="8"/>
      <c r="K35" s="8"/>
      <c r="L35" s="8"/>
      <c r="M35" s="8"/>
      <c r="N35" s="8"/>
    </row>
    <row r="36" spans="1:14">
      <c r="A36" s="7"/>
      <c r="B36" s="7"/>
      <c r="C36" s="7"/>
      <c r="D36" s="7"/>
      <c r="E36" s="7"/>
      <c r="F36" s="7"/>
      <c r="G36" s="7"/>
      <c r="H36" s="7"/>
      <c r="I36" s="7"/>
      <c r="J36" s="8"/>
      <c r="K36" s="8"/>
      <c r="L36" s="8"/>
      <c r="M36" s="8"/>
      <c r="N36" s="8"/>
    </row>
    <row r="37" spans="1:14">
      <c r="A37" s="7"/>
      <c r="B37" s="7"/>
      <c r="C37" s="7"/>
      <c r="D37" s="7"/>
      <c r="E37" s="7"/>
      <c r="F37" s="7"/>
      <c r="G37" s="7"/>
      <c r="H37" s="7"/>
      <c r="I37" s="7"/>
      <c r="J37" s="8"/>
      <c r="K37" s="8"/>
      <c r="L37" s="8"/>
      <c r="M37" s="8"/>
      <c r="N37" s="8"/>
    </row>
    <row r="38" spans="1:14">
      <c r="A38" s="7"/>
      <c r="B38" s="7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8"/>
    </row>
    <row r="39" spans="1:14">
      <c r="A39" s="7"/>
      <c r="B39" s="7"/>
      <c r="C39" s="7"/>
      <c r="D39" s="7"/>
      <c r="E39" s="7"/>
      <c r="F39" s="7"/>
      <c r="G39" s="7"/>
      <c r="H39" s="7"/>
      <c r="I39" s="7"/>
      <c r="J39" s="8"/>
      <c r="K39" s="8"/>
      <c r="L39" s="8"/>
      <c r="M39" s="8"/>
      <c r="N39" s="8"/>
    </row>
    <row r="40" spans="1:14">
      <c r="A40" s="7"/>
      <c r="B40" s="7"/>
      <c r="C40" s="7"/>
      <c r="D40" s="7"/>
      <c r="E40" s="7"/>
      <c r="F40" s="7"/>
      <c r="G40" s="7"/>
      <c r="H40" s="7"/>
      <c r="I40" s="7"/>
      <c r="J40" s="8"/>
      <c r="K40" s="8"/>
      <c r="L40" s="8"/>
      <c r="M40" s="8"/>
      <c r="N40" s="8"/>
    </row>
    <row r="41" spans="1:14">
      <c r="A41" s="7"/>
      <c r="B41" s="7"/>
      <c r="C41" s="7"/>
      <c r="D41" s="7"/>
      <c r="E41" s="7"/>
      <c r="F41" s="7"/>
      <c r="G41" s="7"/>
      <c r="H41" s="7"/>
      <c r="I41" s="7"/>
      <c r="J41" s="8"/>
      <c r="K41" s="8"/>
      <c r="L41" s="8"/>
      <c r="M41" s="8"/>
      <c r="N41" s="8"/>
    </row>
    <row r="42" spans="1:14">
      <c r="A42" s="7"/>
      <c r="B42" s="7"/>
      <c r="C42" s="7"/>
      <c r="D42" s="7"/>
      <c r="E42" s="7"/>
      <c r="F42" s="7"/>
      <c r="G42" s="7"/>
      <c r="H42" s="7"/>
      <c r="I42" s="7"/>
      <c r="J42" s="8"/>
      <c r="K42" s="8"/>
      <c r="L42" s="8"/>
      <c r="M42" s="8"/>
      <c r="N42" s="8"/>
    </row>
    <row r="43" spans="1:14">
      <c r="A43" s="7"/>
      <c r="B43" s="7"/>
      <c r="C43" s="7"/>
      <c r="D43" s="7"/>
      <c r="E43" s="7"/>
      <c r="F43" s="7"/>
      <c r="G43" s="7"/>
      <c r="H43" s="7"/>
      <c r="I43" s="7"/>
      <c r="J43" s="8"/>
      <c r="K43" s="8"/>
      <c r="L43" s="8"/>
      <c r="M43" s="8"/>
      <c r="N43" s="8"/>
    </row>
    <row r="44" spans="1:14">
      <c r="A44" s="7"/>
      <c r="B44" s="7"/>
      <c r="C44" s="7"/>
      <c r="D44" s="7"/>
      <c r="E44" s="7"/>
      <c r="F44" s="7"/>
      <c r="G44" s="7"/>
      <c r="H44" s="7"/>
      <c r="I44" s="7"/>
      <c r="J44" s="8"/>
      <c r="K44" s="8"/>
      <c r="L44" s="8"/>
      <c r="M44" s="8"/>
      <c r="N44" s="8"/>
    </row>
    <row r="45" spans="1:14">
      <c r="A45" s="7"/>
      <c r="B45" s="7"/>
      <c r="C45" s="7"/>
      <c r="D45" s="7"/>
      <c r="E45" s="7"/>
      <c r="F45" s="7"/>
      <c r="G45" s="7"/>
      <c r="H45" s="7"/>
      <c r="I45" s="7"/>
      <c r="J45" s="8"/>
      <c r="K45" s="8"/>
      <c r="L45" s="8"/>
      <c r="M45" s="8"/>
      <c r="N45" s="8"/>
    </row>
    <row r="46" spans="1:14">
      <c r="A46" s="7"/>
      <c r="B46" s="7"/>
      <c r="C46" s="7"/>
      <c r="D46" s="7"/>
      <c r="E46" s="7"/>
      <c r="F46" s="7"/>
      <c r="G46" s="7"/>
      <c r="H46" s="7"/>
      <c r="I46" s="7"/>
      <c r="J46" s="8"/>
      <c r="K46" s="8"/>
      <c r="L46" s="8"/>
      <c r="M46" s="8"/>
      <c r="N46" s="8"/>
    </row>
    <row r="47" spans="1:14">
      <c r="A47" s="7"/>
      <c r="B47" s="7"/>
      <c r="C47" s="7"/>
      <c r="D47" s="7"/>
      <c r="E47" s="7"/>
      <c r="F47" s="7"/>
      <c r="G47" s="7"/>
      <c r="H47" s="7"/>
      <c r="I47" s="7"/>
      <c r="J47" s="8"/>
      <c r="K47" s="8"/>
      <c r="L47" s="8"/>
      <c r="M47" s="8"/>
      <c r="N47" s="8"/>
    </row>
    <row r="48" spans="1:14">
      <c r="A48" s="7"/>
      <c r="B48" s="7"/>
      <c r="C48" s="7"/>
      <c r="D48" s="7"/>
      <c r="E48" s="7"/>
      <c r="F48" s="7"/>
      <c r="G48" s="7"/>
      <c r="H48" s="7"/>
      <c r="I48" s="7"/>
      <c r="J48" s="8"/>
      <c r="K48" s="8"/>
      <c r="L48" s="8"/>
      <c r="M48" s="8"/>
      <c r="N48" s="8"/>
    </row>
    <row r="49" spans="1:14">
      <c r="A49" s="7"/>
      <c r="B49" s="7"/>
      <c r="C49" s="7"/>
      <c r="D49" s="7"/>
      <c r="E49" s="7"/>
      <c r="F49" s="7"/>
      <c r="G49" s="7"/>
      <c r="H49" s="7"/>
      <c r="I49" s="7"/>
      <c r="J49" s="8"/>
      <c r="K49" s="8"/>
      <c r="L49" s="8"/>
      <c r="M49" s="8"/>
      <c r="N49" s="8"/>
    </row>
    <row r="50" spans="1:14">
      <c r="A50" s="7"/>
      <c r="B50" s="7"/>
      <c r="C50" s="7"/>
      <c r="D50" s="7"/>
      <c r="E50" s="7"/>
      <c r="F50" s="7"/>
      <c r="G50" s="7"/>
      <c r="H50" s="7"/>
      <c r="I50" s="7"/>
      <c r="J50" s="8"/>
      <c r="K50" s="8"/>
      <c r="L50" s="8"/>
      <c r="M50" s="8"/>
      <c r="N50" s="8"/>
    </row>
    <row r="51" spans="1:14">
      <c r="A51" s="7"/>
      <c r="B51" s="7"/>
      <c r="C51" s="7"/>
      <c r="D51" s="7"/>
      <c r="E51" s="7"/>
      <c r="F51" s="7"/>
      <c r="G51" s="7"/>
      <c r="H51" s="7"/>
      <c r="I51" s="7"/>
      <c r="J51" s="8"/>
      <c r="K51" s="8"/>
      <c r="L51" s="8"/>
      <c r="M51" s="8"/>
      <c r="N51" s="8"/>
    </row>
    <row r="52" spans="1:14">
      <c r="A52" s="7"/>
      <c r="B52" s="7"/>
      <c r="C52" s="7"/>
      <c r="D52" s="7"/>
      <c r="E52" s="7"/>
      <c r="F52" s="7"/>
      <c r="G52" s="7"/>
      <c r="H52" s="7"/>
      <c r="I52" s="7"/>
      <c r="J52" s="8"/>
      <c r="K52" s="8"/>
      <c r="L52" s="8"/>
      <c r="M52" s="8"/>
      <c r="N52" s="8"/>
    </row>
    <row r="53" spans="1:14">
      <c r="A53" s="7"/>
      <c r="B53" s="7"/>
      <c r="C53" s="7"/>
      <c r="D53" s="7"/>
      <c r="E53" s="7"/>
      <c r="F53" s="7"/>
      <c r="G53" s="7"/>
      <c r="H53" s="7"/>
      <c r="I53" s="7"/>
      <c r="J53" s="8"/>
      <c r="K53" s="8"/>
      <c r="L53" s="8"/>
      <c r="M53" s="8"/>
      <c r="N53" s="8"/>
    </row>
    <row r="54" spans="1:14">
      <c r="A54" s="7"/>
      <c r="B54" s="7"/>
      <c r="C54" s="7"/>
      <c r="D54" s="7"/>
      <c r="E54" s="7"/>
      <c r="F54" s="7"/>
      <c r="G54" s="7"/>
      <c r="H54" s="7"/>
      <c r="I54" s="7"/>
      <c r="J54" s="8"/>
      <c r="K54" s="8"/>
      <c r="L54" s="8"/>
      <c r="M54" s="8"/>
      <c r="N54" s="8"/>
    </row>
    <row r="55" spans="1:14">
      <c r="A55" s="7"/>
      <c r="B55" s="7"/>
      <c r="C55" s="7"/>
      <c r="D55" s="7"/>
      <c r="E55" s="7"/>
      <c r="F55" s="7"/>
      <c r="G55" s="7"/>
      <c r="H55" s="7"/>
      <c r="I55" s="7"/>
      <c r="J55" s="8"/>
      <c r="K55" s="8"/>
      <c r="L55" s="8"/>
      <c r="M55" s="8"/>
      <c r="N55" s="8"/>
    </row>
    <row r="56" spans="1:14">
      <c r="A56" s="7"/>
      <c r="B56" s="7"/>
      <c r="C56" s="7"/>
      <c r="D56" s="7"/>
      <c r="E56" s="7"/>
      <c r="F56" s="7"/>
      <c r="G56" s="7"/>
      <c r="H56" s="7"/>
      <c r="I56" s="7"/>
      <c r="J56" s="8"/>
      <c r="K56" s="8"/>
      <c r="L56" s="8"/>
      <c r="M56" s="8"/>
      <c r="N56" s="8"/>
    </row>
    <row r="57" spans="1:14">
      <c r="A57" s="7"/>
      <c r="B57" s="7"/>
      <c r="C57" s="7"/>
      <c r="D57" s="7"/>
      <c r="E57" s="7"/>
      <c r="F57" s="7"/>
      <c r="G57" s="7"/>
      <c r="H57" s="7"/>
      <c r="I57" s="7"/>
      <c r="J57" s="8"/>
      <c r="K57" s="8"/>
      <c r="L57" s="8"/>
      <c r="M57" s="8"/>
      <c r="N57" s="8"/>
    </row>
    <row r="58" spans="1:14">
      <c r="A58" s="7"/>
      <c r="B58" s="7"/>
      <c r="C58" s="7"/>
      <c r="D58" s="7"/>
      <c r="E58" s="7"/>
      <c r="F58" s="7"/>
      <c r="G58" s="7"/>
      <c r="H58" s="7"/>
      <c r="I58" s="7"/>
      <c r="J58" s="8"/>
      <c r="K58" s="8"/>
      <c r="L58" s="8"/>
      <c r="M58" s="8"/>
      <c r="N58" s="8"/>
    </row>
    <row r="59" spans="1:14">
      <c r="A59" s="7"/>
      <c r="B59" s="7"/>
      <c r="C59" s="7"/>
      <c r="D59" s="7"/>
      <c r="E59" s="7"/>
      <c r="F59" s="7"/>
      <c r="G59" s="7"/>
      <c r="H59" s="7"/>
      <c r="I59" s="7"/>
      <c r="J59" s="8"/>
      <c r="K59" s="8"/>
      <c r="L59" s="8"/>
      <c r="M59" s="8"/>
      <c r="N59" s="8"/>
    </row>
    <row r="60" spans="1:14">
      <c r="A60" s="7"/>
      <c r="B60" s="7"/>
      <c r="C60" s="7"/>
      <c r="D60" s="7"/>
      <c r="E60" s="7"/>
      <c r="F60" s="7"/>
      <c r="G60" s="7"/>
      <c r="H60" s="7"/>
      <c r="I60" s="7"/>
      <c r="J60" s="8"/>
      <c r="K60" s="8"/>
      <c r="L60" s="8"/>
      <c r="M60" s="8"/>
      <c r="N60" s="8"/>
    </row>
    <row r="61" spans="1:14">
      <c r="A61" s="7"/>
      <c r="B61" s="7"/>
      <c r="C61" s="7"/>
      <c r="D61" s="7"/>
      <c r="E61" s="7"/>
      <c r="F61" s="7"/>
      <c r="G61" s="7"/>
      <c r="H61" s="7"/>
      <c r="I61" s="7"/>
      <c r="J61" s="8"/>
      <c r="K61" s="8"/>
      <c r="L61" s="8"/>
      <c r="M61" s="8"/>
      <c r="N61" s="8"/>
    </row>
    <row r="62" spans="1:14">
      <c r="A62" s="7"/>
      <c r="B62" s="7"/>
      <c r="C62" s="7"/>
      <c r="D62" s="7"/>
      <c r="E62" s="7"/>
      <c r="F62" s="7"/>
      <c r="G62" s="7"/>
      <c r="H62" s="7"/>
      <c r="I62" s="7"/>
      <c r="J62" s="8"/>
      <c r="K62" s="8"/>
      <c r="L62" s="8"/>
      <c r="M62" s="8"/>
      <c r="N62" s="8"/>
    </row>
    <row r="63" spans="1:14">
      <c r="A63" s="7"/>
      <c r="B63" s="7"/>
      <c r="C63" s="7"/>
      <c r="D63" s="7"/>
      <c r="E63" s="7"/>
      <c r="F63" s="7"/>
      <c r="G63" s="7"/>
      <c r="H63" s="7"/>
      <c r="I63" s="7"/>
      <c r="J63" s="8"/>
      <c r="K63" s="8"/>
      <c r="L63" s="8"/>
      <c r="M63" s="8"/>
      <c r="N63" s="8"/>
    </row>
    <row r="64" spans="1:14">
      <c r="A64" s="7"/>
      <c r="B64" s="7"/>
      <c r="C64" s="7"/>
      <c r="D64" s="7"/>
      <c r="E64" s="7"/>
      <c r="F64" s="7"/>
      <c r="G64" s="7"/>
      <c r="H64" s="7"/>
      <c r="I64" s="7"/>
      <c r="J64" s="8"/>
      <c r="K64" s="8"/>
      <c r="L64" s="8"/>
      <c r="M64" s="8"/>
      <c r="N64" s="8"/>
    </row>
    <row r="65" spans="1:14">
      <c r="A65" s="7"/>
      <c r="B65" s="7"/>
      <c r="C65" s="7"/>
      <c r="D65" s="7"/>
      <c r="E65" s="7"/>
      <c r="F65" s="7"/>
      <c r="G65" s="7"/>
      <c r="H65" s="7"/>
      <c r="I65" s="7"/>
      <c r="J65" s="8"/>
      <c r="K65" s="8"/>
      <c r="L65" s="8"/>
      <c r="M65" s="8"/>
      <c r="N65" s="8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</row>
    <row r="67" spans="1:14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</row>
    <row r="68" spans="1:14">
      <c r="A68" s="7"/>
      <c r="B68" s="7"/>
      <c r="C68" s="7"/>
      <c r="D68" s="7"/>
      <c r="E68" s="7"/>
      <c r="F68" s="7"/>
      <c r="G68" s="7"/>
      <c r="H68" s="7"/>
      <c r="I68" s="7"/>
      <c r="J68" s="8"/>
      <c r="K68" s="8"/>
      <c r="L68" s="8"/>
      <c r="M68" s="8"/>
      <c r="N68" s="8"/>
    </row>
    <row r="69" spans="1:14">
      <c r="A69" s="7"/>
      <c r="B69" s="7"/>
      <c r="C69" s="7"/>
      <c r="D69" s="7"/>
      <c r="E69" s="7"/>
      <c r="F69" s="7"/>
      <c r="G69" s="7"/>
      <c r="H69" s="7"/>
      <c r="I69" s="7"/>
      <c r="J69" s="8"/>
      <c r="K69" s="8"/>
      <c r="L69" s="8"/>
      <c r="M69" s="8"/>
      <c r="N69" s="8"/>
    </row>
    <row r="70" spans="1:14">
      <c r="A70" s="7"/>
      <c r="B70" s="7"/>
      <c r="C70" s="7"/>
      <c r="D70" s="7"/>
      <c r="E70" s="7"/>
      <c r="F70" s="7"/>
      <c r="G70" s="7"/>
      <c r="H70" s="7"/>
      <c r="I70" s="7"/>
      <c r="J70" s="8"/>
      <c r="K70" s="8"/>
      <c r="L70" s="8"/>
      <c r="M70" s="8"/>
      <c r="N70" s="8"/>
    </row>
    <row r="71" spans="1:14">
      <c r="A71" s="7"/>
      <c r="B71" s="7"/>
      <c r="C71" s="7"/>
      <c r="D71" s="7"/>
      <c r="E71" s="7"/>
      <c r="F71" s="7"/>
      <c r="G71" s="7"/>
      <c r="H71" s="7"/>
      <c r="I71" s="7"/>
      <c r="J71" s="8"/>
      <c r="K71" s="8"/>
      <c r="L71" s="8"/>
      <c r="M71" s="8"/>
      <c r="N71" s="8"/>
    </row>
    <row r="72" spans="1:14">
      <c r="A72" s="7"/>
      <c r="B72" s="7"/>
      <c r="C72" s="7"/>
      <c r="D72" s="7"/>
      <c r="E72" s="7"/>
      <c r="F72" s="7"/>
      <c r="G72" s="7"/>
      <c r="H72" s="7"/>
      <c r="I72" s="7"/>
      <c r="J72" s="8"/>
      <c r="K72" s="8"/>
      <c r="L72" s="8"/>
      <c r="M72" s="8"/>
      <c r="N72" s="8"/>
    </row>
    <row r="73" spans="1:14">
      <c r="A73" s="7"/>
      <c r="B73" s="7"/>
      <c r="C73" s="7"/>
      <c r="D73" s="7"/>
      <c r="E73" s="7"/>
      <c r="F73" s="7"/>
      <c r="G73" s="7"/>
      <c r="H73" s="7"/>
      <c r="I73" s="7"/>
      <c r="J73" s="8"/>
      <c r="K73" s="8"/>
      <c r="L73" s="8"/>
      <c r="M73" s="8"/>
      <c r="N73" s="8"/>
    </row>
    <row r="74" spans="1:14">
      <c r="A74" s="7"/>
      <c r="B74" s="7"/>
      <c r="C74" s="7"/>
      <c r="D74" s="7"/>
      <c r="E74" s="7"/>
      <c r="F74" s="7"/>
      <c r="G74" s="7"/>
      <c r="H74" s="7"/>
      <c r="I74" s="7"/>
      <c r="J74" s="8"/>
      <c r="K74" s="8"/>
      <c r="L74" s="8"/>
      <c r="M74" s="8"/>
      <c r="N74" s="8"/>
    </row>
    <row r="75" spans="1:14">
      <c r="A75" s="7"/>
      <c r="B75" s="7"/>
      <c r="C75" s="7"/>
      <c r="D75" s="7"/>
      <c r="E75" s="7"/>
      <c r="F75" s="7"/>
      <c r="G75" s="7"/>
      <c r="H75" s="7"/>
      <c r="I75" s="7"/>
      <c r="J75" s="8"/>
      <c r="K75" s="8"/>
      <c r="L75" s="8"/>
      <c r="M75" s="8"/>
      <c r="N75" s="8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8"/>
      <c r="K76" s="8"/>
      <c r="L76" s="8"/>
      <c r="M76" s="8"/>
      <c r="N76" s="8"/>
    </row>
    <row r="77" spans="1:14">
      <c r="A77" s="7"/>
      <c r="B77" s="7"/>
      <c r="C77" s="7"/>
      <c r="D77" s="7"/>
      <c r="E77" s="7"/>
      <c r="F77" s="7"/>
      <c r="G77" s="7"/>
      <c r="H77" s="7"/>
      <c r="I77" s="7"/>
      <c r="J77" s="8"/>
      <c r="K77" s="8"/>
      <c r="L77" s="8"/>
      <c r="M77" s="8"/>
      <c r="N77" s="8"/>
    </row>
    <row r="78" spans="1:14">
      <c r="A78" s="7"/>
      <c r="B78" s="7"/>
      <c r="C78" s="7"/>
      <c r="D78" s="7"/>
      <c r="E78" s="7"/>
      <c r="F78" s="7"/>
      <c r="G78" s="7"/>
      <c r="H78" s="7"/>
      <c r="I78" s="7"/>
      <c r="J78" s="8"/>
      <c r="K78" s="8"/>
      <c r="L78" s="8"/>
      <c r="M78" s="8"/>
      <c r="N78" s="8"/>
    </row>
    <row r="79" spans="1:14">
      <c r="A79" s="7"/>
      <c r="B79" s="7"/>
      <c r="C79" s="7"/>
      <c r="D79" s="7"/>
      <c r="E79" s="7"/>
      <c r="F79" s="7"/>
      <c r="G79" s="7"/>
      <c r="H79" s="7"/>
      <c r="I79" s="7"/>
      <c r="J79" s="8"/>
      <c r="K79" s="8"/>
      <c r="L79" s="8"/>
      <c r="M79" s="8"/>
      <c r="N79" s="8"/>
    </row>
    <row r="80" spans="1:14">
      <c r="A80" s="7"/>
      <c r="B80" s="7"/>
      <c r="C80" s="7"/>
      <c r="D80" s="7"/>
      <c r="E80" s="7"/>
      <c r="F80" s="7"/>
      <c r="G80" s="7"/>
      <c r="H80" s="7"/>
      <c r="I80" s="7"/>
      <c r="J80" s="8"/>
      <c r="K80" s="8"/>
      <c r="L80" s="8"/>
      <c r="M80" s="8"/>
      <c r="N80" s="8"/>
    </row>
    <row r="81" spans="1:14">
      <c r="A81" s="7"/>
      <c r="B81" s="7"/>
      <c r="C81" s="7"/>
      <c r="D81" s="7"/>
      <c r="E81" s="7"/>
      <c r="F81" s="7"/>
      <c r="G81" s="7"/>
      <c r="H81" s="7"/>
      <c r="I81" s="7"/>
      <c r="J81" s="8"/>
      <c r="K81" s="8"/>
      <c r="L81" s="8"/>
      <c r="M81" s="8"/>
      <c r="N81" s="8"/>
    </row>
    <row r="82" spans="1:14">
      <c r="A82" s="7"/>
      <c r="B82" s="7"/>
      <c r="C82" s="7"/>
      <c r="D82" s="7"/>
      <c r="E82" s="7"/>
      <c r="F82" s="7"/>
      <c r="G82" s="7"/>
      <c r="H82" s="7"/>
      <c r="I82" s="7"/>
      <c r="J82" s="8"/>
      <c r="K82" s="8"/>
      <c r="L82" s="8"/>
      <c r="M82" s="8"/>
      <c r="N82" s="8"/>
    </row>
    <row r="83" spans="1:14">
      <c r="A83" s="7"/>
      <c r="B83" s="7"/>
      <c r="C83" s="7"/>
      <c r="D83" s="7"/>
      <c r="E83" s="7"/>
      <c r="F83" s="7"/>
      <c r="G83" s="7"/>
      <c r="H83" s="7"/>
      <c r="I83" s="7"/>
      <c r="J83" s="8"/>
      <c r="K83" s="8"/>
      <c r="L83" s="8"/>
      <c r="M83" s="8"/>
      <c r="N83" s="8"/>
    </row>
    <row r="84" spans="1:14">
      <c r="A84" s="7"/>
      <c r="B84" s="7"/>
      <c r="C84" s="7"/>
      <c r="D84" s="7"/>
      <c r="E84" s="7"/>
      <c r="F84" s="7"/>
      <c r="G84" s="7"/>
      <c r="H84" s="7"/>
      <c r="I84" s="7"/>
      <c r="J84" s="8"/>
      <c r="K84" s="8"/>
      <c r="L84" s="8"/>
      <c r="M84" s="8"/>
      <c r="N84" s="8"/>
    </row>
    <row r="85" spans="1:14">
      <c r="A85" s="7"/>
      <c r="B85" s="7"/>
      <c r="C85" s="7"/>
      <c r="D85" s="7"/>
      <c r="E85" s="7"/>
      <c r="F85" s="7"/>
      <c r="G85" s="7"/>
      <c r="H85" s="7"/>
      <c r="I85" s="7"/>
      <c r="J85" s="8"/>
      <c r="K85" s="8"/>
      <c r="L85" s="8"/>
      <c r="M85" s="8"/>
      <c r="N85" s="8"/>
    </row>
    <row r="86" spans="1:14">
      <c r="A86" s="7"/>
      <c r="B86" s="7"/>
      <c r="C86" s="7"/>
      <c r="D86" s="7"/>
      <c r="E86" s="7"/>
      <c r="F86" s="7"/>
      <c r="G86" s="7"/>
      <c r="H86" s="7"/>
      <c r="I86" s="7"/>
      <c r="J86" s="8"/>
      <c r="K86" s="8"/>
      <c r="L86" s="8"/>
      <c r="M86" s="8"/>
      <c r="N86" s="8"/>
    </row>
    <row r="87" spans="1:14">
      <c r="A87" s="7"/>
      <c r="B87" s="7"/>
      <c r="C87" s="7"/>
      <c r="D87" s="7"/>
      <c r="E87" s="7"/>
      <c r="F87" s="7"/>
      <c r="G87" s="7"/>
      <c r="H87" s="7"/>
      <c r="I87" s="7"/>
      <c r="J87" s="8"/>
      <c r="K87" s="8"/>
      <c r="L87" s="8"/>
      <c r="M87" s="8"/>
      <c r="N87" s="8"/>
    </row>
    <row r="88" spans="1:14">
      <c r="A88" s="7"/>
      <c r="B88" s="7"/>
      <c r="C88" s="7"/>
      <c r="D88" s="7"/>
      <c r="E88" s="7"/>
      <c r="F88" s="7"/>
      <c r="G88" s="7"/>
      <c r="H88" s="7"/>
      <c r="I88" s="7"/>
      <c r="J88" s="8"/>
      <c r="K88" s="8"/>
      <c r="L88" s="8"/>
      <c r="M88" s="8"/>
      <c r="N88" s="8"/>
    </row>
    <row r="89" spans="1:14">
      <c r="A89" s="7"/>
      <c r="B89" s="7"/>
      <c r="C89" s="7"/>
      <c r="D89" s="7"/>
      <c r="E89" s="7"/>
      <c r="F89" s="7"/>
      <c r="G89" s="7"/>
      <c r="H89" s="7"/>
      <c r="I89" s="7"/>
      <c r="J89" s="8"/>
      <c r="K89" s="8"/>
      <c r="L89" s="8"/>
      <c r="M89" s="8"/>
      <c r="N89" s="8"/>
    </row>
    <row r="90" spans="1:14">
      <c r="A90" s="7"/>
      <c r="B90" s="7"/>
      <c r="C90" s="7"/>
      <c r="D90" s="7"/>
      <c r="E90" s="7"/>
      <c r="F90" s="7"/>
      <c r="G90" s="7"/>
      <c r="H90" s="7"/>
      <c r="I90" s="7"/>
      <c r="J90" s="8"/>
      <c r="K90" s="8"/>
      <c r="L90" s="8"/>
      <c r="M90" s="8"/>
      <c r="N90" s="8"/>
    </row>
    <row r="91" spans="1:14">
      <c r="A91" s="7"/>
      <c r="B91" s="7"/>
      <c r="C91" s="7"/>
      <c r="D91" s="7"/>
      <c r="E91" s="7"/>
      <c r="F91" s="7"/>
      <c r="G91" s="7"/>
      <c r="H91" s="7"/>
      <c r="I91" s="7"/>
      <c r="J91" s="8"/>
      <c r="K91" s="8"/>
      <c r="L91" s="8"/>
      <c r="M91" s="8"/>
      <c r="N91" s="8"/>
    </row>
    <row r="92" spans="1:14">
      <c r="A92" s="7"/>
      <c r="B92" s="7"/>
      <c r="C92" s="7"/>
      <c r="D92" s="7"/>
      <c r="E92" s="7"/>
      <c r="F92" s="7"/>
      <c r="G92" s="7"/>
      <c r="H92" s="7"/>
      <c r="I92" s="7"/>
      <c r="J92" s="8"/>
      <c r="K92" s="8"/>
      <c r="L92" s="8"/>
      <c r="M92" s="8"/>
      <c r="N92" s="8"/>
    </row>
    <row r="93" spans="1:14">
      <c r="A93" s="7"/>
      <c r="B93" s="7"/>
      <c r="C93" s="7"/>
      <c r="D93" s="7"/>
      <c r="E93" s="7"/>
      <c r="F93" s="7"/>
      <c r="G93" s="7"/>
      <c r="H93" s="7"/>
      <c r="I93" s="7"/>
      <c r="J93" s="8"/>
      <c r="K93" s="8"/>
      <c r="L93" s="8"/>
      <c r="M93" s="8"/>
      <c r="N93" s="8"/>
    </row>
    <row r="94" spans="1:14">
      <c r="A94" s="7"/>
      <c r="B94" s="7"/>
      <c r="C94" s="7"/>
      <c r="D94" s="7"/>
      <c r="E94" s="7"/>
      <c r="F94" s="7"/>
      <c r="G94" s="7"/>
      <c r="H94" s="7"/>
      <c r="I94" s="7"/>
      <c r="J94" s="8"/>
      <c r="K94" s="8"/>
      <c r="L94" s="8"/>
      <c r="M94" s="8"/>
      <c r="N94" s="8"/>
    </row>
    <row r="95" spans="1:14">
      <c r="A95" s="7"/>
      <c r="B95" s="7"/>
      <c r="C95" s="7"/>
      <c r="D95" s="7"/>
      <c r="E95" s="7"/>
      <c r="F95" s="7"/>
      <c r="G95" s="7"/>
      <c r="H95" s="7"/>
      <c r="I95" s="7"/>
      <c r="J95" s="8"/>
      <c r="K95" s="8"/>
      <c r="L95" s="8"/>
      <c r="M95" s="8"/>
      <c r="N95" s="8"/>
    </row>
    <row r="96" spans="1:14">
      <c r="A96" s="7"/>
      <c r="B96" s="7"/>
      <c r="C96" s="7"/>
      <c r="D96" s="7"/>
      <c r="E96" s="7"/>
      <c r="F96" s="7"/>
      <c r="G96" s="7"/>
      <c r="H96" s="7"/>
      <c r="I96" s="7"/>
      <c r="J96" s="8"/>
      <c r="K96" s="8"/>
      <c r="L96" s="8"/>
      <c r="M96" s="8"/>
      <c r="N96" s="8"/>
    </row>
    <row r="97" spans="1:14">
      <c r="A97" s="7"/>
      <c r="B97" s="7"/>
      <c r="C97" s="7"/>
      <c r="D97" s="7"/>
      <c r="E97" s="7"/>
      <c r="F97" s="7"/>
      <c r="G97" s="7"/>
      <c r="H97" s="7"/>
      <c r="I97" s="7"/>
      <c r="J97" s="8"/>
      <c r="K97" s="8"/>
      <c r="L97" s="8"/>
      <c r="M97" s="8"/>
      <c r="N97" s="8"/>
    </row>
    <row r="98" spans="1:14">
      <c r="A98" s="7"/>
      <c r="B98" s="7"/>
      <c r="C98" s="7"/>
      <c r="D98" s="7"/>
      <c r="E98" s="7"/>
      <c r="F98" s="7"/>
      <c r="G98" s="7"/>
      <c r="H98" s="7"/>
      <c r="I98" s="7"/>
      <c r="J98" s="8"/>
      <c r="K98" s="8"/>
      <c r="L98" s="8"/>
      <c r="M98" s="8"/>
      <c r="N98" s="8"/>
    </row>
    <row r="99" spans="1:14">
      <c r="A99" s="7"/>
      <c r="B99" s="7"/>
      <c r="C99" s="7"/>
      <c r="D99" s="7"/>
      <c r="E99" s="7"/>
      <c r="F99" s="7"/>
      <c r="G99" s="7"/>
      <c r="H99" s="7"/>
      <c r="I99" s="7"/>
      <c r="J99" s="8"/>
      <c r="K99" s="8"/>
      <c r="L99" s="8"/>
      <c r="M99" s="8"/>
      <c r="N99" s="8"/>
    </row>
    <row r="100" spans="1:14">
      <c r="A100" s="7"/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8"/>
      <c r="M100" s="8"/>
      <c r="N100" s="8"/>
    </row>
    <row r="101" spans="1:14">
      <c r="A101" s="7"/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8"/>
      <c r="M101" s="8"/>
      <c r="N101" s="8"/>
    </row>
    <row r="102" spans="1:14">
      <c r="A102" s="7"/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8"/>
      <c r="M102" s="8"/>
      <c r="N102" s="8"/>
    </row>
  </sheetData>
  <phoneticPr fontId="2" type="noConversion"/>
  <conditionalFormatting sqref="B2:B102">
    <cfRule type="expression" dxfId="141" priority="6">
      <formula>AND(XEG2=0,XEH2&lt;&gt;"")</formula>
    </cfRule>
  </conditionalFormatting>
  <conditionalFormatting sqref="A2:N102">
    <cfRule type="expression" dxfId="140" priority="5">
      <formula>AND(XEG2=0,XEH2&lt;&gt;"")</formula>
    </cfRule>
  </conditionalFormatting>
  <conditionalFormatting sqref="D2:G102">
    <cfRule type="cellIs" dxfId="139" priority="3" operator="lessThan">
      <formula>#REF!</formula>
    </cfRule>
    <cfRule type="cellIs" dxfId="138" priority="4" operator="equal">
      <formula>#REF!</formula>
    </cfRule>
  </conditionalFormatting>
  <conditionalFormatting sqref="H2:H102">
    <cfRule type="cellIs" dxfId="137" priority="1" operator="lessThan">
      <formula>#REF!*COUNTIF(D2:G2,"&gt;0")</formula>
    </cfRule>
    <cfRule type="cellIs" dxfId="136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O122"/>
  <sheetViews>
    <sheetView showZeros="0" workbookViewId="0">
      <selection sqref="A1:XFD1048576"/>
    </sheetView>
  </sheetViews>
  <sheetFormatPr defaultRowHeight="16.5"/>
  <cols>
    <col min="1" max="1" width="6" style="41" bestFit="1" customWidth="1"/>
    <col min="2" max="2" width="7.5" style="41" bestFit="1" customWidth="1"/>
    <col min="3" max="3" width="9" style="41"/>
    <col min="4" max="5" width="7.375" style="41" bestFit="1" customWidth="1"/>
    <col min="6" max="6" width="8.5" style="41" bestFit="1" customWidth="1"/>
    <col min="7" max="8" width="7.375" style="41" bestFit="1" customWidth="1"/>
    <col min="9" max="14" width="9" style="41"/>
    <col min="15" max="15" width="9" style="15"/>
    <col min="16" max="16384" width="9" style="41"/>
  </cols>
  <sheetData>
    <row r="1" spans="1:15">
      <c r="A1" s="37" t="s">
        <v>328</v>
      </c>
      <c r="B1" s="38" t="s">
        <v>329</v>
      </c>
      <c r="C1" s="38" t="s">
        <v>183</v>
      </c>
      <c r="D1" s="39" t="s">
        <v>397</v>
      </c>
      <c r="E1" s="39" t="s">
        <v>398</v>
      </c>
      <c r="F1" s="39" t="s">
        <v>399</v>
      </c>
      <c r="G1" s="39" t="s">
        <v>400</v>
      </c>
      <c r="H1" s="39" t="s">
        <v>401</v>
      </c>
      <c r="I1" s="39" t="s">
        <v>402</v>
      </c>
      <c r="J1" s="39" t="s">
        <v>403</v>
      </c>
      <c r="K1" s="39" t="s">
        <v>404</v>
      </c>
      <c r="L1" s="39" t="s">
        <v>405</v>
      </c>
      <c r="M1" s="39" t="s">
        <v>406</v>
      </c>
      <c r="N1" s="40" t="s">
        <v>407</v>
      </c>
      <c r="O1" s="10" t="s">
        <v>396</v>
      </c>
    </row>
    <row r="2" spans="1:15">
      <c r="A2" s="7">
        <v>1</v>
      </c>
      <c r="B2" s="42" t="s">
        <v>408</v>
      </c>
      <c r="C2" s="43" t="s">
        <v>409</v>
      </c>
      <c r="D2" s="8">
        <f>IF(ISNA(VLOOKUP(C2,'106夏男OAB'!C:N,12,FALSE)),0,VLOOKUP(C2,'106夏男OAB'!C:N,12,FALSE))</f>
        <v>46.393162393162399</v>
      </c>
      <c r="E2" s="8">
        <f>IF(ISNA(VLOOKUP($C2,台業男!C:N,12,FALSE)),0,VLOOKUP($C2,台業男!C:N,12,FALSE))</f>
        <v>43.290109890109889</v>
      </c>
      <c r="F2" s="8">
        <f>IF(ISNA(VLOOKUP($C2,'106秋男OAB'!C:N,12,FALSE)),0,VLOOKUP($C2,'106秋男OAB'!C:N,12,FALSE))</f>
        <v>49.188391763734188</v>
      </c>
      <c r="G2" s="8">
        <f>IF(ISNA(VLOOKUP($C2,'106冬男OAB'!C:N,12,FALSE)),0,VLOOKUP($C2,'106冬男OAB'!C:N,12,FALSE))</f>
        <v>44.264837625979851</v>
      </c>
      <c r="H2" s="8">
        <f>IF(ISNA(VLOOKUP($C2,'107春男OAB'!C:N,12,FALSE)),0,VLOOKUP($C2,'107春男OAB'!C:N,12,FALSE))</f>
        <v>50.516121384542444</v>
      </c>
      <c r="I2" s="8">
        <f t="shared" ref="I2:I33" si="0">D2*0.8</f>
        <v>37.114529914529918</v>
      </c>
      <c r="J2" s="8">
        <f t="shared" ref="J2:J33" si="1">E2</f>
        <v>43.290109890109889</v>
      </c>
      <c r="K2" s="8">
        <f t="shared" ref="K2:K33" si="2">F2*1.2</f>
        <v>59.026070116481023</v>
      </c>
      <c r="L2" s="8">
        <f t="shared" ref="L2:L33" si="3">G2*1.3</f>
        <v>57.544288913773805</v>
      </c>
      <c r="M2" s="8">
        <f t="shared" ref="M2:M33" si="4">H2*1.5</f>
        <v>75.774182076813673</v>
      </c>
      <c r="N2" s="8">
        <f t="shared" ref="N2:N33" si="5">SUM(I2:M2)</f>
        <v>272.74918091170832</v>
      </c>
      <c r="O2" s="14" t="str">
        <f>IF(ISNA(VLOOKUP($C2,'107春選手組別'!B:D,3,FALSE)),0,VLOOKUP($C2,'107春選手組別'!B:D,3,FALSE))</f>
        <v>全國</v>
      </c>
    </row>
    <row r="3" spans="1:15">
      <c r="A3" s="7">
        <v>2</v>
      </c>
      <c r="B3" s="42" t="s">
        <v>408</v>
      </c>
      <c r="C3" s="43" t="s">
        <v>410</v>
      </c>
      <c r="D3" s="8">
        <f>IF(ISNA(VLOOKUP(C3,'106夏男OAB'!C:N,12,FALSE)),0,VLOOKUP(C3,'106夏男OAB'!C:N,12,FALSE))</f>
        <v>43.393162393162399</v>
      </c>
      <c r="E3" s="8">
        <f>IF(ISNA(VLOOKUP($C3,台業男!C:N,12,FALSE)),0,VLOOKUP($C3,台業男!C:N,12,FALSE))</f>
        <v>7.9258241758241752</v>
      </c>
      <c r="F3" s="8">
        <f>IF(ISNA(VLOOKUP($C3,'106秋男OAB'!C:N,12,FALSE)),0,VLOOKUP($C3,'106秋男OAB'!C:N,12,FALSE))</f>
        <v>55.106199982912273</v>
      </c>
      <c r="G3" s="8">
        <f>IF(ISNA(VLOOKUP($C3,'106冬男OAB'!C:N,12,FALSE)),0,VLOOKUP($C3,'106冬男OAB'!C:N,12,FALSE))</f>
        <v>51.264837625979851</v>
      </c>
      <c r="H3" s="8">
        <f>IF(ISNA(VLOOKUP($C3,'107春男OAB'!C:N,12,FALSE)),0,VLOOKUP($C3,'107春男OAB'!C:N,12,FALSE))</f>
        <v>58.516121384542444</v>
      </c>
      <c r="I3" s="8">
        <f t="shared" si="0"/>
        <v>34.714529914529919</v>
      </c>
      <c r="J3" s="8">
        <f t="shared" si="1"/>
        <v>7.9258241758241752</v>
      </c>
      <c r="K3" s="8">
        <f t="shared" si="2"/>
        <v>66.127439979494724</v>
      </c>
      <c r="L3" s="8">
        <f t="shared" si="3"/>
        <v>66.644288913773806</v>
      </c>
      <c r="M3" s="8">
        <f t="shared" si="4"/>
        <v>87.774182076813673</v>
      </c>
      <c r="N3" s="8">
        <f t="shared" si="5"/>
        <v>263.18626506043631</v>
      </c>
      <c r="O3" s="14">
        <f>IF(ISNA(VLOOKUP($C3,'107春選手組別'!B:D,3,FALSE)),0,VLOOKUP($C3,'107春選手組別'!B:D,3,FALSE))</f>
        <v>0</v>
      </c>
    </row>
    <row r="4" spans="1:15">
      <c r="A4" s="7">
        <v>3</v>
      </c>
      <c r="B4" s="42" t="s">
        <v>411</v>
      </c>
      <c r="C4" s="43" t="s">
        <v>412</v>
      </c>
      <c r="D4" s="8">
        <f>IF(ISNA(VLOOKUP(C4,'106夏男OAB'!C:N,12,FALSE)),0,VLOOKUP(C4,'106夏男OAB'!C:N,12,FALSE))</f>
        <v>46.393162393162399</v>
      </c>
      <c r="E4" s="8">
        <f>IF(ISNA(VLOOKUP($C4,台業男!C:N,12,FALSE)),0,VLOOKUP($C4,台業男!C:N,12,FALSE))</f>
        <v>39.290109890109889</v>
      </c>
      <c r="F4" s="8">
        <f>IF(ISNA(VLOOKUP($C4,'106秋男OAB'!C:N,12,FALSE)),0,VLOOKUP($C4,'106秋男OAB'!C:N,12,FALSE))</f>
        <v>43.270583544556104</v>
      </c>
      <c r="G4" s="8">
        <f>IF(ISNA(VLOOKUP($C4,'106冬男OAB'!C:N,12,FALSE)),0,VLOOKUP($C4,'106冬男OAB'!C:N,12,FALSE))</f>
        <v>47.264837625979851</v>
      </c>
      <c r="H4" s="8">
        <f>IF(ISNA(VLOOKUP($C4,'107春男OAB'!C:N,12,FALSE)),0,VLOOKUP($C4,'107春男OAB'!C:N,12,FALSE))</f>
        <v>46.516121384542444</v>
      </c>
      <c r="I4" s="8">
        <f t="shared" si="0"/>
        <v>37.114529914529918</v>
      </c>
      <c r="J4" s="8">
        <f t="shared" si="1"/>
        <v>39.290109890109889</v>
      </c>
      <c r="K4" s="8">
        <f t="shared" si="2"/>
        <v>51.924700253467321</v>
      </c>
      <c r="L4" s="8">
        <f t="shared" si="3"/>
        <v>61.444288913773811</v>
      </c>
      <c r="M4" s="8">
        <f t="shared" si="4"/>
        <v>69.774182076813673</v>
      </c>
      <c r="N4" s="8">
        <f t="shared" si="5"/>
        <v>259.5478110486946</v>
      </c>
      <c r="O4" s="14" t="str">
        <f>IF(ISNA(VLOOKUP($C4,'107春選手組別'!B:D,3,FALSE)),0,VLOOKUP($C4,'107春選手組別'!B:D,3,FALSE))</f>
        <v>台北</v>
      </c>
    </row>
    <row r="5" spans="1:15">
      <c r="A5" s="7">
        <v>4</v>
      </c>
      <c r="B5" s="42" t="s">
        <v>411</v>
      </c>
      <c r="C5" s="43" t="s">
        <v>413</v>
      </c>
      <c r="D5" s="8">
        <f>IF(ISNA(VLOOKUP(C5,'106夏男OAB'!C:N,12,FALSE)),0,VLOOKUP(C5,'106夏男OAB'!C:N,12,FALSE))</f>
        <v>46.393162393162399</v>
      </c>
      <c r="E5" s="8">
        <f>IF(ISNA(VLOOKUP($C5,台業男!C:N,12,FALSE)),0,VLOOKUP($C5,台業男!C:N,12,FALSE))</f>
        <v>36.290109890109889</v>
      </c>
      <c r="F5" s="8">
        <f>IF(ISNA(VLOOKUP($C5,'106秋男OAB'!C:N,12,FALSE)),0,VLOOKUP($C5,'106秋男OAB'!C:N,12,FALSE))</f>
        <v>50.174693133597202</v>
      </c>
      <c r="G5" s="8">
        <f>IF(ISNA(VLOOKUP($C5,'106冬男OAB'!C:N,12,FALSE)),0,VLOOKUP($C5,'106冬男OAB'!C:N,12,FALSE))</f>
        <v>39.264837625979851</v>
      </c>
      <c r="H5" s="8">
        <f>IF(ISNA(VLOOKUP($C5,'107春男OAB'!C:N,12,FALSE)),0,VLOOKUP($C5,'107春男OAB'!C:N,12,FALSE))</f>
        <v>49.516121384542444</v>
      </c>
      <c r="I5" s="8">
        <f t="shared" si="0"/>
        <v>37.114529914529918</v>
      </c>
      <c r="J5" s="8">
        <f t="shared" si="1"/>
        <v>36.290109890109889</v>
      </c>
      <c r="K5" s="8">
        <f t="shared" si="2"/>
        <v>60.20963176031664</v>
      </c>
      <c r="L5" s="8">
        <f t="shared" si="3"/>
        <v>51.044288913773805</v>
      </c>
      <c r="M5" s="8">
        <f t="shared" si="4"/>
        <v>74.274182076813673</v>
      </c>
      <c r="N5" s="8">
        <f t="shared" si="5"/>
        <v>258.93274255554388</v>
      </c>
      <c r="O5" s="14" t="str">
        <f>IF(ISNA(VLOOKUP($C5,'107春選手組別'!B:D,3,FALSE)),0,VLOOKUP($C5,'107春選手組別'!B:D,3,FALSE))</f>
        <v>台中國際</v>
      </c>
    </row>
    <row r="6" spans="1:15">
      <c r="A6" s="7">
        <v>5</v>
      </c>
      <c r="B6" s="42" t="s">
        <v>411</v>
      </c>
      <c r="C6" s="43" t="s">
        <v>414</v>
      </c>
      <c r="D6" s="8">
        <f>IF(ISNA(VLOOKUP(C6,'106夏男OAB'!C:N,12,FALSE)),0,VLOOKUP(C6,'106夏男OAB'!C:N,12,FALSE))</f>
        <v>51.393162393162399</v>
      </c>
      <c r="E6" s="8">
        <f>IF(ISNA(VLOOKUP($C6,台業男!C:N,12,FALSE)),0,VLOOKUP($C6,台業男!C:N,12,FALSE))</f>
        <v>57.290109890109889</v>
      </c>
      <c r="F6" s="8">
        <f>IF(ISNA(VLOOKUP($C6,'106秋男OAB'!C:N,12,FALSE)),0,VLOOKUP($C6,'106秋男OAB'!C:N,12,FALSE))</f>
        <v>54.119898613049259</v>
      </c>
      <c r="G6" s="8">
        <f>IF(ISNA(VLOOKUP($C6,'106冬男OAB'!C:N,12,FALSE)),0,VLOOKUP($C6,'106冬男OAB'!C:N,12,FALSE))</f>
        <v>52.264837625979851</v>
      </c>
      <c r="H6" s="8">
        <f>IF(ISNA(VLOOKUP($C6,'107春男OAB'!C:N,12,FALSE)),0,VLOOKUP($C6,'107春男OAB'!C:N,12,FALSE))</f>
        <v>16.333333333333329</v>
      </c>
      <c r="I6" s="8">
        <f t="shared" si="0"/>
        <v>41.114529914529925</v>
      </c>
      <c r="J6" s="8">
        <f t="shared" si="1"/>
        <v>57.290109890109889</v>
      </c>
      <c r="K6" s="8">
        <f t="shared" si="2"/>
        <v>64.943878335659107</v>
      </c>
      <c r="L6" s="8">
        <f t="shared" si="3"/>
        <v>67.944288913773804</v>
      </c>
      <c r="M6" s="8">
        <f t="shared" si="4"/>
        <v>24.499999999999993</v>
      </c>
      <c r="N6" s="8">
        <f t="shared" si="5"/>
        <v>255.79280705407274</v>
      </c>
      <c r="O6" s="14" t="str">
        <f>IF(ISNA(VLOOKUP($C6,'107春選手組別'!B:D,3,FALSE)),0,VLOOKUP($C6,'107春選手組別'!B:D,3,FALSE))</f>
        <v>長庚</v>
      </c>
    </row>
    <row r="7" spans="1:15">
      <c r="A7" s="7">
        <v>6</v>
      </c>
      <c r="B7" s="42" t="s">
        <v>411</v>
      </c>
      <c r="C7" s="43" t="s">
        <v>415</v>
      </c>
      <c r="D7" s="8">
        <f>IF(ISNA(VLOOKUP(C7,'106夏男OAB'!C:N,12,FALSE)),0,VLOOKUP(C7,'106夏男OAB'!C:N,12,FALSE))</f>
        <v>45.393162393162399</v>
      </c>
      <c r="E7" s="8">
        <f>IF(ISNA(VLOOKUP($C7,台業男!C:N,12,FALSE)),0,VLOOKUP($C7,台業男!C:N,12,FALSE))</f>
        <v>8.9258241758241752</v>
      </c>
      <c r="F7" s="8">
        <f>IF(ISNA(VLOOKUP($C7,'106秋男OAB'!C:N,12,FALSE)),0,VLOOKUP($C7,'106秋男OAB'!C:N,12,FALSE))</f>
        <v>48.202090393871174</v>
      </c>
      <c r="G7" s="8">
        <f>IF(ISNA(VLOOKUP($C7,'106冬男OAB'!C:N,12,FALSE)),0,VLOOKUP($C7,'106冬男OAB'!C:N,12,FALSE))</f>
        <v>50.264837625979851</v>
      </c>
      <c r="H7" s="8">
        <f>IF(ISNA(VLOOKUP($C7,'107春男OAB'!C:N,12,FALSE)),0,VLOOKUP($C7,'107春男OAB'!C:N,12,FALSE))</f>
        <v>49.516121384542444</v>
      </c>
      <c r="I7" s="8">
        <f t="shared" si="0"/>
        <v>36.314529914529921</v>
      </c>
      <c r="J7" s="8">
        <f t="shared" si="1"/>
        <v>8.9258241758241752</v>
      </c>
      <c r="K7" s="8">
        <f t="shared" si="2"/>
        <v>57.842508472645406</v>
      </c>
      <c r="L7" s="8">
        <f t="shared" si="3"/>
        <v>65.344288913773809</v>
      </c>
      <c r="M7" s="8">
        <f t="shared" si="4"/>
        <v>74.274182076813673</v>
      </c>
      <c r="N7" s="8">
        <f t="shared" si="5"/>
        <v>242.70133355358698</v>
      </c>
      <c r="O7" s="14" t="str">
        <f>IF(ISNA(VLOOKUP($C7,'107春選手組別'!B:D,3,FALSE)),0,VLOOKUP($C7,'107春選手組別'!B:D,3,FALSE))</f>
        <v>長庚</v>
      </c>
    </row>
    <row r="8" spans="1:15">
      <c r="A8" s="7">
        <v>7</v>
      </c>
      <c r="B8" s="42" t="s">
        <v>411</v>
      </c>
      <c r="C8" s="43" t="s">
        <v>416</v>
      </c>
      <c r="D8" s="8">
        <f>IF(ISNA(VLOOKUP(C8,'106夏男OAB'!C:N,12,FALSE)),0,VLOOKUP(C8,'106夏男OAB'!C:N,12,FALSE))</f>
        <v>58.393162393162399</v>
      </c>
      <c r="E8" s="8">
        <f>IF(ISNA(VLOOKUP($C8,台業男!C:N,12,FALSE)),0,VLOOKUP($C8,台業男!C:N,12,FALSE))</f>
        <v>0</v>
      </c>
      <c r="F8" s="8">
        <f>IF(ISNA(VLOOKUP($C8,'106秋男OAB'!C:N,12,FALSE)),0,VLOOKUP($C8,'106秋男OAB'!C:N,12,FALSE))</f>
        <v>42.284282174693089</v>
      </c>
      <c r="G8" s="8">
        <f>IF(ISNA(VLOOKUP($C8,'106冬男OAB'!C:N,12,FALSE)),0,VLOOKUP($C8,'106冬男OAB'!C:N,12,FALSE))</f>
        <v>42.264837625979851</v>
      </c>
      <c r="H8" s="8">
        <f>IF(ISNA(VLOOKUP($C8,'107春男OAB'!C:N,12,FALSE)),0,VLOOKUP($C8,'107春男OAB'!C:N,12,FALSE))</f>
        <v>50.516121384542444</v>
      </c>
      <c r="I8" s="8">
        <f t="shared" si="0"/>
        <v>46.714529914529919</v>
      </c>
      <c r="J8" s="8">
        <f t="shared" si="1"/>
        <v>0</v>
      </c>
      <c r="K8" s="8">
        <f t="shared" si="2"/>
        <v>50.741138609631705</v>
      </c>
      <c r="L8" s="8">
        <f t="shared" si="3"/>
        <v>54.944288913773811</v>
      </c>
      <c r="M8" s="8">
        <f t="shared" si="4"/>
        <v>75.774182076813673</v>
      </c>
      <c r="N8" s="8">
        <f t="shared" si="5"/>
        <v>228.1741395147491</v>
      </c>
      <c r="O8" s="14" t="str">
        <f>IF(ISNA(VLOOKUP($C8,'107春選手組別'!B:D,3,FALSE)),0,VLOOKUP($C8,'107春選手組別'!B:D,3,FALSE))</f>
        <v>全國</v>
      </c>
    </row>
    <row r="9" spans="1:15">
      <c r="A9" s="7">
        <v>8</v>
      </c>
      <c r="B9" s="42" t="s">
        <v>411</v>
      </c>
      <c r="C9" s="43" t="s">
        <v>417</v>
      </c>
      <c r="D9" s="8">
        <f>IF(ISNA(VLOOKUP(C9,'106夏男OAB'!C:N,12,FALSE)),0,VLOOKUP(C9,'106夏男OAB'!C:N,12,FALSE))</f>
        <v>39.393162393162399</v>
      </c>
      <c r="E9" s="8">
        <f>IF(ISNA(VLOOKUP($C9,台業男!C:N,12,FALSE)),0,VLOOKUP($C9,台業男!C:N,12,FALSE))</f>
        <v>28.328571428571422</v>
      </c>
      <c r="F9" s="8">
        <f>IF(ISNA(VLOOKUP($C9,'106秋男OAB'!C:N,12,FALSE)),0,VLOOKUP($C9,'106秋男OAB'!C:N,12,FALSE))</f>
        <v>39.325378065104047</v>
      </c>
      <c r="G9" s="8">
        <f>IF(ISNA(VLOOKUP($C9,'106冬男OAB'!C:N,12,FALSE)),0,VLOOKUP($C9,'106冬男OAB'!C:N,12,FALSE))</f>
        <v>42.264837625979851</v>
      </c>
      <c r="H9" s="8">
        <f>IF(ISNA(VLOOKUP($C9,'107春男OAB'!C:N,12,FALSE)),0,VLOOKUP($C9,'107春男OAB'!C:N,12,FALSE))</f>
        <v>43.516121384542444</v>
      </c>
      <c r="I9" s="8">
        <f t="shared" si="0"/>
        <v>31.51452991452992</v>
      </c>
      <c r="J9" s="8">
        <f t="shared" si="1"/>
        <v>28.328571428571422</v>
      </c>
      <c r="K9" s="8">
        <f t="shared" si="2"/>
        <v>47.190453678124854</v>
      </c>
      <c r="L9" s="8">
        <f t="shared" si="3"/>
        <v>54.944288913773811</v>
      </c>
      <c r="M9" s="8">
        <f t="shared" si="4"/>
        <v>65.274182076813673</v>
      </c>
      <c r="N9" s="8">
        <f t="shared" si="5"/>
        <v>227.25202601181368</v>
      </c>
      <c r="O9" s="14" t="str">
        <f>IF(ISNA(VLOOKUP($C9,'107春選手組別'!B:D,3,FALSE)),0,VLOOKUP($C9,'107春選手組別'!B:D,3,FALSE))</f>
        <v>台北</v>
      </c>
    </row>
    <row r="10" spans="1:15">
      <c r="A10" s="7">
        <v>9</v>
      </c>
      <c r="B10" s="42" t="s">
        <v>411</v>
      </c>
      <c r="C10" s="43" t="s">
        <v>418</v>
      </c>
      <c r="D10" s="8">
        <f>IF(ISNA(VLOOKUP(C10,'106夏男OAB'!C:N,12,FALSE)),0,VLOOKUP(C10,'106夏男OAB'!C:N,12,FALSE))</f>
        <v>42.393162393162399</v>
      </c>
      <c r="E10" s="8">
        <f>IF(ISNA(VLOOKUP($C10,台業男!C:N,12,FALSE)),0,VLOOKUP($C10,台業男!C:N,12,FALSE))</f>
        <v>34.290109890109889</v>
      </c>
      <c r="F10" s="8">
        <f>IF(ISNA(VLOOKUP($C10,'106秋男OAB'!C:N,12,FALSE)),0,VLOOKUP($C10,'106秋男OAB'!C:N,12,FALSE))</f>
        <v>51.160994503460216</v>
      </c>
      <c r="G10" s="8">
        <f>IF(ISNA(VLOOKUP($C10,'106冬男OAB'!C:N,12,FALSE)),0,VLOOKUP($C10,'106冬男OAB'!C:N,12,FALSE))</f>
        <v>50.264837625979851</v>
      </c>
      <c r="H10" s="8">
        <f>IF(ISNA(VLOOKUP($C10,'107春男OAB'!C:N,12,FALSE)),0,VLOOKUP($C10,'107春男OAB'!C:N,12,FALSE))</f>
        <v>18.333333333333329</v>
      </c>
      <c r="I10" s="8">
        <f t="shared" si="0"/>
        <v>33.914529914529922</v>
      </c>
      <c r="J10" s="8">
        <f t="shared" si="1"/>
        <v>34.290109890109889</v>
      </c>
      <c r="K10" s="8">
        <f t="shared" si="2"/>
        <v>61.393193404152257</v>
      </c>
      <c r="L10" s="8">
        <f t="shared" si="3"/>
        <v>65.344288913773809</v>
      </c>
      <c r="M10" s="8">
        <f t="shared" si="4"/>
        <v>27.499999999999993</v>
      </c>
      <c r="N10" s="8">
        <f t="shared" si="5"/>
        <v>222.44212212256588</v>
      </c>
      <c r="O10" s="14" t="str">
        <f>IF(ISNA(VLOOKUP($C10,'107春選手組別'!B:D,3,FALSE)),0,VLOOKUP($C10,'107春選手組別'!B:D,3,FALSE))</f>
        <v>桃園</v>
      </c>
    </row>
    <row r="11" spans="1:15">
      <c r="A11" s="7">
        <v>10</v>
      </c>
      <c r="B11" s="42" t="s">
        <v>411</v>
      </c>
      <c r="C11" s="43" t="s">
        <v>419</v>
      </c>
      <c r="D11" s="8">
        <f>IF(ISNA(VLOOKUP(C11,'106夏男OAB'!C:N,12,FALSE)),0,VLOOKUP(C11,'106夏男OAB'!C:N,12,FALSE))</f>
        <v>49.393162393162399</v>
      </c>
      <c r="E11" s="8">
        <f>IF(ISNA(VLOOKUP($C11,台業男!C:N,12,FALSE)),0,VLOOKUP($C11,台業男!C:N,12,FALSE))</f>
        <v>43.290109890109889</v>
      </c>
      <c r="F11" s="8">
        <f>IF(ISNA(VLOOKUP($C11,'106秋男OAB'!C:N,12,FALSE)),0,VLOOKUP($C11,'106秋男OAB'!C:N,12,FALSE))</f>
        <v>47.21578902400816</v>
      </c>
      <c r="G11" s="8">
        <f>IF(ISNA(VLOOKUP($C11,'106冬男OAB'!C:N,12,FALSE)),0,VLOOKUP($C11,'106冬男OAB'!C:N,12,FALSE))</f>
        <v>9.6052631578947398</v>
      </c>
      <c r="H11" s="8">
        <f>IF(ISNA(VLOOKUP($C11,'107春男OAB'!C:N,12,FALSE)),0,VLOOKUP($C11,'107春男OAB'!C:N,12,FALSE))</f>
        <v>43.516121384542444</v>
      </c>
      <c r="I11" s="8">
        <f t="shared" si="0"/>
        <v>39.514529914529923</v>
      </c>
      <c r="J11" s="8">
        <f t="shared" si="1"/>
        <v>43.290109890109889</v>
      </c>
      <c r="K11" s="8">
        <f t="shared" si="2"/>
        <v>56.658946828809789</v>
      </c>
      <c r="L11" s="8">
        <f t="shared" si="3"/>
        <v>12.486842105263163</v>
      </c>
      <c r="M11" s="8">
        <f t="shared" si="4"/>
        <v>65.274182076813673</v>
      </c>
      <c r="N11" s="8">
        <f t="shared" si="5"/>
        <v>217.22461081552643</v>
      </c>
      <c r="O11" s="14" t="str">
        <f>IF(ISNA(VLOOKUP($C11,'107春選手組別'!B:D,3,FALSE)),0,VLOOKUP($C11,'107春選手組別'!B:D,3,FALSE))</f>
        <v>老淡水</v>
      </c>
    </row>
    <row r="12" spans="1:15">
      <c r="A12" s="7">
        <v>11</v>
      </c>
      <c r="B12" s="42" t="s">
        <v>408</v>
      </c>
      <c r="C12" s="43" t="s">
        <v>420</v>
      </c>
      <c r="D12" s="8">
        <f>IF(ISNA(VLOOKUP(C12,'106夏男OAB'!C:N,12,FALSE)),0,VLOOKUP(C12,'106夏男OAB'!C:N,12,FALSE))</f>
        <v>29.393162393162399</v>
      </c>
      <c r="E12" s="8">
        <f>IF(ISNA(VLOOKUP($C12,台業男!C:N,12,FALSE)),0,VLOOKUP($C12,台業男!C:N,12,FALSE))</f>
        <v>36.290109890109889</v>
      </c>
      <c r="F12" s="8">
        <f>IF(ISNA(VLOOKUP($C12,'106秋男OAB'!C:N,12,FALSE)),0,VLOOKUP($C12,'106秋男OAB'!C:N,12,FALSE))</f>
        <v>14.242132543502393</v>
      </c>
      <c r="G12" s="8">
        <f>IF(ISNA(VLOOKUP($C12,'106冬男OAB'!C:N,12,FALSE)),0,VLOOKUP($C12,'106冬男OAB'!C:N,12,FALSE))</f>
        <v>47.264837625979851</v>
      </c>
      <c r="H12" s="8">
        <f>IF(ISNA(VLOOKUP($C12,'107春男OAB'!C:N,12,FALSE)),0,VLOOKUP($C12,'107春男OAB'!C:N,12,FALSE))</f>
        <v>52.516121384542444</v>
      </c>
      <c r="I12" s="8">
        <f t="shared" si="0"/>
        <v>23.51452991452992</v>
      </c>
      <c r="J12" s="8">
        <f t="shared" si="1"/>
        <v>36.290109890109889</v>
      </c>
      <c r="K12" s="8">
        <f t="shared" si="2"/>
        <v>17.09055905220287</v>
      </c>
      <c r="L12" s="8">
        <f t="shared" si="3"/>
        <v>61.444288913773811</v>
      </c>
      <c r="M12" s="8">
        <f t="shared" si="4"/>
        <v>78.774182076813673</v>
      </c>
      <c r="N12" s="8">
        <f t="shared" si="5"/>
        <v>217.11366984743017</v>
      </c>
      <c r="O12" s="14" t="str">
        <f>IF(ISNA(VLOOKUP($C12,'107春選手組別'!B:D,3,FALSE)),0,VLOOKUP($C12,'107春選手組別'!B:D,3,FALSE))</f>
        <v>大崗山</v>
      </c>
    </row>
    <row r="13" spans="1:15">
      <c r="A13" s="7">
        <v>12</v>
      </c>
      <c r="B13" s="42" t="s">
        <v>408</v>
      </c>
      <c r="C13" s="43" t="s">
        <v>421</v>
      </c>
      <c r="D13" s="8">
        <f>IF(ISNA(VLOOKUP(C13,'106夏男OAB'!C:N,12,FALSE)),0,VLOOKUP(C13,'106夏男OAB'!C:N,12,FALSE))</f>
        <v>42.393162393162399</v>
      </c>
      <c r="E13" s="8">
        <f>IF(ISNA(VLOOKUP($C13,台業男!C:N,12,FALSE)),0,VLOOKUP($C13,台業男!C:N,12,FALSE))</f>
        <v>0</v>
      </c>
      <c r="F13" s="8">
        <f>IF(ISNA(VLOOKUP($C13,'106秋男OAB'!C:N,12,FALSE)),0,VLOOKUP($C13,'106秋男OAB'!C:N,12,FALSE))</f>
        <v>59.051405462364329</v>
      </c>
      <c r="G13" s="8">
        <f>IF(ISNA(VLOOKUP($C13,'106冬男OAB'!C:N,12,FALSE)),0,VLOOKUP($C13,'106冬男OAB'!C:N,12,FALSE))</f>
        <v>46.264837625979851</v>
      </c>
      <c r="H13" s="8">
        <f>IF(ISNA(VLOOKUP($C13,'107春男OAB'!C:N,12,FALSE)),0,VLOOKUP($C13,'107春男OAB'!C:N,12,FALSE))</f>
        <v>32.516121384542444</v>
      </c>
      <c r="I13" s="8">
        <f t="shared" si="0"/>
        <v>33.914529914529922</v>
      </c>
      <c r="J13" s="8">
        <f t="shared" si="1"/>
        <v>0</v>
      </c>
      <c r="K13" s="8">
        <f t="shared" si="2"/>
        <v>70.861686554837192</v>
      </c>
      <c r="L13" s="8">
        <f t="shared" si="3"/>
        <v>60.144288913773806</v>
      </c>
      <c r="M13" s="8">
        <f t="shared" si="4"/>
        <v>48.774182076813666</v>
      </c>
      <c r="N13" s="8">
        <f t="shared" si="5"/>
        <v>213.69468745995459</v>
      </c>
      <c r="O13" s="14" t="str">
        <f>IF(ISNA(VLOOKUP($C13,'107春選手組別'!B:D,3,FALSE)),0,VLOOKUP($C13,'107春選手組別'!B:D,3,FALSE))</f>
        <v>台北</v>
      </c>
    </row>
    <row r="14" spans="1:15">
      <c r="A14" s="7">
        <v>13</v>
      </c>
      <c r="B14" s="42" t="s">
        <v>411</v>
      </c>
      <c r="C14" s="43" t="s">
        <v>422</v>
      </c>
      <c r="D14" s="8">
        <f>IF(ISNA(VLOOKUP(C14,'106夏男OAB'!C:N,12,FALSE)),0,VLOOKUP(C14,'106夏男OAB'!C:N,12,FALSE))</f>
        <v>47.393162393162399</v>
      </c>
      <c r="E14" s="8">
        <f>IF(ISNA(VLOOKUP($C14,台業男!C:N,12,FALSE)),0,VLOOKUP($C14,台業男!C:N,12,FALSE))</f>
        <v>31.290109890109889</v>
      </c>
      <c r="F14" s="8">
        <f>IF(ISNA(VLOOKUP($C14,'106秋男OAB'!C:N,12,FALSE)),0,VLOOKUP($C14,'106秋男OAB'!C:N,12,FALSE))</f>
        <v>54.119898613049259</v>
      </c>
      <c r="G14" s="8">
        <f>IF(ISNA(VLOOKUP($C14,'106冬男OAB'!C:N,12,FALSE)),0,VLOOKUP($C14,'106冬男OAB'!C:N,12,FALSE))</f>
        <v>40.264837625979851</v>
      </c>
      <c r="H14" s="8">
        <f>IF(ISNA(VLOOKUP($C14,'107春男OAB'!C:N,12,FALSE)),0,VLOOKUP($C14,'107春男OAB'!C:N,12,FALSE))</f>
        <v>0</v>
      </c>
      <c r="I14" s="8">
        <f t="shared" si="0"/>
        <v>37.914529914529922</v>
      </c>
      <c r="J14" s="8">
        <f t="shared" si="1"/>
        <v>31.290109890109889</v>
      </c>
      <c r="K14" s="8">
        <f t="shared" si="2"/>
        <v>64.943878335659107</v>
      </c>
      <c r="L14" s="8">
        <f t="shared" si="3"/>
        <v>52.344288913773809</v>
      </c>
      <c r="M14" s="8">
        <f t="shared" si="4"/>
        <v>0</v>
      </c>
      <c r="N14" s="8">
        <f t="shared" si="5"/>
        <v>186.49280705407273</v>
      </c>
      <c r="O14" s="14" t="str">
        <f>IF(ISNA(VLOOKUP($C14,'107春選手組別'!B:D,3,FALSE)),0,VLOOKUP($C14,'107春選手組別'!B:D,3,FALSE))</f>
        <v>高雄</v>
      </c>
    </row>
    <row r="15" spans="1:15">
      <c r="A15" s="7">
        <v>14</v>
      </c>
      <c r="B15" s="42" t="s">
        <v>423</v>
      </c>
      <c r="C15" s="43" t="s">
        <v>424</v>
      </c>
      <c r="D15" s="8">
        <f>IF(ISNA(VLOOKUP(C15,'106夏男OAB'!C:N,12,FALSE)),0,VLOOKUP(C15,'106夏男OAB'!C:N,12,FALSE))</f>
        <v>30.393162393162399</v>
      </c>
      <c r="E15" s="8">
        <f>IF(ISNA(VLOOKUP($C15,台業男!C:N,12,FALSE)),0,VLOOKUP($C15,台業男!C:N,12,FALSE))</f>
        <v>0</v>
      </c>
      <c r="F15" s="8">
        <f>IF(ISNA(VLOOKUP($C15,'106秋男OAB'!C:N,12,FALSE)),0,VLOOKUP($C15,'106秋男OAB'!C:N,12,FALSE))</f>
        <v>35.380172585651991</v>
      </c>
      <c r="G15" s="8">
        <f>IF(ISNA(VLOOKUP($C15,'106冬男OAB'!C:N,12,FALSE)),0,VLOOKUP($C15,'106冬男OAB'!C:N,12,FALSE))</f>
        <v>46.264837625979851</v>
      </c>
      <c r="H15" s="8">
        <f>IF(ISNA(VLOOKUP($C15,'107春男OAB'!C:N,12,FALSE)),0,VLOOKUP($C15,'107春男OAB'!C:N,12,FALSE))</f>
        <v>39.516121384542444</v>
      </c>
      <c r="I15" s="8">
        <f t="shared" si="0"/>
        <v>24.314529914529921</v>
      </c>
      <c r="J15" s="8">
        <f t="shared" si="1"/>
        <v>0</v>
      </c>
      <c r="K15" s="8">
        <f t="shared" si="2"/>
        <v>42.456207102782386</v>
      </c>
      <c r="L15" s="8">
        <f t="shared" si="3"/>
        <v>60.144288913773806</v>
      </c>
      <c r="M15" s="8">
        <f t="shared" si="4"/>
        <v>59.274182076813666</v>
      </c>
      <c r="N15" s="8">
        <f t="shared" si="5"/>
        <v>186.18920800789979</v>
      </c>
      <c r="O15" s="14">
        <f>IF(ISNA(VLOOKUP($C15,'107春選手組別'!B:D,3,FALSE)),0,VLOOKUP($C15,'107春選手組別'!B:D,3,FALSE))</f>
        <v>0</v>
      </c>
    </row>
    <row r="16" spans="1:15">
      <c r="A16" s="7">
        <v>15</v>
      </c>
      <c r="B16" s="42" t="s">
        <v>411</v>
      </c>
      <c r="C16" s="43" t="s">
        <v>425</v>
      </c>
      <c r="D16" s="8">
        <f>IF(ISNA(VLOOKUP(C16,'106夏男OAB'!C:N,12,FALSE)),0,VLOOKUP(C16,'106夏男OAB'!C:N,12,FALSE))</f>
        <v>0</v>
      </c>
      <c r="E16" s="8">
        <f>IF(ISNA(VLOOKUP($C16,台業男!C:N,12,FALSE)),0,VLOOKUP($C16,台業男!C:N,12,FALSE))</f>
        <v>0</v>
      </c>
      <c r="F16" s="8">
        <f>IF(ISNA(VLOOKUP($C16,'106秋男OAB'!C:N,12,FALSE)),0,VLOOKUP($C16,'106秋男OAB'!C:N,12,FALSE))</f>
        <v>14.242132543502393</v>
      </c>
      <c r="G16" s="8">
        <f>IF(ISNA(VLOOKUP($C16,'106冬男OAB'!C:N,12,FALSE)),0,VLOOKUP($C16,'106冬男OAB'!C:N,12,FALSE))</f>
        <v>52.264837625979851</v>
      </c>
      <c r="H16" s="8">
        <f>IF(ISNA(VLOOKUP($C16,'107春男OAB'!C:N,12,FALSE)),0,VLOOKUP($C16,'107春男OAB'!C:N,12,FALSE))</f>
        <v>41.516121384542444</v>
      </c>
      <c r="I16" s="8">
        <f t="shared" si="0"/>
        <v>0</v>
      </c>
      <c r="J16" s="8">
        <f t="shared" si="1"/>
        <v>0</v>
      </c>
      <c r="K16" s="8">
        <f t="shared" si="2"/>
        <v>17.09055905220287</v>
      </c>
      <c r="L16" s="8">
        <f t="shared" si="3"/>
        <v>67.944288913773804</v>
      </c>
      <c r="M16" s="8">
        <f t="shared" si="4"/>
        <v>62.274182076813666</v>
      </c>
      <c r="N16" s="8">
        <f t="shared" si="5"/>
        <v>147.30903004279034</v>
      </c>
      <c r="O16" s="14" t="str">
        <f>IF(ISNA(VLOOKUP($C16,'107春選手組別'!B:D,3,FALSE)),0,VLOOKUP($C16,'107春選手組別'!B:D,3,FALSE))</f>
        <v>林口</v>
      </c>
    </row>
    <row r="17" spans="1:15">
      <c r="A17" s="7">
        <v>16</v>
      </c>
      <c r="B17" s="42" t="s">
        <v>411</v>
      </c>
      <c r="C17" s="43" t="s">
        <v>426</v>
      </c>
      <c r="D17" s="8">
        <f>IF(ISNA(VLOOKUP(C17,'106夏男OAB'!C:N,12,FALSE)),0,VLOOKUP(C17,'106夏男OAB'!C:N,12,FALSE))</f>
        <v>0</v>
      </c>
      <c r="E17" s="8">
        <f>IF(ISNA(VLOOKUP($C17,台業男!C:N,12,FALSE)),0,VLOOKUP($C17,台業男!C:N,12,FALSE))</f>
        <v>0</v>
      </c>
      <c r="F17" s="8">
        <f>IF(ISNA(VLOOKUP($C17,'106秋男OAB'!C:N,12,FALSE)),0,VLOOKUP($C17,'106秋男OAB'!C:N,12,FALSE))</f>
        <v>0</v>
      </c>
      <c r="G17" s="8">
        <f>IF(ISNA(VLOOKUP($C17,'106冬男OAB'!C:N,12,FALSE)),0,VLOOKUP($C17,'106冬男OAB'!C:N,12,FALSE))</f>
        <v>57.264837625979851</v>
      </c>
      <c r="H17" s="8">
        <f>IF(ISNA(VLOOKUP($C17,'107春男OAB'!C:N,12,FALSE)),0,VLOOKUP($C17,'107春男OAB'!C:N,12,FALSE))</f>
        <v>48.516121384542444</v>
      </c>
      <c r="I17" s="8">
        <f t="shared" si="0"/>
        <v>0</v>
      </c>
      <c r="J17" s="8">
        <f t="shared" si="1"/>
        <v>0</v>
      </c>
      <c r="K17" s="8">
        <f t="shared" si="2"/>
        <v>0</v>
      </c>
      <c r="L17" s="8">
        <f t="shared" si="3"/>
        <v>74.444288913773804</v>
      </c>
      <c r="M17" s="8">
        <f t="shared" si="4"/>
        <v>72.774182076813673</v>
      </c>
      <c r="N17" s="8">
        <f t="shared" si="5"/>
        <v>147.21847099058749</v>
      </c>
      <c r="O17" s="14" t="str">
        <f>IF(ISNA(VLOOKUP($C17,'107春選手組別'!B:D,3,FALSE)),0,VLOOKUP($C17,'107春選手組別'!B:D,3,FALSE))</f>
        <v>高雄</v>
      </c>
    </row>
    <row r="18" spans="1:15">
      <c r="A18" s="7">
        <v>17</v>
      </c>
      <c r="B18" s="42" t="s">
        <v>411</v>
      </c>
      <c r="C18" s="43" t="s">
        <v>427</v>
      </c>
      <c r="D18" s="8">
        <f>IF(ISNA(VLOOKUP(C18,'106夏男OAB'!C:N,12,FALSE)),0,VLOOKUP(C18,'106夏男OAB'!C:N,12,FALSE))</f>
        <v>0</v>
      </c>
      <c r="E18" s="8">
        <f>IF(ISNA(VLOOKUP($C18,台業男!C:N,12,FALSE)),0,VLOOKUP($C18,台業男!C:N,12,FALSE))</f>
        <v>0</v>
      </c>
      <c r="F18" s="8">
        <f>IF(ISNA(VLOOKUP($C18,'106秋男OAB'!C:N,12,FALSE)),0,VLOOKUP($C18,'106秋男OAB'!C:N,12,FALSE))</f>
        <v>46.229487654145146</v>
      </c>
      <c r="G18" s="8">
        <f>IF(ISNA(VLOOKUP($C18,'106冬男OAB'!C:N,12,FALSE)),0,VLOOKUP($C18,'106冬男OAB'!C:N,12,FALSE))</f>
        <v>50.264837625979851</v>
      </c>
      <c r="H18" s="8">
        <f>IF(ISNA(VLOOKUP($C18,'107春男OAB'!C:N,12,FALSE)),0,VLOOKUP($C18,'107春男OAB'!C:N,12,FALSE))</f>
        <v>17.333333333333329</v>
      </c>
      <c r="I18" s="8">
        <f t="shared" si="0"/>
        <v>0</v>
      </c>
      <c r="J18" s="8">
        <f t="shared" si="1"/>
        <v>0</v>
      </c>
      <c r="K18" s="8">
        <f t="shared" si="2"/>
        <v>55.475385184974172</v>
      </c>
      <c r="L18" s="8">
        <f t="shared" si="3"/>
        <v>65.344288913773809</v>
      </c>
      <c r="M18" s="8">
        <f t="shared" si="4"/>
        <v>25.999999999999993</v>
      </c>
      <c r="N18" s="8">
        <f t="shared" si="5"/>
        <v>146.81967409874798</v>
      </c>
      <c r="O18" s="14" t="str">
        <f>IF(ISNA(VLOOKUP($C18,'107春選手組別'!B:D,3,FALSE)),0,VLOOKUP($C18,'107春選手組別'!B:D,3,FALSE))</f>
        <v>老淡水</v>
      </c>
    </row>
    <row r="19" spans="1:15">
      <c r="A19" s="7">
        <v>18</v>
      </c>
      <c r="B19" s="42" t="s">
        <v>423</v>
      </c>
      <c r="C19" s="43" t="s">
        <v>428</v>
      </c>
      <c r="D19" s="8">
        <f>IF(ISNA(VLOOKUP(C19,'106夏男OAB'!C:N,12,FALSE)),0,VLOOKUP(C19,'106夏男OAB'!C:N,12,FALSE))</f>
        <v>28.393162393162399</v>
      </c>
      <c r="E19" s="8">
        <f>IF(ISNA(VLOOKUP($C19,台業男!C:N,12,FALSE)),0,VLOOKUP($C19,台業男!C:N,12,FALSE))</f>
        <v>0</v>
      </c>
      <c r="F19" s="8">
        <f>IF(ISNA(VLOOKUP($C19,'106秋男OAB'!C:N,12,FALSE)),0,VLOOKUP($C19,'106秋男OAB'!C:N,12,FALSE))</f>
        <v>32.421268476062949</v>
      </c>
      <c r="G19" s="8">
        <f>IF(ISNA(VLOOKUP($C19,'106冬男OAB'!C:N,12,FALSE)),0,VLOOKUP($C19,'106冬男OAB'!C:N,12,FALSE))</f>
        <v>24.264837625979851</v>
      </c>
      <c r="H19" s="8">
        <f>IF(ISNA(VLOOKUP($C19,'107春男OAB'!C:N,12,FALSE)),0,VLOOKUP($C19,'107春男OAB'!C:N,12,FALSE))</f>
        <v>31.516121384542444</v>
      </c>
      <c r="I19" s="8">
        <f t="shared" si="0"/>
        <v>22.714529914529919</v>
      </c>
      <c r="J19" s="8">
        <f t="shared" si="1"/>
        <v>0</v>
      </c>
      <c r="K19" s="8">
        <f t="shared" si="2"/>
        <v>38.905522171275535</v>
      </c>
      <c r="L19" s="8">
        <f t="shared" si="3"/>
        <v>31.544288913773809</v>
      </c>
      <c r="M19" s="8">
        <f t="shared" si="4"/>
        <v>47.274182076813666</v>
      </c>
      <c r="N19" s="8">
        <f t="shared" si="5"/>
        <v>140.43852307639293</v>
      </c>
      <c r="O19" s="14" t="str">
        <f>IF(ISNA(VLOOKUP($C19,'107春選手組別'!B:D,3,FALSE)),0,VLOOKUP($C19,'107春選手組別'!B:D,3,FALSE))</f>
        <v>高雄</v>
      </c>
    </row>
    <row r="20" spans="1:15">
      <c r="A20" s="7">
        <v>19</v>
      </c>
      <c r="B20" s="42" t="s">
        <v>411</v>
      </c>
      <c r="C20" s="43" t="s">
        <v>429</v>
      </c>
      <c r="D20" s="8">
        <f>IF(ISNA(VLOOKUP(C20,'106夏男OAB'!C:N,12,FALSE)),0,VLOOKUP(C20,'106夏男OAB'!C:N,12,FALSE))</f>
        <v>0</v>
      </c>
      <c r="E20" s="8">
        <f>IF(ISNA(VLOOKUP($C20,台業男!C:N,12,FALSE)),0,VLOOKUP($C20,台業男!C:N,12,FALSE))</f>
        <v>0</v>
      </c>
      <c r="F20" s="8">
        <f>IF(ISNA(VLOOKUP($C20,'106秋男OAB'!C:N,12,FALSE)),0,VLOOKUP($C20,'106秋男OAB'!C:N,12,FALSE))</f>
        <v>0</v>
      </c>
      <c r="G20" s="8">
        <f>IF(ISNA(VLOOKUP($C20,'106冬男OAB'!C:N,12,FALSE)),0,VLOOKUP($C20,'106冬男OAB'!C:N,12,FALSE))</f>
        <v>44.264837625979851</v>
      </c>
      <c r="H20" s="8">
        <f>IF(ISNA(VLOOKUP($C20,'107春男OAB'!C:N,12,FALSE)),0,VLOOKUP($C20,'107春男OAB'!C:N,12,FALSE))</f>
        <v>53.516121384542444</v>
      </c>
      <c r="I20" s="8">
        <f t="shared" si="0"/>
        <v>0</v>
      </c>
      <c r="J20" s="8">
        <f t="shared" si="1"/>
        <v>0</v>
      </c>
      <c r="K20" s="8">
        <f t="shared" si="2"/>
        <v>0</v>
      </c>
      <c r="L20" s="8">
        <f t="shared" si="3"/>
        <v>57.544288913773805</v>
      </c>
      <c r="M20" s="8">
        <f t="shared" si="4"/>
        <v>80.274182076813673</v>
      </c>
      <c r="N20" s="8">
        <f t="shared" si="5"/>
        <v>137.81847099058749</v>
      </c>
      <c r="O20" s="14" t="str">
        <f>IF(ISNA(VLOOKUP($C20,'107春選手組別'!B:D,3,FALSE)),0,VLOOKUP($C20,'107春選手組別'!B:D,3,FALSE))</f>
        <v>林口</v>
      </c>
    </row>
    <row r="21" spans="1:15">
      <c r="A21" s="7">
        <v>20</v>
      </c>
      <c r="B21" s="42" t="s">
        <v>411</v>
      </c>
      <c r="C21" s="43" t="s">
        <v>430</v>
      </c>
      <c r="D21" s="8">
        <f>IF(ISNA(VLOOKUP(C21,'106夏男OAB'!C:N,12,FALSE)),0,VLOOKUP(C21,'106夏男OAB'!C:N,12,FALSE))</f>
        <v>0</v>
      </c>
      <c r="E21" s="8">
        <f>IF(ISNA(VLOOKUP($C21,台業男!C:N,12,FALSE)),0,VLOOKUP($C21,台業男!C:N,12,FALSE))</f>
        <v>0</v>
      </c>
      <c r="F21" s="8">
        <f>IF(ISNA(VLOOKUP($C21,'106秋男OAB'!C:N,12,FALSE)),0,VLOOKUP($C21,'106秋男OAB'!C:N,12,FALSE))</f>
        <v>0</v>
      </c>
      <c r="G21" s="8">
        <f>IF(ISNA(VLOOKUP($C21,'106冬男OAB'!C:N,12,FALSE)),0,VLOOKUP($C21,'106冬男OAB'!C:N,12,FALSE))</f>
        <v>53.264837625979851</v>
      </c>
      <c r="H21" s="8">
        <f>IF(ISNA(VLOOKUP($C21,'107春男OAB'!C:N,12,FALSE)),0,VLOOKUP($C21,'107春男OAB'!C:N,12,FALSE))</f>
        <v>45.516121384542444</v>
      </c>
      <c r="I21" s="8">
        <f t="shared" si="0"/>
        <v>0</v>
      </c>
      <c r="J21" s="8">
        <f t="shared" si="1"/>
        <v>0</v>
      </c>
      <c r="K21" s="8">
        <f t="shared" si="2"/>
        <v>0</v>
      </c>
      <c r="L21" s="8">
        <f t="shared" si="3"/>
        <v>69.244288913773815</v>
      </c>
      <c r="M21" s="8">
        <f t="shared" si="4"/>
        <v>68.274182076813673</v>
      </c>
      <c r="N21" s="8">
        <f t="shared" si="5"/>
        <v>137.5184709905875</v>
      </c>
      <c r="O21" s="14" t="str">
        <f>IF(ISNA(VLOOKUP($C21,'107春選手組別'!B:D,3,FALSE)),0,VLOOKUP($C21,'107春選手組別'!B:D,3,FALSE))</f>
        <v>淡水</v>
      </c>
    </row>
    <row r="22" spans="1:15">
      <c r="A22" s="7">
        <v>21</v>
      </c>
      <c r="B22" s="42" t="s">
        <v>411</v>
      </c>
      <c r="C22" s="43" t="s">
        <v>431</v>
      </c>
      <c r="D22" s="8">
        <f>IF(ISNA(VLOOKUP(C22,'106夏男OAB'!C:N,12,FALSE)),0,VLOOKUP(C22,'106夏男OAB'!C:N,12,FALSE))</f>
        <v>48.393162393162399</v>
      </c>
      <c r="E22" s="8">
        <f>IF(ISNA(VLOOKUP($C22,台業男!C:N,12,FALSE)),0,VLOOKUP($C22,台業男!C:N,12,FALSE))</f>
        <v>31.290109890109889</v>
      </c>
      <c r="F22" s="8">
        <f>IF(ISNA(VLOOKUP($C22,'106秋男OAB'!C:N,12,FALSE)),0,VLOOKUP($C22,'106秋男OAB'!C:N,12,FALSE))</f>
        <v>0</v>
      </c>
      <c r="G22" s="8">
        <f>IF(ISNA(VLOOKUP($C22,'106冬男OAB'!C:N,12,FALSE)),0,VLOOKUP($C22,'106冬男OAB'!C:N,12,FALSE))</f>
        <v>0</v>
      </c>
      <c r="H22" s="8">
        <f>IF(ISNA(VLOOKUP($C22,'107春男OAB'!C:N,12,FALSE)),0,VLOOKUP($C22,'107春男OAB'!C:N,12,FALSE))</f>
        <v>44.516121384542444</v>
      </c>
      <c r="I22" s="8">
        <f t="shared" si="0"/>
        <v>38.714529914529919</v>
      </c>
      <c r="J22" s="8">
        <f t="shared" si="1"/>
        <v>31.290109890109889</v>
      </c>
      <c r="K22" s="8">
        <f t="shared" si="2"/>
        <v>0</v>
      </c>
      <c r="L22" s="8">
        <f t="shared" si="3"/>
        <v>0</v>
      </c>
      <c r="M22" s="8">
        <f t="shared" si="4"/>
        <v>66.774182076813673</v>
      </c>
      <c r="N22" s="8">
        <f t="shared" si="5"/>
        <v>136.7788218814535</v>
      </c>
      <c r="O22" s="14" t="str">
        <f>IF(ISNA(VLOOKUP($C22,'107春選手組別'!B:D,3,FALSE)),0,VLOOKUP($C22,'107春選手組別'!B:D,3,FALSE))</f>
        <v>淡水</v>
      </c>
    </row>
    <row r="23" spans="1:15">
      <c r="A23" s="7">
        <v>22</v>
      </c>
      <c r="B23" s="42" t="s">
        <v>423</v>
      </c>
      <c r="C23" s="43" t="s">
        <v>432</v>
      </c>
      <c r="D23" s="8">
        <f>IF(ISNA(VLOOKUP(C23,'106夏男OAB'!C:N,12,FALSE)),0,VLOOKUP(C23,'106夏男OAB'!C:N,12,FALSE))</f>
        <v>26.393162393162399</v>
      </c>
      <c r="E23" s="8">
        <f>IF(ISNA(VLOOKUP($C23,台業男!C:N,12,FALSE)),0,VLOOKUP($C23,台業男!C:N,12,FALSE))</f>
        <v>1.961538461538467</v>
      </c>
      <c r="F23" s="8">
        <f>IF(ISNA(VLOOKUP($C23,'106秋男OAB'!C:N,12,FALSE)),0,VLOOKUP($C23,'106秋男OAB'!C:N,12,FALSE))</f>
        <v>3.6023694927804257</v>
      </c>
      <c r="G23" s="8">
        <f>IF(ISNA(VLOOKUP($C23,'106冬男OAB'!C:N,12,FALSE)),0,VLOOKUP($C23,'106冬男OAB'!C:N,12,FALSE))</f>
        <v>38.264837625979851</v>
      </c>
      <c r="H23" s="8">
        <f>IF(ISNA(VLOOKUP($C23,'107春男OAB'!C:N,12,FALSE)),0,VLOOKUP($C23,'107春男OAB'!C:N,12,FALSE))</f>
        <v>39.516121384542444</v>
      </c>
      <c r="I23" s="8">
        <f t="shared" si="0"/>
        <v>21.114529914529921</v>
      </c>
      <c r="J23" s="8">
        <f t="shared" si="1"/>
        <v>1.961538461538467</v>
      </c>
      <c r="K23" s="8">
        <f t="shared" si="2"/>
        <v>4.3228433913365105</v>
      </c>
      <c r="L23" s="8">
        <f t="shared" si="3"/>
        <v>49.744288913773808</v>
      </c>
      <c r="M23" s="8">
        <f t="shared" si="4"/>
        <v>59.274182076813666</v>
      </c>
      <c r="N23" s="8">
        <f t="shared" si="5"/>
        <v>136.41738275799239</v>
      </c>
      <c r="O23" s="14" t="str">
        <f>IF(ISNA(VLOOKUP($C23,'107春選手組別'!B:D,3,FALSE)),0,VLOOKUP($C23,'107春選手組別'!B:D,3,FALSE))</f>
        <v>台北</v>
      </c>
    </row>
    <row r="24" spans="1:15">
      <c r="A24" s="7">
        <v>23</v>
      </c>
      <c r="B24" s="42" t="s">
        <v>408</v>
      </c>
      <c r="C24" s="43" t="s">
        <v>433</v>
      </c>
      <c r="D24" s="8">
        <f>IF(ISNA(VLOOKUP(C24,'106夏男OAB'!C:N,12,FALSE)),0,VLOOKUP(C24,'106夏男OAB'!C:N,12,FALSE))</f>
        <v>38.393162393162399</v>
      </c>
      <c r="E24" s="8">
        <f>IF(ISNA(VLOOKUP($C24,台業男!C:N,12,FALSE)),0,VLOOKUP($C24,台業男!C:N,12,FALSE))</f>
        <v>0</v>
      </c>
      <c r="F24" s="8">
        <f>IF(ISNA(VLOOKUP($C24,'106秋男OAB'!C:N,12,FALSE)),0,VLOOKUP($C24,'106秋男OAB'!C:N,12,FALSE))</f>
        <v>49.188391763734188</v>
      </c>
      <c r="G24" s="8">
        <f>IF(ISNA(VLOOKUP($C24,'106冬男OAB'!C:N,12,FALSE)),0,VLOOKUP($C24,'106冬男OAB'!C:N,12,FALSE))</f>
        <v>35.264837625979851</v>
      </c>
      <c r="H24" s="8">
        <f>IF(ISNA(VLOOKUP($C24,'107春男OAB'!C:N,12,FALSE)),0,VLOOKUP($C24,'107春男OAB'!C:N,12,FALSE))</f>
        <v>0</v>
      </c>
      <c r="I24" s="8">
        <f t="shared" si="0"/>
        <v>30.714529914529919</v>
      </c>
      <c r="J24" s="8">
        <f t="shared" si="1"/>
        <v>0</v>
      </c>
      <c r="K24" s="8">
        <f t="shared" si="2"/>
        <v>59.026070116481023</v>
      </c>
      <c r="L24" s="8">
        <f t="shared" si="3"/>
        <v>45.844288913773809</v>
      </c>
      <c r="M24" s="8">
        <f t="shared" si="4"/>
        <v>0</v>
      </c>
      <c r="N24" s="8">
        <f t="shared" si="5"/>
        <v>135.58488894478475</v>
      </c>
      <c r="O24" s="14" t="str">
        <f>IF(ISNA(VLOOKUP($C24,'107春選手組別'!B:D,3,FALSE)),0,VLOOKUP($C24,'107春選手組別'!B:D,3,FALSE))</f>
        <v>彰化</v>
      </c>
    </row>
    <row r="25" spans="1:15">
      <c r="A25" s="7">
        <v>24</v>
      </c>
      <c r="B25" s="42" t="s">
        <v>408</v>
      </c>
      <c r="C25" s="43" t="s">
        <v>434</v>
      </c>
      <c r="D25" s="8">
        <f>IF(ISNA(VLOOKUP(C25,'106夏男OAB'!C:N,12,FALSE)),0,VLOOKUP(C25,'106夏男OAB'!C:N,12,FALSE))</f>
        <v>23.393162393162399</v>
      </c>
      <c r="E25" s="8">
        <f>IF(ISNA(VLOOKUP($C25,台業男!C:N,12,FALSE)),0,VLOOKUP($C25,台業男!C:N,12,FALSE))</f>
        <v>7.9642857142857082</v>
      </c>
      <c r="F25" s="8">
        <f>IF(ISNA(VLOOKUP($C25,'106秋男OAB'!C:N,12,FALSE)),0,VLOOKUP($C25,'106秋男OAB'!C:N,12,FALSE))</f>
        <v>22.648876484492888</v>
      </c>
      <c r="G25" s="8">
        <f>IF(ISNA(VLOOKUP($C25,'106冬男OAB'!C:N,12,FALSE)),0,VLOOKUP($C25,'106冬男OAB'!C:N,12,FALSE))</f>
        <v>7.6052631578947398</v>
      </c>
      <c r="H25" s="8">
        <f>IF(ISNA(VLOOKUP($C25,'107春男OAB'!C:N,12,FALSE)),0,VLOOKUP($C25,'107春男OAB'!C:N,12,FALSE))</f>
        <v>45.516121384542444</v>
      </c>
      <c r="I25" s="8">
        <f t="shared" si="0"/>
        <v>18.714529914529919</v>
      </c>
      <c r="J25" s="8">
        <f t="shared" si="1"/>
        <v>7.9642857142857082</v>
      </c>
      <c r="K25" s="8">
        <f t="shared" si="2"/>
        <v>27.178651781391466</v>
      </c>
      <c r="L25" s="8">
        <f t="shared" si="3"/>
        <v>9.8868421052631614</v>
      </c>
      <c r="M25" s="8">
        <f t="shared" si="4"/>
        <v>68.274182076813673</v>
      </c>
      <c r="N25" s="8">
        <f t="shared" si="5"/>
        <v>132.01849159228394</v>
      </c>
      <c r="O25" s="14" t="str">
        <f>IF(ISNA(VLOOKUP($C25,'107春選手組別'!B:D,3,FALSE)),0,VLOOKUP($C25,'107春選手組別'!B:D,3,FALSE))</f>
        <v>新豐</v>
      </c>
    </row>
    <row r="26" spans="1:15">
      <c r="A26" s="7">
        <v>25</v>
      </c>
      <c r="B26" s="42" t="s">
        <v>408</v>
      </c>
      <c r="C26" s="43" t="s">
        <v>435</v>
      </c>
      <c r="D26" s="8">
        <f>IF(ISNA(VLOOKUP(C26,'106夏男OAB'!C:N,12,FALSE)),0,VLOOKUP(C26,'106夏男OAB'!C:N,12,FALSE))</f>
        <v>0</v>
      </c>
      <c r="E26" s="8">
        <f>IF(ISNA(VLOOKUP($C26,台業男!C:N,12,FALSE)),0,VLOOKUP($C26,台業男!C:N,12,FALSE))</f>
        <v>0</v>
      </c>
      <c r="F26" s="8">
        <f>IF(ISNA(VLOOKUP($C26,'106秋男OAB'!C:N,12,FALSE)),0,VLOOKUP($C26,'106秋男OAB'!C:N,12,FALSE))</f>
        <v>0</v>
      </c>
      <c r="G26" s="8">
        <f>IF(ISNA(VLOOKUP($C26,'106冬男OAB'!C:N,12,FALSE)),0,VLOOKUP($C26,'106冬男OAB'!C:N,12,FALSE))</f>
        <v>45.264837625979851</v>
      </c>
      <c r="H26" s="8">
        <f>IF(ISNA(VLOOKUP($C26,'107春男OAB'!C:N,12,FALSE)),0,VLOOKUP($C26,'107春男OAB'!C:N,12,FALSE))</f>
        <v>46.516121384542444</v>
      </c>
      <c r="I26" s="8">
        <f t="shared" si="0"/>
        <v>0</v>
      </c>
      <c r="J26" s="8">
        <f t="shared" si="1"/>
        <v>0</v>
      </c>
      <c r="K26" s="8">
        <f t="shared" si="2"/>
        <v>0</v>
      </c>
      <c r="L26" s="8">
        <f t="shared" si="3"/>
        <v>58.844288913773809</v>
      </c>
      <c r="M26" s="8">
        <f t="shared" si="4"/>
        <v>69.774182076813673</v>
      </c>
      <c r="N26" s="8">
        <f t="shared" si="5"/>
        <v>128.61847099058747</v>
      </c>
      <c r="O26" s="14" t="str">
        <f>IF(ISNA(VLOOKUP($C26,'107春選手組別'!B:D,3,FALSE)),0,VLOOKUP($C26,'107春選手組別'!B:D,3,FALSE))</f>
        <v>東華</v>
      </c>
    </row>
    <row r="27" spans="1:15">
      <c r="A27" s="7">
        <v>26</v>
      </c>
      <c r="B27" s="42" t="s">
        <v>423</v>
      </c>
      <c r="C27" s="43" t="s">
        <v>436</v>
      </c>
      <c r="D27" s="8">
        <f>IF(ISNA(VLOOKUP(C27,'106夏男OAB'!C:N,12,FALSE)),0,VLOOKUP(C27,'106夏男OAB'!C:N,12,FALSE))</f>
        <v>0</v>
      </c>
      <c r="E27" s="8">
        <f>IF(ISNA(VLOOKUP($C27,台業男!C:N,12,FALSE)),0,VLOOKUP($C27,台業男!C:N,12,FALSE))</f>
        <v>0</v>
      </c>
      <c r="F27" s="8">
        <f>IF(ISNA(VLOOKUP($C27,'106秋男OAB'!C:N,12,FALSE)),0,VLOOKUP($C27,'106秋男OAB'!C:N,12,FALSE))</f>
        <v>26.503460256884864</v>
      </c>
      <c r="G27" s="8">
        <f>IF(ISNA(VLOOKUP($C27,'106冬男OAB'!C:N,12,FALSE)),0,VLOOKUP($C27,'106冬男OAB'!C:N,12,FALSE))</f>
        <v>27.264837625979851</v>
      </c>
      <c r="H27" s="8">
        <f>IF(ISNA(VLOOKUP($C27,'107春男OAB'!C:N,12,FALSE)),0,VLOOKUP($C27,'107春男OAB'!C:N,12,FALSE))</f>
        <v>39.516121384542444</v>
      </c>
      <c r="I27" s="8">
        <f t="shared" si="0"/>
        <v>0</v>
      </c>
      <c r="J27" s="8">
        <f t="shared" si="1"/>
        <v>0</v>
      </c>
      <c r="K27" s="8">
        <f t="shared" si="2"/>
        <v>31.804152308261834</v>
      </c>
      <c r="L27" s="8">
        <f t="shared" si="3"/>
        <v>35.444288913773811</v>
      </c>
      <c r="M27" s="8">
        <f t="shared" si="4"/>
        <v>59.274182076813666</v>
      </c>
      <c r="N27" s="8">
        <f t="shared" si="5"/>
        <v>126.52262329884931</v>
      </c>
      <c r="O27" s="14" t="str">
        <f>IF(ISNA(VLOOKUP($C27,'107春選手組別'!B:D,3,FALSE)),0,VLOOKUP($C27,'107春選手組別'!B:D,3,FALSE))</f>
        <v>東華</v>
      </c>
    </row>
    <row r="28" spans="1:15">
      <c r="A28" s="7">
        <v>27</v>
      </c>
      <c r="B28" s="42" t="s">
        <v>411</v>
      </c>
      <c r="C28" s="43" t="s">
        <v>437</v>
      </c>
      <c r="D28" s="8">
        <f>IF(ISNA(VLOOKUP(C28,'106夏男OAB'!C:N,12,FALSE)),0,VLOOKUP(C28,'106夏男OAB'!C:N,12,FALSE))</f>
        <v>37.393162393162399</v>
      </c>
      <c r="E28" s="8">
        <f>IF(ISNA(VLOOKUP($C28,台業男!C:N,12,FALSE)),0,VLOOKUP($C28,台業男!C:N,12,FALSE))</f>
        <v>32.290109890109889</v>
      </c>
      <c r="F28" s="8">
        <f>IF(ISNA(VLOOKUP($C28,'106秋男OAB'!C:N,12,FALSE)),0,VLOOKUP($C28,'106秋男OAB'!C:N,12,FALSE))</f>
        <v>42.284282174693089</v>
      </c>
      <c r="G28" s="8">
        <f>IF(ISNA(VLOOKUP($C28,'106冬男OAB'!C:N,12,FALSE)),0,VLOOKUP($C28,'106冬男OAB'!C:N,12,FALSE))</f>
        <v>9.6052631578947398</v>
      </c>
      <c r="H28" s="8">
        <f>IF(ISNA(VLOOKUP($C28,'107春男OAB'!C:N,12,FALSE)),0,VLOOKUP($C28,'107春男OAB'!C:N,12,FALSE))</f>
        <v>0</v>
      </c>
      <c r="I28" s="8">
        <f t="shared" si="0"/>
        <v>29.914529914529922</v>
      </c>
      <c r="J28" s="8">
        <f t="shared" si="1"/>
        <v>32.290109890109889</v>
      </c>
      <c r="K28" s="8">
        <f t="shared" si="2"/>
        <v>50.741138609631705</v>
      </c>
      <c r="L28" s="8">
        <f t="shared" si="3"/>
        <v>12.486842105263163</v>
      </c>
      <c r="M28" s="8">
        <f t="shared" si="4"/>
        <v>0</v>
      </c>
      <c r="N28" s="8">
        <f t="shared" si="5"/>
        <v>125.43262051953468</v>
      </c>
      <c r="O28" s="14" t="str">
        <f>IF(ISNA(VLOOKUP($C28,'107春選手組別'!B:D,3,FALSE)),0,VLOOKUP($C28,'107春選手組別'!B:D,3,FALSE))</f>
        <v>林口</v>
      </c>
    </row>
    <row r="29" spans="1:15">
      <c r="A29" s="7">
        <v>28</v>
      </c>
      <c r="B29" s="42" t="s">
        <v>408</v>
      </c>
      <c r="C29" s="44" t="s">
        <v>438</v>
      </c>
      <c r="D29" s="8">
        <f>IF(ISNA(VLOOKUP(C29,'106夏男OAB'!C:N,12,FALSE)),0,VLOOKUP(C29,'106夏男OAB'!C:N,12,FALSE))</f>
        <v>35.393162393162399</v>
      </c>
      <c r="E29" s="8">
        <f>IF(ISNA(VLOOKUP($C29,台業男!C:N,12,FALSE)),0,VLOOKUP($C29,台業男!C:N,12,FALSE))</f>
        <v>0</v>
      </c>
      <c r="F29" s="8">
        <f>IF(ISNA(VLOOKUP($C29,'106秋男OAB'!C:N,12,FALSE)),0,VLOOKUP($C29,'106秋男OAB'!C:N,12,FALSE))</f>
        <v>29.932332754250538</v>
      </c>
      <c r="G29" s="8">
        <f>IF(ISNA(VLOOKUP($C29,'106冬男OAB'!C:N,12,FALSE)),0,VLOOKUP($C29,'106冬男OAB'!C:N,12,FALSE))</f>
        <v>38.264837625979851</v>
      </c>
      <c r="H29" s="8">
        <f>IF(ISNA(VLOOKUP($C29,'107春男OAB'!C:N,12,FALSE)),0,VLOOKUP($C29,'107春男OAB'!C:N,12,FALSE))</f>
        <v>7.3333333333333286</v>
      </c>
      <c r="I29" s="8">
        <f t="shared" si="0"/>
        <v>28.314529914529921</v>
      </c>
      <c r="J29" s="8">
        <f t="shared" si="1"/>
        <v>0</v>
      </c>
      <c r="K29" s="8">
        <f t="shared" si="2"/>
        <v>35.918799305100642</v>
      </c>
      <c r="L29" s="8">
        <f t="shared" si="3"/>
        <v>49.744288913773808</v>
      </c>
      <c r="M29" s="8">
        <f t="shared" si="4"/>
        <v>10.999999999999993</v>
      </c>
      <c r="N29" s="8">
        <f t="shared" si="5"/>
        <v>124.97761813340438</v>
      </c>
      <c r="O29" s="14" t="str">
        <f>IF(ISNA(VLOOKUP($C29,'107春選手組別'!B:D,3,FALSE)),0,VLOOKUP($C29,'107春選手組別'!B:D,3,FALSE))</f>
        <v>台北</v>
      </c>
    </row>
    <row r="30" spans="1:15">
      <c r="A30" s="7">
        <v>29</v>
      </c>
      <c r="B30" s="42" t="s">
        <v>411</v>
      </c>
      <c r="C30" s="43" t="s">
        <v>439</v>
      </c>
      <c r="D30" s="8">
        <f>IF(ISNA(VLOOKUP(C30,'106夏男OAB'!C:N,12,FALSE)),0,VLOOKUP(C30,'106夏男OAB'!C:N,12,FALSE))</f>
        <v>11.444444444444443</v>
      </c>
      <c r="E30" s="8">
        <f>IF(ISNA(VLOOKUP($C30,台業男!C:N,12,FALSE)),0,VLOOKUP($C30,台業男!C:N,12,FALSE))</f>
        <v>24.175824175824175</v>
      </c>
      <c r="F30" s="8">
        <f>IF(ISNA(VLOOKUP($C30,'106秋男OAB'!C:N,12,FALSE)),0,VLOOKUP($C30,'106秋男OAB'!C:N,12,FALSE))</f>
        <v>0</v>
      </c>
      <c r="G30" s="8">
        <f>IF(ISNA(VLOOKUP($C30,'106冬男OAB'!C:N,12,FALSE)),0,VLOOKUP($C30,'106冬男OAB'!C:N,12,FALSE))</f>
        <v>48.264837625979851</v>
      </c>
      <c r="H30" s="8">
        <f>IF(ISNA(VLOOKUP($C30,'107春男OAB'!C:N,12,FALSE)),0,VLOOKUP($C30,'107春男OAB'!C:N,12,FALSE))</f>
        <v>17.333333333333329</v>
      </c>
      <c r="I30" s="8">
        <f t="shared" si="0"/>
        <v>9.155555555555555</v>
      </c>
      <c r="J30" s="8">
        <f t="shared" si="1"/>
        <v>24.175824175824175</v>
      </c>
      <c r="K30" s="8">
        <f t="shared" si="2"/>
        <v>0</v>
      </c>
      <c r="L30" s="8">
        <f t="shared" si="3"/>
        <v>62.744288913773808</v>
      </c>
      <c r="M30" s="8">
        <f t="shared" si="4"/>
        <v>25.999999999999993</v>
      </c>
      <c r="N30" s="8">
        <f t="shared" si="5"/>
        <v>122.07566864515354</v>
      </c>
      <c r="O30" s="14" t="str">
        <f>IF(ISNA(VLOOKUP($C30,'107春選手組別'!B:D,3,FALSE)),0,VLOOKUP($C30,'107春選手組別'!B:D,3,FALSE))</f>
        <v>淡水</v>
      </c>
    </row>
    <row r="31" spans="1:15">
      <c r="A31" s="7">
        <v>30</v>
      </c>
      <c r="B31" s="42" t="s">
        <v>423</v>
      </c>
      <c r="C31" s="43" t="s">
        <v>440</v>
      </c>
      <c r="D31" s="8">
        <f>IF(ISNA(VLOOKUP(C31,'106夏男OAB'!C:N,12,FALSE)),0,VLOOKUP(C31,'106夏男OAB'!C:N,12,FALSE))</f>
        <v>0</v>
      </c>
      <c r="E31" s="8">
        <f>IF(ISNA(VLOOKUP($C31,台業男!C:N,12,FALSE)),0,VLOOKUP($C31,台業男!C:N,12,FALSE))</f>
        <v>0</v>
      </c>
      <c r="F31" s="8">
        <f>IF(ISNA(VLOOKUP($C31,'106秋男OAB'!C:N,12,FALSE)),0,VLOOKUP($C31,'106秋男OAB'!C:N,12,FALSE))</f>
        <v>34.393871215788977</v>
      </c>
      <c r="G31" s="8">
        <f>IF(ISNA(VLOOKUP($C31,'106冬男OAB'!C:N,12,FALSE)),0,VLOOKUP($C31,'106冬男OAB'!C:N,12,FALSE))</f>
        <v>23.264837625979851</v>
      </c>
      <c r="H31" s="8">
        <f>IF(ISNA(VLOOKUP($C31,'107春男OAB'!C:N,12,FALSE)),0,VLOOKUP($C31,'107春男OAB'!C:N,12,FALSE))</f>
        <v>33.516121384542444</v>
      </c>
      <c r="I31" s="8">
        <f t="shared" si="0"/>
        <v>0</v>
      </c>
      <c r="J31" s="8">
        <f t="shared" si="1"/>
        <v>0</v>
      </c>
      <c r="K31" s="8">
        <f t="shared" si="2"/>
        <v>41.272645458946769</v>
      </c>
      <c r="L31" s="8">
        <f t="shared" si="3"/>
        <v>30.244288913773808</v>
      </c>
      <c r="M31" s="8">
        <f t="shared" si="4"/>
        <v>50.274182076813666</v>
      </c>
      <c r="N31" s="8">
        <f t="shared" si="5"/>
        <v>121.79111644953426</v>
      </c>
      <c r="O31" s="14" t="str">
        <f>IF(ISNA(VLOOKUP($C31,'107春選手組別'!B:D,3,FALSE)),0,VLOOKUP($C31,'107春選手組別'!B:D,3,FALSE))</f>
        <v>南一</v>
      </c>
    </row>
    <row r="32" spans="1:15">
      <c r="A32" s="7">
        <v>31</v>
      </c>
      <c r="B32" s="42" t="s">
        <v>408</v>
      </c>
      <c r="C32" s="43" t="s">
        <v>441</v>
      </c>
      <c r="D32" s="8">
        <f>IF(ISNA(VLOOKUP(C32,'106夏男OAB'!C:N,12,FALSE)),0,VLOOKUP(C32,'106夏男OAB'!C:N,12,FALSE))</f>
        <v>0</v>
      </c>
      <c r="E32" s="8">
        <f>IF(ISNA(VLOOKUP($C32,台業男!C:N,12,FALSE)),0,VLOOKUP($C32,台業男!C:N,12,FALSE))</f>
        <v>34.290109890109889</v>
      </c>
      <c r="F32" s="8">
        <f>IF(ISNA(VLOOKUP($C32,'106秋男OAB'!C:N,12,FALSE)),0,VLOOKUP($C32,'106秋男OAB'!C:N,12,FALSE))</f>
        <v>33.407569845925977</v>
      </c>
      <c r="G32" s="8">
        <f>IF(ISNA(VLOOKUP($C32,'106冬男OAB'!C:N,12,FALSE)),0,VLOOKUP($C32,'106冬男OAB'!C:N,12,FALSE))</f>
        <v>0</v>
      </c>
      <c r="H32" s="8">
        <f>IF(ISNA(VLOOKUP($C32,'107春男OAB'!C:N,12,FALSE)),0,VLOOKUP($C32,'107春男OAB'!C:N,12,FALSE))</f>
        <v>31.516121384542444</v>
      </c>
      <c r="I32" s="8">
        <f t="shared" si="0"/>
        <v>0</v>
      </c>
      <c r="J32" s="8">
        <f t="shared" si="1"/>
        <v>34.290109890109889</v>
      </c>
      <c r="K32" s="8">
        <f t="shared" si="2"/>
        <v>40.089083815111174</v>
      </c>
      <c r="L32" s="8">
        <f t="shared" si="3"/>
        <v>0</v>
      </c>
      <c r="M32" s="8">
        <f t="shared" si="4"/>
        <v>47.274182076813666</v>
      </c>
      <c r="N32" s="8">
        <f t="shared" si="5"/>
        <v>121.65337578203474</v>
      </c>
      <c r="O32" s="14" t="str">
        <f>IF(ISNA(VLOOKUP($C32,'107春選手組別'!B:D,3,FALSE)),0,VLOOKUP($C32,'107春選手組別'!B:D,3,FALSE))</f>
        <v>台北</v>
      </c>
    </row>
    <row r="33" spans="1:15">
      <c r="A33" s="7">
        <v>32</v>
      </c>
      <c r="B33" s="42" t="s">
        <v>408</v>
      </c>
      <c r="C33" s="45" t="s">
        <v>442</v>
      </c>
      <c r="D33" s="8">
        <f>IF(ISNA(VLOOKUP(C33,'106夏男OAB'!C:N,12,FALSE)),0,VLOOKUP(C33,'106夏男OAB'!C:N,12,FALSE))</f>
        <v>4.4444444444444429</v>
      </c>
      <c r="E33" s="8">
        <f>IF(ISNA(VLOOKUP($C33,台業男!C:N,12,FALSE)),0,VLOOKUP($C33,台業男!C:N,12,FALSE))</f>
        <v>0</v>
      </c>
      <c r="F33" s="8">
        <f>IF(ISNA(VLOOKUP($C33,'106秋男OAB'!C:N,12,FALSE)),0,VLOOKUP($C33,'106秋男OAB'!C:N,12,FALSE))</f>
        <v>43.270583544556104</v>
      </c>
      <c r="G33" s="8">
        <f>IF(ISNA(VLOOKUP($C33,'106冬男OAB'!C:N,12,FALSE)),0,VLOOKUP($C33,'106冬男OAB'!C:N,12,FALSE))</f>
        <v>28.264837625979851</v>
      </c>
      <c r="H33" s="8">
        <f>IF(ISNA(VLOOKUP($C33,'107春男OAB'!C:N,12,FALSE)),0,VLOOKUP($C33,'107春男OAB'!C:N,12,FALSE))</f>
        <v>18.27927927927928</v>
      </c>
      <c r="I33" s="8">
        <f t="shared" si="0"/>
        <v>3.5555555555555545</v>
      </c>
      <c r="J33" s="8">
        <f t="shared" si="1"/>
        <v>0</v>
      </c>
      <c r="K33" s="8">
        <f t="shared" si="2"/>
        <v>51.924700253467321</v>
      </c>
      <c r="L33" s="8">
        <f t="shared" si="3"/>
        <v>36.744288913773808</v>
      </c>
      <c r="M33" s="8">
        <f t="shared" si="4"/>
        <v>27.418918918918919</v>
      </c>
      <c r="N33" s="8">
        <f t="shared" si="5"/>
        <v>119.6434636417156</v>
      </c>
      <c r="O33" s="14" t="str">
        <f>IF(ISNA(VLOOKUP($C33,'107春選手組別'!B:D,3,FALSE)),0,VLOOKUP($C33,'107春選手組別'!B:D,3,FALSE))</f>
        <v>淡水</v>
      </c>
    </row>
    <row r="34" spans="1:15">
      <c r="A34" s="7">
        <v>33</v>
      </c>
      <c r="B34" s="42" t="s">
        <v>411</v>
      </c>
      <c r="C34" s="45" t="s">
        <v>443</v>
      </c>
      <c r="D34" s="8">
        <f>IF(ISNA(VLOOKUP(C34,'106夏男OAB'!C:N,12,FALSE)),0,VLOOKUP(C34,'106夏男OAB'!C:N,12,FALSE))</f>
        <v>50.393162393162399</v>
      </c>
      <c r="E34" s="8">
        <f>IF(ISNA(VLOOKUP($C34,台業男!C:N,12,FALSE)),0,VLOOKUP($C34,台業男!C:N,12,FALSE))</f>
        <v>0</v>
      </c>
      <c r="F34" s="8">
        <f>IF(ISNA(VLOOKUP($C34,'106秋男OAB'!C:N,12,FALSE)),0,VLOOKUP($C34,'106秋男OAB'!C:N,12,FALSE))</f>
        <v>32.421268476062949</v>
      </c>
      <c r="G34" s="8">
        <f>IF(ISNA(VLOOKUP($C34,'106冬男OAB'!C:N,12,FALSE)),0,VLOOKUP($C34,'106冬男OAB'!C:N,12,FALSE))</f>
        <v>9.6052631578947398</v>
      </c>
      <c r="H34" s="8">
        <f>IF(ISNA(VLOOKUP($C34,'107春男OAB'!C:N,12,FALSE)),0,VLOOKUP($C34,'107春男OAB'!C:N,12,FALSE))</f>
        <v>18.333333333333329</v>
      </c>
      <c r="I34" s="8">
        <f t="shared" ref="I34:I65" si="6">D34*0.8</f>
        <v>40.314529914529921</v>
      </c>
      <c r="J34" s="8">
        <f t="shared" ref="J34:J65" si="7">E34</f>
        <v>0</v>
      </c>
      <c r="K34" s="8">
        <f t="shared" ref="K34:K65" si="8">F34*1.2</f>
        <v>38.905522171275535</v>
      </c>
      <c r="L34" s="8">
        <f t="shared" ref="L34:L65" si="9">G34*1.3</f>
        <v>12.486842105263163</v>
      </c>
      <c r="M34" s="8">
        <f t="shared" ref="M34:M65" si="10">H34*1.5</f>
        <v>27.499999999999993</v>
      </c>
      <c r="N34" s="8">
        <f t="shared" ref="N34:N65" si="11">SUM(I34:M34)</f>
        <v>119.20689419106861</v>
      </c>
      <c r="O34" s="14" t="str">
        <f>IF(ISNA(VLOOKUP($C34,'107春選手組別'!B:D,3,FALSE)),0,VLOOKUP($C34,'107春選手組別'!B:D,3,FALSE))</f>
        <v>信誼</v>
      </c>
    </row>
    <row r="35" spans="1:15">
      <c r="A35" s="7">
        <v>34</v>
      </c>
      <c r="B35" s="42" t="s">
        <v>411</v>
      </c>
      <c r="C35" s="43" t="s">
        <v>444</v>
      </c>
      <c r="D35" s="8">
        <f>IF(ISNA(VLOOKUP(C35,'106夏男OAB'!C:N,12,FALSE)),0,VLOOKUP(C35,'106夏男OAB'!C:N,12,FALSE))</f>
        <v>0</v>
      </c>
      <c r="E35" s="8">
        <f>IF(ISNA(VLOOKUP($C35,台業男!C:N,12,FALSE)),0,VLOOKUP($C35,台業男!C:N,12,FALSE))</f>
        <v>0</v>
      </c>
      <c r="F35" s="8">
        <f>IF(ISNA(VLOOKUP($C35,'106秋男OAB'!C:N,12,FALSE)),0,VLOOKUP($C35,'106秋男OAB'!C:N,12,FALSE))</f>
        <v>40.311679434967061</v>
      </c>
      <c r="G35" s="8">
        <f>IF(ISNA(VLOOKUP($C35,'106冬男OAB'!C:N,12,FALSE)),0,VLOOKUP($C35,'106冬男OAB'!C:N,12,FALSE))</f>
        <v>34.264837625979851</v>
      </c>
      <c r="H35" s="8">
        <f>IF(ISNA(VLOOKUP($C35,'107春男OAB'!C:N,12,FALSE)),0,VLOOKUP($C35,'107春男OAB'!C:N,12,FALSE))</f>
        <v>16.333333333333329</v>
      </c>
      <c r="I35" s="8">
        <f t="shared" si="6"/>
        <v>0</v>
      </c>
      <c r="J35" s="8">
        <f t="shared" si="7"/>
        <v>0</v>
      </c>
      <c r="K35" s="8">
        <f t="shared" si="8"/>
        <v>48.374015321960471</v>
      </c>
      <c r="L35" s="8">
        <f t="shared" si="9"/>
        <v>44.544288913773805</v>
      </c>
      <c r="M35" s="8">
        <f t="shared" si="10"/>
        <v>24.499999999999993</v>
      </c>
      <c r="N35" s="8">
        <f t="shared" si="11"/>
        <v>117.41830423573427</v>
      </c>
      <c r="O35" s="14" t="str">
        <f>IF(ISNA(VLOOKUP($C35,'107春選手組別'!B:D,3,FALSE)),0,VLOOKUP($C35,'107春選手組別'!B:D,3,FALSE))</f>
        <v>斑芝花</v>
      </c>
    </row>
    <row r="36" spans="1:15">
      <c r="A36" s="7">
        <v>35</v>
      </c>
      <c r="B36" s="42" t="s">
        <v>411</v>
      </c>
      <c r="C36" s="43" t="s">
        <v>445</v>
      </c>
      <c r="D36" s="8">
        <f>IF(ISNA(VLOOKUP(C36,'106夏男OAB'!C:N,12,FALSE)),0,VLOOKUP(C36,'106夏男OAB'!C:N,12,FALSE))</f>
        <v>44.393162393162399</v>
      </c>
      <c r="E36" s="8">
        <f>IF(ISNA(VLOOKUP($C36,台業男!C:N,12,FALSE)),0,VLOOKUP($C36,台業男!C:N,12,FALSE))</f>
        <v>0</v>
      </c>
      <c r="F36" s="8">
        <f>IF(ISNA(VLOOKUP($C36,'106秋男OAB'!C:N,12,FALSE)),0,VLOOKUP($C36,'106秋男OAB'!C:N,12,FALSE))</f>
        <v>35.380172585651991</v>
      </c>
      <c r="G36" s="8">
        <f>IF(ISNA(VLOOKUP($C36,'106冬男OAB'!C:N,12,FALSE)),0,VLOOKUP($C36,'106冬男OAB'!C:N,12,FALSE))</f>
        <v>29.264837625979851</v>
      </c>
      <c r="H36" s="8">
        <f>IF(ISNA(VLOOKUP($C36,'107春男OAB'!C:N,12,FALSE)),0,VLOOKUP($C36,'107春男OAB'!C:N,12,FALSE))</f>
        <v>0</v>
      </c>
      <c r="I36" s="8">
        <f t="shared" si="6"/>
        <v>35.514529914529923</v>
      </c>
      <c r="J36" s="8">
        <f t="shared" si="7"/>
        <v>0</v>
      </c>
      <c r="K36" s="8">
        <f t="shared" si="8"/>
        <v>42.456207102782386</v>
      </c>
      <c r="L36" s="8">
        <f t="shared" si="9"/>
        <v>38.044288913773805</v>
      </c>
      <c r="M36" s="8">
        <f t="shared" si="10"/>
        <v>0</v>
      </c>
      <c r="N36" s="8">
        <f t="shared" si="11"/>
        <v>116.01502593108611</v>
      </c>
      <c r="O36" s="14" t="str">
        <f>IF(ISNA(VLOOKUP($C36,'107春選手組別'!B:D,3,FALSE)),0,VLOOKUP($C36,'107春選手組別'!B:D,3,FALSE))</f>
        <v>林口</v>
      </c>
    </row>
    <row r="37" spans="1:15">
      <c r="A37" s="7">
        <v>36</v>
      </c>
      <c r="B37" s="42" t="s">
        <v>411</v>
      </c>
      <c r="C37" s="43" t="s">
        <v>446</v>
      </c>
      <c r="D37" s="8">
        <f>IF(ISNA(VLOOKUP(C37,'106夏男OAB'!C:N,12,FALSE)),0,VLOOKUP(C37,'106夏男OAB'!C:N,12,FALSE))</f>
        <v>0</v>
      </c>
      <c r="E37" s="8">
        <f>IF(ISNA(VLOOKUP($C37,台業男!C:N,12,FALSE)),0,VLOOKUP($C37,台業男!C:N,12,FALSE))</f>
        <v>5.9258241758241752</v>
      </c>
      <c r="F37" s="8">
        <f>IF(ISNA(VLOOKUP($C37,'106秋男OAB'!C:N,12,FALSE)),0,VLOOKUP($C37,'106秋男OAB'!C:N,12,FALSE))</f>
        <v>52.14729587332323</v>
      </c>
      <c r="G37" s="8">
        <f>IF(ISNA(VLOOKUP($C37,'106冬男OAB'!C:N,12,FALSE)),0,VLOOKUP($C37,'106冬男OAB'!C:N,12,FALSE))</f>
        <v>36.264837625979851</v>
      </c>
      <c r="H37" s="8">
        <f>IF(ISNA(VLOOKUP($C37,'107春男OAB'!C:N,12,FALSE)),0,VLOOKUP($C37,'107春男OAB'!C:N,12,FALSE))</f>
        <v>0</v>
      </c>
      <c r="I37" s="8">
        <f t="shared" si="6"/>
        <v>0</v>
      </c>
      <c r="J37" s="8">
        <f t="shared" si="7"/>
        <v>5.9258241758241752</v>
      </c>
      <c r="K37" s="8">
        <f t="shared" si="8"/>
        <v>62.576755047987874</v>
      </c>
      <c r="L37" s="8">
        <f t="shared" si="9"/>
        <v>47.144288913773806</v>
      </c>
      <c r="M37" s="8">
        <f t="shared" si="10"/>
        <v>0</v>
      </c>
      <c r="N37" s="8">
        <f t="shared" si="11"/>
        <v>115.64686813758586</v>
      </c>
      <c r="O37" s="14" t="str">
        <f>IF(ISNA(VLOOKUP($C37,'107春選手組別'!B:D,3,FALSE)),0,VLOOKUP($C37,'107春選手組別'!B:D,3,FALSE))</f>
        <v>桃園</v>
      </c>
    </row>
    <row r="38" spans="1:15">
      <c r="A38" s="7">
        <v>37</v>
      </c>
      <c r="B38" s="42" t="s">
        <v>411</v>
      </c>
      <c r="C38" s="46" t="s">
        <v>447</v>
      </c>
      <c r="D38" s="8">
        <f>IF(ISNA(VLOOKUP(C38,'106夏男OAB'!C:N,12,FALSE)),0,VLOOKUP(C38,'106夏男OAB'!C:N,12,FALSE))</f>
        <v>0</v>
      </c>
      <c r="E38" s="8">
        <f>IF(ISNA(VLOOKUP($C38,台業男!C:N,12,FALSE)),0,VLOOKUP($C38,台業男!C:N,12,FALSE))</f>
        <v>40.290109890109889</v>
      </c>
      <c r="F38" s="8">
        <f>IF(ISNA(VLOOKUP($C38,'106秋男OAB'!C:N,12,FALSE)),0,VLOOKUP($C38,'106秋男OAB'!C:N,12,FALSE))</f>
        <v>0</v>
      </c>
      <c r="G38" s="8">
        <f>IF(ISNA(VLOOKUP($C38,'106冬男OAB'!C:N,12,FALSE)),0,VLOOKUP($C38,'106冬男OAB'!C:N,12,FALSE))</f>
        <v>37.264837625979851</v>
      </c>
      <c r="H38" s="8">
        <f>IF(ISNA(VLOOKUP($C38,'107春男OAB'!C:N,12,FALSE)),0,VLOOKUP($C38,'107春男OAB'!C:N,12,FALSE))</f>
        <v>17.333333333333329</v>
      </c>
      <c r="I38" s="8">
        <f t="shared" si="6"/>
        <v>0</v>
      </c>
      <c r="J38" s="8">
        <f t="shared" si="7"/>
        <v>40.290109890109889</v>
      </c>
      <c r="K38" s="8">
        <f t="shared" si="8"/>
        <v>0</v>
      </c>
      <c r="L38" s="8">
        <f t="shared" si="9"/>
        <v>48.444288913773811</v>
      </c>
      <c r="M38" s="8">
        <f t="shared" si="10"/>
        <v>25.999999999999993</v>
      </c>
      <c r="N38" s="8">
        <f t="shared" si="11"/>
        <v>114.73439880388369</v>
      </c>
      <c r="O38" s="14" t="str">
        <f>IF(ISNA(VLOOKUP($C38,'107春選手組別'!B:D,3,FALSE)),0,VLOOKUP($C38,'107春選手組別'!B:D,3,FALSE))</f>
        <v>東華</v>
      </c>
    </row>
    <row r="39" spans="1:15">
      <c r="A39" s="7">
        <v>38</v>
      </c>
      <c r="B39" s="42" t="s">
        <v>408</v>
      </c>
      <c r="C39" s="43" t="s">
        <v>448</v>
      </c>
      <c r="D39" s="8">
        <f>IF(ISNA(VLOOKUP(C39,'106夏男OAB'!C:N,12,FALSE)),0,VLOOKUP(C39,'106夏男OAB'!C:N,12,FALSE))</f>
        <v>13.444444444444443</v>
      </c>
      <c r="E39" s="8">
        <f>IF(ISNA(VLOOKUP($C39,台業男!C:N,12,FALSE)),0,VLOOKUP($C39,台業男!C:N,12,FALSE))</f>
        <v>9.9258241758241752</v>
      </c>
      <c r="F39" s="8">
        <f>IF(ISNA(VLOOKUP($C39,'106秋男OAB'!C:N,12,FALSE)),0,VLOOKUP($C39,'106秋男OAB'!C:N,12,FALSE))</f>
        <v>12.269529803776365</v>
      </c>
      <c r="G39" s="8">
        <f>IF(ISNA(VLOOKUP($C39,'106冬男OAB'!C:N,12,FALSE)),0,VLOOKUP($C39,'106冬男OAB'!C:N,12,FALSE))</f>
        <v>0</v>
      </c>
      <c r="H39" s="8">
        <f>IF(ISNA(VLOOKUP($C39,'107春男OAB'!C:N,12,FALSE)),0,VLOOKUP($C39,'107春男OAB'!C:N,12,FALSE))</f>
        <v>51.516121384542444</v>
      </c>
      <c r="I39" s="8">
        <f t="shared" si="6"/>
        <v>10.755555555555555</v>
      </c>
      <c r="J39" s="8">
        <f t="shared" si="7"/>
        <v>9.9258241758241752</v>
      </c>
      <c r="K39" s="8">
        <f t="shared" si="8"/>
        <v>14.723435764531636</v>
      </c>
      <c r="L39" s="8">
        <f t="shared" si="9"/>
        <v>0</v>
      </c>
      <c r="M39" s="8">
        <f t="shared" si="10"/>
        <v>77.274182076813673</v>
      </c>
      <c r="N39" s="8">
        <f t="shared" si="11"/>
        <v>112.67899757272504</v>
      </c>
      <c r="O39" s="14" t="str">
        <f>IF(ISNA(VLOOKUP($C39,'107春選手組別'!B:D,3,FALSE)),0,VLOOKUP($C39,'107春選手組別'!B:D,3,FALSE))</f>
        <v>台中國際</v>
      </c>
    </row>
    <row r="40" spans="1:15">
      <c r="A40" s="7">
        <v>39</v>
      </c>
      <c r="B40" s="42" t="s">
        <v>408</v>
      </c>
      <c r="C40" s="43" t="s">
        <v>449</v>
      </c>
      <c r="D40" s="8">
        <f>IF(ISNA(VLOOKUP(C40,'106夏男OAB'!C:N,12,FALSE)),0,VLOOKUP(C40,'106夏男OAB'!C:N,12,FALSE))</f>
        <v>0.44444444444444287</v>
      </c>
      <c r="E40" s="8">
        <f>IF(ISNA(VLOOKUP($C40,台業男!C:N,12,FALSE)),0,VLOOKUP($C40,台業男!C:N,12,FALSE))</f>
        <v>0</v>
      </c>
      <c r="F40" s="8">
        <f>IF(ISNA(VLOOKUP($C40,'106秋男OAB'!C:N,12,FALSE)),0,VLOOKUP($C40,'106秋男OAB'!C:N,12,FALSE))</f>
        <v>39.325378065104047</v>
      </c>
      <c r="G40" s="8">
        <f>IF(ISNA(VLOOKUP($C40,'106冬男OAB'!C:N,12,FALSE)),0,VLOOKUP($C40,'106冬男OAB'!C:N,12,FALSE))</f>
        <v>10.60526315789474</v>
      </c>
      <c r="H40" s="8">
        <f>IF(ISNA(VLOOKUP($C40,'107春男OAB'!C:N,12,FALSE)),0,VLOOKUP($C40,'107春男OAB'!C:N,12,FALSE))</f>
        <v>33.570175438596493</v>
      </c>
      <c r="I40" s="8">
        <f t="shared" si="6"/>
        <v>0.35555555555555429</v>
      </c>
      <c r="J40" s="8">
        <f t="shared" si="7"/>
        <v>0</v>
      </c>
      <c r="K40" s="8">
        <f t="shared" si="8"/>
        <v>47.190453678124854</v>
      </c>
      <c r="L40" s="8">
        <f t="shared" si="9"/>
        <v>13.786842105263162</v>
      </c>
      <c r="M40" s="8">
        <f t="shared" si="10"/>
        <v>50.35526315789474</v>
      </c>
      <c r="N40" s="8">
        <f t="shared" si="11"/>
        <v>111.68811449683831</v>
      </c>
      <c r="O40" s="14" t="str">
        <f>IF(ISNA(VLOOKUP($C40,'107春選手組別'!B:D,3,FALSE)),0,VLOOKUP($C40,'107春選手組別'!B:D,3,FALSE))</f>
        <v>東華</v>
      </c>
    </row>
    <row r="41" spans="1:15">
      <c r="A41" s="7">
        <v>40</v>
      </c>
      <c r="B41" s="42" t="s">
        <v>408</v>
      </c>
      <c r="C41" s="43" t="s">
        <v>450</v>
      </c>
      <c r="D41" s="8">
        <f>IF(ISNA(VLOOKUP(C41,'106夏男OAB'!C:N,12,FALSE)),0,VLOOKUP(C41,'106夏男OAB'!C:N,12,FALSE))</f>
        <v>0</v>
      </c>
      <c r="E41" s="8">
        <f>IF(ISNA(VLOOKUP($C41,台業男!C:N,12,FALSE)),0,VLOOKUP($C41,台業男!C:N,12,FALSE))</f>
        <v>0</v>
      </c>
      <c r="F41" s="8">
        <f>IF(ISNA(VLOOKUP($C41,'106秋男OAB'!C:N,12,FALSE)),0,VLOOKUP($C41,'106秋男OAB'!C:N,12,FALSE))</f>
        <v>0</v>
      </c>
      <c r="G41" s="8">
        <f>IF(ISNA(VLOOKUP($C41,'106冬男OAB'!C:N,12,FALSE)),0,VLOOKUP($C41,'106冬男OAB'!C:N,12,FALSE))</f>
        <v>31.264837625979851</v>
      </c>
      <c r="H41" s="8">
        <f>IF(ISNA(VLOOKUP($C41,'107春男OAB'!C:N,12,FALSE)),0,VLOOKUP($C41,'107春男OAB'!C:N,12,FALSE))</f>
        <v>37.516121384542444</v>
      </c>
      <c r="I41" s="8">
        <f t="shared" si="6"/>
        <v>0</v>
      </c>
      <c r="J41" s="8">
        <f t="shared" si="7"/>
        <v>0</v>
      </c>
      <c r="K41" s="8">
        <f t="shared" si="8"/>
        <v>0</v>
      </c>
      <c r="L41" s="8">
        <f t="shared" si="9"/>
        <v>40.644288913773806</v>
      </c>
      <c r="M41" s="8">
        <f t="shared" si="10"/>
        <v>56.274182076813666</v>
      </c>
      <c r="N41" s="8">
        <f t="shared" si="11"/>
        <v>96.91847099058748</v>
      </c>
      <c r="O41" s="14" t="str">
        <f>IF(ISNA(VLOOKUP($C41,'107春選手組別'!B:D,3,FALSE)),0,VLOOKUP($C41,'107春選手組別'!B:D,3,FALSE))</f>
        <v>東華</v>
      </c>
    </row>
    <row r="42" spans="1:15">
      <c r="A42" s="7">
        <v>41</v>
      </c>
      <c r="B42" s="42" t="s">
        <v>408</v>
      </c>
      <c r="C42" s="43" t="s">
        <v>451</v>
      </c>
      <c r="D42" s="8">
        <f>IF(ISNA(VLOOKUP(C42,'106夏男OAB'!C:N,12,FALSE)),0,VLOOKUP(C42,'106夏男OAB'!C:N,12,FALSE))</f>
        <v>34.393162393162399</v>
      </c>
      <c r="E42" s="8">
        <f>IF(ISNA(VLOOKUP($C42,台業男!C:N,12,FALSE)),0,VLOOKUP($C42,台業男!C:N,12,FALSE))</f>
        <v>0</v>
      </c>
      <c r="F42" s="8">
        <f>IF(ISNA(VLOOKUP($C42,'106秋男OAB'!C:N,12,FALSE)),0,VLOOKUP($C42,'106秋男OAB'!C:N,12,FALSE))</f>
        <v>11.283228433913351</v>
      </c>
      <c r="G42" s="8">
        <f>IF(ISNA(VLOOKUP($C42,'106冬男OAB'!C:N,12,FALSE)),0,VLOOKUP($C42,'106冬男OAB'!C:N,12,FALSE))</f>
        <v>37.264837625979851</v>
      </c>
      <c r="H42" s="8">
        <f>IF(ISNA(VLOOKUP($C42,'107春男OAB'!C:N,12,FALSE)),0,VLOOKUP($C42,'107春男OAB'!C:N,12,FALSE))</f>
        <v>0</v>
      </c>
      <c r="I42" s="8">
        <f t="shared" si="6"/>
        <v>27.51452991452992</v>
      </c>
      <c r="J42" s="8">
        <f t="shared" si="7"/>
        <v>0</v>
      </c>
      <c r="K42" s="8">
        <f t="shared" si="8"/>
        <v>13.539874120696021</v>
      </c>
      <c r="L42" s="8">
        <f t="shared" si="9"/>
        <v>48.444288913773811</v>
      </c>
      <c r="M42" s="8">
        <f t="shared" si="10"/>
        <v>0</v>
      </c>
      <c r="N42" s="8">
        <f t="shared" si="11"/>
        <v>89.498692948999746</v>
      </c>
      <c r="O42" s="14" t="str">
        <f>IF(ISNA(VLOOKUP($C42,'107春選手組別'!B:D,3,FALSE)),0,VLOOKUP($C42,'107春選手組別'!B:D,3,FALSE))</f>
        <v>南一</v>
      </c>
    </row>
    <row r="43" spans="1:15">
      <c r="A43" s="7">
        <v>42</v>
      </c>
      <c r="B43" s="42" t="s">
        <v>423</v>
      </c>
      <c r="C43" s="45" t="s">
        <v>452</v>
      </c>
      <c r="D43" s="8">
        <f>IF(ISNA(VLOOKUP(C43,'106夏男OAB'!C:N,12,FALSE)),0,VLOOKUP(C43,'106夏男OAB'!C:N,12,FALSE))</f>
        <v>4.3888888888888857</v>
      </c>
      <c r="E43" s="8">
        <f>IF(ISNA(VLOOKUP($C43,台業男!C:N,12,FALSE)),0,VLOOKUP($C43,台業男!C:N,12,FALSE))</f>
        <v>0</v>
      </c>
      <c r="F43" s="8">
        <f>IF(ISNA(VLOOKUP($C43,'106秋男OAB'!C:N,12,FALSE)),0,VLOOKUP($C43,'106秋男OAB'!C:N,12,FALSE))</f>
        <v>16.124113576168341</v>
      </c>
      <c r="G43" s="8">
        <f>IF(ISNA(VLOOKUP($C43,'106冬男OAB'!C:N,12,FALSE)),0,VLOOKUP($C43,'106冬男OAB'!C:N,12,FALSE))</f>
        <v>21.712206047032481</v>
      </c>
      <c r="H43" s="8">
        <f>IF(ISNA(VLOOKUP($C43,'107春男OAB'!C:N,12,FALSE)),0,VLOOKUP($C43,'107春男OAB'!C:N,12,FALSE))</f>
        <v>25.516121384542444</v>
      </c>
      <c r="I43" s="8">
        <f t="shared" si="6"/>
        <v>3.5111111111111089</v>
      </c>
      <c r="J43" s="8">
        <f t="shared" si="7"/>
        <v>0</v>
      </c>
      <c r="K43" s="8">
        <f t="shared" si="8"/>
        <v>19.348936291402008</v>
      </c>
      <c r="L43" s="8">
        <f t="shared" si="9"/>
        <v>28.225867861142227</v>
      </c>
      <c r="M43" s="8">
        <f t="shared" si="10"/>
        <v>38.274182076813666</v>
      </c>
      <c r="N43" s="8">
        <f t="shared" si="11"/>
        <v>89.360097340469011</v>
      </c>
      <c r="O43" s="14" t="str">
        <f>IF(ISNA(VLOOKUP($C43,'107春選手組別'!B:D,3,FALSE)),0,VLOOKUP($C43,'107春選手組別'!B:D,3,FALSE))</f>
        <v>東華</v>
      </c>
    </row>
    <row r="44" spans="1:15">
      <c r="A44" s="7">
        <v>43</v>
      </c>
      <c r="B44" s="42" t="s">
        <v>411</v>
      </c>
      <c r="C44" s="43" t="s">
        <v>453</v>
      </c>
      <c r="D44" s="8">
        <f>IF(ISNA(VLOOKUP(C44,'106夏男OAB'!C:N,12,FALSE)),0,VLOOKUP(C44,'106夏男OAB'!C:N,12,FALSE))</f>
        <v>46.393162393162399</v>
      </c>
      <c r="E44" s="8">
        <f>IF(ISNA(VLOOKUP($C44,台業男!C:N,12,FALSE)),0,VLOOKUP($C44,台業男!C:N,12,FALSE))</f>
        <v>0</v>
      </c>
      <c r="F44" s="8">
        <f>IF(ISNA(VLOOKUP($C44,'106秋男OAB'!C:N,12,FALSE)),0,VLOOKUP($C44,'106秋男OAB'!C:N,12,FALSE))</f>
        <v>39.325378065104047</v>
      </c>
      <c r="G44" s="8">
        <f>IF(ISNA(VLOOKUP($C44,'106冬男OAB'!C:N,12,FALSE)),0,VLOOKUP($C44,'106冬男OAB'!C:N,12,FALSE))</f>
        <v>0</v>
      </c>
      <c r="H44" s="8">
        <f>IF(ISNA(VLOOKUP($C44,'107春男OAB'!C:N,12,FALSE)),0,VLOOKUP($C44,'107春男OAB'!C:N,12,FALSE))</f>
        <v>0</v>
      </c>
      <c r="I44" s="8">
        <f t="shared" si="6"/>
        <v>37.114529914529918</v>
      </c>
      <c r="J44" s="8">
        <f t="shared" si="7"/>
        <v>0</v>
      </c>
      <c r="K44" s="8">
        <f t="shared" si="8"/>
        <v>47.190453678124854</v>
      </c>
      <c r="L44" s="8">
        <f t="shared" si="9"/>
        <v>0</v>
      </c>
      <c r="M44" s="8">
        <f t="shared" si="10"/>
        <v>0</v>
      </c>
      <c r="N44" s="8">
        <f t="shared" si="11"/>
        <v>84.304983592654764</v>
      </c>
      <c r="O44" s="14" t="str">
        <f>IF(ISNA(VLOOKUP($C44,'107春選手組別'!B:D,3,FALSE)),0,VLOOKUP($C44,'107春選手組別'!B:D,3,FALSE))</f>
        <v>新豐</v>
      </c>
    </row>
    <row r="45" spans="1:15">
      <c r="A45" s="7">
        <v>44</v>
      </c>
      <c r="B45" s="42" t="s">
        <v>411</v>
      </c>
      <c r="C45" s="43" t="s">
        <v>454</v>
      </c>
      <c r="D45" s="8">
        <f>IF(ISNA(VLOOKUP(C45,'106夏男OAB'!C:N,12,FALSE)),0,VLOOKUP(C45,'106夏男OAB'!C:N,12,FALSE))</f>
        <v>9.4444444444444429</v>
      </c>
      <c r="E45" s="8">
        <f>IF(ISNA(VLOOKUP($C45,台業男!C:N,12,FALSE)),0,VLOOKUP($C45,台業男!C:N,12,FALSE))</f>
        <v>32.290109890109889</v>
      </c>
      <c r="F45" s="8">
        <f>IF(ISNA(VLOOKUP($C45,'106秋男OAB'!C:N,12,FALSE)),0,VLOOKUP($C45,'106秋男OAB'!C:N,12,FALSE))</f>
        <v>0</v>
      </c>
      <c r="G45" s="8">
        <f>IF(ISNA(VLOOKUP($C45,'106冬男OAB'!C:N,12,FALSE)),0,VLOOKUP($C45,'106冬男OAB'!C:N,12,FALSE))</f>
        <v>28.264837625979851</v>
      </c>
      <c r="H45" s="8">
        <f>IF(ISNA(VLOOKUP($C45,'107春男OAB'!C:N,12,FALSE)),0,VLOOKUP($C45,'107春男OAB'!C:N,12,FALSE))</f>
        <v>0</v>
      </c>
      <c r="I45" s="8">
        <f t="shared" si="6"/>
        <v>7.5555555555555545</v>
      </c>
      <c r="J45" s="8">
        <f t="shared" si="7"/>
        <v>32.290109890109889</v>
      </c>
      <c r="K45" s="8">
        <f t="shared" si="8"/>
        <v>0</v>
      </c>
      <c r="L45" s="8">
        <f t="shared" si="9"/>
        <v>36.744288913773808</v>
      </c>
      <c r="M45" s="8">
        <f t="shared" si="10"/>
        <v>0</v>
      </c>
      <c r="N45" s="8">
        <f t="shared" si="11"/>
        <v>76.589954359439247</v>
      </c>
      <c r="O45" s="14" t="str">
        <f>IF(ISNA(VLOOKUP($C45,'107春選手組別'!B:D,3,FALSE)),0,VLOOKUP($C45,'107春選手組別'!B:D,3,FALSE))</f>
        <v>林口第一</v>
      </c>
    </row>
    <row r="46" spans="1:15">
      <c r="A46" s="7">
        <v>45</v>
      </c>
      <c r="B46" s="42" t="s">
        <v>408</v>
      </c>
      <c r="C46" s="43" t="s">
        <v>455</v>
      </c>
      <c r="D46" s="8">
        <f>IF(ISNA(VLOOKUP(C46,'106夏男OAB'!C:N,12,FALSE)),0,VLOOKUP(C46,'106夏男OAB'!C:N,12,FALSE))</f>
        <v>16.393162393162399</v>
      </c>
      <c r="E46" s="8">
        <f>IF(ISNA(VLOOKUP($C46,台業男!C:N,12,FALSE)),0,VLOOKUP($C46,台業男!C:N,12,FALSE))</f>
        <v>0</v>
      </c>
      <c r="F46" s="8">
        <f>IF(ISNA(VLOOKUP($C46,'106秋男OAB'!C:N,12,FALSE)),0,VLOOKUP($C46,'106秋男OAB'!C:N,12,FALSE))</f>
        <v>29.462364366473921</v>
      </c>
      <c r="G46" s="8">
        <f>IF(ISNA(VLOOKUP($C46,'106冬男OAB'!C:N,12,FALSE)),0,VLOOKUP($C46,'106冬男OAB'!C:N,12,FALSE))</f>
        <v>2.0526315789473699</v>
      </c>
      <c r="H46" s="8">
        <f>IF(ISNA(VLOOKUP($C46,'107春男OAB'!C:N,12,FALSE)),0,VLOOKUP($C46,'107春男OAB'!C:N,12,FALSE))</f>
        <v>16.570175438596493</v>
      </c>
      <c r="I46" s="8">
        <f t="shared" si="6"/>
        <v>13.114529914529919</v>
      </c>
      <c r="J46" s="8">
        <f t="shared" si="7"/>
        <v>0</v>
      </c>
      <c r="K46" s="8">
        <f t="shared" si="8"/>
        <v>35.354837239768706</v>
      </c>
      <c r="L46" s="8">
        <f t="shared" si="9"/>
        <v>2.6684210526315808</v>
      </c>
      <c r="M46" s="8">
        <f t="shared" si="10"/>
        <v>24.85526315789474</v>
      </c>
      <c r="N46" s="8">
        <f t="shared" si="11"/>
        <v>75.993051364824936</v>
      </c>
      <c r="O46" s="14">
        <f>IF(ISNA(VLOOKUP($C46,'107春選手組別'!B:D,3,FALSE)),0,VLOOKUP($C46,'107春選手組別'!B:D,3,FALSE))</f>
        <v>0</v>
      </c>
    </row>
    <row r="47" spans="1:15">
      <c r="A47" s="7">
        <v>46</v>
      </c>
      <c r="B47" s="42" t="s">
        <v>411</v>
      </c>
      <c r="C47" s="43" t="s">
        <v>456</v>
      </c>
      <c r="D47" s="8">
        <f>IF(ISNA(VLOOKUP(C47,'106夏男OAB'!C:N,12,FALSE)),0,VLOOKUP(C47,'106夏男OAB'!C:N,12,FALSE))</f>
        <v>44.393162393162399</v>
      </c>
      <c r="E47" s="8">
        <f>IF(ISNA(VLOOKUP($C47,台業男!C:N,12,FALSE)),0,VLOOKUP($C47,台業男!C:N,12,FALSE))</f>
        <v>8.9258241758241752</v>
      </c>
      <c r="F47" s="8">
        <f>IF(ISNA(VLOOKUP($C47,'106秋男OAB'!C:N,12,FALSE)),0,VLOOKUP($C47,'106秋男OAB'!C:N,12,FALSE))</f>
        <v>6.3517215845982804</v>
      </c>
      <c r="G47" s="8">
        <f>IF(ISNA(VLOOKUP($C47,'106冬男OAB'!C:N,12,FALSE)),0,VLOOKUP($C47,'106冬男OAB'!C:N,12,FALSE))</f>
        <v>0</v>
      </c>
      <c r="H47" s="8">
        <f>IF(ISNA(VLOOKUP($C47,'107春男OAB'!C:N,12,FALSE)),0,VLOOKUP($C47,'107春男OAB'!C:N,12,FALSE))</f>
        <v>13.333333333333329</v>
      </c>
      <c r="I47" s="8">
        <f t="shared" si="6"/>
        <v>35.514529914529923</v>
      </c>
      <c r="J47" s="8">
        <f t="shared" si="7"/>
        <v>8.9258241758241752</v>
      </c>
      <c r="K47" s="8">
        <f t="shared" si="8"/>
        <v>7.6220659015179359</v>
      </c>
      <c r="L47" s="8">
        <f t="shared" si="9"/>
        <v>0</v>
      </c>
      <c r="M47" s="8">
        <f t="shared" si="10"/>
        <v>19.999999999999993</v>
      </c>
      <c r="N47" s="8">
        <f t="shared" si="11"/>
        <v>72.062419991872019</v>
      </c>
      <c r="O47" s="14" t="str">
        <f>IF(ISNA(VLOOKUP($C47,'107春選手組別'!B:D,3,FALSE)),0,VLOOKUP($C47,'107春選手組別'!B:D,3,FALSE))</f>
        <v>台中國際</v>
      </c>
    </row>
    <row r="48" spans="1:15">
      <c r="A48" s="7">
        <v>47</v>
      </c>
      <c r="B48" s="42" t="s">
        <v>423</v>
      </c>
      <c r="C48" s="43" t="s">
        <v>457</v>
      </c>
      <c r="D48" s="8">
        <f>IF(ISNA(VLOOKUP(C48,'106夏男OAB'!C:N,12,FALSE)),0,VLOOKUP(C48,'106夏男OAB'!C:N,12,FALSE))</f>
        <v>6.4444444444444429</v>
      </c>
      <c r="E48" s="8">
        <f>IF(ISNA(VLOOKUP($C48,台業男!C:N,12,FALSE)),0,VLOOKUP($C48,台業男!C:N,12,FALSE))</f>
        <v>0</v>
      </c>
      <c r="F48" s="8">
        <f>IF(ISNA(VLOOKUP($C48,'106秋男OAB'!C:N,12,FALSE)),0,VLOOKUP($C48,'106秋男OAB'!C:N,12,FALSE))</f>
        <v>0</v>
      </c>
      <c r="G48" s="8">
        <f>IF(ISNA(VLOOKUP($C48,'106冬男OAB'!C:N,12,FALSE)),0,VLOOKUP($C48,'106冬男OAB'!C:N,12,FALSE))</f>
        <v>18.62653975363942</v>
      </c>
      <c r="H48" s="8">
        <f>IF(ISNA(VLOOKUP($C48,'107春男OAB'!C:N,12,FALSE)),0,VLOOKUP($C48,'107春男OAB'!C:N,12,FALSE))</f>
        <v>25.516121384542444</v>
      </c>
      <c r="I48" s="8">
        <f t="shared" si="6"/>
        <v>5.155555555555555</v>
      </c>
      <c r="J48" s="8">
        <f t="shared" si="7"/>
        <v>0</v>
      </c>
      <c r="K48" s="8">
        <f t="shared" si="8"/>
        <v>0</v>
      </c>
      <c r="L48" s="8">
        <f t="shared" si="9"/>
        <v>24.214501679731246</v>
      </c>
      <c r="M48" s="8">
        <f t="shared" si="10"/>
        <v>38.274182076813666</v>
      </c>
      <c r="N48" s="8">
        <f t="shared" si="11"/>
        <v>67.644239312100467</v>
      </c>
      <c r="O48" s="14">
        <f>IF(ISNA(VLOOKUP($C48,'107春選手組別'!B:D,3,FALSE)),0,VLOOKUP($C48,'107春選手組別'!B:D,3,FALSE))</f>
        <v>0</v>
      </c>
    </row>
    <row r="49" spans="1:15">
      <c r="A49" s="7">
        <v>48</v>
      </c>
      <c r="B49" s="42" t="s">
        <v>423</v>
      </c>
      <c r="C49" s="43" t="s">
        <v>458</v>
      </c>
      <c r="D49" s="8">
        <f>IF(ISNA(VLOOKUP(C49,'106夏男OAB'!C:N,12,FALSE)),0,VLOOKUP(C49,'106夏男OAB'!C:N,12,FALSE))</f>
        <v>0</v>
      </c>
      <c r="E49" s="8">
        <f>IF(ISNA(VLOOKUP($C49,台業男!C:N,12,FALSE)),0,VLOOKUP($C49,台業男!C:N,12,FALSE))</f>
        <v>0</v>
      </c>
      <c r="F49" s="8">
        <f>IF(ISNA(VLOOKUP($C49,'106秋男OAB'!C:N,12,FALSE)),0,VLOOKUP($C49,'106秋男OAB'!C:N,12,FALSE))</f>
        <v>5.5749722325064539</v>
      </c>
      <c r="G49" s="8">
        <f>IF(ISNA(VLOOKUP($C49,'106冬男OAB'!C:N,12,FALSE)),0,VLOOKUP($C49,'106冬男OAB'!C:N,12,FALSE))</f>
        <v>15.264837625979851</v>
      </c>
      <c r="H49" s="8">
        <f>IF(ISNA(VLOOKUP($C49,'107春男OAB'!C:N,12,FALSE)),0,VLOOKUP($C49,'107春男OAB'!C:N,12,FALSE))</f>
        <v>26.516121384542444</v>
      </c>
      <c r="I49" s="8">
        <f t="shared" si="6"/>
        <v>0</v>
      </c>
      <c r="J49" s="8">
        <f t="shared" si="7"/>
        <v>0</v>
      </c>
      <c r="K49" s="8">
        <f t="shared" si="8"/>
        <v>6.6899666790077443</v>
      </c>
      <c r="L49" s="8">
        <f t="shared" si="9"/>
        <v>19.844288913773806</v>
      </c>
      <c r="M49" s="8">
        <f t="shared" si="10"/>
        <v>39.774182076813666</v>
      </c>
      <c r="N49" s="8">
        <f t="shared" si="11"/>
        <v>66.308437669595207</v>
      </c>
      <c r="O49" s="14" t="str">
        <f>IF(ISNA(VLOOKUP($C49,'107春選手組別'!B:D,3,FALSE)),0,VLOOKUP($C49,'107春選手組別'!B:D,3,FALSE))</f>
        <v>全國</v>
      </c>
    </row>
    <row r="50" spans="1:15">
      <c r="A50" s="7">
        <v>49</v>
      </c>
      <c r="B50" s="42" t="s">
        <v>423</v>
      </c>
      <c r="C50" s="45" t="s">
        <v>459</v>
      </c>
      <c r="D50" s="8">
        <f>IF(ISNA(VLOOKUP(C50,'106夏男OAB'!C:N,12,FALSE)),0,VLOOKUP(C50,'106夏男OAB'!C:N,12,FALSE))</f>
        <v>6.4444444444444429</v>
      </c>
      <c r="E50" s="8">
        <f>IF(ISNA(VLOOKUP($C50,台業男!C:N,12,FALSE)),0,VLOOKUP($C50,台業男!C:N,12,FALSE))</f>
        <v>0</v>
      </c>
      <c r="F50" s="8">
        <f>IF(ISNA(VLOOKUP($C50,'106秋男OAB'!C:N,12,FALSE)),0,VLOOKUP($C50,'106秋男OAB'!C:N,12,FALSE))</f>
        <v>35.380172585651991</v>
      </c>
      <c r="G50" s="8">
        <f>IF(ISNA(VLOOKUP($C50,'106冬男OAB'!C:N,12,FALSE)),0,VLOOKUP($C50,'106冬男OAB'!C:N,12,FALSE))</f>
        <v>10.712206047032481</v>
      </c>
      <c r="H50" s="8">
        <f>IF(ISNA(VLOOKUP($C50,'107春男OAB'!C:N,12,FALSE)),0,VLOOKUP($C50,'107春男OAB'!C:N,12,FALSE))</f>
        <v>0</v>
      </c>
      <c r="I50" s="8">
        <f t="shared" si="6"/>
        <v>5.155555555555555</v>
      </c>
      <c r="J50" s="8">
        <f t="shared" si="7"/>
        <v>0</v>
      </c>
      <c r="K50" s="8">
        <f t="shared" si="8"/>
        <v>42.456207102782386</v>
      </c>
      <c r="L50" s="8">
        <f t="shared" si="9"/>
        <v>13.925867861142226</v>
      </c>
      <c r="M50" s="8">
        <f t="shared" si="10"/>
        <v>0</v>
      </c>
      <c r="N50" s="8">
        <f t="shared" si="11"/>
        <v>61.53763051948016</v>
      </c>
      <c r="O50" s="14" t="str">
        <f>IF(ISNA(VLOOKUP($C50,'107春選手組別'!B:D,3,FALSE)),0,VLOOKUP($C50,'107春選手組別'!B:D,3,FALSE))</f>
        <v>台北</v>
      </c>
    </row>
    <row r="51" spans="1:15">
      <c r="A51" s="7">
        <v>50</v>
      </c>
      <c r="B51" s="42" t="s">
        <v>411</v>
      </c>
      <c r="C51" s="43" t="s">
        <v>460</v>
      </c>
      <c r="D51" s="8">
        <f>IF(ISNA(VLOOKUP(C51,'106夏男OAB'!C:N,12,FALSE)),0,VLOOKUP(C51,'106夏男OAB'!C:N,12,FALSE))</f>
        <v>10.444444444444443</v>
      </c>
      <c r="E51" s="8">
        <f>IF(ISNA(VLOOKUP($C51,台業男!C:N,12,FALSE)),0,VLOOKUP($C51,台業男!C:N,12,FALSE))</f>
        <v>0</v>
      </c>
      <c r="F51" s="8">
        <f>IF(ISNA(VLOOKUP($C51,'106秋男OAB'!C:N,12,FALSE)),0,VLOOKUP($C51,'106秋男OAB'!C:N,12,FALSE))</f>
        <v>0</v>
      </c>
      <c r="G51" s="8">
        <f>IF(ISNA(VLOOKUP($C51,'106冬男OAB'!C:N,12,FALSE)),0,VLOOKUP($C51,'106冬男OAB'!C:N,12,FALSE))</f>
        <v>40.264837625979851</v>
      </c>
      <c r="H51" s="8">
        <f>IF(ISNA(VLOOKUP($C51,'107春男OAB'!C:N,12,FALSE)),0,VLOOKUP($C51,'107春男OAB'!C:N,12,FALSE))</f>
        <v>0</v>
      </c>
      <c r="I51" s="8">
        <f t="shared" si="6"/>
        <v>8.3555555555555543</v>
      </c>
      <c r="J51" s="8">
        <f t="shared" si="7"/>
        <v>0</v>
      </c>
      <c r="K51" s="8">
        <f t="shared" si="8"/>
        <v>0</v>
      </c>
      <c r="L51" s="8">
        <f t="shared" si="9"/>
        <v>52.344288913773809</v>
      </c>
      <c r="M51" s="8">
        <f t="shared" si="10"/>
        <v>0</v>
      </c>
      <c r="N51" s="8">
        <f t="shared" si="11"/>
        <v>60.699844469329364</v>
      </c>
      <c r="O51" s="14" t="str">
        <f>IF(ISNA(VLOOKUP($C51,'107春選手組別'!B:D,3,FALSE)),0,VLOOKUP($C51,'107春選手組別'!B:D,3,FALSE))</f>
        <v>林口</v>
      </c>
    </row>
    <row r="52" spans="1:15">
      <c r="A52" s="7">
        <v>51</v>
      </c>
      <c r="B52" s="42" t="s">
        <v>408</v>
      </c>
      <c r="C52" s="43" t="s">
        <v>461</v>
      </c>
      <c r="D52" s="8">
        <f>IF(ISNA(VLOOKUP(C52,'106夏男OAB'!C:N,12,FALSE)),0,VLOOKUP(C52,'106夏男OAB'!C:N,12,FALSE))</f>
        <v>0</v>
      </c>
      <c r="E52" s="8">
        <f>IF(ISNA(VLOOKUP($C52,台業男!C:N,12,FALSE)),0,VLOOKUP($C52,台業男!C:N,12,FALSE))</f>
        <v>0</v>
      </c>
      <c r="F52" s="8">
        <f>IF(ISNA(VLOOKUP($C52,'106秋男OAB'!C:N,12,FALSE)),0,VLOOKUP($C52,'106秋男OAB'!C:N,12,FALSE))</f>
        <v>9.3106256941873227</v>
      </c>
      <c r="G52" s="8">
        <f>IF(ISNA(VLOOKUP($C52,'106冬男OAB'!C:N,12,FALSE)),0,VLOOKUP($C52,'106冬男OAB'!C:N,12,FALSE))</f>
        <v>36.264837625979851</v>
      </c>
      <c r="H52" s="8">
        <f>IF(ISNA(VLOOKUP($C52,'107春男OAB'!C:N,12,FALSE)),0,VLOOKUP($C52,'107春男OAB'!C:N,12,FALSE))</f>
        <v>0</v>
      </c>
      <c r="I52" s="8">
        <f t="shared" si="6"/>
        <v>0</v>
      </c>
      <c r="J52" s="8">
        <f t="shared" si="7"/>
        <v>0</v>
      </c>
      <c r="K52" s="8">
        <f t="shared" si="8"/>
        <v>11.172750833024788</v>
      </c>
      <c r="L52" s="8">
        <f t="shared" si="9"/>
        <v>47.144288913773806</v>
      </c>
      <c r="M52" s="8">
        <f t="shared" si="10"/>
        <v>0</v>
      </c>
      <c r="N52" s="8">
        <f t="shared" si="11"/>
        <v>58.317039746798592</v>
      </c>
      <c r="O52" s="14" t="str">
        <f>IF(ISNA(VLOOKUP($C52,'107春選手組別'!B:D,3,FALSE)),0,VLOOKUP($C52,'107春選手組別'!B:D,3,FALSE))</f>
        <v>台南新化</v>
      </c>
    </row>
    <row r="53" spans="1:15">
      <c r="A53" s="7">
        <v>52</v>
      </c>
      <c r="B53" s="42" t="s">
        <v>411</v>
      </c>
      <c r="C53" s="43" t="s">
        <v>462</v>
      </c>
      <c r="D53" s="8">
        <f>IF(ISNA(VLOOKUP(C53,'106夏男OAB'!C:N,12,FALSE)),0,VLOOKUP(C53,'106夏男OAB'!C:N,12,FALSE))</f>
        <v>13.444444444444443</v>
      </c>
      <c r="E53" s="8">
        <f>IF(ISNA(VLOOKUP($C53,台業男!C:N,12,FALSE)),0,VLOOKUP($C53,台業男!C:N,12,FALSE))</f>
        <v>29.290109890109889</v>
      </c>
      <c r="F53" s="8">
        <f>IF(ISNA(VLOOKUP($C53,'106秋男OAB'!C:N,12,FALSE)),0,VLOOKUP($C53,'106秋男OAB'!C:N,12,FALSE))</f>
        <v>14.242132543502393</v>
      </c>
      <c r="G53" s="8">
        <f>IF(ISNA(VLOOKUP($C53,'106冬男OAB'!C:N,12,FALSE)),0,VLOOKUP($C53,'106冬男OAB'!C:N,12,FALSE))</f>
        <v>0</v>
      </c>
      <c r="H53" s="8">
        <f>IF(ISNA(VLOOKUP($C53,'107春男OAB'!C:N,12,FALSE)),0,VLOOKUP($C53,'107春男OAB'!C:N,12,FALSE))</f>
        <v>0</v>
      </c>
      <c r="I53" s="8">
        <f t="shared" si="6"/>
        <v>10.755555555555555</v>
      </c>
      <c r="J53" s="8">
        <f t="shared" si="7"/>
        <v>29.290109890109889</v>
      </c>
      <c r="K53" s="8">
        <f t="shared" si="8"/>
        <v>17.09055905220287</v>
      </c>
      <c r="L53" s="8">
        <f t="shared" si="9"/>
        <v>0</v>
      </c>
      <c r="M53" s="8">
        <f t="shared" si="10"/>
        <v>0</v>
      </c>
      <c r="N53" s="8">
        <f t="shared" si="11"/>
        <v>57.136224497868312</v>
      </c>
      <c r="O53" s="14" t="str">
        <f>IF(ISNA(VLOOKUP($C53,'107春選手組別'!B:D,3,FALSE)),0,VLOOKUP($C53,'107春選手組別'!B:D,3,FALSE))</f>
        <v>新豐</v>
      </c>
    </row>
    <row r="54" spans="1:15">
      <c r="A54" s="7">
        <v>53</v>
      </c>
      <c r="B54" s="42" t="s">
        <v>411</v>
      </c>
      <c r="C54" s="43" t="s">
        <v>463</v>
      </c>
      <c r="D54" s="8">
        <f>IF(ISNA(VLOOKUP(C54,'106夏男OAB'!C:N,12,FALSE)),0,VLOOKUP(C54,'106夏男OAB'!C:N,12,FALSE))</f>
        <v>0</v>
      </c>
      <c r="E54" s="8">
        <f>IF(ISNA(VLOOKUP($C54,台業男!C:N,12,FALSE)),0,VLOOKUP($C54,台業男!C:N,12,FALSE))</f>
        <v>0</v>
      </c>
      <c r="F54" s="8">
        <f>IF(ISNA(VLOOKUP($C54,'106秋男OAB'!C:N,12,FALSE)),0,VLOOKUP($C54,'106秋男OAB'!C:N,12,FALSE))</f>
        <v>0</v>
      </c>
      <c r="G54" s="8">
        <f>IF(ISNA(VLOOKUP($C54,'106冬男OAB'!C:N,12,FALSE)),0,VLOOKUP($C54,'106冬男OAB'!C:N,12,FALSE))</f>
        <v>0</v>
      </c>
      <c r="H54" s="8">
        <f>IF(ISNA(VLOOKUP($C54,'107春男OAB'!C:N,12,FALSE)),0,VLOOKUP($C54,'107春男OAB'!C:N,12,FALSE))</f>
        <v>37.516121384542444</v>
      </c>
      <c r="I54" s="8">
        <f t="shared" si="6"/>
        <v>0</v>
      </c>
      <c r="J54" s="8">
        <f t="shared" si="7"/>
        <v>0</v>
      </c>
      <c r="K54" s="8">
        <f t="shared" si="8"/>
        <v>0</v>
      </c>
      <c r="L54" s="8">
        <f t="shared" si="9"/>
        <v>0</v>
      </c>
      <c r="M54" s="8">
        <f t="shared" si="10"/>
        <v>56.274182076813666</v>
      </c>
      <c r="N54" s="8">
        <f t="shared" si="11"/>
        <v>56.274182076813666</v>
      </c>
      <c r="O54" s="14" t="str">
        <f>IF(ISNA(VLOOKUP($C54,'107春選手組別'!B:D,3,FALSE)),0,VLOOKUP($C54,'107春選手組別'!B:D,3,FALSE))</f>
        <v>大崗山</v>
      </c>
    </row>
    <row r="55" spans="1:15">
      <c r="A55" s="7">
        <v>54</v>
      </c>
      <c r="B55" s="42" t="s">
        <v>411</v>
      </c>
      <c r="C55" s="43" t="s">
        <v>464</v>
      </c>
      <c r="D55" s="8">
        <f>IF(ISNA(VLOOKUP(C55,'106夏男OAB'!C:N,12,FALSE)),0,VLOOKUP(C55,'106夏男OAB'!C:N,12,FALSE))</f>
        <v>37.393162393162399</v>
      </c>
      <c r="E55" s="8">
        <f>IF(ISNA(VLOOKUP($C55,台業男!C:N,12,FALSE)),0,VLOOKUP($C55,台業男!C:N,12,FALSE))</f>
        <v>9.9258241758241752</v>
      </c>
      <c r="F55" s="8">
        <f>IF(ISNA(VLOOKUP($C55,'106秋男OAB'!C:N,12,FALSE)),0,VLOOKUP($C55,'106秋男OAB'!C:N,12,FALSE))</f>
        <v>12.269529803776365</v>
      </c>
      <c r="G55" s="8">
        <f>IF(ISNA(VLOOKUP($C55,'106冬男OAB'!C:N,12,FALSE)),0,VLOOKUP($C55,'106冬男OAB'!C:N,12,FALSE))</f>
        <v>0</v>
      </c>
      <c r="H55" s="8">
        <f>IF(ISNA(VLOOKUP($C55,'107春男OAB'!C:N,12,FALSE)),0,VLOOKUP($C55,'107春男OAB'!C:N,12,FALSE))</f>
        <v>0</v>
      </c>
      <c r="I55" s="8">
        <f t="shared" si="6"/>
        <v>29.914529914529922</v>
      </c>
      <c r="J55" s="8">
        <f t="shared" si="7"/>
        <v>9.9258241758241752</v>
      </c>
      <c r="K55" s="8">
        <f t="shared" si="8"/>
        <v>14.723435764531636</v>
      </c>
      <c r="L55" s="8">
        <f t="shared" si="9"/>
        <v>0</v>
      </c>
      <c r="M55" s="8">
        <f t="shared" si="10"/>
        <v>0</v>
      </c>
      <c r="N55" s="8">
        <f t="shared" si="11"/>
        <v>54.563789854885734</v>
      </c>
      <c r="O55" s="14" t="str">
        <f>IF(ISNA(VLOOKUP($C55,'107春選手組別'!B:D,3,FALSE)),0,VLOOKUP($C55,'107春選手組別'!B:D,3,FALSE))</f>
        <v>台中</v>
      </c>
    </row>
    <row r="56" spans="1:15">
      <c r="A56" s="7">
        <v>55</v>
      </c>
      <c r="B56" s="42" t="s">
        <v>408</v>
      </c>
      <c r="C56" s="43" t="s">
        <v>465</v>
      </c>
      <c r="D56" s="8">
        <f>IF(ISNA(VLOOKUP(C56,'106夏男OAB'!C:N,12,FALSE)),0,VLOOKUP(C56,'106夏男OAB'!C:N,12,FALSE))</f>
        <v>26.393162393162399</v>
      </c>
      <c r="E56" s="8">
        <f>IF(ISNA(VLOOKUP($C56,台業男!C:N,12,FALSE)),0,VLOOKUP($C56,台業男!C:N,12,FALSE))</f>
        <v>0</v>
      </c>
      <c r="F56" s="8">
        <f>IF(ISNA(VLOOKUP($C56,'106秋男OAB'!C:N,12,FALSE)),0,VLOOKUP($C56,'106秋男OAB'!C:N,12,FALSE))</f>
        <v>9.3106256941873227</v>
      </c>
      <c r="G56" s="8">
        <f>IF(ISNA(VLOOKUP($C56,'106冬男OAB'!C:N,12,FALSE)),0,VLOOKUP($C56,'106冬男OAB'!C:N,12,FALSE))</f>
        <v>0</v>
      </c>
      <c r="H56" s="8">
        <f>IF(ISNA(VLOOKUP($C56,'107春男OAB'!C:N,12,FALSE)),0,VLOOKUP($C56,'107春男OAB'!C:N,12,FALSE))</f>
        <v>12.333333333333329</v>
      </c>
      <c r="I56" s="8">
        <f t="shared" si="6"/>
        <v>21.114529914529921</v>
      </c>
      <c r="J56" s="8">
        <f t="shared" si="7"/>
        <v>0</v>
      </c>
      <c r="K56" s="8">
        <f t="shared" si="8"/>
        <v>11.172750833024788</v>
      </c>
      <c r="L56" s="8">
        <f t="shared" si="9"/>
        <v>0</v>
      </c>
      <c r="M56" s="8">
        <f t="shared" si="10"/>
        <v>18.499999999999993</v>
      </c>
      <c r="N56" s="8">
        <f t="shared" si="11"/>
        <v>50.787280747554703</v>
      </c>
      <c r="O56" s="14">
        <f>IF(ISNA(VLOOKUP($C56,'107春選手組別'!B:D,3,FALSE)),0,VLOOKUP($C56,'107春選手組別'!B:D,3,FALSE))</f>
        <v>0</v>
      </c>
    </row>
    <row r="57" spans="1:15">
      <c r="A57" s="7">
        <v>56</v>
      </c>
      <c r="B57" s="42" t="s">
        <v>408</v>
      </c>
      <c r="C57" s="43" t="s">
        <v>466</v>
      </c>
      <c r="D57" s="8">
        <f>IF(ISNA(VLOOKUP(C57,'106夏男OAB'!C:N,12,FALSE)),0,VLOOKUP(C57,'106夏男OAB'!C:N,12,FALSE))</f>
        <v>0</v>
      </c>
      <c r="E57" s="8">
        <f>IF(ISNA(VLOOKUP($C57,台業男!C:N,12,FALSE)),0,VLOOKUP($C57,台業男!C:N,12,FALSE))</f>
        <v>0</v>
      </c>
      <c r="F57" s="8">
        <f>IF(ISNA(VLOOKUP($C57,'106秋男OAB'!C:N,12,FALSE)),0,VLOOKUP($C57,'106秋男OAB'!C:N,12,FALSE))</f>
        <v>0</v>
      </c>
      <c r="G57" s="8">
        <f>IF(ISNA(VLOOKUP($C57,'106冬男OAB'!C:N,12,FALSE)),0,VLOOKUP($C57,'106冬男OAB'!C:N,12,FALSE))</f>
        <v>0</v>
      </c>
      <c r="H57" s="8">
        <f>IF(ISNA(VLOOKUP($C57,'107春男OAB'!C:N,12,FALSE)),0,VLOOKUP($C57,'107春男OAB'!C:N,12,FALSE))</f>
        <v>33.516121384542444</v>
      </c>
      <c r="I57" s="8">
        <f t="shared" si="6"/>
        <v>0</v>
      </c>
      <c r="J57" s="8">
        <f t="shared" si="7"/>
        <v>0</v>
      </c>
      <c r="K57" s="8">
        <f t="shared" si="8"/>
        <v>0</v>
      </c>
      <c r="L57" s="8">
        <f t="shared" si="9"/>
        <v>0</v>
      </c>
      <c r="M57" s="8">
        <f t="shared" si="10"/>
        <v>50.274182076813666</v>
      </c>
      <c r="N57" s="8">
        <f t="shared" si="11"/>
        <v>50.274182076813666</v>
      </c>
      <c r="O57" s="14" t="str">
        <f>IF(ISNA(VLOOKUP($C57,'107春選手組別'!B:D,3,FALSE)),0,VLOOKUP($C57,'107春選手組別'!B:D,3,FALSE))</f>
        <v>新豐</v>
      </c>
    </row>
    <row r="58" spans="1:15">
      <c r="A58" s="7">
        <v>57</v>
      </c>
      <c r="B58" s="42" t="s">
        <v>408</v>
      </c>
      <c r="C58" s="43" t="s">
        <v>467</v>
      </c>
      <c r="D58" s="8">
        <f>IF(ISNA(VLOOKUP(C58,'106夏男OAB'!C:N,12,FALSE)),0,VLOOKUP(C58,'106夏男OAB'!C:N,12,FALSE))</f>
        <v>28.393162393162399</v>
      </c>
      <c r="E58" s="8">
        <f>IF(ISNA(VLOOKUP($C58,台業男!C:N,12,FALSE)),0,VLOOKUP($C58,台業男!C:N,12,FALSE))</f>
        <v>0.9642857142857082</v>
      </c>
      <c r="F58" s="8">
        <f>IF(ISNA(VLOOKUP($C58,'106秋男OAB'!C:N,12,FALSE)),0,VLOOKUP($C58,'106秋男OAB'!C:N,12,FALSE))</f>
        <v>7.3380229544612945</v>
      </c>
      <c r="G58" s="8">
        <f>IF(ISNA(VLOOKUP($C58,'106冬男OAB'!C:N,12,FALSE)),0,VLOOKUP($C58,'106冬男OAB'!C:N,12,FALSE))</f>
        <v>0</v>
      </c>
      <c r="H58" s="8">
        <f>IF(ISNA(VLOOKUP($C58,'107春男OAB'!C:N,12,FALSE)),0,VLOOKUP($C58,'107春男OAB'!C:N,12,FALSE))</f>
        <v>9.3333333333333286</v>
      </c>
      <c r="I58" s="8">
        <f t="shared" si="6"/>
        <v>22.714529914529919</v>
      </c>
      <c r="J58" s="8">
        <f t="shared" si="7"/>
        <v>0.9642857142857082</v>
      </c>
      <c r="K58" s="8">
        <f t="shared" si="8"/>
        <v>8.8056275453535537</v>
      </c>
      <c r="L58" s="8">
        <f t="shared" si="9"/>
        <v>0</v>
      </c>
      <c r="M58" s="8">
        <f t="shared" si="10"/>
        <v>13.999999999999993</v>
      </c>
      <c r="N58" s="8">
        <f t="shared" si="11"/>
        <v>46.484443174169172</v>
      </c>
      <c r="O58" s="14" t="str">
        <f>IF(ISNA(VLOOKUP($C58,'107春選手組別'!B:D,3,FALSE)),0,VLOOKUP($C58,'107春選手組別'!B:D,3,FALSE))</f>
        <v>花蓮</v>
      </c>
    </row>
    <row r="59" spans="1:15">
      <c r="A59" s="7">
        <v>58</v>
      </c>
      <c r="B59" s="42" t="s">
        <v>408</v>
      </c>
      <c r="C59" s="43" t="s">
        <v>468</v>
      </c>
      <c r="D59" s="8">
        <f>IF(ISNA(VLOOKUP(C59,'106夏男OAB'!C:N,12,FALSE)),0,VLOOKUP(C59,'106夏男OAB'!C:N,12,FALSE))</f>
        <v>28.393162393162399</v>
      </c>
      <c r="E59" s="8">
        <f>IF(ISNA(VLOOKUP($C59,台業男!C:N,12,FALSE)),0,VLOOKUP($C59,台業男!C:N,12,FALSE))</f>
        <v>0</v>
      </c>
      <c r="F59" s="8">
        <f>IF(ISNA(VLOOKUP($C59,'106秋男OAB'!C:N,12,FALSE)),0,VLOOKUP($C59,'106秋男OAB'!C:N,12,FALSE))</f>
        <v>10.296927064050337</v>
      </c>
      <c r="G59" s="8">
        <f>IF(ISNA(VLOOKUP($C59,'106冬男OAB'!C:N,12,FALSE)),0,VLOOKUP($C59,'106冬男OAB'!C:N,12,FALSE))</f>
        <v>0</v>
      </c>
      <c r="H59" s="8">
        <f>IF(ISNA(VLOOKUP($C59,'107春男OAB'!C:N,12,FALSE)),0,VLOOKUP($C59,'107春男OAB'!C:N,12,FALSE))</f>
        <v>7.3333333333333286</v>
      </c>
      <c r="I59" s="8">
        <f t="shared" si="6"/>
        <v>22.714529914529919</v>
      </c>
      <c r="J59" s="8">
        <f t="shared" si="7"/>
        <v>0</v>
      </c>
      <c r="K59" s="8">
        <f t="shared" si="8"/>
        <v>12.356312476860404</v>
      </c>
      <c r="L59" s="8">
        <f t="shared" si="9"/>
        <v>0</v>
      </c>
      <c r="M59" s="8">
        <f t="shared" si="10"/>
        <v>10.999999999999993</v>
      </c>
      <c r="N59" s="8">
        <f t="shared" si="11"/>
        <v>46.070842391390315</v>
      </c>
      <c r="O59" s="14" t="str">
        <f>IF(ISNA(VLOOKUP($C59,'107春選手組別'!B:D,3,FALSE)),0,VLOOKUP($C59,'107春選手組別'!B:D,3,FALSE))</f>
        <v>東華</v>
      </c>
    </row>
    <row r="60" spans="1:15">
      <c r="A60" s="7">
        <v>59</v>
      </c>
      <c r="B60" s="42" t="s">
        <v>411</v>
      </c>
      <c r="C60" s="43" t="s">
        <v>469</v>
      </c>
      <c r="D60" s="8">
        <f>IF(ISNA(VLOOKUP(C60,'106夏男OAB'!C:N,12,FALSE)),0,VLOOKUP(C60,'106夏男OAB'!C:N,12,FALSE))</f>
        <v>0</v>
      </c>
      <c r="E60" s="8">
        <f>IF(ISNA(VLOOKUP($C60,台業男!C:N,12,FALSE)),0,VLOOKUP($C60,台業男!C:N,12,FALSE))</f>
        <v>0</v>
      </c>
      <c r="F60" s="8">
        <f>IF(ISNA(VLOOKUP($C60,'106秋男OAB'!C:N,12,FALSE)),0,VLOOKUP($C60,'106秋男OAB'!C:N,12,FALSE))</f>
        <v>37.352775325378019</v>
      </c>
      <c r="G60" s="8">
        <f>IF(ISNA(VLOOKUP($C60,'106冬男OAB'!C:N,12,FALSE)),0,VLOOKUP($C60,'106冬男OAB'!C:N,12,FALSE))</f>
        <v>0</v>
      </c>
      <c r="H60" s="8">
        <f>IF(ISNA(VLOOKUP($C60,'107春男OAB'!C:N,12,FALSE)),0,VLOOKUP($C60,'107春男OAB'!C:N,12,FALSE))</f>
        <v>0</v>
      </c>
      <c r="I60" s="8">
        <f t="shared" si="6"/>
        <v>0</v>
      </c>
      <c r="J60" s="8">
        <f t="shared" si="7"/>
        <v>0</v>
      </c>
      <c r="K60" s="8">
        <f t="shared" si="8"/>
        <v>44.82333039045362</v>
      </c>
      <c r="L60" s="8">
        <f t="shared" si="9"/>
        <v>0</v>
      </c>
      <c r="M60" s="8">
        <f t="shared" si="10"/>
        <v>0</v>
      </c>
      <c r="N60" s="8">
        <f t="shared" si="11"/>
        <v>44.82333039045362</v>
      </c>
      <c r="O60" s="14" t="str">
        <f>IF(ISNA(VLOOKUP($C60,'107春選手組別'!B:D,3,FALSE)),0,VLOOKUP($C60,'107春選手組別'!B:D,3,FALSE))</f>
        <v>全國</v>
      </c>
    </row>
    <row r="61" spans="1:15">
      <c r="A61" s="7">
        <v>60</v>
      </c>
      <c r="B61" s="42" t="s">
        <v>411</v>
      </c>
      <c r="C61" s="43" t="s">
        <v>470</v>
      </c>
      <c r="D61" s="8">
        <f>IF(ISNA(VLOOKUP(C61,'106夏男OAB'!C:N,12,FALSE)),0,VLOOKUP(C61,'106夏男OAB'!C:N,12,FALSE))</f>
        <v>0</v>
      </c>
      <c r="E61" s="8">
        <f>IF(ISNA(VLOOKUP($C61,台業男!C:N,12,FALSE)),0,VLOOKUP($C61,台業男!C:N,12,FALSE))</f>
        <v>0</v>
      </c>
      <c r="F61" s="8">
        <f>IF(ISNA(VLOOKUP($C61,'106秋男OAB'!C:N,12,FALSE)),0,VLOOKUP($C61,'106秋男OAB'!C:N,12,FALSE))</f>
        <v>0</v>
      </c>
      <c r="G61" s="8">
        <f>IF(ISNA(VLOOKUP($C61,'106冬男OAB'!C:N,12,FALSE)),0,VLOOKUP($C61,'106冬男OAB'!C:N,12,FALSE))</f>
        <v>34.264837625979851</v>
      </c>
      <c r="H61" s="8">
        <f>IF(ISNA(VLOOKUP($C61,'107春男OAB'!C:N,12,FALSE)),0,VLOOKUP($C61,'107春男OAB'!C:N,12,FALSE))</f>
        <v>0</v>
      </c>
      <c r="I61" s="8">
        <f t="shared" si="6"/>
        <v>0</v>
      </c>
      <c r="J61" s="8">
        <f t="shared" si="7"/>
        <v>0</v>
      </c>
      <c r="K61" s="8">
        <f t="shared" si="8"/>
        <v>0</v>
      </c>
      <c r="L61" s="8">
        <f t="shared" si="9"/>
        <v>44.544288913773805</v>
      </c>
      <c r="M61" s="8">
        <f t="shared" si="10"/>
        <v>0</v>
      </c>
      <c r="N61" s="8">
        <f t="shared" si="11"/>
        <v>44.544288913773805</v>
      </c>
      <c r="O61" s="14">
        <f>IF(ISNA(VLOOKUP($C61,'107春選手組別'!B:D,3,FALSE)),0,VLOOKUP($C61,'107春選手組別'!B:D,3,FALSE))</f>
        <v>0</v>
      </c>
    </row>
    <row r="62" spans="1:15">
      <c r="A62" s="7">
        <v>61</v>
      </c>
      <c r="B62" s="42" t="s">
        <v>423</v>
      </c>
      <c r="C62" s="45" t="s">
        <v>471</v>
      </c>
      <c r="D62" s="8">
        <f>IF(ISNA(VLOOKUP(C62,'106夏男OAB'!C:N,12,FALSE)),0,VLOOKUP(C62,'106夏男OAB'!C:N,12,FALSE))</f>
        <v>0</v>
      </c>
      <c r="E62" s="8">
        <f>IF(ISNA(VLOOKUP($C62,台業男!C:N,12,FALSE)),0,VLOOKUP($C62,台業男!C:N,12,FALSE))</f>
        <v>0</v>
      </c>
      <c r="F62" s="8">
        <f>IF(ISNA(VLOOKUP($C62,'106秋男OAB'!C:N,12,FALSE)),0,VLOOKUP($C62,'106秋男OAB'!C:N,12,FALSE))</f>
        <v>0</v>
      </c>
      <c r="G62" s="8">
        <f>IF(ISNA(VLOOKUP($C62,'106冬男OAB'!C:N,12,FALSE)),0,VLOOKUP($C62,'106冬男OAB'!C:N,12,FALSE))</f>
        <v>0</v>
      </c>
      <c r="H62" s="8">
        <f>IF(ISNA(VLOOKUP($C62,'107春男OAB'!C:N,12,FALSE)),0,VLOOKUP($C62,'107春男OAB'!C:N,12,FALSE))</f>
        <v>28.516121384542444</v>
      </c>
      <c r="I62" s="8">
        <f t="shared" si="6"/>
        <v>0</v>
      </c>
      <c r="J62" s="8">
        <f t="shared" si="7"/>
        <v>0</v>
      </c>
      <c r="K62" s="8">
        <f t="shared" si="8"/>
        <v>0</v>
      </c>
      <c r="L62" s="8">
        <f t="shared" si="9"/>
        <v>0</v>
      </c>
      <c r="M62" s="8">
        <f t="shared" si="10"/>
        <v>42.774182076813666</v>
      </c>
      <c r="N62" s="8">
        <f t="shared" si="11"/>
        <v>42.774182076813666</v>
      </c>
      <c r="O62" s="14" t="str">
        <f>IF(ISNA(VLOOKUP($C62,'107春選手組別'!B:D,3,FALSE)),0,VLOOKUP($C62,'107春選手組別'!B:D,3,FALSE))</f>
        <v>揚昇</v>
      </c>
    </row>
    <row r="63" spans="1:15">
      <c r="A63" s="7">
        <v>62</v>
      </c>
      <c r="B63" s="42" t="s">
        <v>408</v>
      </c>
      <c r="C63" s="43" t="s">
        <v>472</v>
      </c>
      <c r="D63" s="8">
        <f>IF(ISNA(VLOOKUP(C63,'106夏男OAB'!C:N,12,FALSE)),0,VLOOKUP(C63,'106夏男OAB'!C:N,12,FALSE))</f>
        <v>0</v>
      </c>
      <c r="E63" s="8">
        <f>IF(ISNA(VLOOKUP($C63,台業男!C:N,12,FALSE)),0,VLOOKUP($C63,台業男!C:N,12,FALSE))</f>
        <v>0</v>
      </c>
      <c r="F63" s="8">
        <f>IF(ISNA(VLOOKUP($C63,'106秋男OAB'!C:N,12,FALSE)),0,VLOOKUP($C63,'106秋男OAB'!C:N,12,FALSE))</f>
        <v>31.434967106199935</v>
      </c>
      <c r="G63" s="8">
        <f>IF(ISNA(VLOOKUP($C63,'106冬男OAB'!C:N,12,FALSE)),0,VLOOKUP($C63,'106冬男OAB'!C:N,12,FALSE))</f>
        <v>3.6052631578947398</v>
      </c>
      <c r="H63" s="8">
        <f>IF(ISNA(VLOOKUP($C63,'107春男OAB'!C:N,12,FALSE)),0,VLOOKUP($C63,'107春男OAB'!C:N,12,FALSE))</f>
        <v>0</v>
      </c>
      <c r="I63" s="8">
        <f t="shared" si="6"/>
        <v>0</v>
      </c>
      <c r="J63" s="8">
        <f t="shared" si="7"/>
        <v>0</v>
      </c>
      <c r="K63" s="8">
        <f t="shared" si="8"/>
        <v>37.721960527439919</v>
      </c>
      <c r="L63" s="8">
        <f t="shared" si="9"/>
        <v>4.6868421052631621</v>
      </c>
      <c r="M63" s="8">
        <f t="shared" si="10"/>
        <v>0</v>
      </c>
      <c r="N63" s="8">
        <f t="shared" si="11"/>
        <v>42.408802632703079</v>
      </c>
      <c r="O63" s="14" t="str">
        <f>IF(ISNA(VLOOKUP($C63,'107春選手組別'!B:D,3,FALSE)),0,VLOOKUP($C63,'107春選手組別'!B:D,3,FALSE))</f>
        <v>老爺</v>
      </c>
    </row>
    <row r="64" spans="1:15">
      <c r="A64" s="7">
        <v>63</v>
      </c>
      <c r="B64" s="42" t="s">
        <v>423</v>
      </c>
      <c r="C64" s="45" t="s">
        <v>473</v>
      </c>
      <c r="D64" s="8">
        <f>IF(ISNA(VLOOKUP(C64,'106夏男OAB'!C:N,12,FALSE)),0,VLOOKUP(C64,'106夏男OAB'!C:N,12,FALSE))</f>
        <v>14.393162393162399</v>
      </c>
      <c r="E64" s="8">
        <f>IF(ISNA(VLOOKUP($C64,台業男!C:N,12,FALSE)),0,VLOOKUP($C64,台業男!C:N,12,FALSE))</f>
        <v>0</v>
      </c>
      <c r="F64" s="8">
        <f>IF(ISNA(VLOOKUP($C64,'106秋男OAB'!C:N,12,FALSE)),0,VLOOKUP($C64,'106秋男OAB'!C:N,12,FALSE))</f>
        <v>0</v>
      </c>
      <c r="G64" s="8">
        <f>IF(ISNA(VLOOKUP($C64,'106冬男OAB'!C:N,12,FALSE)),0,VLOOKUP($C64,'106冬男OAB'!C:N,12,FALSE))</f>
        <v>2.0526315789473699</v>
      </c>
      <c r="H64" s="8">
        <f>IF(ISNA(VLOOKUP($C64,'107春男OAB'!C:N,12,FALSE)),0,VLOOKUP($C64,'107春男OAB'!C:N,12,FALSE))</f>
        <v>18.516121384542444</v>
      </c>
      <c r="I64" s="8">
        <f t="shared" si="6"/>
        <v>11.51452991452992</v>
      </c>
      <c r="J64" s="8">
        <f t="shared" si="7"/>
        <v>0</v>
      </c>
      <c r="K64" s="8">
        <f t="shared" si="8"/>
        <v>0</v>
      </c>
      <c r="L64" s="8">
        <f t="shared" si="9"/>
        <v>2.6684210526315808</v>
      </c>
      <c r="M64" s="8">
        <f t="shared" si="10"/>
        <v>27.774182076813666</v>
      </c>
      <c r="N64" s="8">
        <f t="shared" si="11"/>
        <v>41.957133043975169</v>
      </c>
      <c r="O64" s="14" t="str">
        <f>IF(ISNA(VLOOKUP($C64,'107春選手組別'!B:D,3,FALSE)),0,VLOOKUP($C64,'107春選手組別'!B:D,3,FALSE))</f>
        <v>新豐</v>
      </c>
    </row>
    <row r="65" spans="1:15" ht="21">
      <c r="A65" s="7">
        <v>64</v>
      </c>
      <c r="B65" s="42" t="s">
        <v>411</v>
      </c>
      <c r="C65" s="43" t="s">
        <v>474</v>
      </c>
      <c r="D65" s="8">
        <f>IF(ISNA(VLOOKUP(C65,'106夏男OAB'!C:N,12,FALSE)),0,VLOOKUP(C65,'106夏男OAB'!C:N,12,FALSE))</f>
        <v>49.393162393162399</v>
      </c>
      <c r="E65" s="8">
        <f>IF(ISNA(VLOOKUP($C65,台業男!C:N,12,FALSE)),0,VLOOKUP($C65,台業男!C:N,12,FALSE))</f>
        <v>0</v>
      </c>
      <c r="F65" s="8">
        <f>IF(ISNA(VLOOKUP($C65,'106秋男OAB'!C:N,12,FALSE)),0,VLOOKUP($C65,'106秋男OAB'!C:N,12,FALSE))</f>
        <v>0</v>
      </c>
      <c r="G65" s="8">
        <f>IF(ISNA(VLOOKUP($C65,'106冬男OAB'!C:N,12,FALSE)),0,VLOOKUP($C65,'106冬男OAB'!C:N,12,FALSE))</f>
        <v>0</v>
      </c>
      <c r="H65" s="8">
        <f>IF(ISNA(VLOOKUP($C65,'107春男OAB'!C:N,12,FALSE)),0,VLOOKUP($C65,'107春男OAB'!C:N,12,FALSE))</f>
        <v>0</v>
      </c>
      <c r="I65" s="8">
        <f t="shared" si="6"/>
        <v>39.514529914529923</v>
      </c>
      <c r="J65" s="8">
        <f t="shared" si="7"/>
        <v>0</v>
      </c>
      <c r="K65" s="8">
        <f t="shared" si="8"/>
        <v>0</v>
      </c>
      <c r="L65" s="8">
        <f t="shared" si="9"/>
        <v>0</v>
      </c>
      <c r="M65" s="8">
        <f t="shared" si="10"/>
        <v>0</v>
      </c>
      <c r="N65" s="8">
        <f t="shared" si="11"/>
        <v>39.514529914529923</v>
      </c>
      <c r="O65" s="47" t="str">
        <f>IF(ISNA(VLOOKUP($C65,'107春選手組別'!B:D,3,FALSE)),0,VLOOKUP($C65,'107春選手組別'!B:D,3,FALSE))</f>
        <v>臺中國際、鴻禧太平</v>
      </c>
    </row>
    <row r="66" spans="1:15">
      <c r="A66" s="7">
        <v>65</v>
      </c>
      <c r="B66" s="42" t="s">
        <v>408</v>
      </c>
      <c r="C66" s="43" t="s">
        <v>475</v>
      </c>
      <c r="D66" s="8">
        <f>IF(ISNA(VLOOKUP(C66,'106夏男OAB'!C:N,12,FALSE)),0,VLOOKUP(C66,'106夏男OAB'!C:N,12,FALSE))</f>
        <v>2.4444444444444429</v>
      </c>
      <c r="E66" s="8">
        <f>IF(ISNA(VLOOKUP($C66,台業男!C:N,12,FALSE)),0,VLOOKUP($C66,台業男!C:N,12,FALSE))</f>
        <v>0</v>
      </c>
      <c r="F66" s="8">
        <f>IF(ISNA(VLOOKUP($C66,'106秋男OAB'!C:N,12,FALSE)),0,VLOOKUP($C66,'106秋男OAB'!C:N,12,FALSE))</f>
        <v>19.942186654515396</v>
      </c>
      <c r="G66" s="8">
        <f>IF(ISNA(VLOOKUP($C66,'106冬男OAB'!C:N,12,FALSE)),0,VLOOKUP($C66,'106冬男OAB'!C:N,12,FALSE))</f>
        <v>10.243561030235171</v>
      </c>
      <c r="H66" s="8">
        <f>IF(ISNA(VLOOKUP($C66,'107春男OAB'!C:N,12,FALSE)),0,VLOOKUP($C66,'107春男OAB'!C:N,12,FALSE))</f>
        <v>0</v>
      </c>
      <c r="I66" s="8">
        <f t="shared" ref="I66:I97" si="12">D66*0.8</f>
        <v>1.9555555555555544</v>
      </c>
      <c r="J66" s="8">
        <f t="shared" ref="J66:J97" si="13">E66</f>
        <v>0</v>
      </c>
      <c r="K66" s="8">
        <f t="shared" ref="K66:K97" si="14">F66*1.2</f>
        <v>23.930623985418475</v>
      </c>
      <c r="L66" s="8">
        <f t="shared" ref="L66:L97" si="15">G66*1.3</f>
        <v>13.316629339305722</v>
      </c>
      <c r="M66" s="8">
        <f t="shared" ref="M66:M97" si="16">H66*1.5</f>
        <v>0</v>
      </c>
      <c r="N66" s="8">
        <f t="shared" ref="N66:N97" si="17">SUM(I66:M66)</f>
        <v>39.202808880279754</v>
      </c>
      <c r="O66" s="14" t="str">
        <f>IF(ISNA(VLOOKUP($C66,'107春選手組別'!B:D,3,FALSE)),0,VLOOKUP($C66,'107春選手組別'!B:D,3,FALSE))</f>
        <v>新豐</v>
      </c>
    </row>
    <row r="67" spans="1:15">
      <c r="A67" s="7">
        <v>66</v>
      </c>
      <c r="B67" s="42" t="s">
        <v>408</v>
      </c>
      <c r="C67" s="43" t="s">
        <v>476</v>
      </c>
      <c r="D67" s="8">
        <f>IF(ISNA(VLOOKUP(C67,'106夏男OAB'!C:N,12,FALSE)),0,VLOOKUP(C67,'106夏男OAB'!C:N,12,FALSE))</f>
        <v>4.4444444444444429</v>
      </c>
      <c r="E67" s="8">
        <f>IF(ISNA(VLOOKUP($C67,台業男!C:N,12,FALSE)),0,VLOOKUP($C67,台業男!C:N,12,FALSE))</f>
        <v>0</v>
      </c>
      <c r="F67" s="8">
        <f>IF(ISNA(VLOOKUP($C67,'106秋男OAB'!C:N,12,FALSE)),0,VLOOKUP($C67,'106秋男OAB'!C:N,12,FALSE))</f>
        <v>7.3380229544613087</v>
      </c>
      <c r="G67" s="8">
        <f>IF(ISNA(VLOOKUP($C67,'106冬男OAB'!C:N,12,FALSE)),0,VLOOKUP($C67,'106冬男OAB'!C:N,12,FALSE))</f>
        <v>7.5526315789473699</v>
      </c>
      <c r="H67" s="8">
        <f>IF(ISNA(VLOOKUP($C67,'107春男OAB'!C:N,12,FALSE)),0,VLOOKUP($C67,'107春男OAB'!C:N,12,FALSE))</f>
        <v>11.333333333333329</v>
      </c>
      <c r="I67" s="8">
        <f t="shared" si="12"/>
        <v>3.5555555555555545</v>
      </c>
      <c r="J67" s="8">
        <f t="shared" si="13"/>
        <v>0</v>
      </c>
      <c r="K67" s="8">
        <f t="shared" si="14"/>
        <v>8.8056275453535697</v>
      </c>
      <c r="L67" s="8">
        <f t="shared" si="15"/>
        <v>9.8184210526315816</v>
      </c>
      <c r="M67" s="8">
        <f t="shared" si="16"/>
        <v>16.999999999999993</v>
      </c>
      <c r="N67" s="8">
        <f t="shared" si="17"/>
        <v>39.179604153540694</v>
      </c>
      <c r="O67" s="14" t="str">
        <f>IF(ISNA(VLOOKUP($C67,'107春選手組別'!B:D,3,FALSE)),0,VLOOKUP($C67,'107春選手組別'!B:D,3,FALSE))</f>
        <v>斑芝花</v>
      </c>
    </row>
    <row r="68" spans="1:15">
      <c r="A68" s="7">
        <v>67</v>
      </c>
      <c r="B68" s="42" t="s">
        <v>408</v>
      </c>
      <c r="C68" s="45" t="s">
        <v>477</v>
      </c>
      <c r="D68" s="8">
        <f>IF(ISNA(VLOOKUP(C68,'106夏男OAB'!C:N,12,FALSE)),0,VLOOKUP(C68,'106夏男OAB'!C:N,12,FALSE))</f>
        <v>0</v>
      </c>
      <c r="E68" s="8">
        <f>IF(ISNA(VLOOKUP($C68,台業男!C:N,12,FALSE)),0,VLOOKUP($C68,台業男!C:N,12,FALSE))</f>
        <v>0</v>
      </c>
      <c r="F68" s="8">
        <f>IF(ISNA(VLOOKUP($C68,'106秋男OAB'!C:N,12,FALSE)),0,VLOOKUP($C68,'106秋男OAB'!C:N,12,FALSE))</f>
        <v>20.58565203770678</v>
      </c>
      <c r="G68" s="8">
        <f>IF(ISNA(VLOOKUP($C68,'106冬男OAB'!C:N,12,FALSE)),0,VLOOKUP($C68,'106冬男OAB'!C:N,12,FALSE))</f>
        <v>1.6052631578947398</v>
      </c>
      <c r="H68" s="8">
        <f>IF(ISNA(VLOOKUP($C68,'107春男OAB'!C:N,12,FALSE)),0,VLOOKUP($C68,'107春男OAB'!C:N,12,FALSE))</f>
        <v>8</v>
      </c>
      <c r="I68" s="8">
        <f t="shared" si="12"/>
        <v>0</v>
      </c>
      <c r="J68" s="8">
        <f t="shared" si="13"/>
        <v>0</v>
      </c>
      <c r="K68" s="8">
        <f t="shared" si="14"/>
        <v>24.702782445248136</v>
      </c>
      <c r="L68" s="8">
        <f t="shared" si="15"/>
        <v>2.0868421052631621</v>
      </c>
      <c r="M68" s="8">
        <f t="shared" si="16"/>
        <v>12</v>
      </c>
      <c r="N68" s="8">
        <f t="shared" si="17"/>
        <v>38.789624550511299</v>
      </c>
      <c r="O68" s="14">
        <f>IF(ISNA(VLOOKUP($C68,'107春選手組別'!B:D,3,FALSE)),0,VLOOKUP($C68,'107春選手組別'!B:D,3,FALSE))</f>
        <v>0</v>
      </c>
    </row>
    <row r="69" spans="1:15">
      <c r="A69" s="7">
        <v>68</v>
      </c>
      <c r="B69" s="42" t="s">
        <v>423</v>
      </c>
      <c r="C69" s="43" t="s">
        <v>478</v>
      </c>
      <c r="D69" s="8">
        <f>IF(ISNA(VLOOKUP(C69,'106夏男OAB'!C:N,12,FALSE)),0,VLOOKUP(C69,'106夏男OAB'!C:N,12,FALSE))</f>
        <v>0</v>
      </c>
      <c r="E69" s="8">
        <f>IF(ISNA(VLOOKUP($C69,台業男!C:N,12,FALSE)),0,VLOOKUP($C69,台業男!C:N,12,FALSE))</f>
        <v>0</v>
      </c>
      <c r="F69" s="8">
        <f>IF(ISNA(VLOOKUP($C69,'106秋男OAB'!C:N,12,FALSE)),0,VLOOKUP($C69,'106秋男OAB'!C:N,12,FALSE))</f>
        <v>0</v>
      </c>
      <c r="G69" s="8">
        <f>IF(ISNA(VLOOKUP($C69,'106冬男OAB'!C:N,12,FALSE)),0,VLOOKUP($C69,'106冬男OAB'!C:N,12,FALSE))</f>
        <v>0</v>
      </c>
      <c r="H69" s="8">
        <f>IF(ISNA(VLOOKUP($C69,'107春男OAB'!C:N,12,FALSE)),0,VLOOKUP($C69,'107春男OAB'!C:N,12,FALSE))</f>
        <v>24.516121384542444</v>
      </c>
      <c r="I69" s="8">
        <f t="shared" si="12"/>
        <v>0</v>
      </c>
      <c r="J69" s="8">
        <f t="shared" si="13"/>
        <v>0</v>
      </c>
      <c r="K69" s="8">
        <f t="shared" si="14"/>
        <v>0</v>
      </c>
      <c r="L69" s="8">
        <f t="shared" si="15"/>
        <v>0</v>
      </c>
      <c r="M69" s="8">
        <f t="shared" si="16"/>
        <v>36.774182076813666</v>
      </c>
      <c r="N69" s="8">
        <f t="shared" si="17"/>
        <v>36.774182076813666</v>
      </c>
      <c r="O69" s="14" t="str">
        <f>IF(ISNA(VLOOKUP($C69,'107春選手組別'!B:D,3,FALSE)),0,VLOOKUP($C69,'107春選手組別'!B:D,3,FALSE))</f>
        <v>東華</v>
      </c>
    </row>
    <row r="70" spans="1:15">
      <c r="A70" s="7">
        <v>69</v>
      </c>
      <c r="B70" s="42" t="s">
        <v>411</v>
      </c>
      <c r="C70" s="43" t="s">
        <v>479</v>
      </c>
      <c r="D70" s="8">
        <f>IF(ISNA(VLOOKUP(C70,'106夏男OAB'!C:N,12,FALSE)),0,VLOOKUP(C70,'106夏男OAB'!C:N,12,FALSE))</f>
        <v>5.4444444444444429</v>
      </c>
      <c r="E70" s="8">
        <f>IF(ISNA(VLOOKUP($C70,台業男!C:N,12,FALSE)),0,VLOOKUP($C70,台業男!C:N,12,FALSE))</f>
        <v>0</v>
      </c>
      <c r="F70" s="8">
        <f>IF(ISNA(VLOOKUP($C70,'106秋男OAB'!C:N,12,FALSE)),0,VLOOKUP($C70,'106秋男OAB'!C:N,12,FALSE))</f>
        <v>13.255831173639379</v>
      </c>
      <c r="G70" s="8">
        <f>IF(ISNA(VLOOKUP($C70,'106冬男OAB'!C:N,12,FALSE)),0,VLOOKUP($C70,'106冬男OAB'!C:N,12,FALSE))</f>
        <v>12.60526315789474</v>
      </c>
      <c r="H70" s="8">
        <f>IF(ISNA(VLOOKUP($C70,'107春男OAB'!C:N,12,FALSE)),0,VLOOKUP($C70,'107春男OAB'!C:N,12,FALSE))</f>
        <v>0</v>
      </c>
      <c r="I70" s="8">
        <f t="shared" si="12"/>
        <v>4.3555555555555543</v>
      </c>
      <c r="J70" s="8">
        <f t="shared" si="13"/>
        <v>0</v>
      </c>
      <c r="K70" s="8">
        <f t="shared" si="14"/>
        <v>15.906997408367253</v>
      </c>
      <c r="L70" s="8">
        <f t="shared" si="15"/>
        <v>16.386842105263163</v>
      </c>
      <c r="M70" s="8">
        <f t="shared" si="16"/>
        <v>0</v>
      </c>
      <c r="N70" s="8">
        <f t="shared" si="17"/>
        <v>36.649395069185971</v>
      </c>
      <c r="O70" s="14" t="str">
        <f>IF(ISNA(VLOOKUP($C70,'107春選手組別'!B:D,3,FALSE)),0,VLOOKUP($C70,'107春選手組別'!B:D,3,FALSE))</f>
        <v>全國</v>
      </c>
    </row>
    <row r="71" spans="1:15">
      <c r="A71" s="7">
        <v>70</v>
      </c>
      <c r="B71" s="42" t="s">
        <v>411</v>
      </c>
      <c r="C71" s="43" t="s">
        <v>480</v>
      </c>
      <c r="D71" s="8">
        <f>IF(ISNA(VLOOKUP(C71,'106夏男OAB'!C:N,12,FALSE)),0,VLOOKUP(C71,'106夏男OAB'!C:N,12,FALSE))</f>
        <v>39.393162393162399</v>
      </c>
      <c r="E71" s="8">
        <f>IF(ISNA(VLOOKUP($C71,台業男!C:N,12,FALSE)),0,VLOOKUP($C71,台業男!C:N,12,FALSE))</f>
        <v>3.9642857142857082</v>
      </c>
      <c r="F71" s="8">
        <f>IF(ISNA(VLOOKUP($C71,'106秋男OAB'!C:N,12,FALSE)),0,VLOOKUP($C71,'106秋男OAB'!C:N,12,FALSE))</f>
        <v>0</v>
      </c>
      <c r="G71" s="8">
        <f>IF(ISNA(VLOOKUP($C71,'106冬男OAB'!C:N,12,FALSE)),0,VLOOKUP($C71,'106冬男OAB'!C:N,12,FALSE))</f>
        <v>0</v>
      </c>
      <c r="H71" s="8">
        <f>IF(ISNA(VLOOKUP($C71,'107春男OAB'!C:N,12,FALSE)),0,VLOOKUP($C71,'107春男OAB'!C:N,12,FALSE))</f>
        <v>0</v>
      </c>
      <c r="I71" s="8">
        <f t="shared" si="12"/>
        <v>31.51452991452992</v>
      </c>
      <c r="J71" s="8">
        <f t="shared" si="13"/>
        <v>3.9642857142857082</v>
      </c>
      <c r="K71" s="8">
        <f t="shared" si="14"/>
        <v>0</v>
      </c>
      <c r="L71" s="8">
        <f t="shared" si="15"/>
        <v>0</v>
      </c>
      <c r="M71" s="8">
        <f t="shared" si="16"/>
        <v>0</v>
      </c>
      <c r="N71" s="8">
        <f t="shared" si="17"/>
        <v>35.478815628815624</v>
      </c>
      <c r="O71" s="14">
        <f>IF(ISNA(VLOOKUP($C71,'107春選手組別'!B:D,3,FALSE)),0,VLOOKUP($C71,'107春選手組別'!B:D,3,FALSE))</f>
        <v>0</v>
      </c>
    </row>
    <row r="72" spans="1:15">
      <c r="A72" s="7">
        <v>71</v>
      </c>
      <c r="B72" s="42" t="s">
        <v>411</v>
      </c>
      <c r="C72" s="46" t="s">
        <v>481</v>
      </c>
      <c r="D72" s="8">
        <f>IF(ISNA(VLOOKUP(C72,'106夏男OAB'!C:N,12,FALSE)),0,VLOOKUP(C72,'106夏男OAB'!C:N,12,FALSE))</f>
        <v>0</v>
      </c>
      <c r="E72" s="8">
        <f>IF(ISNA(VLOOKUP($C72,台業男!C:N,12,FALSE)),0,VLOOKUP($C72,台業男!C:N,12,FALSE))</f>
        <v>35.290109890109889</v>
      </c>
      <c r="F72" s="8">
        <f>IF(ISNA(VLOOKUP($C72,'106秋男OAB'!C:N,12,FALSE)),0,VLOOKUP($C72,'106秋男OAB'!C:N,12,FALSE))</f>
        <v>0</v>
      </c>
      <c r="G72" s="8">
        <f>IF(ISNA(VLOOKUP($C72,'106冬男OAB'!C:N,12,FALSE)),0,VLOOKUP($C72,'106冬男OAB'!C:N,12,FALSE))</f>
        <v>0</v>
      </c>
      <c r="H72" s="8">
        <f>IF(ISNA(VLOOKUP($C72,'107春男OAB'!C:N,12,FALSE)),0,VLOOKUP($C72,'107春男OAB'!C:N,12,FALSE))</f>
        <v>0</v>
      </c>
      <c r="I72" s="8">
        <f t="shared" si="12"/>
        <v>0</v>
      </c>
      <c r="J72" s="8">
        <f t="shared" si="13"/>
        <v>35.290109890109889</v>
      </c>
      <c r="K72" s="8">
        <f t="shared" si="14"/>
        <v>0</v>
      </c>
      <c r="L72" s="8">
        <f t="shared" si="15"/>
        <v>0</v>
      </c>
      <c r="M72" s="8">
        <f t="shared" si="16"/>
        <v>0</v>
      </c>
      <c r="N72" s="8">
        <f t="shared" si="17"/>
        <v>35.290109890109889</v>
      </c>
      <c r="O72" s="14">
        <f>IF(ISNA(VLOOKUP($C72,'107春選手組別'!B:D,3,FALSE)),0,VLOOKUP($C72,'107春選手組別'!B:D,3,FALSE))</f>
        <v>0</v>
      </c>
    </row>
    <row r="73" spans="1:15">
      <c r="A73" s="7">
        <v>72</v>
      </c>
      <c r="B73" s="42" t="s">
        <v>411</v>
      </c>
      <c r="C73" s="46" t="s">
        <v>482</v>
      </c>
      <c r="D73" s="8">
        <f>IF(ISNA(VLOOKUP(C73,'106夏男OAB'!C:N,12,FALSE)),0,VLOOKUP(C73,'106夏男OAB'!C:N,12,FALSE))</f>
        <v>0</v>
      </c>
      <c r="E73" s="8">
        <f>IF(ISNA(VLOOKUP($C73,台業男!C:N,12,FALSE)),0,VLOOKUP($C73,台業男!C:N,12,FALSE))</f>
        <v>35.290109890109889</v>
      </c>
      <c r="F73" s="8">
        <f>IF(ISNA(VLOOKUP($C73,'106秋男OAB'!C:N,12,FALSE)),0,VLOOKUP($C73,'106秋男OAB'!C:N,12,FALSE))</f>
        <v>0</v>
      </c>
      <c r="G73" s="8">
        <f>IF(ISNA(VLOOKUP($C73,'106冬男OAB'!C:N,12,FALSE)),0,VLOOKUP($C73,'106冬男OAB'!C:N,12,FALSE))</f>
        <v>0</v>
      </c>
      <c r="H73" s="8">
        <f>IF(ISNA(VLOOKUP($C73,'107春男OAB'!C:N,12,FALSE)),0,VLOOKUP($C73,'107春男OAB'!C:N,12,FALSE))</f>
        <v>0</v>
      </c>
      <c r="I73" s="8">
        <f t="shared" si="12"/>
        <v>0</v>
      </c>
      <c r="J73" s="8">
        <f t="shared" si="13"/>
        <v>35.290109890109889</v>
      </c>
      <c r="K73" s="8">
        <f t="shared" si="14"/>
        <v>0</v>
      </c>
      <c r="L73" s="8">
        <f t="shared" si="15"/>
        <v>0</v>
      </c>
      <c r="M73" s="8">
        <f t="shared" si="16"/>
        <v>0</v>
      </c>
      <c r="N73" s="8">
        <f t="shared" si="17"/>
        <v>35.290109890109889</v>
      </c>
      <c r="O73" s="14">
        <f>IF(ISNA(VLOOKUP($C73,'107春選手組別'!B:D,3,FALSE)),0,VLOOKUP($C73,'107春選手組別'!B:D,3,FALSE))</f>
        <v>0</v>
      </c>
    </row>
    <row r="74" spans="1:15">
      <c r="A74" s="7">
        <v>73</v>
      </c>
      <c r="B74" s="42" t="s">
        <v>411</v>
      </c>
      <c r="C74" s="43" t="s">
        <v>483</v>
      </c>
      <c r="D74" s="8">
        <f>IF(ISNA(VLOOKUP(C74,'106夏男OAB'!C:N,12,FALSE)),0,VLOOKUP(C74,'106夏男OAB'!C:N,12,FALSE))</f>
        <v>42.393162393162399</v>
      </c>
      <c r="E74" s="8">
        <f>IF(ISNA(VLOOKUP($C74,台業男!C:N,12,FALSE)),0,VLOOKUP($C74,台業男!C:N,12,FALSE))</f>
        <v>0</v>
      </c>
      <c r="F74" s="8">
        <f>IF(ISNA(VLOOKUP($C74,'106秋男OAB'!C:N,12,FALSE)),0,VLOOKUP($C74,'106秋男OAB'!C:N,12,FALSE))</f>
        <v>0</v>
      </c>
      <c r="G74" s="8">
        <f>IF(ISNA(VLOOKUP($C74,'106冬男OAB'!C:N,12,FALSE)),0,VLOOKUP($C74,'106冬男OAB'!C:N,12,FALSE))</f>
        <v>0</v>
      </c>
      <c r="H74" s="8">
        <f>IF(ISNA(VLOOKUP($C74,'107春男OAB'!C:N,12,FALSE)),0,VLOOKUP($C74,'107春男OAB'!C:N,12,FALSE))</f>
        <v>0</v>
      </c>
      <c r="I74" s="8">
        <f t="shared" si="12"/>
        <v>33.914529914529922</v>
      </c>
      <c r="J74" s="8">
        <f t="shared" si="13"/>
        <v>0</v>
      </c>
      <c r="K74" s="8">
        <f t="shared" si="14"/>
        <v>0</v>
      </c>
      <c r="L74" s="8">
        <f t="shared" si="15"/>
        <v>0</v>
      </c>
      <c r="M74" s="8">
        <f t="shared" si="16"/>
        <v>0</v>
      </c>
      <c r="N74" s="8">
        <f t="shared" si="17"/>
        <v>33.914529914529922</v>
      </c>
      <c r="O74" s="14" t="str">
        <f>IF(ISNA(VLOOKUP($C74,'107春選手組別'!B:D,3,FALSE)),0,VLOOKUP($C74,'107春選手組別'!B:D,3,FALSE))</f>
        <v>新豐</v>
      </c>
    </row>
    <row r="75" spans="1:15">
      <c r="A75" s="7">
        <v>74</v>
      </c>
      <c r="B75" s="42" t="s">
        <v>411</v>
      </c>
      <c r="C75" s="45" t="s">
        <v>484</v>
      </c>
      <c r="D75" s="8">
        <f>IF(ISNA(VLOOKUP(C75,'106夏男OAB'!C:N,12,FALSE)),0,VLOOKUP(C75,'106夏男OAB'!C:N,12,FALSE))</f>
        <v>41.393162393162399</v>
      </c>
      <c r="E75" s="8">
        <f>IF(ISNA(VLOOKUP($C75,台業男!C:N,12,FALSE)),0,VLOOKUP($C75,台業男!C:N,12,FALSE))</f>
        <v>0</v>
      </c>
      <c r="F75" s="8">
        <f>IF(ISNA(VLOOKUP($C75,'106秋男OAB'!C:N,12,FALSE)),0,VLOOKUP($C75,'106秋男OAB'!C:N,12,FALSE))</f>
        <v>0</v>
      </c>
      <c r="G75" s="8">
        <f>IF(ISNA(VLOOKUP($C75,'106冬男OAB'!C:N,12,FALSE)),0,VLOOKUP($C75,'106冬男OAB'!C:N,12,FALSE))</f>
        <v>0</v>
      </c>
      <c r="H75" s="8">
        <f>IF(ISNA(VLOOKUP($C75,'107春男OAB'!C:N,12,FALSE)),0,VLOOKUP($C75,'107春男OAB'!C:N,12,FALSE))</f>
        <v>0</v>
      </c>
      <c r="I75" s="8">
        <f t="shared" si="12"/>
        <v>33.114529914529918</v>
      </c>
      <c r="J75" s="8">
        <f t="shared" si="13"/>
        <v>0</v>
      </c>
      <c r="K75" s="8">
        <f t="shared" si="14"/>
        <v>0</v>
      </c>
      <c r="L75" s="8">
        <f t="shared" si="15"/>
        <v>0</v>
      </c>
      <c r="M75" s="8">
        <f t="shared" si="16"/>
        <v>0</v>
      </c>
      <c r="N75" s="8">
        <f t="shared" si="17"/>
        <v>33.114529914529918</v>
      </c>
      <c r="O75" s="14">
        <f>IF(ISNA(VLOOKUP($C75,'107春選手組別'!B:D,3,FALSE)),0,VLOOKUP($C75,'107春選手組別'!B:D,3,FALSE))</f>
        <v>0</v>
      </c>
    </row>
    <row r="76" spans="1:15">
      <c r="A76" s="7">
        <v>75</v>
      </c>
      <c r="B76" s="42" t="s">
        <v>408</v>
      </c>
      <c r="C76" s="45" t="s">
        <v>485</v>
      </c>
      <c r="D76" s="8">
        <f>IF(ISNA(VLOOKUP(C76,'106夏男OAB'!C:N,12,FALSE)),0,VLOOKUP(C76,'106夏男OAB'!C:N,12,FALSE))</f>
        <v>12.444444444444443</v>
      </c>
      <c r="E76" s="8">
        <f>IF(ISNA(VLOOKUP($C76,台業男!C:N,12,FALSE)),0,VLOOKUP($C76,台業男!C:N,12,FALSE))</f>
        <v>0</v>
      </c>
      <c r="F76" s="8">
        <f>IF(ISNA(VLOOKUP($C76,'106秋男OAB'!C:N,12,FALSE)),0,VLOOKUP($C76,'106秋男OAB'!C:N,12,FALSE))</f>
        <v>9.6534616808589533</v>
      </c>
      <c r="G76" s="8">
        <f>IF(ISNA(VLOOKUP($C76,'106冬男OAB'!C:N,12,FALSE)),0,VLOOKUP($C76,'106冬男OAB'!C:N,12,FALSE))</f>
        <v>0</v>
      </c>
      <c r="H76" s="8">
        <f>IF(ISNA(VLOOKUP($C76,'107春男OAB'!C:N,12,FALSE)),0,VLOOKUP($C76,'107春男OAB'!C:N,12,FALSE))</f>
        <v>6.3333333333333286</v>
      </c>
      <c r="I76" s="8">
        <f t="shared" si="12"/>
        <v>9.9555555555555557</v>
      </c>
      <c r="J76" s="8">
        <f t="shared" si="13"/>
        <v>0</v>
      </c>
      <c r="K76" s="8">
        <f t="shared" si="14"/>
        <v>11.584154017030743</v>
      </c>
      <c r="L76" s="8">
        <f t="shared" si="15"/>
        <v>0</v>
      </c>
      <c r="M76" s="8">
        <f t="shared" si="16"/>
        <v>9.4999999999999929</v>
      </c>
      <c r="N76" s="8">
        <f t="shared" si="17"/>
        <v>31.03970957258629</v>
      </c>
      <c r="O76" s="14" t="str">
        <f>IF(ISNA(VLOOKUP($C76,'107春選手組別'!B:D,3,FALSE)),0,VLOOKUP($C76,'107春選手組別'!B:D,3,FALSE))</f>
        <v>台中國際</v>
      </c>
    </row>
    <row r="77" spans="1:15">
      <c r="A77" s="7">
        <v>76</v>
      </c>
      <c r="B77" s="42" t="s">
        <v>423</v>
      </c>
      <c r="C77" s="43" t="s">
        <v>486</v>
      </c>
      <c r="D77" s="8">
        <f>IF(ISNA(VLOOKUP(C77,'106夏男OAB'!C:N,12,FALSE)),0,VLOOKUP(C77,'106夏男OAB'!C:N,12,FALSE))</f>
        <v>0</v>
      </c>
      <c r="E77" s="8">
        <f>IF(ISNA(VLOOKUP($C77,台業男!C:N,12,FALSE)),0,VLOOKUP($C77,台業男!C:N,12,FALSE))</f>
        <v>0</v>
      </c>
      <c r="F77" s="8">
        <f>IF(ISNA(VLOOKUP($C77,'106秋男OAB'!C:N,12,FALSE)),0,VLOOKUP($C77,'106秋男OAB'!C:N,12,FALSE))</f>
        <v>0</v>
      </c>
      <c r="G77" s="8">
        <f>IF(ISNA(VLOOKUP($C77,'106冬男OAB'!C:N,12,FALSE)),0,VLOOKUP($C77,'106冬男OAB'!C:N,12,FALSE))</f>
        <v>0</v>
      </c>
      <c r="H77" s="8">
        <f>IF(ISNA(VLOOKUP($C77,'107春男OAB'!C:N,12,FALSE)),0,VLOOKUP($C77,'107春男OAB'!C:N,12,FALSE))</f>
        <v>18.27927927927928</v>
      </c>
      <c r="I77" s="8">
        <f t="shared" si="12"/>
        <v>0</v>
      </c>
      <c r="J77" s="8">
        <f t="shared" si="13"/>
        <v>0</v>
      </c>
      <c r="K77" s="8">
        <f t="shared" si="14"/>
        <v>0</v>
      </c>
      <c r="L77" s="8">
        <f t="shared" si="15"/>
        <v>0</v>
      </c>
      <c r="M77" s="8">
        <f t="shared" si="16"/>
        <v>27.418918918918919</v>
      </c>
      <c r="N77" s="8">
        <f t="shared" si="17"/>
        <v>27.418918918918919</v>
      </c>
      <c r="O77" s="14" t="str">
        <f>IF(ISNA(VLOOKUP($C77,'107春選手組別'!B:D,3,FALSE)),0,VLOOKUP($C77,'107春選手組別'!B:D,3,FALSE))</f>
        <v>寶山</v>
      </c>
    </row>
    <row r="78" spans="1:15">
      <c r="A78" s="7">
        <v>77</v>
      </c>
      <c r="B78" s="42" t="s">
        <v>423</v>
      </c>
      <c r="C78" s="43" t="s">
        <v>487</v>
      </c>
      <c r="D78" s="8">
        <f>IF(ISNA(VLOOKUP(C78,'106夏男OAB'!C:N,12,FALSE)),0,VLOOKUP(C78,'106夏男OAB'!C:N,12,FALSE))</f>
        <v>16.803418803418808</v>
      </c>
      <c r="E78" s="8">
        <f>IF(ISNA(VLOOKUP($C78,台業男!C:N,12,FALSE)),0,VLOOKUP($C78,台業男!C:N,12,FALSE))</f>
        <v>0</v>
      </c>
      <c r="F78" s="8">
        <f>IF(ISNA(VLOOKUP($C78,'106秋男OAB'!C:N,12,FALSE)),0,VLOOKUP($C78,'106秋男OAB'!C:N,12,FALSE))</f>
        <v>1.6297667530544118</v>
      </c>
      <c r="G78" s="8">
        <f>IF(ISNA(VLOOKUP($C78,'106冬男OAB'!C:N,12,FALSE)),0,VLOOKUP($C78,'106冬男OAB'!C:N,12,FALSE))</f>
        <v>5.2631578947369917E-2</v>
      </c>
      <c r="H78" s="8">
        <f>IF(ISNA(VLOOKUP($C78,'107春男OAB'!C:N,12,FALSE)),0,VLOOKUP($C78,'107春男OAB'!C:N,12,FALSE))</f>
        <v>6.3333333333333286</v>
      </c>
      <c r="I78" s="8">
        <f t="shared" si="12"/>
        <v>13.442735042735046</v>
      </c>
      <c r="J78" s="8">
        <f t="shared" si="13"/>
        <v>0</v>
      </c>
      <c r="K78" s="8">
        <f t="shared" si="14"/>
        <v>1.955720103665294</v>
      </c>
      <c r="L78" s="8">
        <f t="shared" si="15"/>
        <v>6.8421052631580895E-2</v>
      </c>
      <c r="M78" s="8">
        <f t="shared" si="16"/>
        <v>9.4999999999999929</v>
      </c>
      <c r="N78" s="8">
        <f t="shared" si="17"/>
        <v>24.966876199031915</v>
      </c>
      <c r="O78" s="14">
        <f>IF(ISNA(VLOOKUP($C78,'107春選手組別'!B:D,3,FALSE)),0,VLOOKUP($C78,'107春選手組別'!B:D,3,FALSE))</f>
        <v>0</v>
      </c>
    </row>
    <row r="79" spans="1:15">
      <c r="A79" s="7">
        <v>78</v>
      </c>
      <c r="B79" s="42" t="s">
        <v>408</v>
      </c>
      <c r="C79" s="43" t="s">
        <v>488</v>
      </c>
      <c r="D79" s="8">
        <f>IF(ISNA(VLOOKUP(C79,'106夏男OAB'!C:N,12,FALSE)),0,VLOOKUP(C79,'106夏男OAB'!C:N,12,FALSE))</f>
        <v>10.444444444444443</v>
      </c>
      <c r="E79" s="8">
        <f>IF(ISNA(VLOOKUP($C79,台業男!C:N,12,FALSE)),0,VLOOKUP($C79,台業男!C:N,12,FALSE))</f>
        <v>0</v>
      </c>
      <c r="F79" s="8">
        <f>IF(ISNA(VLOOKUP($C79,'106秋男OAB'!C:N,12,FALSE)),0,VLOOKUP($C79,'106秋男OAB'!C:N,12,FALSE))</f>
        <v>0</v>
      </c>
      <c r="G79" s="8">
        <f>IF(ISNA(VLOOKUP($C79,'106冬男OAB'!C:N,12,FALSE)),0,VLOOKUP($C79,'106冬男OAB'!C:N,12,FALSE))</f>
        <v>12.05263157894737</v>
      </c>
      <c r="H79" s="8">
        <f>IF(ISNA(VLOOKUP($C79,'107春男OAB'!C:N,12,FALSE)),0,VLOOKUP($C79,'107春男OAB'!C:N,12,FALSE))</f>
        <v>0</v>
      </c>
      <c r="I79" s="8">
        <f t="shared" si="12"/>
        <v>8.3555555555555543</v>
      </c>
      <c r="J79" s="8">
        <f t="shared" si="13"/>
        <v>0</v>
      </c>
      <c r="K79" s="8">
        <f t="shared" si="14"/>
        <v>0</v>
      </c>
      <c r="L79" s="8">
        <f t="shared" si="15"/>
        <v>15.668421052631581</v>
      </c>
      <c r="M79" s="8">
        <f t="shared" si="16"/>
        <v>0</v>
      </c>
      <c r="N79" s="8">
        <f t="shared" si="17"/>
        <v>24.023976608187134</v>
      </c>
      <c r="O79" s="14" t="str">
        <f>IF(ISNA(VLOOKUP($C79,'107春選手組別'!B:D,3,FALSE)),0,VLOOKUP($C79,'107春選手組別'!B:D,3,FALSE))</f>
        <v>台北</v>
      </c>
    </row>
    <row r="80" spans="1:15">
      <c r="A80" s="7">
        <v>79</v>
      </c>
      <c r="B80" s="42" t="s">
        <v>423</v>
      </c>
      <c r="C80" s="45" t="s">
        <v>489</v>
      </c>
      <c r="D80" s="8">
        <f>IF(ISNA(VLOOKUP(C80,'106夏男OAB'!C:N,12,FALSE)),0,VLOOKUP(C80,'106夏男OAB'!C:N,12,FALSE))</f>
        <v>2.3888888888888857</v>
      </c>
      <c r="E80" s="8">
        <f>IF(ISNA(VLOOKUP($C80,台業男!C:N,12,FALSE)),0,VLOOKUP($C80,台業男!C:N,12,FALSE))</f>
        <v>0</v>
      </c>
      <c r="F80" s="8">
        <f>IF(ISNA(VLOOKUP($C80,'106秋男OAB'!C:N,12,FALSE)),0,VLOOKUP($C80,'106秋男OAB'!C:N,12,FALSE))</f>
        <v>0</v>
      </c>
      <c r="G80" s="8">
        <f>IF(ISNA(VLOOKUP($C80,'106冬男OAB'!C:N,12,FALSE)),0,VLOOKUP($C80,'106冬男OAB'!C:N,12,FALSE))</f>
        <v>13.264837625979851</v>
      </c>
      <c r="H80" s="8">
        <f>IF(ISNA(VLOOKUP($C80,'107春男OAB'!C:N,12,FALSE)),0,VLOOKUP($C80,'107春男OAB'!C:N,12,FALSE))</f>
        <v>3</v>
      </c>
      <c r="I80" s="8">
        <f t="shared" si="12"/>
        <v>1.9111111111111088</v>
      </c>
      <c r="J80" s="8">
        <f t="shared" si="13"/>
        <v>0</v>
      </c>
      <c r="K80" s="8">
        <f t="shared" si="14"/>
        <v>0</v>
      </c>
      <c r="L80" s="8">
        <f t="shared" si="15"/>
        <v>17.244288913773808</v>
      </c>
      <c r="M80" s="8">
        <f t="shared" si="16"/>
        <v>4.5</v>
      </c>
      <c r="N80" s="8">
        <f t="shared" si="17"/>
        <v>23.655400024884916</v>
      </c>
      <c r="O80" s="14" t="str">
        <f>IF(ISNA(VLOOKUP($C80,'107春選手組別'!B:D,3,FALSE)),0,VLOOKUP($C80,'107春選手組別'!B:D,3,FALSE))</f>
        <v>南一</v>
      </c>
    </row>
    <row r="81" spans="1:15">
      <c r="A81" s="7">
        <v>80</v>
      </c>
      <c r="B81" s="42" t="s">
        <v>411</v>
      </c>
      <c r="C81" s="43" t="s">
        <v>490</v>
      </c>
      <c r="D81" s="8">
        <f>IF(ISNA(VLOOKUP(C81,'106夏男OAB'!C:N,12,FALSE)),0,VLOOKUP(C81,'106夏男OAB'!C:N,12,FALSE))</f>
        <v>2.0555555555555571</v>
      </c>
      <c r="E81" s="8">
        <f>IF(ISNA(VLOOKUP($C81,台業男!C:N,12,FALSE)),0,VLOOKUP($C81,台業男!C:N,12,FALSE))</f>
        <v>5.961538461538467</v>
      </c>
      <c r="F81" s="8">
        <f>IF(ISNA(VLOOKUP($C81,'106秋男OAB'!C:N,12,FALSE)),0,VLOOKUP($C81,'106秋男OAB'!C:N,12,FALSE))</f>
        <v>0</v>
      </c>
      <c r="G81" s="8">
        <f>IF(ISNA(VLOOKUP($C81,'106冬男OAB'!C:N,12,FALSE)),0,VLOOKUP($C81,'106冬男OAB'!C:N,12,FALSE))</f>
        <v>0</v>
      </c>
      <c r="H81" s="8">
        <f>IF(ISNA(VLOOKUP($C81,'107春男OAB'!C:N,12,FALSE)),0,VLOOKUP($C81,'107春男OAB'!C:N,12,FALSE))</f>
        <v>9.3333333333333286</v>
      </c>
      <c r="I81" s="8">
        <f t="shared" si="12"/>
        <v>1.6444444444444457</v>
      </c>
      <c r="J81" s="8">
        <f t="shared" si="13"/>
        <v>5.961538461538467</v>
      </c>
      <c r="K81" s="8">
        <f t="shared" si="14"/>
        <v>0</v>
      </c>
      <c r="L81" s="8">
        <f t="shared" si="15"/>
        <v>0</v>
      </c>
      <c r="M81" s="8">
        <f t="shared" si="16"/>
        <v>13.999999999999993</v>
      </c>
      <c r="N81" s="8">
        <f t="shared" si="17"/>
        <v>21.605982905982906</v>
      </c>
      <c r="O81" s="14" t="str">
        <f>IF(ISNA(VLOOKUP($C81,'107春選手組別'!B:D,3,FALSE)),0,VLOOKUP($C81,'107春選手組別'!B:D,3,FALSE))</f>
        <v>淡水</v>
      </c>
    </row>
    <row r="82" spans="1:15">
      <c r="A82" s="7">
        <v>81</v>
      </c>
      <c r="B82" s="42" t="s">
        <v>411</v>
      </c>
      <c r="C82" s="46" t="s">
        <v>491</v>
      </c>
      <c r="D82" s="8">
        <f>IF(ISNA(VLOOKUP(C82,'106夏男OAB'!C:N,12,FALSE)),0,VLOOKUP(C82,'106夏男OAB'!C:N,12,FALSE))</f>
        <v>0</v>
      </c>
      <c r="E82" s="8">
        <f>IF(ISNA(VLOOKUP($C82,台業男!C:N,12,FALSE)),0,VLOOKUP($C82,台業男!C:N,12,FALSE))</f>
        <v>6.961538461538467</v>
      </c>
      <c r="F82" s="8">
        <f>IF(ISNA(VLOOKUP($C82,'106秋男OAB'!C:N,12,FALSE)),0,VLOOKUP($C82,'106秋男OAB'!C:N,12,FALSE))</f>
        <v>11.283228433913351</v>
      </c>
      <c r="G82" s="8">
        <f>IF(ISNA(VLOOKUP($C82,'106冬男OAB'!C:N,12,FALSE)),0,VLOOKUP($C82,'106冬男OAB'!C:N,12,FALSE))</f>
        <v>0</v>
      </c>
      <c r="H82" s="8">
        <f>IF(ISNA(VLOOKUP($C82,'107春男OAB'!C:N,12,FALSE)),0,VLOOKUP($C82,'107春男OAB'!C:N,12,FALSE))</f>
        <v>0</v>
      </c>
      <c r="I82" s="8">
        <f t="shared" si="12"/>
        <v>0</v>
      </c>
      <c r="J82" s="8">
        <f t="shared" si="13"/>
        <v>6.961538461538467</v>
      </c>
      <c r="K82" s="8">
        <f t="shared" si="14"/>
        <v>13.539874120696021</v>
      </c>
      <c r="L82" s="8">
        <f t="shared" si="15"/>
        <v>0</v>
      </c>
      <c r="M82" s="8">
        <f t="shared" si="16"/>
        <v>0</v>
      </c>
      <c r="N82" s="8">
        <f t="shared" si="17"/>
        <v>20.501412582234487</v>
      </c>
      <c r="O82" s="14" t="str">
        <f>IF(ISNA(VLOOKUP($C82,'107春選手組別'!B:D,3,FALSE)),0,VLOOKUP($C82,'107春選手組別'!B:D,3,FALSE))</f>
        <v>臺中</v>
      </c>
    </row>
    <row r="83" spans="1:15">
      <c r="A83" s="7">
        <v>82</v>
      </c>
      <c r="B83" s="42" t="s">
        <v>423</v>
      </c>
      <c r="C83" s="43" t="s">
        <v>492</v>
      </c>
      <c r="D83" s="8">
        <f>IF(ISNA(VLOOKUP(C83,'106夏男OAB'!C:N,12,FALSE)),0,VLOOKUP(C83,'106夏男OAB'!C:N,12,FALSE))</f>
        <v>0</v>
      </c>
      <c r="E83" s="8">
        <f>IF(ISNA(VLOOKUP($C83,台業男!C:N,12,FALSE)),0,VLOOKUP($C83,台業男!C:N,12,FALSE))</f>
        <v>0</v>
      </c>
      <c r="F83" s="8">
        <f>IF(ISNA(VLOOKUP($C83,'106秋男OAB'!C:N,12,FALSE)),0,VLOOKUP($C83,'106秋男OAB'!C:N,12,FALSE))</f>
        <v>0</v>
      </c>
      <c r="G83" s="8">
        <f>IF(ISNA(VLOOKUP($C83,'106冬男OAB'!C:N,12,FALSE)),0,VLOOKUP($C83,'106冬男OAB'!C:N,12,FALSE))</f>
        <v>0</v>
      </c>
      <c r="H83" s="8">
        <f>IF(ISNA(VLOOKUP($C83,'107春男OAB'!C:N,12,FALSE)),0,VLOOKUP($C83,'107春男OAB'!C:N,12,FALSE))</f>
        <v>13.516121384542444</v>
      </c>
      <c r="I83" s="8">
        <f t="shared" si="12"/>
        <v>0</v>
      </c>
      <c r="J83" s="8">
        <f t="shared" si="13"/>
        <v>0</v>
      </c>
      <c r="K83" s="8">
        <f t="shared" si="14"/>
        <v>0</v>
      </c>
      <c r="L83" s="8">
        <f t="shared" si="15"/>
        <v>0</v>
      </c>
      <c r="M83" s="8">
        <f t="shared" si="16"/>
        <v>20.274182076813666</v>
      </c>
      <c r="N83" s="8">
        <f t="shared" si="17"/>
        <v>20.274182076813666</v>
      </c>
      <c r="O83" s="48" t="str">
        <f>IF(ISNA(VLOOKUP($C83,'107春選手組別'!B:D,3,FALSE)),0,VLOOKUP($C83,'107春選手組別'!B:D,3,FALSE))</f>
        <v>Tiga台灣學院</v>
      </c>
    </row>
    <row r="84" spans="1:15">
      <c r="A84" s="7">
        <v>83</v>
      </c>
      <c r="B84" s="42" t="s">
        <v>411</v>
      </c>
      <c r="C84" s="43" t="s">
        <v>493</v>
      </c>
      <c r="D84" s="8">
        <f>IF(ISNA(VLOOKUP(C84,'106夏男OAB'!C:N,12,FALSE)),0,VLOOKUP(C84,'106夏男OAB'!C:N,12,FALSE))</f>
        <v>0</v>
      </c>
      <c r="E84" s="8">
        <f>IF(ISNA(VLOOKUP($C84,台業男!C:N,12,FALSE)),0,VLOOKUP($C84,台業男!C:N,12,FALSE))</f>
        <v>0</v>
      </c>
      <c r="F84" s="8">
        <f>IF(ISNA(VLOOKUP($C84,'106秋男OAB'!C:N,12,FALSE)),0,VLOOKUP($C84,'106秋男OAB'!C:N,12,FALSE))</f>
        <v>14.242132543502393</v>
      </c>
      <c r="G84" s="8">
        <f>IF(ISNA(VLOOKUP($C84,'106冬男OAB'!C:N,12,FALSE)),0,VLOOKUP($C84,'106冬男OAB'!C:N,12,FALSE))</f>
        <v>0</v>
      </c>
      <c r="H84" s="8">
        <f>IF(ISNA(VLOOKUP($C84,'107春男OAB'!C:N,12,FALSE)),0,VLOOKUP($C84,'107春男OAB'!C:N,12,FALSE))</f>
        <v>0</v>
      </c>
      <c r="I84" s="8">
        <f t="shared" si="12"/>
        <v>0</v>
      </c>
      <c r="J84" s="8">
        <f t="shared" si="13"/>
        <v>0</v>
      </c>
      <c r="K84" s="8">
        <f t="shared" si="14"/>
        <v>17.09055905220287</v>
      </c>
      <c r="L84" s="8">
        <f t="shared" si="15"/>
        <v>0</v>
      </c>
      <c r="M84" s="8">
        <f t="shared" si="16"/>
        <v>0</v>
      </c>
      <c r="N84" s="8">
        <f t="shared" si="17"/>
        <v>17.09055905220287</v>
      </c>
      <c r="O84" s="14" t="str">
        <f>IF(ISNA(VLOOKUP($C84,'107春選手組別'!B:D,3,FALSE)),0,VLOOKUP($C84,'107春選手組別'!B:D,3,FALSE))</f>
        <v>新豐</v>
      </c>
    </row>
    <row r="85" spans="1:15">
      <c r="A85" s="7">
        <v>84</v>
      </c>
      <c r="B85" s="42" t="s">
        <v>411</v>
      </c>
      <c r="C85" s="43" t="s">
        <v>494</v>
      </c>
      <c r="D85" s="8">
        <f>IF(ISNA(VLOOKUP(C85,'106夏男OAB'!C:N,12,FALSE)),0,VLOOKUP(C85,'106夏男OAB'!C:N,12,FALSE))</f>
        <v>0</v>
      </c>
      <c r="E85" s="8">
        <f>IF(ISNA(VLOOKUP($C85,台業男!C:N,12,FALSE)),0,VLOOKUP($C85,台業男!C:N,12,FALSE))</f>
        <v>0</v>
      </c>
      <c r="F85" s="8">
        <f>IF(ISNA(VLOOKUP($C85,'106秋男OAB'!C:N,12,FALSE)),0,VLOOKUP($C85,'106秋男OAB'!C:N,12,FALSE))</f>
        <v>14.242132543502393</v>
      </c>
      <c r="G85" s="8">
        <f>IF(ISNA(VLOOKUP($C85,'106冬男OAB'!C:N,12,FALSE)),0,VLOOKUP($C85,'106冬男OAB'!C:N,12,FALSE))</f>
        <v>0</v>
      </c>
      <c r="H85" s="8">
        <f>IF(ISNA(VLOOKUP($C85,'107春男OAB'!C:N,12,FALSE)),0,VLOOKUP($C85,'107春男OAB'!C:N,12,FALSE))</f>
        <v>0</v>
      </c>
      <c r="I85" s="8">
        <f t="shared" si="12"/>
        <v>0</v>
      </c>
      <c r="J85" s="8">
        <f t="shared" si="13"/>
        <v>0</v>
      </c>
      <c r="K85" s="8">
        <f t="shared" si="14"/>
        <v>17.09055905220287</v>
      </c>
      <c r="L85" s="8">
        <f t="shared" si="15"/>
        <v>0</v>
      </c>
      <c r="M85" s="8">
        <f t="shared" si="16"/>
        <v>0</v>
      </c>
      <c r="N85" s="8">
        <f t="shared" si="17"/>
        <v>17.09055905220287</v>
      </c>
      <c r="O85" s="14" t="str">
        <f>IF(ISNA(VLOOKUP($C85,'107春選手組別'!B:D,3,FALSE)),0,VLOOKUP($C85,'107春選手組別'!B:D,3,FALSE))</f>
        <v>台北</v>
      </c>
    </row>
    <row r="86" spans="1:15">
      <c r="A86" s="7">
        <v>85</v>
      </c>
      <c r="B86" s="42" t="s">
        <v>408</v>
      </c>
      <c r="C86" s="43" t="s">
        <v>495</v>
      </c>
      <c r="D86" s="8">
        <f>IF(ISNA(VLOOKUP(C86,'106夏男OAB'!C:N,12,FALSE)),0,VLOOKUP(C86,'106夏男OAB'!C:N,12,FALSE))</f>
        <v>0</v>
      </c>
      <c r="E86" s="8">
        <f>IF(ISNA(VLOOKUP($C86,台業男!C:N,12,FALSE)),0,VLOOKUP($C86,台業男!C:N,12,FALSE))</f>
        <v>0</v>
      </c>
      <c r="F86" s="8">
        <f>IF(ISNA(VLOOKUP($C86,'106秋男OAB'!C:N,12,FALSE)),0,VLOOKUP($C86,'106秋男OAB'!C:N,12,FALSE))</f>
        <v>13.681542448665681</v>
      </c>
      <c r="G86" s="8">
        <f>IF(ISNA(VLOOKUP($C86,'106冬男OAB'!C:N,12,FALSE)),0,VLOOKUP($C86,'106冬男OAB'!C:N,12,FALSE))</f>
        <v>0</v>
      </c>
      <c r="H86" s="8">
        <f>IF(ISNA(VLOOKUP($C86,'107春男OAB'!C:N,12,FALSE)),0,VLOOKUP($C86,'107春男OAB'!C:N,12,FALSE))</f>
        <v>0</v>
      </c>
      <c r="I86" s="8">
        <f t="shared" si="12"/>
        <v>0</v>
      </c>
      <c r="J86" s="8">
        <f t="shared" si="13"/>
        <v>0</v>
      </c>
      <c r="K86" s="8">
        <f t="shared" si="14"/>
        <v>16.417850938398818</v>
      </c>
      <c r="L86" s="8">
        <f t="shared" si="15"/>
        <v>0</v>
      </c>
      <c r="M86" s="8">
        <f t="shared" si="16"/>
        <v>0</v>
      </c>
      <c r="N86" s="8">
        <f t="shared" si="17"/>
        <v>16.417850938398818</v>
      </c>
      <c r="O86" s="14" t="str">
        <f>IF(ISNA(VLOOKUP($C86,'107春選手組別'!B:D,3,FALSE)),0,VLOOKUP($C86,'107春選手組別'!B:D,3,FALSE))</f>
        <v>南峰</v>
      </c>
    </row>
    <row r="87" spans="1:15">
      <c r="A87" s="7">
        <v>86</v>
      </c>
      <c r="B87" s="42" t="s">
        <v>411</v>
      </c>
      <c r="C87" s="43" t="s">
        <v>496</v>
      </c>
      <c r="D87" s="8">
        <f>IF(ISNA(VLOOKUP(C87,'106夏男OAB'!C:N,12,FALSE)),0,VLOOKUP(C87,'106夏男OAB'!C:N,12,FALSE))</f>
        <v>0</v>
      </c>
      <c r="E87" s="8">
        <f>IF(ISNA(VLOOKUP($C87,台業男!C:N,12,FALSE)),0,VLOOKUP($C87,台業男!C:N,12,FALSE))</f>
        <v>0</v>
      </c>
      <c r="F87" s="8">
        <f>IF(ISNA(VLOOKUP($C87,'106秋男OAB'!C:N,12,FALSE)),0,VLOOKUP($C87,'106秋男OAB'!C:N,12,FALSE))</f>
        <v>0</v>
      </c>
      <c r="G87" s="8">
        <f>IF(ISNA(VLOOKUP($C87,'106冬男OAB'!C:N,12,FALSE)),0,VLOOKUP($C87,'106冬男OAB'!C:N,12,FALSE))</f>
        <v>12.60526315789474</v>
      </c>
      <c r="H87" s="8">
        <f>IF(ISNA(VLOOKUP($C87,'107春男OAB'!C:N,12,FALSE)),0,VLOOKUP($C87,'107春男OAB'!C:N,12,FALSE))</f>
        <v>0</v>
      </c>
      <c r="I87" s="8">
        <f t="shared" si="12"/>
        <v>0</v>
      </c>
      <c r="J87" s="8">
        <f t="shared" si="13"/>
        <v>0</v>
      </c>
      <c r="K87" s="8">
        <f t="shared" si="14"/>
        <v>0</v>
      </c>
      <c r="L87" s="8">
        <f t="shared" si="15"/>
        <v>16.386842105263163</v>
      </c>
      <c r="M87" s="8">
        <f t="shared" si="16"/>
        <v>0</v>
      </c>
      <c r="N87" s="8">
        <f t="shared" si="17"/>
        <v>16.386842105263163</v>
      </c>
      <c r="O87" s="14" t="str">
        <f>IF(ISNA(VLOOKUP($C87,'107春選手組別'!B:D,3,FALSE)),0,VLOOKUP($C87,'107春選手組別'!B:D,3,FALSE))</f>
        <v>新豐</v>
      </c>
    </row>
    <row r="88" spans="1:15">
      <c r="A88" s="7">
        <v>87</v>
      </c>
      <c r="B88" s="42" t="s">
        <v>411</v>
      </c>
      <c r="C88" s="43" t="s">
        <v>497</v>
      </c>
      <c r="D88" s="8">
        <f>IF(ISNA(VLOOKUP(C88,'106夏男OAB'!C:N,12,FALSE)),0,VLOOKUP(C88,'106夏男OAB'!C:N,12,FALSE))</f>
        <v>16.444444444444443</v>
      </c>
      <c r="E88" s="8">
        <f>IF(ISNA(VLOOKUP($C88,台業男!C:N,12,FALSE)),0,VLOOKUP($C88,台業男!C:N,12,FALSE))</f>
        <v>2.9642857142857082</v>
      </c>
      <c r="F88" s="8">
        <f>IF(ISNA(VLOOKUP($C88,'106秋男OAB'!C:N,12,FALSE)),0,VLOOKUP($C88,'106秋男OAB'!C:N,12,FALSE))</f>
        <v>0</v>
      </c>
      <c r="G88" s="8">
        <f>IF(ISNA(VLOOKUP($C88,'106冬男OAB'!C:N,12,FALSE)),0,VLOOKUP($C88,'106冬男OAB'!C:N,12,FALSE))</f>
        <v>0</v>
      </c>
      <c r="H88" s="8">
        <f>IF(ISNA(VLOOKUP($C88,'107春男OAB'!C:N,12,FALSE)),0,VLOOKUP($C88,'107春男OAB'!C:N,12,FALSE))</f>
        <v>0</v>
      </c>
      <c r="I88" s="8">
        <f t="shared" si="12"/>
        <v>13.155555555555555</v>
      </c>
      <c r="J88" s="8">
        <f t="shared" si="13"/>
        <v>2.9642857142857082</v>
      </c>
      <c r="K88" s="8">
        <f t="shared" si="14"/>
        <v>0</v>
      </c>
      <c r="L88" s="8">
        <f t="shared" si="15"/>
        <v>0</v>
      </c>
      <c r="M88" s="8">
        <f t="shared" si="16"/>
        <v>0</v>
      </c>
      <c r="N88" s="8">
        <f t="shared" si="17"/>
        <v>16.119841269841263</v>
      </c>
      <c r="O88" s="14" t="str">
        <f>IF(ISNA(VLOOKUP($C88,'107春選手組別'!B:D,3,FALSE)),0,VLOOKUP($C88,'107春選手組別'!B:D,3,FALSE))</f>
        <v>台北</v>
      </c>
    </row>
    <row r="89" spans="1:15">
      <c r="A89" s="7">
        <v>88</v>
      </c>
      <c r="B89" s="42" t="s">
        <v>423</v>
      </c>
      <c r="C89" s="43" t="s">
        <v>498</v>
      </c>
      <c r="D89" s="8">
        <f>IF(ISNA(VLOOKUP(C89,'106夏男OAB'!C:N,12,FALSE)),0,VLOOKUP(C89,'106夏男OAB'!C:N,12,FALSE))</f>
        <v>0</v>
      </c>
      <c r="E89" s="8">
        <f>IF(ISNA(VLOOKUP($C89,台業男!C:N,12,FALSE)),0,VLOOKUP($C89,台業男!C:N,12,FALSE))</f>
        <v>0</v>
      </c>
      <c r="F89" s="8">
        <f>IF(ISNA(VLOOKUP($C89,'106秋男OAB'!C:N,12,FALSE)),0,VLOOKUP($C89,'106秋男OAB'!C:N,12,FALSE))</f>
        <v>0</v>
      </c>
      <c r="G89" s="8">
        <f>IF(ISNA(VLOOKUP($C89,'106冬男OAB'!C:N,12,FALSE)),0,VLOOKUP($C89,'106冬男OAB'!C:N,12,FALSE))</f>
        <v>12.264837625979851</v>
      </c>
      <c r="H89" s="8">
        <f>IF(ISNA(VLOOKUP($C89,'107春男OAB'!C:N,12,FALSE)),0,VLOOKUP($C89,'107春男OAB'!C:N,12,FALSE))</f>
        <v>0</v>
      </c>
      <c r="I89" s="8">
        <f t="shared" si="12"/>
        <v>0</v>
      </c>
      <c r="J89" s="8">
        <f t="shared" si="13"/>
        <v>0</v>
      </c>
      <c r="K89" s="8">
        <f t="shared" si="14"/>
        <v>0</v>
      </c>
      <c r="L89" s="8">
        <f t="shared" si="15"/>
        <v>15.944288913773807</v>
      </c>
      <c r="M89" s="8">
        <f t="shared" si="16"/>
        <v>0</v>
      </c>
      <c r="N89" s="8">
        <f t="shared" si="17"/>
        <v>15.944288913773807</v>
      </c>
      <c r="O89" s="14" t="str">
        <f>IF(ISNA(VLOOKUP($C89,'107春選手組別'!B:D,3,FALSE)),0,VLOOKUP($C89,'107春選手組別'!B:D,3,FALSE))</f>
        <v>揚昇</v>
      </c>
    </row>
    <row r="90" spans="1:15">
      <c r="A90" s="7">
        <v>89</v>
      </c>
      <c r="B90" s="42" t="s">
        <v>411</v>
      </c>
      <c r="C90" s="43" t="s">
        <v>499</v>
      </c>
      <c r="D90" s="8">
        <f>IF(ISNA(VLOOKUP(C90,'106夏男OAB'!C:N,12,FALSE)),0,VLOOKUP(C90,'106夏男OAB'!C:N,12,FALSE))</f>
        <v>17.444444444444443</v>
      </c>
      <c r="E90" s="8">
        <f>IF(ISNA(VLOOKUP($C90,台業男!C:N,12,FALSE)),0,VLOOKUP($C90,台業男!C:N,12,FALSE))</f>
        <v>0</v>
      </c>
      <c r="F90" s="8">
        <f>IF(ISNA(VLOOKUP($C90,'106秋男OAB'!C:N,12,FALSE)),0,VLOOKUP($C90,'106秋男OAB'!C:N,12,FALSE))</f>
        <v>0</v>
      </c>
      <c r="G90" s="8">
        <f>IF(ISNA(VLOOKUP($C90,'106冬男OAB'!C:N,12,FALSE)),0,VLOOKUP($C90,'106冬男OAB'!C:N,12,FALSE))</f>
        <v>0</v>
      </c>
      <c r="H90" s="8">
        <f>IF(ISNA(VLOOKUP($C90,'107春男OAB'!C:N,12,FALSE)),0,VLOOKUP($C90,'107春男OAB'!C:N,12,FALSE))</f>
        <v>0</v>
      </c>
      <c r="I90" s="8">
        <f t="shared" si="12"/>
        <v>13.955555555555556</v>
      </c>
      <c r="J90" s="8">
        <f t="shared" si="13"/>
        <v>0</v>
      </c>
      <c r="K90" s="8">
        <f t="shared" si="14"/>
        <v>0</v>
      </c>
      <c r="L90" s="8">
        <f t="shared" si="15"/>
        <v>0</v>
      </c>
      <c r="M90" s="8">
        <f t="shared" si="16"/>
        <v>0</v>
      </c>
      <c r="N90" s="8">
        <f t="shared" si="17"/>
        <v>13.955555555555556</v>
      </c>
      <c r="O90" s="14" t="str">
        <f>IF(ISNA(VLOOKUP($C90,'107春選手組別'!B:D,3,FALSE)),0,VLOOKUP($C90,'107春選手組別'!B:D,3,FALSE))</f>
        <v>高雄</v>
      </c>
    </row>
    <row r="91" spans="1:15">
      <c r="A91" s="7">
        <v>90</v>
      </c>
      <c r="B91" s="42" t="s">
        <v>411</v>
      </c>
      <c r="C91" s="43" t="s">
        <v>500</v>
      </c>
      <c r="D91" s="8">
        <f>IF(ISNA(VLOOKUP(C91,'106夏男OAB'!C:N,12,FALSE)),0,VLOOKUP(C91,'106夏男OAB'!C:N,12,FALSE))</f>
        <v>0</v>
      </c>
      <c r="E91" s="8">
        <f>IF(ISNA(VLOOKUP($C91,台業男!C:N,12,FALSE)),0,VLOOKUP($C91,台業男!C:N,12,FALSE))</f>
        <v>0</v>
      </c>
      <c r="F91" s="8">
        <f>IF(ISNA(VLOOKUP($C91,'106秋男OAB'!C:N,12,FALSE)),0,VLOOKUP($C91,'106秋男OAB'!C:N,12,FALSE))</f>
        <v>0</v>
      </c>
      <c r="G91" s="8">
        <f>IF(ISNA(VLOOKUP($C91,'106冬男OAB'!C:N,12,FALSE)),0,VLOOKUP($C91,'106冬男OAB'!C:N,12,FALSE))</f>
        <v>9.6052631578947398</v>
      </c>
      <c r="H91" s="8">
        <f>IF(ISNA(VLOOKUP($C91,'107春男OAB'!C:N,12,FALSE)),0,VLOOKUP($C91,'107春男OAB'!C:N,12,FALSE))</f>
        <v>0</v>
      </c>
      <c r="I91" s="8">
        <f t="shared" si="12"/>
        <v>0</v>
      </c>
      <c r="J91" s="8">
        <f t="shared" si="13"/>
        <v>0</v>
      </c>
      <c r="K91" s="8">
        <f t="shared" si="14"/>
        <v>0</v>
      </c>
      <c r="L91" s="8">
        <f t="shared" si="15"/>
        <v>12.486842105263163</v>
      </c>
      <c r="M91" s="8">
        <f t="shared" si="16"/>
        <v>0</v>
      </c>
      <c r="N91" s="8">
        <f t="shared" si="17"/>
        <v>12.486842105263163</v>
      </c>
      <c r="O91" s="14">
        <f>IF(ISNA(VLOOKUP($C91,'107春選手組別'!B:D,3,FALSE)),0,VLOOKUP($C91,'107春選手組別'!B:D,3,FALSE))</f>
        <v>0</v>
      </c>
    </row>
    <row r="92" spans="1:15">
      <c r="A92" s="7">
        <v>91</v>
      </c>
      <c r="B92" s="42" t="s">
        <v>423</v>
      </c>
      <c r="C92" s="45" t="s">
        <v>501</v>
      </c>
      <c r="D92" s="8">
        <f>IF(ISNA(VLOOKUP(C92,'106夏男OAB'!C:N,12,FALSE)),0,VLOOKUP(C92,'106夏男OAB'!C:N,12,FALSE))</f>
        <v>0</v>
      </c>
      <c r="E92" s="8">
        <f>IF(ISNA(VLOOKUP($C92,台業男!C:N,12,FALSE)),0,VLOOKUP($C92,台業男!C:N,12,FALSE))</f>
        <v>0</v>
      </c>
      <c r="F92" s="8">
        <f>IF(ISNA(VLOOKUP($C92,'106秋男OAB'!C:N,12,FALSE)),0,VLOOKUP($C92,'106秋男OAB'!C:N,12,FALSE))</f>
        <v>0.77674935209182649</v>
      </c>
      <c r="G92" s="8">
        <f>IF(ISNA(VLOOKUP($C92,'106冬男OAB'!C:N,12,FALSE)),0,VLOOKUP($C92,'106冬男OAB'!C:N,12,FALSE))</f>
        <v>8.6265397536394204</v>
      </c>
      <c r="H92" s="8">
        <f>IF(ISNA(VLOOKUP($C92,'107春男OAB'!C:N,12,FALSE)),0,VLOOKUP($C92,'107春男OAB'!C:N,12,FALSE))</f>
        <v>0</v>
      </c>
      <c r="I92" s="8">
        <f t="shared" si="12"/>
        <v>0</v>
      </c>
      <c r="J92" s="8">
        <f t="shared" si="13"/>
        <v>0</v>
      </c>
      <c r="K92" s="8">
        <f t="shared" si="14"/>
        <v>0.93209922251019173</v>
      </c>
      <c r="L92" s="8">
        <f t="shared" si="15"/>
        <v>11.214501679731248</v>
      </c>
      <c r="M92" s="8">
        <f t="shared" si="16"/>
        <v>0</v>
      </c>
      <c r="N92" s="8">
        <f t="shared" si="17"/>
        <v>12.14660090224144</v>
      </c>
      <c r="O92" s="14" t="str">
        <f>IF(ISNA(VLOOKUP($C92,'107春選手組別'!B:D,3,FALSE)),0,VLOOKUP($C92,'107春選手組別'!B:D,3,FALSE))</f>
        <v>斑芝花</v>
      </c>
    </row>
    <row r="93" spans="1:15">
      <c r="A93" s="7">
        <v>92</v>
      </c>
      <c r="B93" s="42" t="s">
        <v>423</v>
      </c>
      <c r="C93" s="43" t="s">
        <v>502</v>
      </c>
      <c r="D93" s="8">
        <f>IF(ISNA(VLOOKUP(C93,'106夏男OAB'!C:N,12,FALSE)),0,VLOOKUP(C93,'106夏男OAB'!C:N,12,FALSE))</f>
        <v>0</v>
      </c>
      <c r="E93" s="8">
        <f>IF(ISNA(VLOOKUP($C93,台業男!C:N,12,FALSE)),0,VLOOKUP($C93,台業男!C:N,12,FALSE))</f>
        <v>0</v>
      </c>
      <c r="F93" s="8">
        <f>IF(ISNA(VLOOKUP($C93,'106秋男OAB'!C:N,12,FALSE)),0,VLOOKUP($C93,'106秋男OAB'!C:N,12,FALSE))</f>
        <v>10.036510694044892</v>
      </c>
      <c r="G93" s="8">
        <f>IF(ISNA(VLOOKUP($C93,'106冬男OAB'!C:N,12,FALSE)),0,VLOOKUP($C93,'106冬男OAB'!C:N,12,FALSE))</f>
        <v>0</v>
      </c>
      <c r="H93" s="8">
        <f>IF(ISNA(VLOOKUP($C93,'107春男OAB'!C:N,12,FALSE)),0,VLOOKUP($C93,'107春男OAB'!C:N,12,FALSE))</f>
        <v>0</v>
      </c>
      <c r="I93" s="8">
        <f t="shared" si="12"/>
        <v>0</v>
      </c>
      <c r="J93" s="8">
        <f t="shared" si="13"/>
        <v>0</v>
      </c>
      <c r="K93" s="8">
        <f t="shared" si="14"/>
        <v>12.04381283285387</v>
      </c>
      <c r="L93" s="8">
        <f t="shared" si="15"/>
        <v>0</v>
      </c>
      <c r="M93" s="8">
        <f t="shared" si="16"/>
        <v>0</v>
      </c>
      <c r="N93" s="8">
        <f t="shared" si="17"/>
        <v>12.04381283285387</v>
      </c>
      <c r="O93" s="14" t="str">
        <f>IF(ISNA(VLOOKUP($C93,'107春選手組別'!B:D,3,FALSE)),0,VLOOKUP($C93,'107春選手組別'!B:D,3,FALSE))</f>
        <v>東華</v>
      </c>
    </row>
    <row r="94" spans="1:15">
      <c r="A94" s="7">
        <v>93</v>
      </c>
      <c r="B94" s="42" t="s">
        <v>411</v>
      </c>
      <c r="C94" s="45" t="s">
        <v>503</v>
      </c>
      <c r="D94" s="8">
        <f>IF(ISNA(VLOOKUP(C94,'106夏男OAB'!C:N,12,FALSE)),0,VLOOKUP(C94,'106夏男OAB'!C:N,12,FALSE))</f>
        <v>14.444444444444443</v>
      </c>
      <c r="E94" s="8">
        <f>IF(ISNA(VLOOKUP($C94,台業男!C:N,12,FALSE)),0,VLOOKUP($C94,台業男!C:N,12,FALSE))</f>
        <v>0</v>
      </c>
      <c r="F94" s="8">
        <f>IF(ISNA(VLOOKUP($C94,'106秋男OAB'!C:N,12,FALSE)),0,VLOOKUP($C94,'106秋男OAB'!C:N,12,FALSE))</f>
        <v>0</v>
      </c>
      <c r="G94" s="8">
        <f>IF(ISNA(VLOOKUP($C94,'106冬男OAB'!C:N,12,FALSE)),0,VLOOKUP($C94,'106冬男OAB'!C:N,12,FALSE))</f>
        <v>0</v>
      </c>
      <c r="H94" s="8">
        <f>IF(ISNA(VLOOKUP($C94,'107春男OAB'!C:N,12,FALSE)),0,VLOOKUP($C94,'107春男OAB'!C:N,12,FALSE))</f>
        <v>0</v>
      </c>
      <c r="I94" s="8">
        <f t="shared" si="12"/>
        <v>11.555555555555555</v>
      </c>
      <c r="J94" s="8">
        <f t="shared" si="13"/>
        <v>0</v>
      </c>
      <c r="K94" s="8">
        <f t="shared" si="14"/>
        <v>0</v>
      </c>
      <c r="L94" s="8">
        <f t="shared" si="15"/>
        <v>0</v>
      </c>
      <c r="M94" s="8">
        <f t="shared" si="16"/>
        <v>0</v>
      </c>
      <c r="N94" s="8">
        <f t="shared" si="17"/>
        <v>11.555555555555555</v>
      </c>
      <c r="O94" s="14" t="str">
        <f>IF(ISNA(VLOOKUP($C94,'107春選手組別'!B:D,3,FALSE)),0,VLOOKUP($C94,'107春選手組別'!B:D,3,FALSE))</f>
        <v>南峰</v>
      </c>
    </row>
    <row r="95" spans="1:15">
      <c r="A95" s="7">
        <v>94</v>
      </c>
      <c r="B95" s="42" t="s">
        <v>408</v>
      </c>
      <c r="C95" s="43" t="s">
        <v>504</v>
      </c>
      <c r="D95" s="8">
        <f>IF(ISNA(VLOOKUP(C95,'106夏男OAB'!C:N,12,FALSE)),0,VLOOKUP(C95,'106夏男OAB'!C:N,12,FALSE))</f>
        <v>0</v>
      </c>
      <c r="E95" s="8">
        <f>IF(ISNA(VLOOKUP($C95,台業男!C:N,12,FALSE)),0,VLOOKUP($C95,台業男!C:N,12,FALSE))</f>
        <v>0</v>
      </c>
      <c r="F95" s="8">
        <f>IF(ISNA(VLOOKUP($C95,'106秋男OAB'!C:N,12,FALSE)),0,VLOOKUP($C95,'106秋男OAB'!C:N,12,FALSE))</f>
        <v>0</v>
      </c>
      <c r="G95" s="8">
        <f>IF(ISNA(VLOOKUP($C95,'106冬男OAB'!C:N,12,FALSE)),0,VLOOKUP($C95,'106冬男OAB'!C:N,12,FALSE))</f>
        <v>0</v>
      </c>
      <c r="H95" s="8">
        <f>IF(ISNA(VLOOKUP($C95,'107春男OAB'!C:N,12,FALSE)),0,VLOOKUP($C95,'107春男OAB'!C:N,12,FALSE))</f>
        <v>7</v>
      </c>
      <c r="I95" s="8">
        <f t="shared" si="12"/>
        <v>0</v>
      </c>
      <c r="J95" s="8">
        <f t="shared" si="13"/>
        <v>0</v>
      </c>
      <c r="K95" s="8">
        <f t="shared" si="14"/>
        <v>0</v>
      </c>
      <c r="L95" s="8">
        <f t="shared" si="15"/>
        <v>0</v>
      </c>
      <c r="M95" s="8">
        <f t="shared" si="16"/>
        <v>10.5</v>
      </c>
      <c r="N95" s="8">
        <f t="shared" si="17"/>
        <v>10.5</v>
      </c>
      <c r="O95" s="14" t="str">
        <f>IF(ISNA(VLOOKUP($C95,'107春選手組別'!B:D,3,FALSE)),0,VLOOKUP($C95,'107春選手組別'!B:D,3,FALSE))</f>
        <v>新豐</v>
      </c>
    </row>
    <row r="96" spans="1:15">
      <c r="A96" s="7">
        <v>95</v>
      </c>
      <c r="B96" s="42" t="s">
        <v>408</v>
      </c>
      <c r="C96" s="43" t="s">
        <v>505</v>
      </c>
      <c r="D96" s="8">
        <f>IF(ISNA(VLOOKUP(C96,'106夏男OAB'!C:N,12,FALSE)),0,VLOOKUP(C96,'106夏男OAB'!C:N,12,FALSE))</f>
        <v>0</v>
      </c>
      <c r="E96" s="8">
        <f>IF(ISNA(VLOOKUP($C96,台業男!C:N,12,FALSE)),0,VLOOKUP($C96,台業男!C:N,12,FALSE))</f>
        <v>0</v>
      </c>
      <c r="F96" s="8">
        <f>IF(ISNA(VLOOKUP($C96,'106秋男OAB'!C:N,12,FALSE)),0,VLOOKUP($C96,'106秋男OAB'!C:N,12,FALSE))</f>
        <v>8.3243243243243228</v>
      </c>
      <c r="G96" s="8">
        <f>IF(ISNA(VLOOKUP($C96,'106冬男OAB'!C:N,12,FALSE)),0,VLOOKUP($C96,'106冬男OAB'!C:N,12,FALSE))</f>
        <v>0</v>
      </c>
      <c r="H96" s="8">
        <f>IF(ISNA(VLOOKUP($C96,'107春男OAB'!C:N,12,FALSE)),0,VLOOKUP($C96,'107春男OAB'!C:N,12,FALSE))</f>
        <v>0</v>
      </c>
      <c r="I96" s="8">
        <f t="shared" si="12"/>
        <v>0</v>
      </c>
      <c r="J96" s="8">
        <f t="shared" si="13"/>
        <v>0</v>
      </c>
      <c r="K96" s="8">
        <f t="shared" si="14"/>
        <v>9.9891891891891866</v>
      </c>
      <c r="L96" s="8">
        <f t="shared" si="15"/>
        <v>0</v>
      </c>
      <c r="M96" s="8">
        <f t="shared" si="16"/>
        <v>0</v>
      </c>
      <c r="N96" s="8">
        <f t="shared" si="17"/>
        <v>9.9891891891891866</v>
      </c>
      <c r="O96" s="14">
        <f>IF(ISNA(VLOOKUP($C96,'107春選手組別'!B:D,3,FALSE)),0,VLOOKUP($C96,'107春選手組別'!B:D,3,FALSE))</f>
        <v>0</v>
      </c>
    </row>
    <row r="97" spans="1:15">
      <c r="A97" s="7">
        <v>96</v>
      </c>
      <c r="B97" s="42" t="s">
        <v>411</v>
      </c>
      <c r="C97" s="45" t="s">
        <v>506</v>
      </c>
      <c r="D97" s="8">
        <f>IF(ISNA(VLOOKUP(C97,'106夏男OAB'!C:N,12,FALSE)),0,VLOOKUP(C97,'106夏男OAB'!C:N,12,FALSE))</f>
        <v>12.444444444444443</v>
      </c>
      <c r="E97" s="8">
        <f>IF(ISNA(VLOOKUP($C97,台業男!C:N,12,FALSE)),0,VLOOKUP($C97,台業男!C:N,12,FALSE))</f>
        <v>0</v>
      </c>
      <c r="F97" s="8">
        <f>IF(ISNA(VLOOKUP($C97,'106秋男OAB'!C:N,12,FALSE)),0,VLOOKUP($C97,'106秋男OAB'!C:N,12,FALSE))</f>
        <v>0</v>
      </c>
      <c r="G97" s="8">
        <f>IF(ISNA(VLOOKUP($C97,'106冬男OAB'!C:N,12,FALSE)),0,VLOOKUP($C97,'106冬男OAB'!C:N,12,FALSE))</f>
        <v>0</v>
      </c>
      <c r="H97" s="8">
        <f>IF(ISNA(VLOOKUP($C97,'107春男OAB'!C:N,12,FALSE)),0,VLOOKUP($C97,'107春男OAB'!C:N,12,FALSE))</f>
        <v>0</v>
      </c>
      <c r="I97" s="8">
        <f t="shared" si="12"/>
        <v>9.9555555555555557</v>
      </c>
      <c r="J97" s="8">
        <f t="shared" si="13"/>
        <v>0</v>
      </c>
      <c r="K97" s="8">
        <f t="shared" si="14"/>
        <v>0</v>
      </c>
      <c r="L97" s="8">
        <f t="shared" si="15"/>
        <v>0</v>
      </c>
      <c r="M97" s="8">
        <f t="shared" si="16"/>
        <v>0</v>
      </c>
      <c r="N97" s="8">
        <f t="shared" si="17"/>
        <v>9.9555555555555557</v>
      </c>
      <c r="O97" s="14">
        <f>IF(ISNA(VLOOKUP($C97,'107春選手組別'!B:D,3,FALSE)),0,VLOOKUP($C97,'107春選手組別'!B:D,3,FALSE))</f>
        <v>0</v>
      </c>
    </row>
    <row r="98" spans="1:15">
      <c r="A98" s="7">
        <v>97</v>
      </c>
      <c r="B98" s="42" t="s">
        <v>411</v>
      </c>
      <c r="C98" s="45" t="s">
        <v>507</v>
      </c>
      <c r="D98" s="8">
        <f>IF(ISNA(VLOOKUP(C98,'106夏男OAB'!C:N,12,FALSE)),0,VLOOKUP(C98,'106夏男OAB'!C:N,12,FALSE))</f>
        <v>12.444444444444443</v>
      </c>
      <c r="E98" s="8">
        <f>IF(ISNA(VLOOKUP($C98,台業男!C:N,12,FALSE)),0,VLOOKUP($C98,台業男!C:N,12,FALSE))</f>
        <v>0</v>
      </c>
      <c r="F98" s="8">
        <f>IF(ISNA(VLOOKUP($C98,'106秋男OAB'!C:N,12,FALSE)),0,VLOOKUP($C98,'106秋男OAB'!C:N,12,FALSE))</f>
        <v>0</v>
      </c>
      <c r="G98" s="8">
        <f>IF(ISNA(VLOOKUP($C98,'106冬男OAB'!C:N,12,FALSE)),0,VLOOKUP($C98,'106冬男OAB'!C:N,12,FALSE))</f>
        <v>0</v>
      </c>
      <c r="H98" s="8">
        <f>IF(ISNA(VLOOKUP($C98,'107春男OAB'!C:N,12,FALSE)),0,VLOOKUP($C98,'107春男OAB'!C:N,12,FALSE))</f>
        <v>0</v>
      </c>
      <c r="I98" s="8">
        <f t="shared" ref="I98:I122" si="18">D98*0.8</f>
        <v>9.9555555555555557</v>
      </c>
      <c r="J98" s="8">
        <f t="shared" ref="J98:J122" si="19">E98</f>
        <v>0</v>
      </c>
      <c r="K98" s="8">
        <f t="shared" ref="K98:K122" si="20">F98*1.2</f>
        <v>0</v>
      </c>
      <c r="L98" s="8">
        <f t="shared" ref="L98:L122" si="21">G98*1.3</f>
        <v>0</v>
      </c>
      <c r="M98" s="8">
        <f t="shared" ref="M98:M122" si="22">H98*1.5</f>
        <v>0</v>
      </c>
      <c r="N98" s="8">
        <f t="shared" ref="N98:N122" si="23">SUM(I98:M98)</f>
        <v>9.9555555555555557</v>
      </c>
      <c r="O98" s="14" t="str">
        <f>IF(ISNA(VLOOKUP($C98,'107春選手組別'!B:D,3,FALSE)),0,VLOOKUP($C98,'107春選手組別'!B:D,3,FALSE))</f>
        <v>新豐</v>
      </c>
    </row>
    <row r="99" spans="1:15">
      <c r="A99" s="7">
        <v>98</v>
      </c>
      <c r="B99" s="42" t="s">
        <v>411</v>
      </c>
      <c r="C99" s="43" t="s">
        <v>508</v>
      </c>
      <c r="D99" s="8">
        <f>IF(ISNA(VLOOKUP(C99,'106夏男OAB'!C:N,12,FALSE)),0,VLOOKUP(C99,'106夏男OAB'!C:N,12,FALSE))</f>
        <v>0</v>
      </c>
      <c r="E99" s="8">
        <f>IF(ISNA(VLOOKUP($C99,台業男!C:N,12,FALSE)),0,VLOOKUP($C99,台業男!C:N,12,FALSE))</f>
        <v>9.9258241758241752</v>
      </c>
      <c r="F99" s="8">
        <f>IF(ISNA(VLOOKUP($C99,'106秋男OAB'!C:N,12,FALSE)),0,VLOOKUP($C99,'106秋男OAB'!C:N,12,FALSE))</f>
        <v>0</v>
      </c>
      <c r="G99" s="8">
        <f>IF(ISNA(VLOOKUP($C99,'106冬男OAB'!C:N,12,FALSE)),0,VLOOKUP($C99,'106冬男OAB'!C:N,12,FALSE))</f>
        <v>0</v>
      </c>
      <c r="H99" s="8">
        <f>IF(ISNA(VLOOKUP($C99,'107春男OAB'!C:N,12,FALSE)),0,VLOOKUP($C99,'107春男OAB'!C:N,12,FALSE))</f>
        <v>0</v>
      </c>
      <c r="I99" s="8">
        <f t="shared" si="18"/>
        <v>0</v>
      </c>
      <c r="J99" s="8">
        <f t="shared" si="19"/>
        <v>9.9258241758241752</v>
      </c>
      <c r="K99" s="8">
        <f t="shared" si="20"/>
        <v>0</v>
      </c>
      <c r="L99" s="8">
        <f t="shared" si="21"/>
        <v>0</v>
      </c>
      <c r="M99" s="8">
        <f t="shared" si="22"/>
        <v>0</v>
      </c>
      <c r="N99" s="8">
        <f t="shared" si="23"/>
        <v>9.9258241758241752</v>
      </c>
      <c r="O99" s="14" t="str">
        <f>IF(ISNA(VLOOKUP($C99,'107春選手組別'!B:D,3,FALSE)),0,VLOOKUP($C99,'107春選手組別'!B:D,3,FALSE))</f>
        <v>老淡水</v>
      </c>
    </row>
    <row r="100" spans="1:15">
      <c r="A100" s="7">
        <v>99</v>
      </c>
      <c r="B100" s="42" t="s">
        <v>411</v>
      </c>
      <c r="C100" s="43" t="s">
        <v>509</v>
      </c>
      <c r="D100" s="8">
        <f>IF(ISNA(VLOOKUP(C100,'106夏男OAB'!C:N,12,FALSE)),0,VLOOKUP(C100,'106夏男OAB'!C:N,12,FALSE))</f>
        <v>0</v>
      </c>
      <c r="E100" s="8">
        <f>IF(ISNA(VLOOKUP($C100,台業男!C:N,12,FALSE)),0,VLOOKUP($C100,台業男!C:N,12,FALSE))</f>
        <v>0</v>
      </c>
      <c r="F100" s="8">
        <f>IF(ISNA(VLOOKUP($C100,'106秋男OAB'!C:N,12,FALSE)),0,VLOOKUP($C100,'106秋男OAB'!C:N,12,FALSE))</f>
        <v>0</v>
      </c>
      <c r="G100" s="8">
        <f>IF(ISNA(VLOOKUP($C100,'106冬男OAB'!C:N,12,FALSE)),0,VLOOKUP($C100,'106冬男OAB'!C:N,12,FALSE))</f>
        <v>0</v>
      </c>
      <c r="H100" s="8">
        <f>IF(ISNA(VLOOKUP($C100,'107春男OAB'!C:N,12,FALSE)),0,VLOOKUP($C100,'107春男OAB'!C:N,12,FALSE))</f>
        <v>6.3333333333333286</v>
      </c>
      <c r="I100" s="8">
        <f t="shared" si="18"/>
        <v>0</v>
      </c>
      <c r="J100" s="8">
        <f t="shared" si="19"/>
        <v>0</v>
      </c>
      <c r="K100" s="8">
        <f t="shared" si="20"/>
        <v>0</v>
      </c>
      <c r="L100" s="8">
        <f t="shared" si="21"/>
        <v>0</v>
      </c>
      <c r="M100" s="8">
        <f t="shared" si="22"/>
        <v>9.4999999999999929</v>
      </c>
      <c r="N100" s="8">
        <f t="shared" si="23"/>
        <v>9.4999999999999929</v>
      </c>
      <c r="O100" s="14" t="str">
        <f>IF(ISNA(VLOOKUP($C100,'107春選手組別'!B:D,3,FALSE)),0,VLOOKUP($C100,'107春選手組別'!B:D,3,FALSE))</f>
        <v>桃園</v>
      </c>
    </row>
    <row r="101" spans="1:15">
      <c r="A101" s="7">
        <v>100</v>
      </c>
      <c r="B101" s="42" t="s">
        <v>423</v>
      </c>
      <c r="C101" s="43" t="s">
        <v>510</v>
      </c>
      <c r="D101" s="8">
        <f>IF(ISNA(VLOOKUP(C101,'106夏男OAB'!C:N,12,FALSE)),0,VLOOKUP(C101,'106夏男OAB'!C:N,12,FALSE))</f>
        <v>0</v>
      </c>
      <c r="E101" s="8">
        <f>IF(ISNA(VLOOKUP($C101,台業男!C:N,12,FALSE)),0,VLOOKUP($C101,台業男!C:N,12,FALSE))</f>
        <v>0</v>
      </c>
      <c r="F101" s="8">
        <f>IF(ISNA(VLOOKUP($C101,'106秋男OAB'!C:N,12,FALSE)),0,VLOOKUP($C101,'106秋男OAB'!C:N,12,FALSE))</f>
        <v>3.6023694927804257</v>
      </c>
      <c r="G101" s="8">
        <f>IF(ISNA(VLOOKUP($C101,'106冬男OAB'!C:N,12,FALSE)),0,VLOOKUP($C101,'106冬男OAB'!C:N,12,FALSE))</f>
        <v>0</v>
      </c>
      <c r="H101" s="8">
        <f>IF(ISNA(VLOOKUP($C101,'107春男OAB'!C:N,12,FALSE)),0,VLOOKUP($C101,'107春男OAB'!C:N,12,FALSE))</f>
        <v>3.3333333333333286</v>
      </c>
      <c r="I101" s="8">
        <f t="shared" si="18"/>
        <v>0</v>
      </c>
      <c r="J101" s="8">
        <f t="shared" si="19"/>
        <v>0</v>
      </c>
      <c r="K101" s="8">
        <f t="shared" si="20"/>
        <v>4.3228433913365105</v>
      </c>
      <c r="L101" s="8">
        <f t="shared" si="21"/>
        <v>0</v>
      </c>
      <c r="M101" s="8">
        <f t="shared" si="22"/>
        <v>4.9999999999999929</v>
      </c>
      <c r="N101" s="8">
        <f t="shared" si="23"/>
        <v>9.3228433913365034</v>
      </c>
      <c r="O101" s="14" t="str">
        <f>IF(ISNA(VLOOKUP($C101,'107春選手組別'!B:D,3,FALSE)),0,VLOOKUP($C101,'107春選手組別'!B:D,3,FALSE))</f>
        <v>信誼</v>
      </c>
    </row>
    <row r="102" spans="1:15">
      <c r="A102" s="7">
        <v>101</v>
      </c>
      <c r="B102" s="42" t="s">
        <v>411</v>
      </c>
      <c r="C102" s="43" t="s">
        <v>511</v>
      </c>
      <c r="D102" s="8">
        <f>IF(ISNA(VLOOKUP(C102,'106夏男OAB'!C:N,12,FALSE)),0,VLOOKUP(C102,'106夏男OAB'!C:N,12,FALSE))</f>
        <v>0</v>
      </c>
      <c r="E102" s="8">
        <f>IF(ISNA(VLOOKUP($C102,台業男!C:N,12,FALSE)),0,VLOOKUP($C102,台業男!C:N,12,FALSE))</f>
        <v>0</v>
      </c>
      <c r="F102" s="8">
        <f>IF(ISNA(VLOOKUP($C102,'106秋男OAB'!C:N,12,FALSE)),0,VLOOKUP($C102,'106秋男OAB'!C:N,12,FALSE))</f>
        <v>7.5475749722324821</v>
      </c>
      <c r="G102" s="8">
        <f>IF(ISNA(VLOOKUP($C102,'106冬男OAB'!C:N,12,FALSE)),0,VLOOKUP($C102,'106冬男OAB'!C:N,12,FALSE))</f>
        <v>0</v>
      </c>
      <c r="H102" s="8">
        <f>IF(ISNA(VLOOKUP($C102,'107春男OAB'!C:N,12,FALSE)),0,VLOOKUP($C102,'107春男OAB'!C:N,12,FALSE))</f>
        <v>0</v>
      </c>
      <c r="I102" s="8">
        <f t="shared" si="18"/>
        <v>0</v>
      </c>
      <c r="J102" s="8">
        <f t="shared" si="19"/>
        <v>0</v>
      </c>
      <c r="K102" s="8">
        <f t="shared" si="20"/>
        <v>9.0570899666789781</v>
      </c>
      <c r="L102" s="8">
        <f t="shared" si="21"/>
        <v>0</v>
      </c>
      <c r="M102" s="8">
        <f t="shared" si="22"/>
        <v>0</v>
      </c>
      <c r="N102" s="8">
        <f t="shared" si="23"/>
        <v>9.0570899666789781</v>
      </c>
      <c r="O102" s="14" t="str">
        <f>IF(ISNA(VLOOKUP($C102,'107春選手組別'!B:D,3,FALSE)),0,VLOOKUP($C102,'107春選手組別'!B:D,3,FALSE))</f>
        <v>高雄</v>
      </c>
    </row>
    <row r="103" spans="1:15">
      <c r="A103" s="7">
        <v>102</v>
      </c>
      <c r="B103" s="42" t="s">
        <v>423</v>
      </c>
      <c r="C103" s="43" t="s">
        <v>512</v>
      </c>
      <c r="D103" s="8">
        <f>IF(ISNA(VLOOKUP(C103,'106夏男OAB'!C:N,12,FALSE)),0,VLOOKUP(C103,'106夏男OAB'!C:N,12,FALSE))</f>
        <v>0</v>
      </c>
      <c r="E103" s="8">
        <f>IF(ISNA(VLOOKUP($C103,台業男!C:N,12,FALSE)),0,VLOOKUP($C103,台業男!C:N,12,FALSE))</f>
        <v>0</v>
      </c>
      <c r="F103" s="8">
        <f>IF(ISNA(VLOOKUP($C103,'106秋男OAB'!C:N,12,FALSE)),0,VLOOKUP($C103,'106秋男OAB'!C:N,12,FALSE))</f>
        <v>0</v>
      </c>
      <c r="G103" s="8">
        <f>IF(ISNA(VLOOKUP($C103,'106冬男OAB'!C:N,12,FALSE)),0,VLOOKUP($C103,'106冬男OAB'!C:N,12,FALSE))</f>
        <v>0</v>
      </c>
      <c r="H103" s="8">
        <f>IF(ISNA(VLOOKUP($C103,'107春男OAB'!C:N,12,FALSE)),0,VLOOKUP($C103,'107春男OAB'!C:N,12,FALSE))</f>
        <v>6</v>
      </c>
      <c r="I103" s="8">
        <f t="shared" si="18"/>
        <v>0</v>
      </c>
      <c r="J103" s="8">
        <f t="shared" si="19"/>
        <v>0</v>
      </c>
      <c r="K103" s="8">
        <f t="shared" si="20"/>
        <v>0</v>
      </c>
      <c r="L103" s="8">
        <f t="shared" si="21"/>
        <v>0</v>
      </c>
      <c r="M103" s="8">
        <f t="shared" si="22"/>
        <v>9</v>
      </c>
      <c r="N103" s="8">
        <f t="shared" si="23"/>
        <v>9</v>
      </c>
      <c r="O103" s="14" t="str">
        <f>IF(ISNA(VLOOKUP($C103,'107春選手組別'!B:D,3,FALSE)),0,VLOOKUP($C103,'107春選手組別'!B:D,3,FALSE))</f>
        <v>揚昇</v>
      </c>
    </row>
    <row r="104" spans="1:15">
      <c r="A104" s="7">
        <v>103</v>
      </c>
      <c r="B104" s="42" t="s">
        <v>408</v>
      </c>
      <c r="C104" s="43" t="s">
        <v>513</v>
      </c>
      <c r="D104" s="8">
        <f>IF(ISNA(VLOOKUP(C104,'106夏男OAB'!C:N,12,FALSE)),0,VLOOKUP(C104,'106夏男OAB'!C:N,12,FALSE))</f>
        <v>10.393162393162399</v>
      </c>
      <c r="E104" s="8">
        <f>IF(ISNA(VLOOKUP($C104,台業男!C:N,12,FALSE)),0,VLOOKUP($C104,台業男!C:N,12,FALSE))</f>
        <v>0</v>
      </c>
      <c r="F104" s="8">
        <f>IF(ISNA(VLOOKUP($C104,'106秋男OAB'!C:N,12,FALSE)),0,VLOOKUP($C104,'106秋男OAB'!C:N,12,FALSE))</f>
        <v>0</v>
      </c>
      <c r="G104" s="8">
        <f>IF(ISNA(VLOOKUP($C104,'106冬男OAB'!C:N,12,FALSE)),0,VLOOKUP($C104,'106冬男OAB'!C:N,12,FALSE))</f>
        <v>0</v>
      </c>
      <c r="H104" s="8">
        <f>IF(ISNA(VLOOKUP($C104,'107春男OAB'!C:N,12,FALSE)),0,VLOOKUP($C104,'107春男OAB'!C:N,12,FALSE))</f>
        <v>0</v>
      </c>
      <c r="I104" s="8">
        <f t="shared" si="18"/>
        <v>8.3145299145299187</v>
      </c>
      <c r="J104" s="8">
        <f t="shared" si="19"/>
        <v>0</v>
      </c>
      <c r="K104" s="8">
        <f t="shared" si="20"/>
        <v>0</v>
      </c>
      <c r="L104" s="8">
        <f t="shared" si="21"/>
        <v>0</v>
      </c>
      <c r="M104" s="8">
        <f t="shared" si="22"/>
        <v>0</v>
      </c>
      <c r="N104" s="8">
        <f t="shared" si="23"/>
        <v>8.3145299145299187</v>
      </c>
      <c r="O104" s="14">
        <f>IF(ISNA(VLOOKUP($C104,'107春選手組別'!B:D,3,FALSE)),0,VLOOKUP($C104,'107春選手組別'!B:D,3,FALSE))</f>
        <v>0</v>
      </c>
    </row>
    <row r="105" spans="1:15">
      <c r="A105" s="7">
        <v>104</v>
      </c>
      <c r="B105" s="42" t="s">
        <v>408</v>
      </c>
      <c r="C105" s="43" t="s">
        <v>514</v>
      </c>
      <c r="D105" s="8">
        <f>IF(ISNA(VLOOKUP(C105,'106夏男OAB'!C:N,12,FALSE)),0,VLOOKUP(C105,'106夏男OAB'!C:N,12,FALSE))</f>
        <v>0</v>
      </c>
      <c r="E105" s="8">
        <f>IF(ISNA(VLOOKUP($C105,台業男!C:N,12,FALSE)),0,VLOOKUP($C105,台業男!C:N,12,FALSE))</f>
        <v>0</v>
      </c>
      <c r="F105" s="8">
        <f>IF(ISNA(VLOOKUP($C105,'106秋男OAB'!C:N,12,FALSE)),0,VLOOKUP($C105,'106秋男OAB'!C:N,12,FALSE))</f>
        <v>0</v>
      </c>
      <c r="G105" s="8">
        <f>IF(ISNA(VLOOKUP($C105,'106冬男OAB'!C:N,12,FALSE)),0,VLOOKUP($C105,'106冬男OAB'!C:N,12,FALSE))</f>
        <v>0</v>
      </c>
      <c r="H105" s="8">
        <f>IF(ISNA(VLOOKUP($C105,'107春男OAB'!C:N,12,FALSE)),0,VLOOKUP($C105,'107春男OAB'!C:N,12,FALSE))</f>
        <v>5</v>
      </c>
      <c r="I105" s="8">
        <f t="shared" si="18"/>
        <v>0</v>
      </c>
      <c r="J105" s="8">
        <f t="shared" si="19"/>
        <v>0</v>
      </c>
      <c r="K105" s="8">
        <f t="shared" si="20"/>
        <v>0</v>
      </c>
      <c r="L105" s="8">
        <f t="shared" si="21"/>
        <v>0</v>
      </c>
      <c r="M105" s="8">
        <f t="shared" si="22"/>
        <v>7.5</v>
      </c>
      <c r="N105" s="8">
        <f t="shared" si="23"/>
        <v>7.5</v>
      </c>
      <c r="O105" s="14" t="str">
        <f>IF(ISNA(VLOOKUP($C105,'107春選手組別'!B:D,3,FALSE)),0,VLOOKUP($C105,'107春選手組別'!B:D,3,FALSE))</f>
        <v>桃園</v>
      </c>
    </row>
    <row r="106" spans="1:15">
      <c r="A106" s="7">
        <v>105</v>
      </c>
      <c r="B106" s="42" t="s">
        <v>411</v>
      </c>
      <c r="C106" s="45" t="s">
        <v>515</v>
      </c>
      <c r="D106" s="8">
        <f>IF(ISNA(VLOOKUP(C106,'106夏男OAB'!C:N,12,FALSE)),0,VLOOKUP(C106,'106夏男OAB'!C:N,12,FALSE))</f>
        <v>9.0555555555555571</v>
      </c>
      <c r="E106" s="8">
        <f>IF(ISNA(VLOOKUP($C106,台業男!C:N,12,FALSE)),0,VLOOKUP($C106,台業男!C:N,12,FALSE))</f>
        <v>0</v>
      </c>
      <c r="F106" s="8">
        <f>IF(ISNA(VLOOKUP($C106,'106秋男OAB'!C:N,12,FALSE)),0,VLOOKUP($C106,'106秋男OAB'!C:N,12,FALSE))</f>
        <v>0</v>
      </c>
      <c r="G106" s="8">
        <f>IF(ISNA(VLOOKUP($C106,'106冬男OAB'!C:N,12,FALSE)),0,VLOOKUP($C106,'106冬男OAB'!C:N,12,FALSE))</f>
        <v>0</v>
      </c>
      <c r="H106" s="8">
        <f>IF(ISNA(VLOOKUP($C106,'107春男OAB'!C:N,12,FALSE)),0,VLOOKUP($C106,'107春男OAB'!C:N,12,FALSE))</f>
        <v>0</v>
      </c>
      <c r="I106" s="8">
        <f t="shared" si="18"/>
        <v>7.2444444444444462</v>
      </c>
      <c r="J106" s="8">
        <f t="shared" si="19"/>
        <v>0</v>
      </c>
      <c r="K106" s="8">
        <f t="shared" si="20"/>
        <v>0</v>
      </c>
      <c r="L106" s="8">
        <f t="shared" si="21"/>
        <v>0</v>
      </c>
      <c r="M106" s="8">
        <f t="shared" si="22"/>
        <v>0</v>
      </c>
      <c r="N106" s="8">
        <f t="shared" si="23"/>
        <v>7.2444444444444462</v>
      </c>
      <c r="O106" s="14" t="str">
        <f>IF(ISNA(VLOOKUP($C106,'107春選手組別'!B:D,3,FALSE)),0,VLOOKUP($C106,'107春選手組別'!B:D,3,FALSE))</f>
        <v>新豐</v>
      </c>
    </row>
    <row r="107" spans="1:15">
      <c r="A107" s="7">
        <v>106</v>
      </c>
      <c r="B107" s="42" t="s">
        <v>408</v>
      </c>
      <c r="C107" s="45" t="s">
        <v>516</v>
      </c>
      <c r="D107" s="8">
        <f>IF(ISNA(VLOOKUP(C107,'106夏男OAB'!C:N,12,FALSE)),0,VLOOKUP(C107,'106夏男OAB'!C:N,12,FALSE))</f>
        <v>6.4444444444444429</v>
      </c>
      <c r="E107" s="8">
        <f>IF(ISNA(VLOOKUP($C107,台業男!C:N,12,FALSE)),0,VLOOKUP($C107,台業男!C:N,12,FALSE))</f>
        <v>0</v>
      </c>
      <c r="F107" s="8">
        <f>IF(ISNA(VLOOKUP($C107,'106秋男OAB'!C:N,12,FALSE)),0,VLOOKUP($C107,'106秋男OAB'!C:N,12,FALSE))</f>
        <v>0</v>
      </c>
      <c r="G107" s="8">
        <f>IF(ISNA(VLOOKUP($C107,'106冬男OAB'!C:N,12,FALSE)),0,VLOOKUP($C107,'106冬男OAB'!C:N,12,FALSE))</f>
        <v>0</v>
      </c>
      <c r="H107" s="8">
        <f>IF(ISNA(VLOOKUP($C107,'107春男OAB'!C:N,12,FALSE)),0,VLOOKUP($C107,'107春男OAB'!C:N,12,FALSE))</f>
        <v>1.3333333333333286</v>
      </c>
      <c r="I107" s="8">
        <f t="shared" si="18"/>
        <v>5.155555555555555</v>
      </c>
      <c r="J107" s="8">
        <f t="shared" si="19"/>
        <v>0</v>
      </c>
      <c r="K107" s="8">
        <f t="shared" si="20"/>
        <v>0</v>
      </c>
      <c r="L107" s="8">
        <f t="shared" si="21"/>
        <v>0</v>
      </c>
      <c r="M107" s="8">
        <f t="shared" si="22"/>
        <v>1.9999999999999929</v>
      </c>
      <c r="N107" s="8">
        <f t="shared" si="23"/>
        <v>7.1555555555555479</v>
      </c>
      <c r="O107" s="14" t="str">
        <f>IF(ISNA(VLOOKUP($C107,'107春選手組別'!B:D,3,FALSE)),0,VLOOKUP($C107,'107春選手組別'!B:D,3,FALSE))</f>
        <v>台北</v>
      </c>
    </row>
    <row r="108" spans="1:15">
      <c r="A108" s="7">
        <v>107</v>
      </c>
      <c r="B108" s="42" t="s">
        <v>408</v>
      </c>
      <c r="C108" s="43" t="s">
        <v>517</v>
      </c>
      <c r="D108" s="8">
        <f>IF(ISNA(VLOOKUP(C108,'106夏男OAB'!C:N,12,FALSE)),0,VLOOKUP(C108,'106夏男OAB'!C:N,12,FALSE))</f>
        <v>1.4444444444444429</v>
      </c>
      <c r="E108" s="8">
        <f>IF(ISNA(VLOOKUP($C108,台業男!C:N,12,FALSE)),0,VLOOKUP($C108,台業男!C:N,12,FALSE))</f>
        <v>0</v>
      </c>
      <c r="F108" s="8">
        <f>IF(ISNA(VLOOKUP($C108,'106秋男OAB'!C:N,12,FALSE)),0,VLOOKUP($C108,'106秋男OAB'!C:N,12,FALSE))</f>
        <v>0</v>
      </c>
      <c r="G108" s="8">
        <f>IF(ISNA(VLOOKUP($C108,'106冬男OAB'!C:N,12,FALSE)),0,VLOOKUP($C108,'106冬男OAB'!C:N,12,FALSE))</f>
        <v>4.0526315789473699</v>
      </c>
      <c r="H108" s="8">
        <f>IF(ISNA(VLOOKUP($C108,'107春男OAB'!C:N,12,FALSE)),0,VLOOKUP($C108,'107春男OAB'!C:N,12,FALSE))</f>
        <v>0</v>
      </c>
      <c r="I108" s="8">
        <f t="shared" si="18"/>
        <v>1.1555555555555543</v>
      </c>
      <c r="J108" s="8">
        <f t="shared" si="19"/>
        <v>0</v>
      </c>
      <c r="K108" s="8">
        <f t="shared" si="20"/>
        <v>0</v>
      </c>
      <c r="L108" s="8">
        <f t="shared" si="21"/>
        <v>5.2684210526315809</v>
      </c>
      <c r="M108" s="8">
        <f t="shared" si="22"/>
        <v>0</v>
      </c>
      <c r="N108" s="8">
        <f t="shared" si="23"/>
        <v>6.423976608187135</v>
      </c>
      <c r="O108" s="14">
        <f>IF(ISNA(VLOOKUP($C108,'107春選手組別'!B:D,3,FALSE)),0,VLOOKUP($C108,'107春選手組別'!B:D,3,FALSE))</f>
        <v>0</v>
      </c>
    </row>
    <row r="109" spans="1:15">
      <c r="A109" s="7">
        <v>108</v>
      </c>
      <c r="B109" s="42" t="s">
        <v>408</v>
      </c>
      <c r="C109" s="43" t="s">
        <v>518</v>
      </c>
      <c r="D109" s="8">
        <f>IF(ISNA(VLOOKUP(C109,'106夏男OAB'!C:N,12,FALSE)),0,VLOOKUP(C109,'106夏男OAB'!C:N,12,FALSE))</f>
        <v>0</v>
      </c>
      <c r="E109" s="8">
        <f>IF(ISNA(VLOOKUP($C109,台業男!C:N,12,FALSE)),0,VLOOKUP($C109,台業男!C:N,12,FALSE))</f>
        <v>0</v>
      </c>
      <c r="F109" s="8">
        <f>IF(ISNA(VLOOKUP($C109,'106秋男OAB'!C:N,12,FALSE)),0,VLOOKUP($C109,'106秋男OAB'!C:N,12,FALSE))</f>
        <v>0</v>
      </c>
      <c r="G109" s="8">
        <f>IF(ISNA(VLOOKUP($C109,'106冬男OAB'!C:N,12,FALSE)),0,VLOOKUP($C109,'106冬男OAB'!C:N,12,FALSE))</f>
        <v>4.6052631578947398</v>
      </c>
      <c r="H109" s="8">
        <f>IF(ISNA(VLOOKUP($C109,'107春男OAB'!C:N,12,FALSE)),0,VLOOKUP($C109,'107春男OAB'!C:N,12,FALSE))</f>
        <v>0</v>
      </c>
      <c r="I109" s="8">
        <f t="shared" si="18"/>
        <v>0</v>
      </c>
      <c r="J109" s="8">
        <f t="shared" si="19"/>
        <v>0</v>
      </c>
      <c r="K109" s="8">
        <f t="shared" si="20"/>
        <v>0</v>
      </c>
      <c r="L109" s="8">
        <f t="shared" si="21"/>
        <v>5.986842105263162</v>
      </c>
      <c r="M109" s="8">
        <f t="shared" si="22"/>
        <v>0</v>
      </c>
      <c r="N109" s="8">
        <f t="shared" si="23"/>
        <v>5.986842105263162</v>
      </c>
      <c r="O109" s="14">
        <f>IF(ISNA(VLOOKUP($C109,'107春選手組別'!B:D,3,FALSE)),0,VLOOKUP($C109,'107春選手組別'!B:D,3,FALSE))</f>
        <v>0</v>
      </c>
    </row>
    <row r="110" spans="1:15">
      <c r="A110" s="7">
        <v>109</v>
      </c>
      <c r="B110" s="42" t="s">
        <v>408</v>
      </c>
      <c r="C110" s="43" t="s">
        <v>519</v>
      </c>
      <c r="D110" s="8">
        <f>IF(ISNA(VLOOKUP(C110,'106夏男OAB'!C:N,12,FALSE)),0,VLOOKUP(C110,'106夏男OAB'!C:N,12,FALSE))</f>
        <v>0</v>
      </c>
      <c r="E110" s="8">
        <f>IF(ISNA(VLOOKUP($C110,台業男!C:N,12,FALSE)),0,VLOOKUP($C110,台業男!C:N,12,FALSE))</f>
        <v>0</v>
      </c>
      <c r="F110" s="8">
        <f>IF(ISNA(VLOOKUP($C110,'106秋男OAB'!C:N,12,FALSE)),0,VLOOKUP($C110,'106秋男OAB'!C:N,12,FALSE))</f>
        <v>0</v>
      </c>
      <c r="G110" s="8">
        <f>IF(ISNA(VLOOKUP($C110,'106冬男OAB'!C:N,12,FALSE)),0,VLOOKUP($C110,'106冬男OAB'!C:N,12,FALSE))</f>
        <v>4.6052631578947398</v>
      </c>
      <c r="H110" s="8">
        <f>IF(ISNA(VLOOKUP($C110,'107春男OAB'!C:N,12,FALSE)),0,VLOOKUP($C110,'107春男OAB'!C:N,12,FALSE))</f>
        <v>0</v>
      </c>
      <c r="I110" s="8">
        <f t="shared" si="18"/>
        <v>0</v>
      </c>
      <c r="J110" s="8">
        <f t="shared" si="19"/>
        <v>0</v>
      </c>
      <c r="K110" s="8">
        <f t="shared" si="20"/>
        <v>0</v>
      </c>
      <c r="L110" s="8">
        <f t="shared" si="21"/>
        <v>5.986842105263162</v>
      </c>
      <c r="M110" s="8">
        <f t="shared" si="22"/>
        <v>0</v>
      </c>
      <c r="N110" s="8">
        <f t="shared" si="23"/>
        <v>5.986842105263162</v>
      </c>
      <c r="O110" s="14" t="str">
        <f>IF(ISNA(VLOOKUP($C110,'107春選手組別'!B:D,3,FALSE)),0,VLOOKUP($C110,'107春選手組別'!B:D,3,FALSE))</f>
        <v>台中國際</v>
      </c>
    </row>
    <row r="111" spans="1:15">
      <c r="A111" s="7">
        <v>110</v>
      </c>
      <c r="B111" s="42" t="s">
        <v>411</v>
      </c>
      <c r="C111" s="43" t="s">
        <v>520</v>
      </c>
      <c r="D111" s="8">
        <f>IF(ISNA(VLOOKUP(C111,'106夏男OAB'!C:N,12,FALSE)),0,VLOOKUP(C111,'106夏男OAB'!C:N,12,FALSE))</f>
        <v>0</v>
      </c>
      <c r="E111" s="8">
        <f>IF(ISNA(VLOOKUP($C111,台業男!C:N,12,FALSE)),0,VLOOKUP($C111,台業男!C:N,12,FALSE))</f>
        <v>0</v>
      </c>
      <c r="F111" s="8">
        <f>IF(ISNA(VLOOKUP($C111,'106秋男OAB'!C:N,12,FALSE)),0,VLOOKUP($C111,'106秋男OAB'!C:N,12,FALSE))</f>
        <v>4.5886708626434398</v>
      </c>
      <c r="G111" s="8">
        <f>IF(ISNA(VLOOKUP($C111,'106冬男OAB'!C:N,12,FALSE)),0,VLOOKUP($C111,'106冬男OAB'!C:N,12,FALSE))</f>
        <v>0</v>
      </c>
      <c r="H111" s="8">
        <f>IF(ISNA(VLOOKUP($C111,'107春男OAB'!C:N,12,FALSE)),0,VLOOKUP($C111,'107春男OAB'!C:N,12,FALSE))</f>
        <v>0</v>
      </c>
      <c r="I111" s="8">
        <f t="shared" si="18"/>
        <v>0</v>
      </c>
      <c r="J111" s="8">
        <f t="shared" si="19"/>
        <v>0</v>
      </c>
      <c r="K111" s="8">
        <f t="shared" si="20"/>
        <v>5.5064050351721274</v>
      </c>
      <c r="L111" s="8">
        <f t="shared" si="21"/>
        <v>0</v>
      </c>
      <c r="M111" s="8">
        <f t="shared" si="22"/>
        <v>0</v>
      </c>
      <c r="N111" s="8">
        <f t="shared" si="23"/>
        <v>5.5064050351721274</v>
      </c>
      <c r="O111" s="14">
        <f>IF(ISNA(VLOOKUP($C111,'107春選手組別'!B:D,3,FALSE)),0,VLOOKUP($C111,'107春選手組別'!B:D,3,FALSE))</f>
        <v>0</v>
      </c>
    </row>
    <row r="112" spans="1:15">
      <c r="A112" s="7">
        <v>111</v>
      </c>
      <c r="B112" s="42" t="s">
        <v>423</v>
      </c>
      <c r="C112" s="43" t="s">
        <v>521</v>
      </c>
      <c r="D112" s="8">
        <f>IF(ISNA(VLOOKUP(C112,'106夏男OAB'!C:N,12,FALSE)),0,VLOOKUP(C112,'106夏男OAB'!C:N,12,FALSE))</f>
        <v>0</v>
      </c>
      <c r="E112" s="8">
        <f>IF(ISNA(VLOOKUP($C112,台業男!C:N,12,FALSE)),0,VLOOKUP($C112,台業男!C:N,12,FALSE))</f>
        <v>0</v>
      </c>
      <c r="F112" s="8">
        <f>IF(ISNA(VLOOKUP($C112,'106秋男OAB'!C:N,12,FALSE)),0,VLOOKUP($C112,'106秋男OAB'!C:N,12,FALSE))</f>
        <v>0</v>
      </c>
      <c r="G112" s="8">
        <f>IF(ISNA(VLOOKUP($C112,'106冬男OAB'!C:N,12,FALSE)),0,VLOOKUP($C112,'106冬男OAB'!C:N,12,FALSE))</f>
        <v>0</v>
      </c>
      <c r="H112" s="8">
        <f>IF(ISNA(VLOOKUP($C112,'107春男OAB'!C:N,12,FALSE)),0,VLOOKUP($C112,'107春男OAB'!C:N,12,FALSE))</f>
        <v>3</v>
      </c>
      <c r="I112" s="8">
        <f t="shared" si="18"/>
        <v>0</v>
      </c>
      <c r="J112" s="8">
        <f t="shared" si="19"/>
        <v>0</v>
      </c>
      <c r="K112" s="8">
        <f t="shared" si="20"/>
        <v>0</v>
      </c>
      <c r="L112" s="8">
        <f t="shared" si="21"/>
        <v>0</v>
      </c>
      <c r="M112" s="8">
        <f t="shared" si="22"/>
        <v>4.5</v>
      </c>
      <c r="N112" s="8">
        <f t="shared" si="23"/>
        <v>4.5</v>
      </c>
      <c r="O112" s="14" t="str">
        <f>IF(ISNA(VLOOKUP($C112,'107春選手組別'!B:D,3,FALSE)),0,VLOOKUP($C112,'107春選手組別'!B:D,3,FALSE))</f>
        <v>東華</v>
      </c>
    </row>
    <row r="113" spans="1:15">
      <c r="A113" s="7">
        <v>112</v>
      </c>
      <c r="B113" s="42" t="s">
        <v>411</v>
      </c>
      <c r="C113" s="43" t="s">
        <v>522</v>
      </c>
      <c r="D113" s="8">
        <f>IF(ISNA(VLOOKUP(C113,'106夏男OAB'!C:N,12,FALSE)),0,VLOOKUP(C113,'106夏男OAB'!C:N,12,FALSE))</f>
        <v>0</v>
      </c>
      <c r="E113" s="8">
        <f>IF(ISNA(VLOOKUP($C113,台業男!C:N,12,FALSE)),0,VLOOKUP($C113,台業男!C:N,12,FALSE))</f>
        <v>0</v>
      </c>
      <c r="F113" s="8">
        <f>IF(ISNA(VLOOKUP($C113,'106秋男OAB'!C:N,12,FALSE)),0,VLOOKUP($C113,'106秋男OAB'!C:N,12,FALSE))</f>
        <v>3.6023694927804257</v>
      </c>
      <c r="G113" s="8">
        <f>IF(ISNA(VLOOKUP($C113,'106冬男OAB'!C:N,12,FALSE)),0,VLOOKUP($C113,'106冬男OAB'!C:N,12,FALSE))</f>
        <v>0</v>
      </c>
      <c r="H113" s="8">
        <f>IF(ISNA(VLOOKUP($C113,'107春男OAB'!C:N,12,FALSE)),0,VLOOKUP($C113,'107春男OAB'!C:N,12,FALSE))</f>
        <v>0</v>
      </c>
      <c r="I113" s="8">
        <f t="shared" si="18"/>
        <v>0</v>
      </c>
      <c r="J113" s="8">
        <f t="shared" si="19"/>
        <v>0</v>
      </c>
      <c r="K113" s="8">
        <f t="shared" si="20"/>
        <v>4.3228433913365105</v>
      </c>
      <c r="L113" s="8">
        <f t="shared" si="21"/>
        <v>0</v>
      </c>
      <c r="M113" s="8">
        <f t="shared" si="22"/>
        <v>0</v>
      </c>
      <c r="N113" s="8">
        <f t="shared" si="23"/>
        <v>4.3228433913365105</v>
      </c>
      <c r="O113" s="14" t="str">
        <f>IF(ISNA(VLOOKUP($C113,'107春選手組別'!B:D,3,FALSE)),0,VLOOKUP($C113,'107春選手組別'!B:D,3,FALSE))</f>
        <v>全國</v>
      </c>
    </row>
    <row r="114" spans="1:15">
      <c r="A114" s="7">
        <v>113</v>
      </c>
      <c r="B114" s="42" t="s">
        <v>411</v>
      </c>
      <c r="C114" s="43" t="s">
        <v>523</v>
      </c>
      <c r="D114" s="8">
        <f>IF(ISNA(VLOOKUP(C114,'106夏男OAB'!C:N,12,FALSE)),0,VLOOKUP(C114,'106夏男OAB'!C:N,12,FALSE))</f>
        <v>0</v>
      </c>
      <c r="E114" s="8">
        <f>IF(ISNA(VLOOKUP($C114,台業男!C:N,12,FALSE)),0,VLOOKUP($C114,台業男!C:N,12,FALSE))</f>
        <v>0</v>
      </c>
      <c r="F114" s="8">
        <f>IF(ISNA(VLOOKUP($C114,'106秋男OAB'!C:N,12,FALSE)),0,VLOOKUP($C114,'106秋男OAB'!C:N,12,FALSE))</f>
        <v>0</v>
      </c>
      <c r="G114" s="8">
        <f>IF(ISNA(VLOOKUP($C114,'106冬男OAB'!C:N,12,FALSE)),0,VLOOKUP($C114,'106冬男OAB'!C:N,12,FALSE))</f>
        <v>3.0526315789473699</v>
      </c>
      <c r="H114" s="8">
        <f>IF(ISNA(VLOOKUP($C114,'107春男OAB'!C:N,12,FALSE)),0,VLOOKUP($C114,'107春男OAB'!C:N,12,FALSE))</f>
        <v>0</v>
      </c>
      <c r="I114" s="8">
        <f t="shared" si="18"/>
        <v>0</v>
      </c>
      <c r="J114" s="8">
        <f t="shared" si="19"/>
        <v>0</v>
      </c>
      <c r="K114" s="8">
        <f t="shared" si="20"/>
        <v>0</v>
      </c>
      <c r="L114" s="8">
        <f t="shared" si="21"/>
        <v>3.9684210526315811</v>
      </c>
      <c r="M114" s="8">
        <f t="shared" si="22"/>
        <v>0</v>
      </c>
      <c r="N114" s="8">
        <f t="shared" si="23"/>
        <v>3.9684210526315811</v>
      </c>
      <c r="O114" s="14" t="str">
        <f>IF(ISNA(VLOOKUP($C114,'107春選手組別'!B:D,3,FALSE)),0,VLOOKUP($C114,'107春選手組別'!B:D,3,FALSE))</f>
        <v>信誼</v>
      </c>
    </row>
    <row r="115" spans="1:15">
      <c r="A115" s="7">
        <v>114</v>
      </c>
      <c r="B115" s="42" t="s">
        <v>411</v>
      </c>
      <c r="C115" s="43" t="s">
        <v>524</v>
      </c>
      <c r="D115" s="8">
        <f>IF(ISNA(VLOOKUP(C115,'106夏男OAB'!C:N,12,FALSE)),0,VLOOKUP(C115,'106夏男OAB'!C:N,12,FALSE))</f>
        <v>0</v>
      </c>
      <c r="E115" s="8">
        <f>IF(ISNA(VLOOKUP($C115,台業男!C:N,12,FALSE)),0,VLOOKUP($C115,台業男!C:N,12,FALSE))</f>
        <v>0</v>
      </c>
      <c r="F115" s="8">
        <f>IF(ISNA(VLOOKUP($C115,'106秋男OAB'!C:N,12,FALSE)),0,VLOOKUP($C115,'106秋男OAB'!C:N,12,FALSE))</f>
        <v>0</v>
      </c>
      <c r="G115" s="8">
        <f>IF(ISNA(VLOOKUP($C115,'106冬男OAB'!C:N,12,FALSE)),0,VLOOKUP($C115,'106冬男OAB'!C:N,12,FALSE))</f>
        <v>3.0526315789473699</v>
      </c>
      <c r="H115" s="8">
        <f>IF(ISNA(VLOOKUP($C115,'107春男OAB'!C:N,12,FALSE)),0,VLOOKUP($C115,'107春男OAB'!C:N,12,FALSE))</f>
        <v>0</v>
      </c>
      <c r="I115" s="8">
        <f t="shared" si="18"/>
        <v>0</v>
      </c>
      <c r="J115" s="8">
        <f t="shared" si="19"/>
        <v>0</v>
      </c>
      <c r="K115" s="8">
        <f t="shared" si="20"/>
        <v>0</v>
      </c>
      <c r="L115" s="8">
        <f t="shared" si="21"/>
        <v>3.9684210526315811</v>
      </c>
      <c r="M115" s="8">
        <f t="shared" si="22"/>
        <v>0</v>
      </c>
      <c r="N115" s="8">
        <f t="shared" si="23"/>
        <v>3.9684210526315811</v>
      </c>
      <c r="O115" s="14" t="str">
        <f>IF(ISNA(VLOOKUP($C115,'107春選手組別'!B:D,3,FALSE)),0,VLOOKUP($C115,'107春選手組別'!B:D,3,FALSE))</f>
        <v>斑芝花</v>
      </c>
    </row>
    <row r="116" spans="1:15">
      <c r="A116" s="7">
        <v>115</v>
      </c>
      <c r="B116" s="42" t="s">
        <v>411</v>
      </c>
      <c r="C116" s="43" t="s">
        <v>525</v>
      </c>
      <c r="D116" s="8">
        <f>IF(ISNA(VLOOKUP(C116,'106夏男OAB'!C:N,12,FALSE)),0,VLOOKUP(C116,'106夏男OAB'!C:N,12,FALSE))</f>
        <v>0</v>
      </c>
      <c r="E116" s="8">
        <f>IF(ISNA(VLOOKUP($C116,台業男!C:N,12,FALSE)),0,VLOOKUP($C116,台業男!C:N,12,FALSE))</f>
        <v>0</v>
      </c>
      <c r="F116" s="8">
        <f>IF(ISNA(VLOOKUP($C116,'106秋男OAB'!C:N,12,FALSE)),0,VLOOKUP($C116,'106秋男OAB'!C:N,12,FALSE))</f>
        <v>0</v>
      </c>
      <c r="G116" s="8">
        <f>IF(ISNA(VLOOKUP($C116,'106冬男OAB'!C:N,12,FALSE)),0,VLOOKUP($C116,'106冬男OAB'!C:N,12,FALSE))</f>
        <v>0</v>
      </c>
      <c r="H116" s="8">
        <f>IF(ISNA(VLOOKUP($C116,'107春男OAB'!C:N,12,FALSE)),0,VLOOKUP($C116,'107春男OAB'!C:N,12,FALSE))</f>
        <v>2</v>
      </c>
      <c r="I116" s="8">
        <f t="shared" si="18"/>
        <v>0</v>
      </c>
      <c r="J116" s="8">
        <f t="shared" si="19"/>
        <v>0</v>
      </c>
      <c r="K116" s="8">
        <f t="shared" si="20"/>
        <v>0</v>
      </c>
      <c r="L116" s="8">
        <f t="shared" si="21"/>
        <v>0</v>
      </c>
      <c r="M116" s="8">
        <f t="shared" si="22"/>
        <v>3</v>
      </c>
      <c r="N116" s="8">
        <f t="shared" si="23"/>
        <v>3</v>
      </c>
      <c r="O116" s="14">
        <f>IF(ISNA(VLOOKUP($C116,'107春選手組別'!B:D,3,FALSE)),0,VLOOKUP($C116,'107春選手組別'!B:D,3,FALSE))</f>
        <v>0</v>
      </c>
    </row>
    <row r="117" spans="1:15">
      <c r="A117" s="7">
        <v>116</v>
      </c>
      <c r="B117" s="42" t="s">
        <v>411</v>
      </c>
      <c r="C117" s="45" t="s">
        <v>526</v>
      </c>
      <c r="D117" s="8">
        <f>IF(ISNA(VLOOKUP(C117,'106夏男OAB'!C:N,12,FALSE)),0,VLOOKUP(C117,'106夏男OAB'!C:N,12,FALSE))</f>
        <v>2.3888888888888857</v>
      </c>
      <c r="E117" s="8">
        <f>IF(ISNA(VLOOKUP($C117,台業男!C:N,12,FALSE)),0,VLOOKUP($C117,台業男!C:N,12,FALSE))</f>
        <v>0</v>
      </c>
      <c r="F117" s="8">
        <f>IF(ISNA(VLOOKUP($C117,'106秋男OAB'!C:N,12,FALSE)),0,VLOOKUP($C117,'106秋男OAB'!C:N,12,FALSE))</f>
        <v>0</v>
      </c>
      <c r="G117" s="8">
        <f>IF(ISNA(VLOOKUP($C117,'106冬男OAB'!C:N,12,FALSE)),0,VLOOKUP($C117,'106冬男OAB'!C:N,12,FALSE))</f>
        <v>0</v>
      </c>
      <c r="H117" s="8">
        <f>IF(ISNA(VLOOKUP($C117,'107春男OAB'!C:N,12,FALSE)),0,VLOOKUP($C117,'107春男OAB'!C:N,12,FALSE))</f>
        <v>0</v>
      </c>
      <c r="I117" s="8">
        <f t="shared" si="18"/>
        <v>1.9111111111111088</v>
      </c>
      <c r="J117" s="8">
        <f t="shared" si="19"/>
        <v>0</v>
      </c>
      <c r="K117" s="8">
        <f t="shared" si="20"/>
        <v>0</v>
      </c>
      <c r="L117" s="8">
        <f t="shared" si="21"/>
        <v>0</v>
      </c>
      <c r="M117" s="8">
        <f t="shared" si="22"/>
        <v>0</v>
      </c>
      <c r="N117" s="8">
        <f t="shared" si="23"/>
        <v>1.9111111111111088</v>
      </c>
      <c r="O117" s="14" t="str">
        <f>IF(ISNA(VLOOKUP($C117,'107春選手組別'!B:D,3,FALSE)),0,VLOOKUP($C117,'107春選手組別'!B:D,3,FALSE))</f>
        <v>長庚</v>
      </c>
    </row>
    <row r="118" spans="1:15">
      <c r="A118" s="7">
        <v>117</v>
      </c>
      <c r="B118" s="42" t="s">
        <v>423</v>
      </c>
      <c r="C118" s="43" t="s">
        <v>527</v>
      </c>
      <c r="D118" s="8">
        <f>IF(ISNA(VLOOKUP(C118,'106夏男OAB'!C:N,12,FALSE)),0,VLOOKUP(C118,'106夏男OAB'!C:N,12,FALSE))</f>
        <v>1.3888888888888857</v>
      </c>
      <c r="E118" s="8">
        <f>IF(ISNA(VLOOKUP($C118,台業男!C:N,12,FALSE)),0,VLOOKUP($C118,台業男!C:N,12,FALSE))</f>
        <v>0</v>
      </c>
      <c r="F118" s="8">
        <f>IF(ISNA(VLOOKUP($C118,'106秋男OAB'!C:N,12,FALSE)),0,VLOOKUP($C118,'106秋男OAB'!C:N,12,FALSE))</f>
        <v>0</v>
      </c>
      <c r="G118" s="8">
        <f>IF(ISNA(VLOOKUP($C118,'106冬男OAB'!C:N,12,FALSE)),0,VLOOKUP($C118,'106冬男OAB'!C:N,12,FALSE))</f>
        <v>0</v>
      </c>
      <c r="H118" s="8">
        <f>IF(ISNA(VLOOKUP($C118,'107春男OAB'!C:N,12,FALSE)),0,VLOOKUP($C118,'107春男OAB'!C:N,12,FALSE))</f>
        <v>0</v>
      </c>
      <c r="I118" s="8">
        <f t="shared" si="18"/>
        <v>1.1111111111111087</v>
      </c>
      <c r="J118" s="8">
        <f t="shared" si="19"/>
        <v>0</v>
      </c>
      <c r="K118" s="8">
        <f t="shared" si="20"/>
        <v>0</v>
      </c>
      <c r="L118" s="8">
        <f t="shared" si="21"/>
        <v>0</v>
      </c>
      <c r="M118" s="8">
        <f t="shared" si="22"/>
        <v>0</v>
      </c>
      <c r="N118" s="8">
        <f t="shared" si="23"/>
        <v>1.1111111111111087</v>
      </c>
      <c r="O118" s="14" t="str">
        <f>IF(ISNA(VLOOKUP($C118,'107春選手組別'!B:D,3,FALSE)),0,VLOOKUP($C118,'107春選手組別'!B:D,3,FALSE))</f>
        <v>信誼</v>
      </c>
    </row>
    <row r="119" spans="1:15">
      <c r="A119" s="7">
        <v>118</v>
      </c>
      <c r="B119" s="42" t="s">
        <v>408</v>
      </c>
      <c r="C119" s="43" t="s">
        <v>528</v>
      </c>
      <c r="D119" s="8">
        <f>IF(ISNA(VLOOKUP(C119,'106夏男OAB'!C:N,12,FALSE)),0,VLOOKUP(C119,'106夏男OAB'!C:N,12,FALSE))</f>
        <v>0</v>
      </c>
      <c r="E119" s="8">
        <f>IF(ISNA(VLOOKUP($C119,台業男!C:N,12,FALSE)),0,VLOOKUP($C119,台業男!C:N,12,FALSE))</f>
        <v>0</v>
      </c>
      <c r="F119" s="8">
        <f>IF(ISNA(VLOOKUP($C119,'106秋男OAB'!C:N,12,FALSE)),0,VLOOKUP($C119,'106秋男OAB'!C:N,12,FALSE))</f>
        <v>0.77674935209182649</v>
      </c>
      <c r="G119" s="8">
        <f>IF(ISNA(VLOOKUP($C119,'106冬男OAB'!C:N,12,FALSE)),0,VLOOKUP($C119,'106冬男OAB'!C:N,12,FALSE))</f>
        <v>0</v>
      </c>
      <c r="H119" s="8">
        <f>IF(ISNA(VLOOKUP($C119,'107春男OAB'!C:N,12,FALSE)),0,VLOOKUP($C119,'107春男OAB'!C:N,12,FALSE))</f>
        <v>0</v>
      </c>
      <c r="I119" s="8">
        <f t="shared" si="18"/>
        <v>0</v>
      </c>
      <c r="J119" s="8">
        <f t="shared" si="19"/>
        <v>0</v>
      </c>
      <c r="K119" s="8">
        <f t="shared" si="20"/>
        <v>0.93209922251019173</v>
      </c>
      <c r="L119" s="8">
        <f t="shared" si="21"/>
        <v>0</v>
      </c>
      <c r="M119" s="8">
        <f t="shared" si="22"/>
        <v>0</v>
      </c>
      <c r="N119" s="8">
        <f t="shared" si="23"/>
        <v>0.93209922251019173</v>
      </c>
      <c r="O119" s="14">
        <f>IF(ISNA(VLOOKUP($C119,'107春選手組別'!B:D,3,FALSE)),0,VLOOKUP($C119,'107春選手組別'!B:D,3,FALSE))</f>
        <v>0</v>
      </c>
    </row>
    <row r="120" spans="1:15">
      <c r="A120" s="7">
        <v>119</v>
      </c>
      <c r="B120" s="42" t="s">
        <v>423</v>
      </c>
      <c r="C120" s="43" t="s">
        <v>529</v>
      </c>
      <c r="D120" s="8">
        <f>IF(ISNA(VLOOKUP(C120,'106夏男OAB'!C:N,12,FALSE)),0,VLOOKUP(C120,'106夏男OAB'!C:N,12,FALSE))</f>
        <v>0</v>
      </c>
      <c r="E120" s="8">
        <f>IF(ISNA(VLOOKUP($C120,台業男!C:N,12,FALSE)),0,VLOOKUP($C120,台業男!C:N,12,FALSE))</f>
        <v>0</v>
      </c>
      <c r="F120" s="8">
        <f>IF(ISNA(VLOOKUP($C120,'106秋男OAB'!C:N,12,FALSE)),0,VLOOKUP($C120,'106秋男OAB'!C:N,12,FALSE))</f>
        <v>0</v>
      </c>
      <c r="G120" s="8">
        <f>IF(ISNA(VLOOKUP($C120,'106冬男OAB'!C:N,12,FALSE)),0,VLOOKUP($C120,'106冬男OAB'!C:N,12,FALSE))</f>
        <v>0</v>
      </c>
      <c r="H120" s="8">
        <f>IF(ISNA(VLOOKUP($C120,'107春男OAB'!C:N,12,FALSE)),0,VLOOKUP($C120,'107春男OAB'!C:N,12,FALSE))</f>
        <v>0.3333333333333286</v>
      </c>
      <c r="I120" s="8">
        <f t="shared" si="18"/>
        <v>0</v>
      </c>
      <c r="J120" s="8">
        <f t="shared" si="19"/>
        <v>0</v>
      </c>
      <c r="K120" s="8">
        <f t="shared" si="20"/>
        <v>0</v>
      </c>
      <c r="L120" s="8">
        <f t="shared" si="21"/>
        <v>0</v>
      </c>
      <c r="M120" s="8">
        <f t="shared" si="22"/>
        <v>0.49999999999999289</v>
      </c>
      <c r="N120" s="8">
        <f t="shared" si="23"/>
        <v>0.49999999999999289</v>
      </c>
      <c r="O120" s="14" t="str">
        <f>IF(ISNA(VLOOKUP($C120,'107春選手組別'!B:D,3,FALSE)),0,VLOOKUP($C120,'107春選手組別'!B:D,3,FALSE))</f>
        <v>寶山</v>
      </c>
    </row>
    <row r="121" spans="1:15">
      <c r="A121" s="7">
        <v>120</v>
      </c>
      <c r="B121" s="42" t="s">
        <v>423</v>
      </c>
      <c r="C121" s="43" t="s">
        <v>530</v>
      </c>
      <c r="D121" s="8">
        <f>IF(ISNA(VLOOKUP(C121,'106夏男OAB'!C:N,12,FALSE)),0,VLOOKUP(C121,'106夏男OAB'!C:N,12,FALSE))</f>
        <v>0</v>
      </c>
      <c r="E121" s="8">
        <f>IF(ISNA(VLOOKUP($C121,台業男!C:N,12,FALSE)),0,VLOOKUP($C121,台業男!C:N,12,FALSE))</f>
        <v>0</v>
      </c>
      <c r="F121" s="8">
        <f>IF(ISNA(VLOOKUP($C121,'106秋男OAB'!C:N,12,FALSE)),0,VLOOKUP($C121,'106秋男OAB'!C:N,12,FALSE))</f>
        <v>0</v>
      </c>
      <c r="G121" s="8">
        <f>IF(ISNA(VLOOKUP($C121,'106冬男OAB'!C:N,12,FALSE)),0,VLOOKUP($C121,'106冬男OAB'!C:N,12,FALSE))</f>
        <v>5.2631578947369917E-2</v>
      </c>
      <c r="H121" s="8">
        <f>IF(ISNA(VLOOKUP($C121,'107春男OAB'!C:N,12,FALSE)),0,VLOOKUP($C121,'107春男OAB'!C:N,12,FALSE))</f>
        <v>0</v>
      </c>
      <c r="I121" s="8">
        <f t="shared" si="18"/>
        <v>0</v>
      </c>
      <c r="J121" s="8">
        <f t="shared" si="19"/>
        <v>0</v>
      </c>
      <c r="K121" s="8">
        <f t="shared" si="20"/>
        <v>0</v>
      </c>
      <c r="L121" s="8">
        <f t="shared" si="21"/>
        <v>6.8421052631580895E-2</v>
      </c>
      <c r="M121" s="8">
        <f t="shared" si="22"/>
        <v>0</v>
      </c>
      <c r="N121" s="8">
        <f t="shared" si="23"/>
        <v>6.8421052631580895E-2</v>
      </c>
      <c r="O121" s="14" t="str">
        <f>IF(ISNA(VLOOKUP($C121,'107春選手組別'!B:D,3,FALSE)),0,VLOOKUP($C121,'107春選手組別'!B:D,3,FALSE))</f>
        <v>南一</v>
      </c>
    </row>
    <row r="122" spans="1:15">
      <c r="A122" s="7">
        <v>121</v>
      </c>
      <c r="B122" s="42" t="s">
        <v>408</v>
      </c>
      <c r="C122" s="43" t="s">
        <v>531</v>
      </c>
      <c r="D122" s="8">
        <f>IF(ISNA(VLOOKUP(C122,'106夏男OAB'!C:N,12,FALSE)),0,VLOOKUP(C122,'106夏男OAB'!C:N,12,FALSE))</f>
        <v>0</v>
      </c>
      <c r="E122" s="8">
        <f>IF(ISNA(VLOOKUP($C122,台業男!C:N,12,FALSE)),0,VLOOKUP($C122,台業男!C:N,12,FALSE))</f>
        <v>0</v>
      </c>
      <c r="F122" s="8">
        <f>IF(ISNA(VLOOKUP($C122,'106秋男OAB'!C:N,12,FALSE)),0,VLOOKUP($C122,'106秋男OAB'!C:N,12,FALSE))</f>
        <v>0</v>
      </c>
      <c r="G122" s="8">
        <f>IF(ISNA(VLOOKUP($C122,'106冬男OAB'!C:N,12,FALSE)),0,VLOOKUP($C122,'106冬男OAB'!C:N,12,FALSE))</f>
        <v>5.2631578947369917E-2</v>
      </c>
      <c r="H122" s="8">
        <f>IF(ISNA(VLOOKUP($C122,'107春男OAB'!C:N,12,FALSE)),0,VLOOKUP($C122,'107春男OAB'!C:N,12,FALSE))</f>
        <v>0</v>
      </c>
      <c r="I122" s="8">
        <f t="shared" si="18"/>
        <v>0</v>
      </c>
      <c r="J122" s="8">
        <f t="shared" si="19"/>
        <v>0</v>
      </c>
      <c r="K122" s="8">
        <f t="shared" si="20"/>
        <v>0</v>
      </c>
      <c r="L122" s="8">
        <f t="shared" si="21"/>
        <v>6.8421052631580895E-2</v>
      </c>
      <c r="M122" s="8">
        <f t="shared" si="22"/>
        <v>0</v>
      </c>
      <c r="N122" s="8">
        <f t="shared" si="23"/>
        <v>6.8421052631580895E-2</v>
      </c>
      <c r="O122" s="14" t="str">
        <f>IF(ISNA(VLOOKUP($C122,'107春選手組別'!B:D,3,FALSE)),0,VLOOKUP($C122,'107春選手組別'!B:D,3,FALSE))</f>
        <v>老爺</v>
      </c>
    </row>
  </sheetData>
  <sortState ref="B2:N145">
    <sortCondition descending="1" ref="N2:N145"/>
  </sortState>
  <phoneticPr fontId="2" type="noConversion"/>
  <conditionalFormatting sqref="A2:A122">
    <cfRule type="expression" dxfId="135" priority="27">
      <formula>AND(XEC2=0,XED2&lt;&gt;"")</formula>
    </cfRule>
  </conditionalFormatting>
  <conditionalFormatting sqref="D2:N122">
    <cfRule type="cellIs" dxfId="134" priority="25" operator="lessThan">
      <formula>#REF!*COUNTIF(#REF!,"&gt;0")</formula>
    </cfRule>
    <cfRule type="cellIs" dxfId="133" priority="26" operator="equal">
      <formula>#REF!*COUNTIF(#REF!,"&gt;0")</formula>
    </cfRule>
  </conditionalFormatting>
  <conditionalFormatting sqref="F94:F122 D77:M93">
    <cfRule type="cellIs" dxfId="132" priority="23" operator="lessThan">
      <formula>#REF!</formula>
    </cfRule>
    <cfRule type="cellIs" dxfId="131" priority="24" operator="equal">
      <formula>#REF!</formula>
    </cfRule>
  </conditionalFormatting>
  <conditionalFormatting sqref="N77:N93">
    <cfRule type="cellIs" dxfId="130" priority="55" operator="lessThan">
      <formula>#REF!*COUNTIF(D77:I77,"&gt;0")</formula>
    </cfRule>
    <cfRule type="cellIs" dxfId="129" priority="56" operator="equal">
      <formula>#REF!*COUNTIF(D77:I77,"&gt;0")</formula>
    </cfRule>
  </conditionalFormatting>
  <conditionalFormatting sqref="C1:C1048576">
    <cfRule type="duplicateValues" dxfId="128" priority="13"/>
  </conditionalFormatting>
  <conditionalFormatting sqref="C1:C122">
    <cfRule type="duplicateValues" dxfId="127" priority="154"/>
  </conditionalFormatting>
  <conditionalFormatting sqref="C2:C119">
    <cfRule type="duplicateValues" dxfId="126" priority="160"/>
  </conditionalFormatting>
  <conditionalFormatting sqref="C120:C122">
    <cfRule type="expression" dxfId="125" priority="173">
      <formula>AND(#REF!=0,#REF!&lt;&gt;"")</formula>
    </cfRule>
  </conditionalFormatting>
  <conditionalFormatting sqref="C120:C122">
    <cfRule type="duplicateValues" dxfId="124" priority="174"/>
  </conditionalFormatting>
  <conditionalFormatting sqref="C2:C122">
    <cfRule type="duplicateValues" dxfId="123" priority="177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82"/>
  <sheetViews>
    <sheetView showZeros="0" topLeftCell="A61" workbookViewId="0">
      <selection activeCell="O72" sqref="A1:O72"/>
    </sheetView>
  </sheetViews>
  <sheetFormatPr defaultRowHeight="16.5"/>
  <cols>
    <col min="1" max="1" width="6" style="6" bestFit="1" customWidth="1"/>
    <col min="2" max="2" width="7.5" style="6" bestFit="1" customWidth="1"/>
    <col min="3" max="3" width="10.25" style="6" bestFit="1" customWidth="1"/>
    <col min="4" max="8" width="7.25" style="6" customWidth="1"/>
    <col min="9" max="13" width="8.625" style="6" customWidth="1"/>
    <col min="14" max="14" width="8.375" style="6" bestFit="1" customWidth="1"/>
    <col min="15" max="16384" width="9" style="6"/>
  </cols>
  <sheetData>
    <row r="1" spans="1:15">
      <c r="A1" s="27" t="s">
        <v>69</v>
      </c>
      <c r="B1" s="28" t="s">
        <v>70</v>
      </c>
      <c r="C1" s="28" t="s">
        <v>2</v>
      </c>
      <c r="D1" s="34" t="s">
        <v>299</v>
      </c>
      <c r="E1" s="35" t="s">
        <v>289</v>
      </c>
      <c r="F1" s="34" t="s">
        <v>300</v>
      </c>
      <c r="G1" s="34" t="s">
        <v>301</v>
      </c>
      <c r="H1" s="34" t="s">
        <v>381</v>
      </c>
      <c r="I1" s="34" t="s">
        <v>382</v>
      </c>
      <c r="J1" s="36" t="s">
        <v>532</v>
      </c>
      <c r="K1" s="34" t="s">
        <v>383</v>
      </c>
      <c r="L1" s="34" t="s">
        <v>384</v>
      </c>
      <c r="M1" s="34" t="s">
        <v>385</v>
      </c>
      <c r="N1" s="30" t="s">
        <v>290</v>
      </c>
      <c r="O1" s="10" t="s">
        <v>396</v>
      </c>
    </row>
    <row r="2" spans="1:15">
      <c r="A2" s="7">
        <v>1</v>
      </c>
      <c r="B2" s="11" t="s">
        <v>193</v>
      </c>
      <c r="C2" s="11" t="s">
        <v>235</v>
      </c>
      <c r="D2" s="13">
        <f>IF(ISNA(VLOOKUP(C2,'106夏女OAB'!C:N,12,FALSE)),0,VLOOKUP(C2,'106夏女OAB'!C:N,12,FALSE))</f>
        <v>51.828671328671334</v>
      </c>
      <c r="E2" s="13">
        <f>IF(ISNA(VLOOKUP(C2,台業女!C:N,12,FALSE)),0,VLOOKUP(C2,台業女!C:N,12,FALSE))</f>
        <v>42.597285067873301</v>
      </c>
      <c r="F2" s="13">
        <f>IF(ISNA(VLOOKUP(C2,'106秋女OAB'!C:N,12,FALSE)),0,VLOOKUP(C2,'106秋女OAB'!C:N,12,FALSE))</f>
        <v>45.576696085332173</v>
      </c>
      <c r="G2" s="13">
        <f>IF(ISNA(VLOOKUP(C2,'106冬女OAB'!C:N,12,FALSE)),0,VLOOKUP(C2,'106冬女OAB'!C:N,12,FALSE))</f>
        <v>58.379807692307693</v>
      </c>
      <c r="H2" s="13">
        <f>IF(ISNA(VLOOKUP(C2,'107春女OAB'!C:N,12,FALSE)),0,VLOOKUP(C2,'107春女OAB'!C:N,12,FALSE))</f>
        <v>43.278985507246361</v>
      </c>
      <c r="I2" s="13">
        <f t="shared" ref="I2:I33" si="0">D2*0.8</f>
        <v>41.462937062937073</v>
      </c>
      <c r="J2" s="13">
        <f t="shared" ref="J2:J33" si="1">E2</f>
        <v>42.597285067873301</v>
      </c>
      <c r="K2" s="13">
        <f t="shared" ref="K2:K33" si="2">F2*1.2</f>
        <v>54.692035302398608</v>
      </c>
      <c r="L2" s="13">
        <f t="shared" ref="L2:L33" si="3">G2*1.3</f>
        <v>75.893749999999997</v>
      </c>
      <c r="M2" s="13">
        <f t="shared" ref="M2:M33" si="4">H2*1.5</f>
        <v>64.918478260869534</v>
      </c>
      <c r="N2" s="13">
        <f t="shared" ref="N2:N33" si="5">SUM(I2:M2)</f>
        <v>279.56448569407848</v>
      </c>
      <c r="O2" s="14">
        <f>IF(ISNA(VLOOKUP($C2,'107春選手組別'!B:D,3,FALSE)),0,VLOOKUP($C2,'107春選手組別'!B:D,3,FALSE))</f>
        <v>0</v>
      </c>
    </row>
    <row r="3" spans="1:15">
      <c r="A3" s="7">
        <v>2</v>
      </c>
      <c r="B3" s="11" t="s">
        <v>393</v>
      </c>
      <c r="C3" s="11" t="s">
        <v>204</v>
      </c>
      <c r="D3" s="13">
        <f>IF(ISNA(VLOOKUP(C3,'106夏女OAB'!C:N,12,FALSE)),0,VLOOKUP(C3,'106夏女OAB'!C:N,12,FALSE))</f>
        <v>45.828671328671334</v>
      </c>
      <c r="E3" s="13">
        <f>IF(ISNA(VLOOKUP(C3,台業女!C:N,12,FALSE)),0,VLOOKUP(C3,台業女!C:N,12,FALSE))</f>
        <v>27.597285067873301</v>
      </c>
      <c r="F3" s="13">
        <f>IF(ISNA(VLOOKUP(C3,'106秋女OAB'!C:N,12,FALSE)),0,VLOOKUP(C3,'106秋女OAB'!C:N,12,FALSE))</f>
        <v>54.4534084140993</v>
      </c>
      <c r="G3" s="13">
        <f>IF(ISNA(VLOOKUP(C3,'106冬女OAB'!C:N,12,FALSE)),0,VLOOKUP(C3,'106冬女OAB'!C:N,12,FALSE))</f>
        <v>58.379807692307693</v>
      </c>
      <c r="H3" s="13">
        <f>IF(ISNA(VLOOKUP(C3,'107春女OAB'!C:N,12,FALSE)),0,VLOOKUP(C3,'107春女OAB'!C:N,12,FALSE))</f>
        <v>44.278985507246361</v>
      </c>
      <c r="I3" s="13">
        <f t="shared" si="0"/>
        <v>36.662937062937068</v>
      </c>
      <c r="J3" s="13">
        <f t="shared" si="1"/>
        <v>27.597285067873301</v>
      </c>
      <c r="K3" s="13">
        <f t="shared" si="2"/>
        <v>65.34409009691916</v>
      </c>
      <c r="L3" s="13">
        <f t="shared" si="3"/>
        <v>75.893749999999997</v>
      </c>
      <c r="M3" s="13">
        <f t="shared" si="4"/>
        <v>66.418478260869534</v>
      </c>
      <c r="N3" s="13">
        <f t="shared" si="5"/>
        <v>271.91654048859903</v>
      </c>
      <c r="O3" s="14" t="str">
        <f>IF(ISNA(VLOOKUP($C3,'107春選手組別'!B:D,3,FALSE)),0,VLOOKUP($C3,'107春選手組別'!B:D,3,FALSE))</f>
        <v>台北</v>
      </c>
    </row>
    <row r="4" spans="1:15">
      <c r="A4" s="7">
        <v>3</v>
      </c>
      <c r="B4" s="11" t="s">
        <v>193</v>
      </c>
      <c r="C4" s="11" t="s">
        <v>199</v>
      </c>
      <c r="D4" s="13">
        <f>IF(ISNA(VLOOKUP(C4,'106夏女OAB'!C:N,12,FALSE)),0,VLOOKUP(C4,'106夏女OAB'!C:N,12,FALSE))</f>
        <v>54.828671328671334</v>
      </c>
      <c r="E4" s="16">
        <f>IF(ISNA(VLOOKUP(C4,台業女!C:N,12,FALSE)),0,VLOOKUP(C4,台業女!C:N,12,FALSE))</f>
        <v>0</v>
      </c>
      <c r="F4" s="13">
        <f>IF(ISNA(VLOOKUP(C4,'106秋女OAB'!C:N,12,FALSE)),0,VLOOKUP(C4,'106秋女OAB'!C:N,12,FALSE))</f>
        <v>51.494504304510258</v>
      </c>
      <c r="G4" s="13">
        <f>IF(ISNA(VLOOKUP(C4,'106冬女OAB'!C:N,12,FALSE)),0,VLOOKUP(C4,'106冬女OAB'!C:N,12,FALSE))</f>
        <v>46.379807692307693</v>
      </c>
      <c r="H4" s="13">
        <f>IF(ISNA(VLOOKUP(C4,'107春女OAB'!C:N,12,FALSE)),0,VLOOKUP(C4,'107春女OAB'!C:N,12,FALSE))</f>
        <v>46.278985507246361</v>
      </c>
      <c r="I4" s="13">
        <f t="shared" si="0"/>
        <v>43.862937062937071</v>
      </c>
      <c r="J4" s="13">
        <f t="shared" si="1"/>
        <v>0</v>
      </c>
      <c r="K4" s="13">
        <f t="shared" si="2"/>
        <v>61.79340516541231</v>
      </c>
      <c r="L4" s="13">
        <f t="shared" si="3"/>
        <v>60.293750000000003</v>
      </c>
      <c r="M4" s="13">
        <f t="shared" si="4"/>
        <v>69.418478260869534</v>
      </c>
      <c r="N4" s="13">
        <f t="shared" si="5"/>
        <v>235.36857048921891</v>
      </c>
      <c r="O4" s="14" t="str">
        <f>IF(ISNA(VLOOKUP($C4,'107春選手組別'!B:D,3,FALSE)),0,VLOOKUP($C4,'107春選手組別'!B:D,3,FALSE))</f>
        <v>揚昇</v>
      </c>
    </row>
    <row r="5" spans="1:15">
      <c r="A5" s="7">
        <v>4</v>
      </c>
      <c r="B5" s="11" t="s">
        <v>193</v>
      </c>
      <c r="C5" s="11" t="s">
        <v>202</v>
      </c>
      <c r="D5" s="13">
        <f>IF(ISNA(VLOOKUP(C5,'106夏女OAB'!C:N,12,FALSE)),0,VLOOKUP(C5,'106夏女OAB'!C:N,12,FALSE))</f>
        <v>12.63636363636364</v>
      </c>
      <c r="E5" s="13">
        <f>IF(ISNA(VLOOKUP(C5,台業女!C:N,12,FALSE)),0,VLOOKUP(C5,台業女!C:N,12,FALSE))</f>
        <v>31.597285067873301</v>
      </c>
      <c r="F5" s="13">
        <f>IF(ISNA(VLOOKUP(C5,'106秋女OAB'!C:N,12,FALSE)),0,VLOOKUP(C5,'106秋女OAB'!C:N,12,FALSE))</f>
        <v>41.631490605880117</v>
      </c>
      <c r="G5" s="13">
        <f>IF(ISNA(VLOOKUP(C5,'106冬女OAB'!C:N,12,FALSE)),0,VLOOKUP(C5,'106冬女OAB'!C:N,12,FALSE))</f>
        <v>40.379807692307693</v>
      </c>
      <c r="H5" s="13">
        <f>IF(ISNA(VLOOKUP(C5,'107春女OAB'!C:N,12,FALSE)),0,VLOOKUP(C5,'107春女OAB'!C:N,12,FALSE))</f>
        <v>47.278985507246361</v>
      </c>
      <c r="I5" s="13">
        <f t="shared" si="0"/>
        <v>10.109090909090913</v>
      </c>
      <c r="J5" s="13">
        <f t="shared" si="1"/>
        <v>31.597285067873301</v>
      </c>
      <c r="K5" s="13">
        <f t="shared" si="2"/>
        <v>49.95778872705614</v>
      </c>
      <c r="L5" s="13">
        <f t="shared" si="3"/>
        <v>52.493750000000006</v>
      </c>
      <c r="M5" s="13">
        <f t="shared" si="4"/>
        <v>70.918478260869534</v>
      </c>
      <c r="N5" s="13">
        <f t="shared" si="5"/>
        <v>215.07639296488989</v>
      </c>
      <c r="O5" s="14" t="str">
        <f>IF(ISNA(VLOOKUP($C5,'107春選手組別'!B:D,3,FALSE)),0,VLOOKUP($C5,'107春選手組別'!B:D,3,FALSE))</f>
        <v>礁溪</v>
      </c>
    </row>
    <row r="6" spans="1:15">
      <c r="A6" s="7">
        <v>5</v>
      </c>
      <c r="B6" s="11" t="s">
        <v>193</v>
      </c>
      <c r="C6" s="11" t="s">
        <v>337</v>
      </c>
      <c r="D6" s="13">
        <f>IF(ISNA(VLOOKUP(C6,'106夏女OAB'!C:N,12,FALSE)),0,VLOOKUP(C6,'106夏女OAB'!C:N,12,FALSE))</f>
        <v>52.828671328671334</v>
      </c>
      <c r="E6" s="13">
        <f>IF(ISNA(VLOOKUP(C6,台業女!C:N,12,FALSE)),0,VLOOKUP(C6,台業女!C:N,12,FALSE))</f>
        <v>0</v>
      </c>
      <c r="F6" s="13">
        <f>IF(ISNA(VLOOKUP(C6,'106秋女OAB'!C:N,12,FALSE)),0,VLOOKUP(C6,'106秋女OAB'!C:N,12,FALSE))</f>
        <v>47.549298825058202</v>
      </c>
      <c r="G6" s="13">
        <f>IF(ISNA(VLOOKUP(C6,'106冬女OAB'!C:N,12,FALSE)),0,VLOOKUP(C6,'106冬女OAB'!C:N,12,FALSE))</f>
        <v>37.379807692307693</v>
      </c>
      <c r="H6" s="13">
        <f>IF(ISNA(VLOOKUP(C6,'107春女OAB'!C:N,12,FALSE)),0,VLOOKUP(C6,'107春女OAB'!C:N,12,FALSE))</f>
        <v>40.278985507246361</v>
      </c>
      <c r="I6" s="13">
        <f t="shared" si="0"/>
        <v>42.26293706293707</v>
      </c>
      <c r="J6" s="13">
        <f t="shared" si="1"/>
        <v>0</v>
      </c>
      <c r="K6" s="13">
        <f t="shared" si="2"/>
        <v>57.059158590069842</v>
      </c>
      <c r="L6" s="13">
        <f t="shared" si="3"/>
        <v>48.59375</v>
      </c>
      <c r="M6" s="13">
        <f t="shared" si="4"/>
        <v>60.418478260869541</v>
      </c>
      <c r="N6" s="13">
        <f t="shared" si="5"/>
        <v>208.33432391387643</v>
      </c>
      <c r="O6" s="14" t="str">
        <f>IF(ISNA(VLOOKUP($C6,'107春選手組別'!B:D,3,FALSE)),0,VLOOKUP($C6,'107春選手組別'!B:D,3,FALSE))</f>
        <v>全國</v>
      </c>
    </row>
    <row r="7" spans="1:15">
      <c r="A7" s="7">
        <v>6</v>
      </c>
      <c r="B7" s="11" t="s">
        <v>193</v>
      </c>
      <c r="C7" s="11" t="s">
        <v>211</v>
      </c>
      <c r="D7" s="13">
        <f>IF(ISNA(VLOOKUP(C7,'106夏女OAB'!C:N,12,FALSE)),0,VLOOKUP(C7,'106夏女OAB'!C:N,12,FALSE))</f>
        <v>39.828671328671334</v>
      </c>
      <c r="E7" s="13">
        <f>IF(ISNA(VLOOKUP(C7,台業女!C:N,12,FALSE)),0,VLOOKUP(C7,台業女!C:N,12,FALSE))</f>
        <v>25.597285067873301</v>
      </c>
      <c r="F7" s="13">
        <f>IF(ISNA(VLOOKUP(C7,'106秋女OAB'!C:N,12,FALSE)),0,VLOOKUP(C7,'106秋女OAB'!C:N,12,FALSE))</f>
        <v>32.754778277113004</v>
      </c>
      <c r="G7" s="13">
        <f>IF(ISNA(VLOOKUP(C7,'106冬女OAB'!C:N,12,FALSE)),0,VLOOKUP(C7,'106冬女OAB'!C:N,12,FALSE))</f>
        <v>33.379807692307693</v>
      </c>
      <c r="H7" s="13">
        <f>IF(ISNA(VLOOKUP(C7,'107春女OAB'!C:N,12,FALSE)),0,VLOOKUP(C7,'107春女OAB'!C:N,12,FALSE))</f>
        <v>43.278985507246361</v>
      </c>
      <c r="I7" s="13">
        <f t="shared" si="0"/>
        <v>31.862937062937068</v>
      </c>
      <c r="J7" s="13">
        <f t="shared" si="1"/>
        <v>25.597285067873301</v>
      </c>
      <c r="K7" s="13">
        <f t="shared" si="2"/>
        <v>39.305733932535603</v>
      </c>
      <c r="L7" s="13">
        <f t="shared" si="3"/>
        <v>43.393750000000004</v>
      </c>
      <c r="M7" s="13">
        <f t="shared" si="4"/>
        <v>64.918478260869534</v>
      </c>
      <c r="N7" s="13">
        <f t="shared" si="5"/>
        <v>205.0781843242155</v>
      </c>
      <c r="O7" s="14" t="str">
        <f>IF(ISNA(VLOOKUP($C7,'107春選手組別'!B:D,3,FALSE)),0,VLOOKUP($C7,'107春選手組別'!B:D,3,FALSE))</f>
        <v>台北</v>
      </c>
    </row>
    <row r="8" spans="1:15">
      <c r="A8" s="7">
        <v>7</v>
      </c>
      <c r="B8" s="11" t="s">
        <v>393</v>
      </c>
      <c r="C8" s="11" t="s">
        <v>203</v>
      </c>
      <c r="D8" s="13">
        <f>IF(ISNA(VLOOKUP(C8,'106夏女OAB'!C:N,12,FALSE)),0,VLOOKUP(C8,'106夏女OAB'!C:N,12,FALSE))</f>
        <v>50.828671328671334</v>
      </c>
      <c r="E8" s="13">
        <f>IF(ISNA(VLOOKUP(C8,台業女!C:N,12,FALSE)),0,VLOOKUP(C8,台業女!C:N,12,FALSE))</f>
        <v>32.597285067873301</v>
      </c>
      <c r="F8" s="13">
        <f>IF(ISNA(VLOOKUP(C8,'106秋女OAB'!C:N,12,FALSE)),0,VLOOKUP(C8,'106秋女OAB'!C:N,12,FALSE))</f>
        <v>53.467107044236286</v>
      </c>
      <c r="G8" s="13">
        <f>IF(ISNA(VLOOKUP(C8,'106冬女OAB'!C:N,12,FALSE)),0,VLOOKUP(C8,'106冬女OAB'!C:N,12,FALSE))</f>
        <v>49.379807692307693</v>
      </c>
      <c r="H8" s="13">
        <f>IF(ISNA(VLOOKUP(C8,'107春女OAB'!C:N,12,FALSE)),0,VLOOKUP(C8,'107春女OAB'!C:N,12,FALSE))</f>
        <v>1.6086956521739069</v>
      </c>
      <c r="I8" s="13">
        <f t="shared" si="0"/>
        <v>40.662937062937068</v>
      </c>
      <c r="J8" s="13">
        <f t="shared" si="1"/>
        <v>32.597285067873301</v>
      </c>
      <c r="K8" s="13">
        <f t="shared" si="2"/>
        <v>64.160528453083543</v>
      </c>
      <c r="L8" s="13">
        <f t="shared" si="3"/>
        <v>64.193750000000009</v>
      </c>
      <c r="M8" s="13">
        <f t="shared" si="4"/>
        <v>2.4130434782608603</v>
      </c>
      <c r="N8" s="13">
        <f t="shared" si="5"/>
        <v>204.02754406215479</v>
      </c>
      <c r="O8" s="14" t="str">
        <f>IF(ISNA(VLOOKUP($C8,'107春選手組別'!B:D,3,FALSE)),0,VLOOKUP($C8,'107春選手組別'!B:D,3,FALSE))</f>
        <v>桃園</v>
      </c>
    </row>
    <row r="9" spans="1:15">
      <c r="A9" s="7">
        <v>8</v>
      </c>
      <c r="B9" s="11" t="s">
        <v>393</v>
      </c>
      <c r="C9" s="11" t="s">
        <v>209</v>
      </c>
      <c r="D9" s="13">
        <f>IF(ISNA(VLOOKUP(C9,'106夏女OAB'!C:N,12,FALSE)),0,VLOOKUP(C9,'106夏女OAB'!C:N,12,FALSE))</f>
        <v>37.828671328671334</v>
      </c>
      <c r="E9" s="13">
        <f>IF(ISNA(VLOOKUP(C9,台業女!C:N,12,FALSE)),0,VLOOKUP(C9,台業女!C:N,12,FALSE))</f>
        <v>30.597285067873301</v>
      </c>
      <c r="F9" s="13">
        <f>IF(ISNA(VLOOKUP(C9,'106秋女OAB'!C:N,12,FALSE)),0,VLOOKUP(C9,'106秋女OAB'!C:N,12,FALSE))</f>
        <v>15.713682386702047</v>
      </c>
      <c r="G9" s="13">
        <f>IF(ISNA(VLOOKUP(C9,'106冬女OAB'!C:N,12,FALSE)),0,VLOOKUP(C9,'106冬女OAB'!C:N,12,FALSE))</f>
        <v>45.379807692307693</v>
      </c>
      <c r="H9" s="13">
        <f>IF(ISNA(VLOOKUP(C9,'107春女OAB'!C:N,12,FALSE)),0,VLOOKUP(C9,'107春女OAB'!C:N,12,FALSE))</f>
        <v>40.278985507246361</v>
      </c>
      <c r="I9" s="13">
        <f t="shared" si="0"/>
        <v>30.26293706293707</v>
      </c>
      <c r="J9" s="13">
        <f t="shared" si="1"/>
        <v>30.597285067873301</v>
      </c>
      <c r="K9" s="13">
        <f t="shared" si="2"/>
        <v>18.856418864042457</v>
      </c>
      <c r="L9" s="13">
        <f t="shared" si="3"/>
        <v>58.993750000000006</v>
      </c>
      <c r="M9" s="13">
        <f t="shared" si="4"/>
        <v>60.418478260869541</v>
      </c>
      <c r="N9" s="13">
        <f t="shared" si="5"/>
        <v>199.12886925572238</v>
      </c>
      <c r="O9" s="14" t="str">
        <f>IF(ISNA(VLOOKUP($C9,'107春選手組別'!B:D,3,FALSE)),0,VLOOKUP($C9,'107春選手組別'!B:D,3,FALSE))</f>
        <v>寶山</v>
      </c>
    </row>
    <row r="10" spans="1:15">
      <c r="A10" s="7">
        <v>9</v>
      </c>
      <c r="B10" s="11" t="s">
        <v>393</v>
      </c>
      <c r="C10" s="11" t="s">
        <v>253</v>
      </c>
      <c r="D10" s="13">
        <f>IF(ISNA(VLOOKUP(C10,'106夏女OAB'!C:N,12,FALSE)),0,VLOOKUP(C10,'106夏女OAB'!C:N,12,FALSE))</f>
        <v>0</v>
      </c>
      <c r="E10" s="13">
        <f>IF(ISNA(VLOOKUP(C10,台業女!C:N,12,FALSE)),0,VLOOKUP(C10,台業女!C:N,12,FALSE))</f>
        <v>40.597285067873301</v>
      </c>
      <c r="F10" s="13">
        <f>IF(ISNA(VLOOKUP(C10,'106秋女OAB'!C:N,12,FALSE)),0,VLOOKUP(C10,'106秋女OAB'!C:N,12,FALSE))</f>
        <v>58.398613893551357</v>
      </c>
      <c r="G10" s="13">
        <f>IF(ISNA(VLOOKUP(C10,'106冬女OAB'!C:N,12,FALSE)),0,VLOOKUP(C10,'106冬女OAB'!C:N,12,FALSE))</f>
        <v>41.379807692307693</v>
      </c>
      <c r="H10" s="13">
        <f>IF(ISNA(VLOOKUP(C10,'107春女OAB'!C:N,12,FALSE)),0,VLOOKUP(C10,'107春女OAB'!C:N,12,FALSE))</f>
        <v>14.695652173913032</v>
      </c>
      <c r="I10" s="13">
        <f t="shared" si="0"/>
        <v>0</v>
      </c>
      <c r="J10" s="13">
        <f t="shared" si="1"/>
        <v>40.597285067873301</v>
      </c>
      <c r="K10" s="13">
        <f t="shared" si="2"/>
        <v>70.078336672261628</v>
      </c>
      <c r="L10" s="13">
        <f t="shared" si="3"/>
        <v>53.793750000000003</v>
      </c>
      <c r="M10" s="13">
        <f t="shared" si="4"/>
        <v>22.043478260869549</v>
      </c>
      <c r="N10" s="13">
        <f t="shared" si="5"/>
        <v>186.51285000100449</v>
      </c>
      <c r="O10" s="14" t="str">
        <f>IF(ISNA(VLOOKUP($C10,'107春選手組別'!B:D,3,FALSE)),0,VLOOKUP($C10,'107春選手組別'!B:D,3,FALSE))</f>
        <v>信誼</v>
      </c>
    </row>
    <row r="11" spans="1:15">
      <c r="A11" s="7">
        <v>10</v>
      </c>
      <c r="B11" s="11" t="s">
        <v>193</v>
      </c>
      <c r="C11" s="11" t="s">
        <v>205</v>
      </c>
      <c r="D11" s="13">
        <f>IF(ISNA(VLOOKUP(C11,'106夏女OAB'!C:N,12,FALSE)),0,VLOOKUP(C11,'106夏女OAB'!C:N,12,FALSE))</f>
        <v>60.828671328671334</v>
      </c>
      <c r="E11" s="13">
        <f>IF(ISNA(VLOOKUP(C11,台業女!C:N,12,FALSE)),0,VLOOKUP(C11,台業女!C:N,12,FALSE))</f>
        <v>0</v>
      </c>
      <c r="F11" s="13">
        <f>IF(ISNA(VLOOKUP(C11,'106秋女OAB'!C:N,12,FALSE)),0,VLOOKUP(C11,'106秋女OAB'!C:N,12,FALSE))</f>
        <v>45.576696085332173</v>
      </c>
      <c r="G11" s="13">
        <f>IF(ISNA(VLOOKUP(C11,'106冬女OAB'!C:N,12,FALSE)),0,VLOOKUP(C11,'106冬女OAB'!C:N,12,FALSE))</f>
        <v>37.379807692307693</v>
      </c>
      <c r="H11" s="13">
        <f>IF(ISNA(VLOOKUP(C11,'107春女OAB'!C:N,12,FALSE)),0,VLOOKUP(C11,'107春女OAB'!C:N,12,FALSE))</f>
        <v>17.695652173913032</v>
      </c>
      <c r="I11" s="13">
        <f t="shared" si="0"/>
        <v>48.662937062937068</v>
      </c>
      <c r="J11" s="13">
        <f t="shared" si="1"/>
        <v>0</v>
      </c>
      <c r="K11" s="13">
        <f t="shared" si="2"/>
        <v>54.692035302398608</v>
      </c>
      <c r="L11" s="13">
        <f t="shared" si="3"/>
        <v>48.59375</v>
      </c>
      <c r="M11" s="13">
        <f t="shared" si="4"/>
        <v>26.543478260869549</v>
      </c>
      <c r="N11" s="13">
        <f t="shared" si="5"/>
        <v>178.4922006262052</v>
      </c>
      <c r="O11" s="14" t="str">
        <f>IF(ISNA(VLOOKUP($C11,'107春選手組別'!B:D,3,FALSE)),0,VLOOKUP($C11,'107春選手組別'!B:D,3,FALSE))</f>
        <v>高雄</v>
      </c>
    </row>
    <row r="12" spans="1:15">
      <c r="A12" s="7">
        <v>11</v>
      </c>
      <c r="B12" s="11" t="s">
        <v>393</v>
      </c>
      <c r="C12" s="11" t="s">
        <v>221</v>
      </c>
      <c r="D12" s="13">
        <f>IF(ISNA(VLOOKUP(C12,'106夏女OAB'!C:N,12,FALSE)),0,VLOOKUP(C12,'106夏女OAB'!C:N,12,FALSE))</f>
        <v>10</v>
      </c>
      <c r="E12" s="13">
        <f>IF(ISNA(VLOOKUP(C12,台業女!C:N,12,FALSE)),0,VLOOKUP(C12,台業女!C:N,12,FALSE))</f>
        <v>0</v>
      </c>
      <c r="F12" s="13">
        <f>IF(ISNA(VLOOKUP(C12,'106秋女OAB'!C:N,12,FALSE)),0,VLOOKUP(C12,'106秋女OAB'!C:N,12,FALSE))</f>
        <v>46.562997455195188</v>
      </c>
      <c r="G12" s="13">
        <f>IF(ISNA(VLOOKUP(C12,'106冬女OAB'!C:N,12,FALSE)),0,VLOOKUP(C12,'106冬女OAB'!C:N,12,FALSE))</f>
        <v>45.379807692307693</v>
      </c>
      <c r="H12" s="13">
        <f>IF(ISNA(VLOOKUP(C12,'107春女OAB'!C:N,12,FALSE)),0,VLOOKUP(C12,'107春女OAB'!C:N,12,FALSE))</f>
        <v>34.278985507246361</v>
      </c>
      <c r="I12" s="13">
        <f t="shared" si="0"/>
        <v>8</v>
      </c>
      <c r="J12" s="13">
        <f t="shared" si="1"/>
        <v>0</v>
      </c>
      <c r="K12" s="13">
        <f t="shared" si="2"/>
        <v>55.875596946234225</v>
      </c>
      <c r="L12" s="13">
        <f t="shared" si="3"/>
        <v>58.993750000000006</v>
      </c>
      <c r="M12" s="13">
        <f t="shared" si="4"/>
        <v>51.418478260869541</v>
      </c>
      <c r="N12" s="13">
        <f t="shared" si="5"/>
        <v>174.28782520710377</v>
      </c>
      <c r="O12" s="14" t="str">
        <f>IF(ISNA(VLOOKUP($C12,'107春選手組別'!B:D,3,FALSE)),0,VLOOKUP($C12,'107春選手組別'!B:D,3,FALSE))</f>
        <v>東華</v>
      </c>
    </row>
    <row r="13" spans="1:15">
      <c r="A13" s="7">
        <v>12</v>
      </c>
      <c r="B13" s="11" t="s">
        <v>393</v>
      </c>
      <c r="C13" s="11" t="s">
        <v>213</v>
      </c>
      <c r="D13" s="13">
        <f>IF(ISNA(VLOOKUP(C13,'106夏女OAB'!C:N,12,FALSE)),0,VLOOKUP(C13,'106夏女OAB'!C:N,12,FALSE))</f>
        <v>26.21328671328672</v>
      </c>
      <c r="E13" s="13">
        <f>IF(ISNA(VLOOKUP(C13,台業女!C:N,12,FALSE)),0,VLOOKUP(C13,台業女!C:N,12,FALSE))</f>
        <v>24.597285067873301</v>
      </c>
      <c r="F13" s="13">
        <f>IF(ISNA(VLOOKUP(C13,'106秋女OAB'!C:N,12,FALSE)),0,VLOOKUP(C13,'106秋女OAB'!C:N,12,FALSE))</f>
        <v>13.741079646976019</v>
      </c>
      <c r="G13" s="13">
        <f>IF(ISNA(VLOOKUP(C13,'106冬女OAB'!C:N,12,FALSE)),0,VLOOKUP(C13,'106冬女OAB'!C:N,12,FALSE))</f>
        <v>38.379807692307693</v>
      </c>
      <c r="H13" s="13">
        <f>IF(ISNA(VLOOKUP(C13,'107春女OAB'!C:N,12,FALSE)),0,VLOOKUP(C13,'107春女OAB'!C:N,12,FALSE))</f>
        <v>33.278985507246361</v>
      </c>
      <c r="I13" s="13">
        <f t="shared" si="0"/>
        <v>20.970629370629378</v>
      </c>
      <c r="J13" s="13">
        <f t="shared" si="1"/>
        <v>24.597285067873301</v>
      </c>
      <c r="K13" s="13">
        <f t="shared" si="2"/>
        <v>16.489295576371223</v>
      </c>
      <c r="L13" s="13">
        <f t="shared" si="3"/>
        <v>49.893750000000004</v>
      </c>
      <c r="M13" s="13">
        <f t="shared" si="4"/>
        <v>49.918478260869541</v>
      </c>
      <c r="N13" s="13">
        <f t="shared" si="5"/>
        <v>161.86943827574345</v>
      </c>
      <c r="O13" s="14" t="str">
        <f>IF(ISNA(VLOOKUP($C13,'107春選手組別'!B:D,3,FALSE)),0,VLOOKUP($C13,'107春選手組別'!B:D,3,FALSE))</f>
        <v>揚昇</v>
      </c>
    </row>
    <row r="14" spans="1:15">
      <c r="A14" s="7">
        <v>13</v>
      </c>
      <c r="B14" s="11" t="s">
        <v>393</v>
      </c>
      <c r="C14" s="11" t="s">
        <v>254</v>
      </c>
      <c r="D14" s="13">
        <f>IF(ISNA(VLOOKUP(C14,'106夏女OAB'!C:N,12,FALSE)),0,VLOOKUP(C14,'106夏女OAB'!C:N,12,FALSE))</f>
        <v>0</v>
      </c>
      <c r="E14" s="13">
        <f>IF(ISNA(VLOOKUP(C14,台業女!C:N,12,FALSE)),0,VLOOKUP(C14,台業女!C:N,12,FALSE))</f>
        <v>0</v>
      </c>
      <c r="F14" s="13">
        <f>IF(ISNA(VLOOKUP(C14,'106秋女OAB'!C:N,12,FALSE)),0,VLOOKUP(C14,'106秋女OAB'!C:N,12,FALSE))</f>
        <v>47.549298825058202</v>
      </c>
      <c r="G14" s="13">
        <f>IF(ISNA(VLOOKUP(C14,'106冬女OAB'!C:N,12,FALSE)),0,VLOOKUP(C14,'106冬女OAB'!C:N,12,FALSE))</f>
        <v>38.379807692307693</v>
      </c>
      <c r="H14" s="13">
        <f>IF(ISNA(VLOOKUP(C14,'107春女OAB'!C:N,12,FALSE)),0,VLOOKUP(C14,'107春女OAB'!C:N,12,FALSE))</f>
        <v>36.278985507246361</v>
      </c>
      <c r="I14" s="13">
        <f t="shared" si="0"/>
        <v>0</v>
      </c>
      <c r="J14" s="13">
        <f t="shared" si="1"/>
        <v>0</v>
      </c>
      <c r="K14" s="13">
        <f t="shared" si="2"/>
        <v>57.059158590069842</v>
      </c>
      <c r="L14" s="13">
        <f t="shared" si="3"/>
        <v>49.893750000000004</v>
      </c>
      <c r="M14" s="13">
        <f t="shared" si="4"/>
        <v>54.418478260869541</v>
      </c>
      <c r="N14" s="13">
        <f t="shared" si="5"/>
        <v>161.37138685093939</v>
      </c>
      <c r="O14" s="14" t="str">
        <f>IF(ISNA(VLOOKUP($C14,'107春選手組別'!B:D,3,FALSE)),0,VLOOKUP($C14,'107春選手組別'!B:D,3,FALSE))</f>
        <v>南一</v>
      </c>
    </row>
    <row r="15" spans="1:15">
      <c r="A15" s="7">
        <v>14</v>
      </c>
      <c r="B15" s="11" t="s">
        <v>394</v>
      </c>
      <c r="C15" s="11" t="s">
        <v>217</v>
      </c>
      <c r="D15" s="13">
        <f>IF(ISNA(VLOOKUP(C15,'106夏女OAB'!C:N,12,FALSE)),0,VLOOKUP(C15,'106夏女OAB'!C:N,12,FALSE))</f>
        <v>0</v>
      </c>
      <c r="E15" s="13">
        <f>IF(ISNA(VLOOKUP(C15,台業女!C:N,12,FALSE)),0,VLOOKUP(C15,台業女!C:N,12,FALSE))</f>
        <v>0</v>
      </c>
      <c r="F15" s="13">
        <f>IF(ISNA(VLOOKUP(C15,'106秋女OAB'!C:N,12,FALSE)),0,VLOOKUP(C15,'106秋女OAB'!C:N,12,FALSE))</f>
        <v>0</v>
      </c>
      <c r="G15" s="13">
        <f>IF(ISNA(VLOOKUP(C15,'106冬女OAB'!C:N,12,FALSE)),0,VLOOKUP(C15,'106冬女OAB'!C:N,12,FALSE))</f>
        <v>54.379807692307693</v>
      </c>
      <c r="H15" s="13">
        <f>IF(ISNA(VLOOKUP(C15,'107春女OAB'!C:N,12,FALSE)),0,VLOOKUP(C15,'107春女OAB'!C:N,12,FALSE))</f>
        <v>53.278985507246361</v>
      </c>
      <c r="I15" s="13">
        <f t="shared" si="0"/>
        <v>0</v>
      </c>
      <c r="J15" s="13">
        <f t="shared" si="1"/>
        <v>0</v>
      </c>
      <c r="K15" s="13">
        <f t="shared" si="2"/>
        <v>0</v>
      </c>
      <c r="L15" s="13">
        <f t="shared" si="3"/>
        <v>70.693750000000009</v>
      </c>
      <c r="M15" s="13">
        <f t="shared" si="4"/>
        <v>79.918478260869534</v>
      </c>
      <c r="N15" s="13">
        <f t="shared" si="5"/>
        <v>150.61222826086953</v>
      </c>
      <c r="O15" s="14" t="str">
        <f>IF(ISNA(VLOOKUP($C15,'107春選手組別'!B:D,3,FALSE)),0,VLOOKUP($C15,'107春選手組別'!B:D,3,FALSE))</f>
        <v>美麗華</v>
      </c>
    </row>
    <row r="16" spans="1:15">
      <c r="A16" s="7">
        <v>15</v>
      </c>
      <c r="B16" s="11" t="s">
        <v>193</v>
      </c>
      <c r="C16" s="11" t="s">
        <v>207</v>
      </c>
      <c r="D16" s="13">
        <f>IF(ISNA(VLOOKUP(C16,'106夏女OAB'!C:N,12,FALSE)),0,VLOOKUP(C16,'106夏女OAB'!C:N,12,FALSE))</f>
        <v>37.828671328671334</v>
      </c>
      <c r="E16" s="13">
        <f>IF(ISNA(VLOOKUP(C16,台業女!C:N,12,FALSE)),0,VLOOKUP(C16,台業女!C:N,12,FALSE))</f>
        <v>0</v>
      </c>
      <c r="F16" s="13">
        <f>IF(ISNA(VLOOKUP(C16,'106秋女OAB'!C:N,12,FALSE)),0,VLOOKUP(C16,'106秋女OAB'!C:N,12,FALSE))</f>
        <v>43.604093345606145</v>
      </c>
      <c r="G16" s="13">
        <f>IF(ISNA(VLOOKUP(C16,'106冬女OAB'!C:N,12,FALSE)),0,VLOOKUP(C16,'106冬女OAB'!C:N,12,FALSE))</f>
        <v>37.379807692307693</v>
      </c>
      <c r="H16" s="13">
        <f>IF(ISNA(VLOOKUP(C16,'107春女OAB'!C:N,12,FALSE)),0,VLOOKUP(C16,'107春女OAB'!C:N,12,FALSE))</f>
        <v>12.695652173913032</v>
      </c>
      <c r="I16" s="13">
        <f t="shared" si="0"/>
        <v>30.26293706293707</v>
      </c>
      <c r="J16" s="13">
        <f t="shared" si="1"/>
        <v>0</v>
      </c>
      <c r="K16" s="13">
        <f t="shared" si="2"/>
        <v>52.324912014727374</v>
      </c>
      <c r="L16" s="13">
        <f t="shared" si="3"/>
        <v>48.59375</v>
      </c>
      <c r="M16" s="13">
        <f t="shared" si="4"/>
        <v>19.043478260869549</v>
      </c>
      <c r="N16" s="13">
        <f t="shared" si="5"/>
        <v>150.22507733853399</v>
      </c>
      <c r="O16" s="14" t="str">
        <f>IF(ISNA(VLOOKUP($C16,'107春選手組別'!B:D,3,FALSE)),0,VLOOKUP($C16,'107春選手組別'!B:D,3,FALSE))</f>
        <v>全國</v>
      </c>
    </row>
    <row r="17" spans="1:15">
      <c r="A17" s="7">
        <v>16</v>
      </c>
      <c r="B17" s="11" t="s">
        <v>393</v>
      </c>
      <c r="C17" s="11" t="s">
        <v>201</v>
      </c>
      <c r="D17" s="13">
        <f>IF(ISNA(VLOOKUP(C17,'106夏女OAB'!C:N,12,FALSE)),0,VLOOKUP(C17,'106夏女OAB'!C:N,12,FALSE))</f>
        <v>0</v>
      </c>
      <c r="E17" s="13">
        <f>IF(ISNA(VLOOKUP(C17,台業女!C:N,12,FALSE)),0,VLOOKUP(C17,台業女!C:N,12,FALSE))</f>
        <v>0</v>
      </c>
      <c r="F17" s="13">
        <f>IF(ISNA(VLOOKUP(C17,'106秋女OAB'!C:N,12,FALSE)),0,VLOOKUP(C17,'106秋女OAB'!C:N,12,FALSE))</f>
        <v>0</v>
      </c>
      <c r="G17" s="13">
        <f>IF(ISNA(VLOOKUP(C17,'106冬女OAB'!C:N,12,FALSE)),0,VLOOKUP(C17,'106冬女OAB'!C:N,12,FALSE))</f>
        <v>61.379807692307693</v>
      </c>
      <c r="H17" s="13">
        <f>IF(ISNA(VLOOKUP(C17,'107春女OAB'!C:N,12,FALSE)),0,VLOOKUP(C17,'107春女OAB'!C:N,12,FALSE))</f>
        <v>44.278985507246361</v>
      </c>
      <c r="I17" s="13">
        <f t="shared" si="0"/>
        <v>0</v>
      </c>
      <c r="J17" s="13">
        <f t="shared" si="1"/>
        <v>0</v>
      </c>
      <c r="K17" s="13">
        <f t="shared" si="2"/>
        <v>0</v>
      </c>
      <c r="L17" s="13">
        <f t="shared" si="3"/>
        <v>79.793750000000003</v>
      </c>
      <c r="M17" s="13">
        <f t="shared" si="4"/>
        <v>66.418478260869534</v>
      </c>
      <c r="N17" s="13">
        <f t="shared" si="5"/>
        <v>146.21222826086955</v>
      </c>
      <c r="O17" s="14" t="str">
        <f>IF(ISNA(VLOOKUP($C17,'107春選手組別'!B:D,3,FALSE)),0,VLOOKUP($C17,'107春選手組別'!B:D,3,FALSE))</f>
        <v>山溪地</v>
      </c>
    </row>
    <row r="18" spans="1:15">
      <c r="A18" s="7">
        <v>17</v>
      </c>
      <c r="B18" s="11" t="s">
        <v>393</v>
      </c>
      <c r="C18" s="11" t="s">
        <v>200</v>
      </c>
      <c r="D18" s="13">
        <f>IF(ISNA(VLOOKUP(C18,'106夏女OAB'!C:N,12,FALSE)),0,VLOOKUP(C18,'106夏女OAB'!C:N,12,FALSE))</f>
        <v>0</v>
      </c>
      <c r="E18" s="13">
        <f>IF(ISNA(VLOOKUP(C18,台業女!C:N,12,FALSE)),0,VLOOKUP(C18,台業女!C:N,12,FALSE))</f>
        <v>0</v>
      </c>
      <c r="F18" s="13">
        <f>IF(ISNA(VLOOKUP(C18,'106秋女OAB'!C:N,12,FALSE)),0,VLOOKUP(C18,'106秋女OAB'!C:N,12,FALSE))</f>
        <v>0</v>
      </c>
      <c r="G18" s="13">
        <f>IF(ISNA(VLOOKUP(C18,'106冬女OAB'!C:N,12,FALSE)),0,VLOOKUP(C18,'106冬女OAB'!C:N,12,FALSE))</f>
        <v>51.379807692307693</v>
      </c>
      <c r="H18" s="13">
        <f>IF(ISNA(VLOOKUP(C18,'107春女OAB'!C:N,12,FALSE)),0,VLOOKUP(C18,'107春女OAB'!C:N,12,FALSE))</f>
        <v>46.278985507246361</v>
      </c>
      <c r="I18" s="13">
        <f t="shared" si="0"/>
        <v>0</v>
      </c>
      <c r="J18" s="13">
        <f t="shared" si="1"/>
        <v>0</v>
      </c>
      <c r="K18" s="13">
        <f t="shared" si="2"/>
        <v>0</v>
      </c>
      <c r="L18" s="13">
        <f t="shared" si="3"/>
        <v>66.793750000000003</v>
      </c>
      <c r="M18" s="13">
        <f t="shared" si="4"/>
        <v>69.418478260869534</v>
      </c>
      <c r="N18" s="13">
        <f t="shared" si="5"/>
        <v>136.21222826086955</v>
      </c>
      <c r="O18" s="14">
        <f>IF(ISNA(VLOOKUP($C18,'107春選手組別'!B:D,3,FALSE)),0,VLOOKUP($C18,'107春選手組別'!B:D,3,FALSE))</f>
        <v>0</v>
      </c>
    </row>
    <row r="19" spans="1:15">
      <c r="A19" s="7">
        <v>18</v>
      </c>
      <c r="B19" s="11" t="s">
        <v>393</v>
      </c>
      <c r="C19" s="11" t="s">
        <v>198</v>
      </c>
      <c r="D19" s="13">
        <f>IF(ISNA(VLOOKUP(C19,'106夏女OAB'!C:N,12,FALSE)),0,VLOOKUP(C19,'106夏女OAB'!C:N,12,FALSE))</f>
        <v>0</v>
      </c>
      <c r="E19" s="13">
        <f>IF(ISNA(VLOOKUP(C19,台業女!C:N,12,FALSE)),0,VLOOKUP(C19,台業女!C:N,12,FALSE))</f>
        <v>0</v>
      </c>
      <c r="F19" s="13">
        <f>IF(ISNA(VLOOKUP(C19,'106秋女OAB'!C:N,12,FALSE)),0,VLOOKUP(C19,'106秋女OAB'!C:N,12,FALSE))</f>
        <v>0</v>
      </c>
      <c r="G19" s="13">
        <f>IF(ISNA(VLOOKUP(C19,'106冬女OAB'!C:N,12,FALSE)),0,VLOOKUP(C19,'106冬女OAB'!C:N,12,FALSE))</f>
        <v>47.379807692307693</v>
      </c>
      <c r="H19" s="13">
        <f>IF(ISNA(VLOOKUP(C19,'107春女OAB'!C:N,12,FALSE)),0,VLOOKUP(C19,'107春女OAB'!C:N,12,FALSE))</f>
        <v>49.278985507246361</v>
      </c>
      <c r="I19" s="13">
        <f t="shared" si="0"/>
        <v>0</v>
      </c>
      <c r="J19" s="13">
        <f t="shared" si="1"/>
        <v>0</v>
      </c>
      <c r="K19" s="13">
        <f t="shared" si="2"/>
        <v>0</v>
      </c>
      <c r="L19" s="13">
        <f t="shared" si="3"/>
        <v>61.59375</v>
      </c>
      <c r="M19" s="13">
        <f t="shared" si="4"/>
        <v>73.918478260869534</v>
      </c>
      <c r="N19" s="13">
        <f t="shared" si="5"/>
        <v>135.51222826086953</v>
      </c>
      <c r="O19" s="14" t="str">
        <f>IF(ISNA(VLOOKUP($C19,'107春選手組別'!B:D,3,FALSE)),0,VLOOKUP($C19,'107春選手組別'!B:D,3,FALSE))</f>
        <v>美麗華</v>
      </c>
    </row>
    <row r="20" spans="1:15">
      <c r="A20" s="7">
        <v>19</v>
      </c>
      <c r="B20" s="11" t="s">
        <v>394</v>
      </c>
      <c r="C20" s="11" t="s">
        <v>225</v>
      </c>
      <c r="D20" s="13">
        <f>IF(ISNA(VLOOKUP(C20,'106夏女OAB'!C:N,12,FALSE)),0,VLOOKUP(C20,'106夏女OAB'!C:N,12,FALSE))</f>
        <v>33.828671328671334</v>
      </c>
      <c r="E20" s="13">
        <f>IF(ISNA(VLOOKUP(C20,台業女!C:N,12,FALSE)),0,VLOOKUP(C20,台業女!C:N,12,FALSE))</f>
        <v>28.597285067873301</v>
      </c>
      <c r="F20" s="13">
        <f>IF(ISNA(VLOOKUP(C20,'106秋女OAB'!C:N,12,FALSE)),0,VLOOKUP(C20,'106秋女OAB'!C:N,12,FALSE))</f>
        <v>31.768476907249976</v>
      </c>
      <c r="G20" s="13">
        <f>IF(ISNA(VLOOKUP(C20,'106冬女OAB'!C:N,12,FALSE)),0,VLOOKUP(C20,'106冬女OAB'!C:N,12,FALSE))</f>
        <v>18.379807692307693</v>
      </c>
      <c r="H20" s="13">
        <f>IF(ISNA(VLOOKUP(C20,'107春女OAB'!C:N,12,FALSE)),0,VLOOKUP(C20,'107春女OAB'!C:N,12,FALSE))</f>
        <v>9.0869565217391255</v>
      </c>
      <c r="I20" s="13">
        <f t="shared" si="0"/>
        <v>27.062937062937067</v>
      </c>
      <c r="J20" s="13">
        <f t="shared" si="1"/>
        <v>28.597285067873301</v>
      </c>
      <c r="K20" s="13">
        <f t="shared" si="2"/>
        <v>38.122172288699971</v>
      </c>
      <c r="L20" s="13">
        <f t="shared" si="3"/>
        <v>23.893750000000001</v>
      </c>
      <c r="M20" s="13">
        <f t="shared" si="4"/>
        <v>13.630434782608688</v>
      </c>
      <c r="N20" s="13">
        <f t="shared" si="5"/>
        <v>131.30657920211902</v>
      </c>
      <c r="O20" s="14" t="str">
        <f>IF(ISNA(VLOOKUP($C20,'107春選手組別'!B:D,3,FALSE)),0,VLOOKUP($C20,'107春選手組別'!B:D,3,FALSE))</f>
        <v>台北</v>
      </c>
    </row>
    <row r="21" spans="1:15">
      <c r="A21" s="7">
        <v>20</v>
      </c>
      <c r="B21" s="11" t="s">
        <v>393</v>
      </c>
      <c r="C21" s="11" t="s">
        <v>263</v>
      </c>
      <c r="D21" s="13">
        <f>IF(ISNA(VLOOKUP(C21,'106夏女OAB'!C:N,12,FALSE)),0,VLOOKUP(C21,'106夏女OAB'!C:N,12,FALSE))</f>
        <v>0</v>
      </c>
      <c r="E21" s="13">
        <f>IF(ISNA(VLOOKUP(C21,台業女!C:N,12,FALSE)),0,VLOOKUP(C21,台業女!C:N,12,FALSE))</f>
        <v>0</v>
      </c>
      <c r="F21" s="13">
        <f>IF(ISNA(VLOOKUP(C21,'106秋女OAB'!C:N,12,FALSE)),0,VLOOKUP(C21,'106秋女OAB'!C:N,12,FALSE))</f>
        <v>0</v>
      </c>
      <c r="G21" s="13">
        <f>IF(ISNA(VLOOKUP(C21,'106冬女OAB'!C:N,12,FALSE)),0,VLOOKUP(C21,'106冬女OAB'!C:N,12,FALSE))</f>
        <v>55.379807692307693</v>
      </c>
      <c r="H21" s="13">
        <f>IF(ISNA(VLOOKUP(C21,'107春女OAB'!C:N,12,FALSE)),0,VLOOKUP(C21,'107春女OAB'!C:N,12,FALSE))</f>
        <v>38.278985507246361</v>
      </c>
      <c r="I21" s="13">
        <f t="shared" si="0"/>
        <v>0</v>
      </c>
      <c r="J21" s="13">
        <f t="shared" si="1"/>
        <v>0</v>
      </c>
      <c r="K21" s="13">
        <f t="shared" si="2"/>
        <v>0</v>
      </c>
      <c r="L21" s="13">
        <f t="shared" si="3"/>
        <v>71.993750000000006</v>
      </c>
      <c r="M21" s="13">
        <f t="shared" si="4"/>
        <v>57.418478260869541</v>
      </c>
      <c r="N21" s="13">
        <f t="shared" si="5"/>
        <v>129.41222826086954</v>
      </c>
      <c r="O21" s="14" t="str">
        <f>IF(ISNA(VLOOKUP($C21,'107春選手組別'!B:D,3,FALSE)),0,VLOOKUP($C21,'107春選手組別'!B:D,3,FALSE))</f>
        <v>再興</v>
      </c>
    </row>
    <row r="22" spans="1:15">
      <c r="A22" s="7">
        <v>21</v>
      </c>
      <c r="B22" s="11" t="s">
        <v>394</v>
      </c>
      <c r="C22" s="11" t="s">
        <v>222</v>
      </c>
      <c r="D22" s="13">
        <f>IF(ISNA(VLOOKUP(C22,'106夏女OAB'!C:N,12,FALSE)),0,VLOOKUP(C22,'106夏女OAB'!C:N,12,FALSE))</f>
        <v>29.828671328671334</v>
      </c>
      <c r="E22" s="13">
        <f>IF(ISNA(VLOOKUP(C22,台業女!C:N,12,FALSE)),0,VLOOKUP(C22,台業女!C:N,12,FALSE))</f>
        <v>0</v>
      </c>
      <c r="F22" s="13">
        <f>IF(ISNA(VLOOKUP(C22,'106秋女OAB'!C:N,12,FALSE)),0,VLOOKUP(C22,'106秋女OAB'!C:N,12,FALSE))</f>
        <v>32.754778277113004</v>
      </c>
      <c r="G22" s="13">
        <f>IF(ISNA(VLOOKUP(C22,'106冬女OAB'!C:N,12,FALSE)),0,VLOOKUP(C22,'106冬女OAB'!C:N,12,FALSE))</f>
        <v>27.379807692307693</v>
      </c>
      <c r="H22" s="13">
        <f>IF(ISNA(VLOOKUP(C22,'107春女OAB'!C:N,12,FALSE)),0,VLOOKUP(C22,'107春女OAB'!C:N,12,FALSE))</f>
        <v>7.6956521739130324</v>
      </c>
      <c r="I22" s="13">
        <f t="shared" si="0"/>
        <v>23.862937062937068</v>
      </c>
      <c r="J22" s="13">
        <f t="shared" si="1"/>
        <v>0</v>
      </c>
      <c r="K22" s="13">
        <f t="shared" si="2"/>
        <v>39.305733932535603</v>
      </c>
      <c r="L22" s="13">
        <f t="shared" si="3"/>
        <v>35.59375</v>
      </c>
      <c r="M22" s="13">
        <f t="shared" si="4"/>
        <v>11.543478260869549</v>
      </c>
      <c r="N22" s="13">
        <f t="shared" si="5"/>
        <v>110.30589925634222</v>
      </c>
      <c r="O22" s="14">
        <f>IF(ISNA(VLOOKUP($C22,'107春選手組別'!B:D,3,FALSE)),0,VLOOKUP($C22,'107春選手組別'!B:D,3,FALSE))</f>
        <v>0</v>
      </c>
    </row>
    <row r="23" spans="1:15">
      <c r="A23" s="7">
        <v>22</v>
      </c>
      <c r="B23" s="11" t="s">
        <v>393</v>
      </c>
      <c r="C23" s="11" t="s">
        <v>224</v>
      </c>
      <c r="D23" s="13">
        <f>IF(ISNA(VLOOKUP(C23,'106夏女OAB'!C:N,12,FALSE)),0,VLOOKUP(C23,'106夏女OAB'!C:N,12,FALSE))</f>
        <v>25.828671328671334</v>
      </c>
      <c r="E23" s="13">
        <f>IF(ISNA(VLOOKUP(C23,台業女!C:N,12,FALSE)),0,VLOOKUP(C23,台業女!C:N,12,FALSE))</f>
        <v>0</v>
      </c>
      <c r="F23" s="13">
        <f>IF(ISNA(VLOOKUP(C23,'106秋女OAB'!C:N,12,FALSE)),0,VLOOKUP(C23,'106秋女OAB'!C:N,12,FALSE))</f>
        <v>39.658887866154089</v>
      </c>
      <c r="G23" s="13">
        <f>IF(ISNA(VLOOKUP(C23,'106冬女OAB'!C:N,12,FALSE)),0,VLOOKUP(C23,'106冬女OAB'!C:N,12,FALSE))</f>
        <v>29.379807692307693</v>
      </c>
      <c r="H23" s="13">
        <f>IF(ISNA(VLOOKUP(C23,'107春女OAB'!C:N,12,FALSE)),0,VLOOKUP(C23,'107春女OAB'!C:N,12,FALSE))</f>
        <v>0</v>
      </c>
      <c r="I23" s="13">
        <f t="shared" si="0"/>
        <v>20.662937062937068</v>
      </c>
      <c r="J23" s="13">
        <f t="shared" si="1"/>
        <v>0</v>
      </c>
      <c r="K23" s="13">
        <f t="shared" si="2"/>
        <v>47.590665439384907</v>
      </c>
      <c r="L23" s="13">
        <f t="shared" si="3"/>
        <v>38.193750000000001</v>
      </c>
      <c r="M23" s="13">
        <f t="shared" si="4"/>
        <v>0</v>
      </c>
      <c r="N23" s="13">
        <f t="shared" si="5"/>
        <v>106.44735250232196</v>
      </c>
      <c r="O23" s="14" t="str">
        <f>IF(ISNA(VLOOKUP($C23,'107春選手組別'!B:D,3,FALSE)),0,VLOOKUP($C23,'107春選手組別'!B:D,3,FALSE))</f>
        <v>臺南</v>
      </c>
    </row>
    <row r="24" spans="1:15">
      <c r="A24" s="7">
        <v>23</v>
      </c>
      <c r="B24" s="11" t="s">
        <v>393</v>
      </c>
      <c r="C24" s="11" t="s">
        <v>239</v>
      </c>
      <c r="D24" s="13">
        <f>IF(ISNA(VLOOKUP(C24,'106夏女OAB'!C:N,12,FALSE)),0,VLOOKUP(C24,'106夏女OAB'!C:N,12,FALSE))</f>
        <v>21.828671328671334</v>
      </c>
      <c r="E24" s="13">
        <f>IF(ISNA(VLOOKUP(C24,台業女!C:N,12,FALSE)),0,VLOOKUP(C24,台業女!C:N,12,FALSE))</f>
        <v>0</v>
      </c>
      <c r="F24" s="13">
        <f>IF(ISNA(VLOOKUP(C24,'106秋女OAB'!C:N,12,FALSE)),0,VLOOKUP(C24,'106秋女OAB'!C:N,12,FALSE))</f>
        <v>31.768476907249976</v>
      </c>
      <c r="G24" s="13">
        <f>IF(ISNA(VLOOKUP(C24,'106冬女OAB'!C:N,12,FALSE)),0,VLOOKUP(C24,'106冬女OAB'!C:N,12,FALSE))</f>
        <v>28.379807692307693</v>
      </c>
      <c r="H24" s="13">
        <f>IF(ISNA(VLOOKUP(C24,'107春女OAB'!C:N,12,FALSE)),0,VLOOKUP(C24,'107春女OAB'!C:N,12,FALSE))</f>
        <v>7.6956521739130324</v>
      </c>
      <c r="I24" s="13">
        <f t="shared" si="0"/>
        <v>17.462937062937069</v>
      </c>
      <c r="J24" s="13">
        <f t="shared" si="1"/>
        <v>0</v>
      </c>
      <c r="K24" s="13">
        <f t="shared" si="2"/>
        <v>38.122172288699971</v>
      </c>
      <c r="L24" s="13">
        <f t="shared" si="3"/>
        <v>36.893750000000004</v>
      </c>
      <c r="M24" s="13">
        <f t="shared" si="4"/>
        <v>11.543478260869549</v>
      </c>
      <c r="N24" s="13">
        <f t="shared" si="5"/>
        <v>104.0223376125066</v>
      </c>
      <c r="O24" s="14" t="str">
        <f>IF(ISNA(VLOOKUP($C24,'107春選手組別'!B:D,3,FALSE)),0,VLOOKUP($C24,'107春選手組別'!B:D,3,FALSE))</f>
        <v>南一</v>
      </c>
    </row>
    <row r="25" spans="1:15">
      <c r="A25" s="7">
        <v>24</v>
      </c>
      <c r="B25" s="11" t="s">
        <v>393</v>
      </c>
      <c r="C25" s="11" t="s">
        <v>223</v>
      </c>
      <c r="D25" s="13">
        <f>IF(ISNA(VLOOKUP(C25,'106夏女OAB'!C:N,12,FALSE)),0,VLOOKUP(C25,'106夏女OAB'!C:N,12,FALSE))</f>
        <v>33.828671328671334</v>
      </c>
      <c r="E25" s="13">
        <f>IF(ISNA(VLOOKUP(C25,台業女!C:N,12,FALSE)),0,VLOOKUP(C25,台業女!C:N,12,FALSE))</f>
        <v>25.597285067873301</v>
      </c>
      <c r="F25" s="13">
        <f>IF(ISNA(VLOOKUP(C25,'106秋女OAB'!C:N,12,FALSE)),0,VLOOKUP(C25,'106秋女OAB'!C:N,12,FALSE))</f>
        <v>7.8232714277979483</v>
      </c>
      <c r="G25" s="13">
        <f>IF(ISNA(VLOOKUP(C25,'106冬女OAB'!C:N,12,FALSE)),0,VLOOKUP(C25,'106冬女OAB'!C:N,12,FALSE))</f>
        <v>24.379807692307693</v>
      </c>
      <c r="H25" s="13">
        <f>IF(ISNA(VLOOKUP(C25,'107春女OAB'!C:N,12,FALSE)),0,VLOOKUP(C25,'107春女OAB'!C:N,12,FALSE))</f>
        <v>4.0869565217391255</v>
      </c>
      <c r="I25" s="13">
        <f t="shared" si="0"/>
        <v>27.062937062937067</v>
      </c>
      <c r="J25" s="13">
        <f t="shared" si="1"/>
        <v>25.597285067873301</v>
      </c>
      <c r="K25" s="13">
        <f t="shared" si="2"/>
        <v>9.3879257133575376</v>
      </c>
      <c r="L25" s="13">
        <f t="shared" si="3"/>
        <v>31.693750000000001</v>
      </c>
      <c r="M25" s="13">
        <f t="shared" si="4"/>
        <v>6.1304347826086882</v>
      </c>
      <c r="N25" s="13">
        <f t="shared" si="5"/>
        <v>99.872332626776597</v>
      </c>
      <c r="O25" s="14">
        <f>IF(ISNA(VLOOKUP($C25,'107春選手組別'!B:D,3,FALSE)),0,VLOOKUP($C25,'107春選手組別'!B:D,3,FALSE))</f>
        <v>0</v>
      </c>
    </row>
    <row r="26" spans="1:15">
      <c r="A26" s="7">
        <v>25</v>
      </c>
      <c r="B26" s="11" t="s">
        <v>394</v>
      </c>
      <c r="C26" s="11" t="s">
        <v>228</v>
      </c>
      <c r="D26" s="13">
        <f>IF(ISNA(VLOOKUP(C26,'106夏女OAB'!C:N,12,FALSE)),0,VLOOKUP(C26,'106夏女OAB'!C:N,12,FALSE))</f>
        <v>1.2272727272727337</v>
      </c>
      <c r="E26" s="13">
        <f>IF(ISNA(VLOOKUP(C26,台業女!C:N,12,FALSE)),0,VLOOKUP(C26,台業女!C:N,12,FALSE))</f>
        <v>0</v>
      </c>
      <c r="F26" s="13">
        <f>IF(ISNA(VLOOKUP(C26,'106秋女OAB'!C:N,12,FALSE)),0,VLOOKUP(C26,'106秋女OAB'!C:N,12,FALSE))</f>
        <v>25.850668688071892</v>
      </c>
      <c r="G26" s="13">
        <f>IF(ISNA(VLOOKUP(C26,'106冬女OAB'!C:N,12,FALSE)),0,VLOOKUP(C26,'106冬女OAB'!C:N,12,FALSE))</f>
        <v>32.379807692307693</v>
      </c>
      <c r="H26" s="13">
        <f>IF(ISNA(VLOOKUP(C26,'107春女OAB'!C:N,12,FALSE)),0,VLOOKUP(C26,'107春女OAB'!C:N,12,FALSE))</f>
        <v>15.278985507246361</v>
      </c>
      <c r="I26" s="13">
        <f t="shared" si="0"/>
        <v>0.98181818181818703</v>
      </c>
      <c r="J26" s="13">
        <f t="shared" si="1"/>
        <v>0</v>
      </c>
      <c r="K26" s="13">
        <f t="shared" si="2"/>
        <v>31.02080242568627</v>
      </c>
      <c r="L26" s="13">
        <f t="shared" si="3"/>
        <v>42.09375</v>
      </c>
      <c r="M26" s="13">
        <f t="shared" si="4"/>
        <v>22.918478260869541</v>
      </c>
      <c r="N26" s="13">
        <f t="shared" si="5"/>
        <v>97.014848868374003</v>
      </c>
      <c r="O26" s="14">
        <f>IF(ISNA(VLOOKUP($C26,'107春選手組別'!B:D,3,FALSE)),0,VLOOKUP($C26,'107春選手組別'!B:D,3,FALSE))</f>
        <v>0</v>
      </c>
    </row>
    <row r="27" spans="1:15">
      <c r="A27" s="7">
        <v>26</v>
      </c>
      <c r="B27" s="11" t="s">
        <v>193</v>
      </c>
      <c r="C27" s="11" t="s">
        <v>195</v>
      </c>
      <c r="D27" s="13">
        <f>IF(ISNA(VLOOKUP(C27,'106夏女OAB'!C:N,12,FALSE)),0,VLOOKUP(C27,'106夏女OAB'!C:N,12,FALSE))</f>
        <v>37.828671328671334</v>
      </c>
      <c r="E27" s="13">
        <f>IF(ISNA(VLOOKUP(C27,台業女!C:N,12,FALSE)),0,VLOOKUP(C27,台業女!C:N,12,FALSE))</f>
        <v>7.058823529411768</v>
      </c>
      <c r="F27" s="13">
        <f>IF(ISNA(VLOOKUP(C27,'106秋女OAB'!C:N,12,FALSE)),0,VLOOKUP(C27,'106秋女OAB'!C:N,12,FALSE))</f>
        <v>36.699983756565047</v>
      </c>
      <c r="G27" s="13">
        <f>IF(ISNA(VLOOKUP(C27,'106冬女OAB'!C:N,12,FALSE)),0,VLOOKUP(C27,'106冬女OAB'!C:N,12,FALSE))</f>
        <v>9.1923076923076934</v>
      </c>
      <c r="H27" s="13">
        <f>IF(ISNA(VLOOKUP(C27,'107春女OAB'!C:N,12,FALSE)),0,VLOOKUP(C27,'107春女OAB'!C:N,12,FALSE))</f>
        <v>0</v>
      </c>
      <c r="I27" s="13">
        <f t="shared" si="0"/>
        <v>30.26293706293707</v>
      </c>
      <c r="J27" s="13">
        <f t="shared" si="1"/>
        <v>7.058823529411768</v>
      </c>
      <c r="K27" s="13">
        <f t="shared" si="2"/>
        <v>44.039980507878056</v>
      </c>
      <c r="L27" s="13">
        <f t="shared" si="3"/>
        <v>11.950000000000001</v>
      </c>
      <c r="M27" s="13">
        <f t="shared" si="4"/>
        <v>0</v>
      </c>
      <c r="N27" s="13">
        <f t="shared" si="5"/>
        <v>93.311741100226897</v>
      </c>
      <c r="O27" s="14" t="str">
        <f>IF(ISNA(VLOOKUP($C27,'107春選手組別'!B:D,3,FALSE)),0,VLOOKUP($C27,'107春選手組別'!B:D,3,FALSE))</f>
        <v>長庚</v>
      </c>
    </row>
    <row r="28" spans="1:15">
      <c r="A28" s="7">
        <v>27</v>
      </c>
      <c r="B28" s="11" t="s">
        <v>393</v>
      </c>
      <c r="C28" s="11" t="s">
        <v>238</v>
      </c>
      <c r="D28" s="13">
        <f>IF(ISNA(VLOOKUP(C28,'106夏女OAB'!C:N,12,FALSE)),0,VLOOKUP(C28,'106夏女OAB'!C:N,12,FALSE))</f>
        <v>29.828671328671334</v>
      </c>
      <c r="E28" s="13">
        <f>IF(ISNA(VLOOKUP(C28,台業女!C:N,12,FALSE)),0,VLOOKUP(C28,台業女!C:N,12,FALSE))</f>
        <v>0</v>
      </c>
      <c r="F28" s="13">
        <f>IF(ISNA(VLOOKUP(C28,'106秋女OAB'!C:N,12,FALSE)),0,VLOOKUP(C28,'106秋女OAB'!C:N,12,FALSE))</f>
        <v>33.741079646976004</v>
      </c>
      <c r="G28" s="13">
        <f>IF(ISNA(VLOOKUP(C28,'106冬女OAB'!C:N,12,FALSE)),0,VLOOKUP(C28,'106冬女OAB'!C:N,12,FALSE))</f>
        <v>5.5</v>
      </c>
      <c r="H28" s="13">
        <f>IF(ISNA(VLOOKUP(C28,'107春女OAB'!C:N,12,FALSE)),0,VLOOKUP(C28,'107春女OAB'!C:N,12,FALSE))</f>
        <v>11.695652173913032</v>
      </c>
      <c r="I28" s="13">
        <f t="shared" si="0"/>
        <v>23.862937062937068</v>
      </c>
      <c r="J28" s="13">
        <f t="shared" si="1"/>
        <v>0</v>
      </c>
      <c r="K28" s="13">
        <f t="shared" si="2"/>
        <v>40.489295576371205</v>
      </c>
      <c r="L28" s="13">
        <f t="shared" si="3"/>
        <v>7.15</v>
      </c>
      <c r="M28" s="13">
        <f t="shared" si="4"/>
        <v>17.543478260869549</v>
      </c>
      <c r="N28" s="13">
        <f t="shared" si="5"/>
        <v>89.045710900177824</v>
      </c>
      <c r="O28" s="14" t="str">
        <f>IF(ISNA(VLOOKUP($C28,'107春選手組別'!B:D,3,FALSE)),0,VLOOKUP($C28,'107春選手組別'!B:D,3,FALSE))</f>
        <v>全國</v>
      </c>
    </row>
    <row r="29" spans="1:15">
      <c r="A29" s="7">
        <v>28</v>
      </c>
      <c r="B29" s="11" t="s">
        <v>193</v>
      </c>
      <c r="C29" s="11" t="s">
        <v>339</v>
      </c>
      <c r="D29" s="13">
        <f>IF(ISNA(VLOOKUP(C29,'106夏女OAB'!C:N,12,FALSE)),0,VLOOKUP(C29,'106夏女OAB'!C:N,12,FALSE))</f>
        <v>0</v>
      </c>
      <c r="E29" s="13">
        <f>IF(ISNA(VLOOKUP(C29,台業女!C:N,12,FALSE)),0,VLOOKUP(C29,台業女!C:N,12,FALSE))</f>
        <v>0</v>
      </c>
      <c r="F29" s="13">
        <f>IF(ISNA(VLOOKUP(C29,'106秋女OAB'!C:N,12,FALSE)),0,VLOOKUP(C29,'106秋女OAB'!C:N,12,FALSE))</f>
        <v>30.782175537386962</v>
      </c>
      <c r="G29" s="13">
        <f>IF(ISNA(VLOOKUP(C29,'106冬女OAB'!C:N,12,FALSE)),0,VLOOKUP(C29,'106冬女OAB'!C:N,12,FALSE))</f>
        <v>26.379807692307693</v>
      </c>
      <c r="H29" s="13">
        <f>IF(ISNA(VLOOKUP(C29,'107春女OAB'!C:N,12,FALSE)),0,VLOOKUP(C29,'107春女OAB'!C:N,12,FALSE))</f>
        <v>11.695652173913032</v>
      </c>
      <c r="I29" s="13">
        <f t="shared" si="0"/>
        <v>0</v>
      </c>
      <c r="J29" s="13">
        <f t="shared" si="1"/>
        <v>0</v>
      </c>
      <c r="K29" s="13">
        <f t="shared" si="2"/>
        <v>36.938610644864355</v>
      </c>
      <c r="L29" s="13">
        <f t="shared" si="3"/>
        <v>34.293750000000003</v>
      </c>
      <c r="M29" s="13">
        <f t="shared" si="4"/>
        <v>17.543478260869549</v>
      </c>
      <c r="N29" s="13">
        <f t="shared" si="5"/>
        <v>88.775838905733906</v>
      </c>
      <c r="O29" s="14" t="str">
        <f>IF(ISNA(VLOOKUP($C29,'107春選手組別'!B:D,3,FALSE)),0,VLOOKUP($C29,'107春選手組別'!B:D,3,FALSE))</f>
        <v>新豐</v>
      </c>
    </row>
    <row r="30" spans="1:15">
      <c r="A30" s="7">
        <v>29</v>
      </c>
      <c r="B30" s="11" t="s">
        <v>394</v>
      </c>
      <c r="C30" s="11" t="s">
        <v>219</v>
      </c>
      <c r="D30" s="13">
        <f>IF(ISNA(VLOOKUP(C30,'106夏女OAB'!C:N,12,FALSE)),0,VLOOKUP(C30,'106夏女OAB'!C:N,12,FALSE))</f>
        <v>26.828671328671334</v>
      </c>
      <c r="E30" s="13">
        <f>IF(ISNA(VLOOKUP(C30,台業女!C:N,12,FALSE)),0,VLOOKUP(C30,台業女!C:N,12,FALSE))</f>
        <v>0</v>
      </c>
      <c r="F30" s="13">
        <f>IF(ISNA(VLOOKUP(C30,'106秋女OAB'!C:N,12,FALSE)),0,VLOOKUP(C30,'106秋女OAB'!C:N,12,FALSE))</f>
        <v>0</v>
      </c>
      <c r="G30" s="13">
        <f>IF(ISNA(VLOOKUP(C30,'106冬女OAB'!C:N,12,FALSE)),0,VLOOKUP(C30,'106冬女OAB'!C:N,12,FALSE))</f>
        <v>0</v>
      </c>
      <c r="H30" s="13">
        <f>IF(ISNA(VLOOKUP(C30,'107春女OAB'!C:N,12,FALSE)),0,VLOOKUP(C30,'107春女OAB'!C:N,12,FALSE))</f>
        <v>42.278985507246361</v>
      </c>
      <c r="I30" s="13">
        <f t="shared" si="0"/>
        <v>21.462937062937069</v>
      </c>
      <c r="J30" s="13">
        <f t="shared" si="1"/>
        <v>0</v>
      </c>
      <c r="K30" s="13">
        <f t="shared" si="2"/>
        <v>0</v>
      </c>
      <c r="L30" s="13">
        <f t="shared" si="3"/>
        <v>0</v>
      </c>
      <c r="M30" s="13">
        <f t="shared" si="4"/>
        <v>63.418478260869541</v>
      </c>
      <c r="N30" s="13">
        <f t="shared" si="5"/>
        <v>84.881415323806607</v>
      </c>
      <c r="O30" s="14" t="str">
        <f>IF(ISNA(VLOOKUP($C30,'107春選手組別'!B:D,3,FALSE)),0,VLOOKUP($C30,'107春選手組別'!B:D,3,FALSE))</f>
        <v>美麗華</v>
      </c>
    </row>
    <row r="31" spans="1:15">
      <c r="A31" s="7">
        <v>30</v>
      </c>
      <c r="B31" s="11" t="s">
        <v>193</v>
      </c>
      <c r="C31" s="11" t="s">
        <v>237</v>
      </c>
      <c r="D31" s="13">
        <f>IF(ISNA(VLOOKUP(C31,'106夏女OAB'!C:N,12,FALSE)),0,VLOOKUP(C31,'106夏女OAB'!C:N,12,FALSE))</f>
        <v>43.828671328671334</v>
      </c>
      <c r="E31" s="13">
        <f>IF(ISNA(VLOOKUP(C31,台業女!C:N,12,FALSE)),0,VLOOKUP(C31,台業女!C:N,12,FALSE))</f>
        <v>33.597285067873301</v>
      </c>
      <c r="F31" s="13">
        <f>IF(ISNA(VLOOKUP(C31,'106秋女OAB'!C:N,12,FALSE)),0,VLOOKUP(C31,'106秋女OAB'!C:N,12,FALSE))</f>
        <v>0</v>
      </c>
      <c r="G31" s="13">
        <f>IF(ISNA(VLOOKUP(C31,'106冬女OAB'!C:N,12,FALSE)),0,VLOOKUP(C31,'106冬女OAB'!C:N,12,FALSE))</f>
        <v>9.6923076923076934</v>
      </c>
      <c r="H31" s="13">
        <f>IF(ISNA(VLOOKUP(C31,'107春女OAB'!C:N,12,FALSE)),0,VLOOKUP(C31,'107春女OAB'!C:N,12,FALSE))</f>
        <v>0</v>
      </c>
      <c r="I31" s="13">
        <f t="shared" si="0"/>
        <v>35.062937062937067</v>
      </c>
      <c r="J31" s="13">
        <f t="shared" si="1"/>
        <v>33.597285067873301</v>
      </c>
      <c r="K31" s="13">
        <f t="shared" si="2"/>
        <v>0</v>
      </c>
      <c r="L31" s="13">
        <f t="shared" si="3"/>
        <v>12.600000000000001</v>
      </c>
      <c r="M31" s="13">
        <f t="shared" si="4"/>
        <v>0</v>
      </c>
      <c r="N31" s="13">
        <f t="shared" si="5"/>
        <v>81.260222130810376</v>
      </c>
      <c r="O31" s="14" t="str">
        <f>IF(ISNA(VLOOKUP($C31,'107春選手組別'!B:D,3,FALSE)),0,VLOOKUP($C31,'107春選手組別'!B:D,3,FALSE))</f>
        <v>南峰</v>
      </c>
    </row>
    <row r="32" spans="1:15">
      <c r="A32" s="7">
        <v>31</v>
      </c>
      <c r="B32" s="11" t="s">
        <v>193</v>
      </c>
      <c r="C32" s="11" t="s">
        <v>210</v>
      </c>
      <c r="D32" s="13">
        <f>IF(ISNA(VLOOKUP(C32,'106夏女OAB'!C:N,12,FALSE)),0,VLOOKUP(C32,'106夏女OAB'!C:N,12,FALSE))</f>
        <v>35.828671328671334</v>
      </c>
      <c r="E32" s="13">
        <f>IF(ISNA(VLOOKUP(C32,台業女!C:N,12,FALSE)),0,VLOOKUP(C32,台業女!C:N,12,FALSE))</f>
        <v>37.597285067873301</v>
      </c>
      <c r="F32" s="13">
        <f>IF(ISNA(VLOOKUP(C32,'106秋女OAB'!C:N,12,FALSE)),0,VLOOKUP(C32,'106秋女OAB'!C:N,12,FALSE))</f>
        <v>8.8095727976609624</v>
      </c>
      <c r="G32" s="13">
        <f>IF(ISNA(VLOOKUP(C32,'106冬女OAB'!C:N,12,FALSE)),0,VLOOKUP(C32,'106冬女OAB'!C:N,12,FALSE))</f>
        <v>0</v>
      </c>
      <c r="H32" s="13">
        <f>IF(ISNA(VLOOKUP(C32,'107春女OAB'!C:N,12,FALSE)),0,VLOOKUP(C32,'107春女OAB'!C:N,12,FALSE))</f>
        <v>0</v>
      </c>
      <c r="I32" s="13">
        <f t="shared" si="0"/>
        <v>28.662937062937068</v>
      </c>
      <c r="J32" s="13">
        <f t="shared" si="1"/>
        <v>37.597285067873301</v>
      </c>
      <c r="K32" s="13">
        <f t="shared" si="2"/>
        <v>10.571487357193154</v>
      </c>
      <c r="L32" s="13">
        <f t="shared" si="3"/>
        <v>0</v>
      </c>
      <c r="M32" s="13">
        <f t="shared" si="4"/>
        <v>0</v>
      </c>
      <c r="N32" s="13">
        <f t="shared" si="5"/>
        <v>76.831709488003526</v>
      </c>
      <c r="O32" s="14" t="str">
        <f>IF(ISNA(VLOOKUP($C32,'107春選手組別'!B:D,3,FALSE)),0,VLOOKUP($C32,'107春選手組別'!B:D,3,FALSE))</f>
        <v>台中興農</v>
      </c>
    </row>
    <row r="33" spans="1:15">
      <c r="A33" s="7">
        <v>32</v>
      </c>
      <c r="B33" s="11" t="s">
        <v>394</v>
      </c>
      <c r="C33" s="11" t="s">
        <v>264</v>
      </c>
      <c r="D33" s="13">
        <f>IF(ISNA(VLOOKUP(C33,'106夏女OAB'!C:N,12,FALSE)),0,VLOOKUP(C33,'106夏女OAB'!C:N,12,FALSE))</f>
        <v>0</v>
      </c>
      <c r="E33" s="13">
        <f>IF(ISNA(VLOOKUP(C33,台業女!C:N,12,FALSE)),0,VLOOKUP(C33,台業女!C:N,12,FALSE))</f>
        <v>0</v>
      </c>
      <c r="F33" s="13">
        <f>IF(ISNA(VLOOKUP(C33,'106秋女OAB'!C:N,12,FALSE)),0,VLOOKUP(C33,'106秋女OAB'!C:N,12,FALSE))</f>
        <v>0</v>
      </c>
      <c r="G33" s="13">
        <f>IF(ISNA(VLOOKUP(C33,'106冬女OAB'!C:N,12,FALSE)),0,VLOOKUP(C33,'106冬女OAB'!C:N,12,FALSE))</f>
        <v>32.379807692307693</v>
      </c>
      <c r="H33" s="13">
        <f>IF(ISNA(VLOOKUP(C33,'107春女OAB'!C:N,12,FALSE)),0,VLOOKUP(C33,'107春女OAB'!C:N,12,FALSE))</f>
        <v>20.278985507246361</v>
      </c>
      <c r="I33" s="13">
        <f t="shared" si="0"/>
        <v>0</v>
      </c>
      <c r="J33" s="13">
        <f t="shared" si="1"/>
        <v>0</v>
      </c>
      <c r="K33" s="13">
        <f t="shared" si="2"/>
        <v>0</v>
      </c>
      <c r="L33" s="13">
        <f t="shared" si="3"/>
        <v>42.09375</v>
      </c>
      <c r="M33" s="13">
        <f t="shared" si="4"/>
        <v>30.418478260869541</v>
      </c>
      <c r="N33" s="13">
        <f t="shared" si="5"/>
        <v>72.512228260869534</v>
      </c>
      <c r="O33" s="14" t="str">
        <f>IF(ISNA(VLOOKUP($C33,'107春選手組別'!B:D,3,FALSE)),0,VLOOKUP($C33,'107春選手組別'!B:D,3,FALSE))</f>
        <v>斑芝花</v>
      </c>
    </row>
    <row r="34" spans="1:15">
      <c r="A34" s="7">
        <v>33</v>
      </c>
      <c r="B34" s="11" t="s">
        <v>193</v>
      </c>
      <c r="C34" s="11" t="s">
        <v>196</v>
      </c>
      <c r="D34" s="13">
        <f>IF(ISNA(VLOOKUP(C34,'106夏女OAB'!C:N,12,FALSE)),0,VLOOKUP(C34,'106夏女OAB'!C:N,12,FALSE))</f>
        <v>46.828671328671334</v>
      </c>
      <c r="E34" s="13">
        <f>IF(ISNA(VLOOKUP(C34,台業女!C:N,12,FALSE)),0,VLOOKUP(C34,台業女!C:N,12,FALSE))</f>
        <v>33.597285067873301</v>
      </c>
      <c r="F34" s="13">
        <f>IF(ISNA(VLOOKUP(C34,'106秋女OAB'!C:N,12,FALSE)),0,VLOOKUP(C34,'106秋女OAB'!C:N,12,FALSE))</f>
        <v>0</v>
      </c>
      <c r="G34" s="13">
        <f>IF(ISNA(VLOOKUP(C34,'106冬女OAB'!C:N,12,FALSE)),0,VLOOKUP(C34,'106冬女OAB'!C:N,12,FALSE))</f>
        <v>0</v>
      </c>
      <c r="H34" s="13">
        <f>IF(ISNA(VLOOKUP(C34,'107春女OAB'!C:N,12,FALSE)),0,VLOOKUP(C34,'107春女OAB'!C:N,12,FALSE))</f>
        <v>0</v>
      </c>
      <c r="I34" s="13">
        <f t="shared" ref="I34:I65" si="6">D34*0.8</f>
        <v>37.462937062937065</v>
      </c>
      <c r="J34" s="13">
        <f t="shared" ref="J34:J65" si="7">E34</f>
        <v>33.597285067873301</v>
      </c>
      <c r="K34" s="13">
        <f t="shared" ref="K34:K65" si="8">F34*1.2</f>
        <v>0</v>
      </c>
      <c r="L34" s="13">
        <f t="shared" ref="L34:L65" si="9">G34*1.3</f>
        <v>0</v>
      </c>
      <c r="M34" s="13">
        <f t="shared" ref="M34:M65" si="10">H34*1.5</f>
        <v>0</v>
      </c>
      <c r="N34" s="13">
        <f t="shared" ref="N34:N65" si="11">SUM(I34:M34)</f>
        <v>71.060222130810359</v>
      </c>
      <c r="O34" s="14" t="str">
        <f>IF(ISNA(VLOOKUP($C34,'107春選手組別'!B:D,3,FALSE)),0,VLOOKUP($C34,'107春選手組別'!B:D,3,FALSE))</f>
        <v>臺北</v>
      </c>
    </row>
    <row r="35" spans="1:15">
      <c r="A35" s="7">
        <v>34</v>
      </c>
      <c r="B35" s="11" t="s">
        <v>394</v>
      </c>
      <c r="C35" s="11" t="s">
        <v>216</v>
      </c>
      <c r="D35" s="13">
        <f>IF(ISNA(VLOOKUP(C35,'106夏女OAB'!C:N,12,FALSE)),0,VLOOKUP(C35,'106夏女OAB'!C:N,12,FALSE))</f>
        <v>0</v>
      </c>
      <c r="E35" s="13">
        <f>IF(ISNA(VLOOKUP(C35,台業女!C:N,12,FALSE)),0,VLOOKUP(C35,台業女!C:N,12,FALSE))</f>
        <v>0</v>
      </c>
      <c r="F35" s="13">
        <f>IF(ISNA(VLOOKUP(C35,'106秋女OAB'!C:N,12,FALSE)),0,VLOOKUP(C35,'106秋女OAB'!C:N,12,FALSE))</f>
        <v>0</v>
      </c>
      <c r="G35" s="13">
        <f>IF(ISNA(VLOOKUP(C35,'106冬女OAB'!C:N,12,FALSE)),0,VLOOKUP(C35,'106冬女OAB'!C:N,12,FALSE))</f>
        <v>0</v>
      </c>
      <c r="H35" s="13">
        <f>IF(ISNA(VLOOKUP(C35,'107春女OAB'!C:N,12,FALSE)),0,VLOOKUP(C35,'107春女OAB'!C:N,12,FALSE))</f>
        <v>47.278985507246361</v>
      </c>
      <c r="I35" s="13">
        <f t="shared" si="6"/>
        <v>0</v>
      </c>
      <c r="J35" s="13">
        <f t="shared" si="7"/>
        <v>0</v>
      </c>
      <c r="K35" s="13">
        <f t="shared" si="8"/>
        <v>0</v>
      </c>
      <c r="L35" s="13">
        <f t="shared" si="9"/>
        <v>0</v>
      </c>
      <c r="M35" s="13">
        <f t="shared" si="10"/>
        <v>70.918478260869534</v>
      </c>
      <c r="N35" s="13">
        <f t="shared" si="11"/>
        <v>70.918478260869534</v>
      </c>
      <c r="O35" s="14" t="str">
        <f>IF(ISNA(VLOOKUP($C35,'107春選手組別'!B:D,3,FALSE)),0,VLOOKUP($C35,'107春選手組別'!B:D,3,FALSE))</f>
        <v>美麗華</v>
      </c>
    </row>
    <row r="36" spans="1:15">
      <c r="A36" s="7">
        <v>35</v>
      </c>
      <c r="B36" s="11" t="s">
        <v>393</v>
      </c>
      <c r="C36" s="11" t="s">
        <v>336</v>
      </c>
      <c r="D36" s="13">
        <f>IF(ISNA(VLOOKUP(C36,'106夏女OAB'!C:N,12,FALSE)),0,VLOOKUP(C36,'106夏女OAB'!C:N,12,FALSE))</f>
        <v>0</v>
      </c>
      <c r="E36" s="13">
        <f>IF(ISNA(VLOOKUP(C36,台業女!C:N,12,FALSE)),0,VLOOKUP(C36,台業女!C:N,12,FALSE))</f>
        <v>0</v>
      </c>
      <c r="F36" s="13">
        <f>IF(ISNA(VLOOKUP(C36,'106秋女OAB'!C:N,12,FALSE)),0,VLOOKUP(C36,'106秋女OAB'!C:N,12,FALSE))</f>
        <v>0</v>
      </c>
      <c r="G36" s="13">
        <f>IF(ISNA(VLOOKUP(C36,'106冬女OAB'!C:N,12,FALSE)),0,VLOOKUP(C36,'106冬女OAB'!C:N,12,FALSE))</f>
        <v>0</v>
      </c>
      <c r="H36" s="13">
        <f>IF(ISNA(VLOOKUP(C36,'107春女OAB'!C:N,12,FALSE)),0,VLOOKUP(C36,'107春女OAB'!C:N,12,FALSE))</f>
        <v>46.278985507246361</v>
      </c>
      <c r="I36" s="13">
        <f t="shared" si="6"/>
        <v>0</v>
      </c>
      <c r="J36" s="13">
        <f t="shared" si="7"/>
        <v>0</v>
      </c>
      <c r="K36" s="13">
        <f t="shared" si="8"/>
        <v>0</v>
      </c>
      <c r="L36" s="13">
        <f t="shared" si="9"/>
        <v>0</v>
      </c>
      <c r="M36" s="13">
        <f t="shared" si="10"/>
        <v>69.418478260869534</v>
      </c>
      <c r="N36" s="13">
        <f t="shared" si="11"/>
        <v>69.418478260869534</v>
      </c>
      <c r="O36" s="14" t="str">
        <f>IF(ISNA(VLOOKUP($C36,'107春選手組別'!B:D,3,FALSE)),0,VLOOKUP($C36,'107春選手組別'!B:D,3,FALSE))</f>
        <v>台灣</v>
      </c>
    </row>
    <row r="37" spans="1:15">
      <c r="A37" s="7">
        <v>36</v>
      </c>
      <c r="B37" s="11" t="s">
        <v>394</v>
      </c>
      <c r="C37" s="11" t="s">
        <v>364</v>
      </c>
      <c r="D37" s="13">
        <f>IF(ISNA(VLOOKUP(C37,'106夏女OAB'!C:N,12,FALSE)),0,VLOOKUP(C37,'106夏女OAB'!C:N,12,FALSE))</f>
        <v>0</v>
      </c>
      <c r="E37" s="13">
        <f>IF(ISNA(VLOOKUP(C37,台業女!C:N,12,FALSE)),0,VLOOKUP(C37,台業女!C:N,12,FALSE))</f>
        <v>0</v>
      </c>
      <c r="F37" s="13">
        <f>IF(ISNA(VLOOKUP(C37,'106秋女OAB'!C:N,12,FALSE)),0,VLOOKUP(C37,'106秋女OAB'!C:N,12,FALSE))</f>
        <v>33.741079646976004</v>
      </c>
      <c r="G37" s="13">
        <f>IF(ISNA(VLOOKUP(C37,'106冬女OAB'!C:N,12,FALSE)),0,VLOOKUP(C37,'106冬女OAB'!C:N,12,FALSE))</f>
        <v>20.379807692307693</v>
      </c>
      <c r="H37" s="13">
        <f>IF(ISNA(VLOOKUP(C37,'107春女OAB'!C:N,12,FALSE)),0,VLOOKUP(C37,'107春女OAB'!C:N,12,FALSE))</f>
        <v>0</v>
      </c>
      <c r="I37" s="13">
        <f t="shared" si="6"/>
        <v>0</v>
      </c>
      <c r="J37" s="13">
        <f t="shared" si="7"/>
        <v>0</v>
      </c>
      <c r="K37" s="13">
        <f t="shared" si="8"/>
        <v>40.489295576371205</v>
      </c>
      <c r="L37" s="13">
        <f t="shared" si="9"/>
        <v>26.493750000000002</v>
      </c>
      <c r="M37" s="13">
        <f t="shared" si="10"/>
        <v>0</v>
      </c>
      <c r="N37" s="13">
        <f t="shared" si="11"/>
        <v>66.983045576371211</v>
      </c>
      <c r="O37" s="14" t="str">
        <f>IF(ISNA(VLOOKUP($C37,'107春選手組別'!B:D,3,FALSE)),0,VLOOKUP($C37,'107春選手組別'!B:D,3,FALSE))</f>
        <v>新豐</v>
      </c>
    </row>
    <row r="38" spans="1:15">
      <c r="A38" s="7">
        <v>37</v>
      </c>
      <c r="B38" s="11" t="s">
        <v>393</v>
      </c>
      <c r="C38" s="11" t="s">
        <v>236</v>
      </c>
      <c r="D38" s="13">
        <f>IF(ISNA(VLOOKUP(C38,'106夏女OAB'!C:N,12,FALSE)),0,VLOOKUP(C38,'106夏女OAB'!C:N,12,FALSE))</f>
        <v>44.828671328671334</v>
      </c>
      <c r="E38" s="13">
        <f>IF(ISNA(VLOOKUP(C38,台業女!C:N,12,FALSE)),0,VLOOKUP(C38,台業女!C:N,12,FALSE))</f>
        <v>8.058823529411768</v>
      </c>
      <c r="F38" s="13">
        <f>IF(ISNA(VLOOKUP(C38,'106秋女OAB'!C:N,12,FALSE)),0,VLOOKUP(C38,'106秋女OAB'!C:N,12,FALSE))</f>
        <v>13.741079646976019</v>
      </c>
      <c r="G38" s="13">
        <f>IF(ISNA(VLOOKUP(C38,'106冬女OAB'!C:N,12,FALSE)),0,VLOOKUP(C38,'106冬女OAB'!C:N,12,FALSE))</f>
        <v>0</v>
      </c>
      <c r="H38" s="13">
        <f>IF(ISNA(VLOOKUP(C38,'107春女OAB'!C:N,12,FALSE)),0,VLOOKUP(C38,'107春女OAB'!C:N,12,FALSE))</f>
        <v>0</v>
      </c>
      <c r="I38" s="13">
        <f t="shared" si="6"/>
        <v>35.862937062937071</v>
      </c>
      <c r="J38" s="13">
        <f t="shared" si="7"/>
        <v>8.058823529411768</v>
      </c>
      <c r="K38" s="13">
        <f t="shared" si="8"/>
        <v>16.489295576371223</v>
      </c>
      <c r="L38" s="13">
        <f t="shared" si="9"/>
        <v>0</v>
      </c>
      <c r="M38" s="13">
        <f t="shared" si="10"/>
        <v>0</v>
      </c>
      <c r="N38" s="13">
        <f t="shared" si="11"/>
        <v>60.411056168720066</v>
      </c>
      <c r="O38" s="14" t="str">
        <f>IF(ISNA(VLOOKUP($C38,'107春選手組別'!B:D,3,FALSE)),0,VLOOKUP($C38,'107春選手組別'!B:D,3,FALSE))</f>
        <v>長庚</v>
      </c>
    </row>
    <row r="39" spans="1:15">
      <c r="A39" s="7">
        <v>38</v>
      </c>
      <c r="B39" s="11" t="s">
        <v>193</v>
      </c>
      <c r="C39" s="11" t="s">
        <v>194</v>
      </c>
      <c r="D39" s="13">
        <f>IF(ISNA(VLOOKUP(C39,'106夏女OAB'!C:N,12,FALSE)),0,VLOOKUP(C39,'106夏女OAB'!C:N,12,FALSE))</f>
        <v>0</v>
      </c>
      <c r="E39" s="13">
        <f>IF(ISNA(VLOOKUP(C39,台業女!C:N,12,FALSE)),0,VLOOKUP(C39,台業女!C:N,12,FALSE))</f>
        <v>41.597285067873301</v>
      </c>
      <c r="F39" s="13">
        <f>IF(ISNA(VLOOKUP(C39,'106秋女OAB'!C:N,12,FALSE)),0,VLOOKUP(C39,'106秋女OAB'!C:N,12,FALSE))</f>
        <v>0</v>
      </c>
      <c r="G39" s="13">
        <f>IF(ISNA(VLOOKUP(C39,'106冬女OAB'!C:N,12,FALSE)),0,VLOOKUP(C39,'106冬女OAB'!C:N,12,FALSE))</f>
        <v>0</v>
      </c>
      <c r="H39" s="13">
        <f>IF(ISNA(VLOOKUP(C39,'107春女OAB'!C:N,12,FALSE)),0,VLOOKUP(C39,'107春女OAB'!C:N,12,FALSE))</f>
        <v>11.695652173913032</v>
      </c>
      <c r="I39" s="13">
        <f t="shared" si="6"/>
        <v>0</v>
      </c>
      <c r="J39" s="13">
        <f t="shared" si="7"/>
        <v>41.597285067873301</v>
      </c>
      <c r="K39" s="13">
        <f t="shared" si="8"/>
        <v>0</v>
      </c>
      <c r="L39" s="13">
        <f t="shared" si="9"/>
        <v>0</v>
      </c>
      <c r="M39" s="13">
        <f t="shared" si="10"/>
        <v>17.543478260869549</v>
      </c>
      <c r="N39" s="13">
        <f t="shared" si="11"/>
        <v>59.14076332874285</v>
      </c>
      <c r="O39" s="14" t="str">
        <f>IF(ISNA(VLOOKUP($C39,'107春選手組別'!B:D,3,FALSE)),0,VLOOKUP($C39,'107春選手組別'!B:D,3,FALSE))</f>
        <v>林口</v>
      </c>
    </row>
    <row r="40" spans="1:15">
      <c r="A40" s="7">
        <v>39</v>
      </c>
      <c r="B40" s="11" t="s">
        <v>394</v>
      </c>
      <c r="C40" s="11" t="s">
        <v>266</v>
      </c>
      <c r="D40" s="13">
        <f>IF(ISNA(VLOOKUP(C40,'106夏女OAB'!C:N,12,FALSE)),0,VLOOKUP(C40,'106夏女OAB'!C:N,12,FALSE))</f>
        <v>0</v>
      </c>
      <c r="E40" s="13">
        <f>IF(ISNA(VLOOKUP(C40,台業女!C:N,12,FALSE)),0,VLOOKUP(C40,台業女!C:N,12,FALSE))</f>
        <v>0</v>
      </c>
      <c r="F40" s="13">
        <f>IF(ISNA(VLOOKUP(C40,'106秋女OAB'!C:N,12,FALSE)),0,VLOOKUP(C40,'106秋女OAB'!C:N,12,FALSE))</f>
        <v>0</v>
      </c>
      <c r="G40" s="13">
        <f>IF(ISNA(VLOOKUP(C40,'106冬女OAB'!C:N,12,FALSE)),0,VLOOKUP(C40,'106冬女OAB'!C:N,12,FALSE))</f>
        <v>2.8798076923076934</v>
      </c>
      <c r="H40" s="13">
        <f>IF(ISNA(VLOOKUP(C40,'107春女OAB'!C:N,12,FALSE)),0,VLOOKUP(C40,'107春女OAB'!C:N,12,FALSE))</f>
        <v>36.278985507246361</v>
      </c>
      <c r="I40" s="13">
        <f t="shared" si="6"/>
        <v>0</v>
      </c>
      <c r="J40" s="13">
        <f t="shared" si="7"/>
        <v>0</v>
      </c>
      <c r="K40" s="13">
        <f t="shared" si="8"/>
        <v>0</v>
      </c>
      <c r="L40" s="13">
        <f t="shared" si="9"/>
        <v>3.7437500000000017</v>
      </c>
      <c r="M40" s="13">
        <f t="shared" si="10"/>
        <v>54.418478260869541</v>
      </c>
      <c r="N40" s="13">
        <f t="shared" si="11"/>
        <v>58.16222826086954</v>
      </c>
      <c r="O40" s="14" t="str">
        <f>IF(ISNA(VLOOKUP($C40,'107春選手組別'!B:D,3,FALSE)),0,VLOOKUP($C40,'107春選手組別'!B:D,3,FALSE))</f>
        <v>觀瀾湖</v>
      </c>
    </row>
    <row r="41" spans="1:15">
      <c r="A41" s="7">
        <v>40</v>
      </c>
      <c r="B41" s="11" t="s">
        <v>394</v>
      </c>
      <c r="C41" s="11" t="s">
        <v>229</v>
      </c>
      <c r="D41" s="13">
        <f>IF(ISNA(VLOOKUP(C41,'106夏女OAB'!C:N,12,FALSE)),0,VLOOKUP(C41,'106夏女OAB'!C:N,12,FALSE))</f>
        <v>0</v>
      </c>
      <c r="E41" s="13">
        <f>IF(ISNA(VLOOKUP(C41,台業女!C:N,12,FALSE)),0,VLOOKUP(C41,台業女!C:N,12,FALSE))</f>
        <v>0</v>
      </c>
      <c r="F41" s="13">
        <f>IF(ISNA(VLOOKUP(C41,'106秋女OAB'!C:N,12,FALSE)),0,VLOOKUP(C41,'106秋女OAB'!C:N,12,FALSE))</f>
        <v>7.8232714277979341</v>
      </c>
      <c r="G41" s="13">
        <f>IF(ISNA(VLOOKUP(C41,'106冬女OAB'!C:N,12,FALSE)),0,VLOOKUP(C41,'106冬女OAB'!C:N,12,FALSE))</f>
        <v>2.6923076923076934</v>
      </c>
      <c r="H41" s="13">
        <f>IF(ISNA(VLOOKUP(C41,'107春女OAB'!C:N,12,FALSE)),0,VLOOKUP(C41,'107春女OAB'!C:N,12,FALSE))</f>
        <v>28.278985507246361</v>
      </c>
      <c r="I41" s="13">
        <f t="shared" si="6"/>
        <v>0</v>
      </c>
      <c r="J41" s="13">
        <f t="shared" si="7"/>
        <v>0</v>
      </c>
      <c r="K41" s="13">
        <f t="shared" si="8"/>
        <v>9.3879257133575198</v>
      </c>
      <c r="L41" s="13">
        <f t="shared" si="9"/>
        <v>3.5000000000000013</v>
      </c>
      <c r="M41" s="13">
        <f t="shared" si="10"/>
        <v>42.418478260869541</v>
      </c>
      <c r="N41" s="13">
        <f t="shared" si="11"/>
        <v>55.306403974227067</v>
      </c>
      <c r="O41" s="14" t="str">
        <f>IF(ISNA(VLOOKUP($C41,'107春選手組別'!B:D,3,FALSE)),0,VLOOKUP($C41,'107春選手組別'!B:D,3,FALSE))</f>
        <v>揚昇</v>
      </c>
    </row>
    <row r="42" spans="1:15">
      <c r="A42" s="7">
        <v>41</v>
      </c>
      <c r="B42" s="11" t="s">
        <v>193</v>
      </c>
      <c r="C42" s="11" t="s">
        <v>255</v>
      </c>
      <c r="D42" s="13">
        <f>IF(ISNA(VLOOKUP(C42,'106夏女OAB'!C:N,12,FALSE)),0,VLOOKUP(C42,'106夏女OAB'!C:N,12,FALSE))</f>
        <v>0</v>
      </c>
      <c r="E42" s="13">
        <f>IF(ISNA(VLOOKUP(C42,台業女!C:N,12,FALSE)),0,VLOOKUP(C42,台業女!C:N,12,FALSE))</f>
        <v>0</v>
      </c>
      <c r="F42" s="13">
        <f>IF(ISNA(VLOOKUP(C42,'106秋女OAB'!C:N,12,FALSE)),0,VLOOKUP(C42,'106秋女OAB'!C:N,12,FALSE))</f>
        <v>36.699983756565047</v>
      </c>
      <c r="G42" s="13">
        <f>IF(ISNA(VLOOKUP(C42,'106冬女OAB'!C:N,12,FALSE)),0,VLOOKUP(C42,'106冬女OAB'!C:N,12,FALSE))</f>
        <v>8.1923076923076934</v>
      </c>
      <c r="H42" s="13">
        <f>IF(ISNA(VLOOKUP(C42,'107春女OAB'!C:N,12,FALSE)),0,VLOOKUP(C42,'107春女OAB'!C:N,12,FALSE))</f>
        <v>0</v>
      </c>
      <c r="I42" s="13">
        <f t="shared" si="6"/>
        <v>0</v>
      </c>
      <c r="J42" s="13">
        <f t="shared" si="7"/>
        <v>0</v>
      </c>
      <c r="K42" s="13">
        <f t="shared" si="8"/>
        <v>44.039980507878056</v>
      </c>
      <c r="L42" s="13">
        <f t="shared" si="9"/>
        <v>10.650000000000002</v>
      </c>
      <c r="M42" s="13">
        <f t="shared" si="10"/>
        <v>0</v>
      </c>
      <c r="N42" s="13">
        <f t="shared" si="11"/>
        <v>54.689980507878062</v>
      </c>
      <c r="O42" s="14" t="str">
        <f>IF(ISNA(VLOOKUP($C42,'107春選手組別'!B:D,3,FALSE)),0,VLOOKUP($C42,'107春選手組別'!B:D,3,FALSE))</f>
        <v>台灣</v>
      </c>
    </row>
    <row r="43" spans="1:15">
      <c r="A43" s="7">
        <v>42</v>
      </c>
      <c r="B43" s="11" t="s">
        <v>393</v>
      </c>
      <c r="C43" s="11" t="s">
        <v>227</v>
      </c>
      <c r="D43" s="13">
        <f>IF(ISNA(VLOOKUP(C43,'106夏女OAB'!C:N,12,FALSE)),0,VLOOKUP(C43,'106夏女OAB'!C:N,12,FALSE))</f>
        <v>13.251748251748253</v>
      </c>
      <c r="E43" s="13">
        <f>IF(ISNA(VLOOKUP(C43,台業女!C:N,12,FALSE)),0,VLOOKUP(C43,台業女!C:N,12,FALSE))</f>
        <v>0</v>
      </c>
      <c r="F43" s="13">
        <f>IF(ISNA(VLOOKUP(C43,'106秋女OAB'!C:N,12,FALSE)),0,VLOOKUP(C43,'106秋女OAB'!C:N,12,FALSE))</f>
        <v>28.809572797660948</v>
      </c>
      <c r="G43" s="13">
        <f>IF(ISNA(VLOOKUP(C43,'106冬女OAB'!C:N,12,FALSE)),0,VLOOKUP(C43,'106冬女OAB'!C:N,12,FALSE))</f>
        <v>7.1923076923076934</v>
      </c>
      <c r="H43" s="13">
        <f>IF(ISNA(VLOOKUP(C43,'107春女OAB'!C:N,12,FALSE)),0,VLOOKUP(C43,'107春女OAB'!C:N,12,FALSE))</f>
        <v>0</v>
      </c>
      <c r="I43" s="13">
        <f t="shared" si="6"/>
        <v>10.601398601398603</v>
      </c>
      <c r="J43" s="13">
        <f t="shared" si="7"/>
        <v>0</v>
      </c>
      <c r="K43" s="13">
        <f t="shared" si="8"/>
        <v>34.571487357193135</v>
      </c>
      <c r="L43" s="13">
        <f t="shared" si="9"/>
        <v>9.3500000000000014</v>
      </c>
      <c r="M43" s="13">
        <f t="shared" si="10"/>
        <v>0</v>
      </c>
      <c r="N43" s="13">
        <f t="shared" si="11"/>
        <v>54.522885958591736</v>
      </c>
      <c r="O43" s="14">
        <f>IF(ISNA(VLOOKUP($C43,'107春選手組別'!B:D,3,FALSE)),0,VLOOKUP($C43,'107春選手組別'!B:D,3,FALSE))</f>
        <v>0</v>
      </c>
    </row>
    <row r="44" spans="1:15">
      <c r="A44" s="7">
        <v>43</v>
      </c>
      <c r="B44" s="11" t="s">
        <v>193</v>
      </c>
      <c r="C44" s="11" t="s">
        <v>206</v>
      </c>
      <c r="D44" s="13">
        <f>IF(ISNA(VLOOKUP(C44,'106夏女OAB'!C:N,12,FALSE)),0,VLOOKUP(C44,'106夏女OAB'!C:N,12,FALSE))</f>
        <v>5.6363636363636402</v>
      </c>
      <c r="E44" s="13">
        <f>IF(ISNA(VLOOKUP(C44,台業女!C:N,12,FALSE)),0,VLOOKUP(C44,台業女!C:N,12,FALSE))</f>
        <v>0</v>
      </c>
      <c r="F44" s="13">
        <f>IF(ISNA(VLOOKUP(C44,'106秋女OAB'!C:N,12,FALSE)),0,VLOOKUP(C44,'106秋女OAB'!C:N,12,FALSE))</f>
        <v>0</v>
      </c>
      <c r="G44" s="13">
        <f>IF(ISNA(VLOOKUP(C44,'106冬女OAB'!C:N,12,FALSE)),0,VLOOKUP(C44,'106冬女OAB'!C:N,12,FALSE))</f>
        <v>37.379807692307693</v>
      </c>
      <c r="H44" s="13">
        <f>IF(ISNA(VLOOKUP(C44,'107春女OAB'!C:N,12,FALSE)),0,VLOOKUP(C44,'107春女OAB'!C:N,12,FALSE))</f>
        <v>0</v>
      </c>
      <c r="I44" s="13">
        <f t="shared" si="6"/>
        <v>4.5090909090909124</v>
      </c>
      <c r="J44" s="13">
        <f t="shared" si="7"/>
        <v>0</v>
      </c>
      <c r="K44" s="13">
        <f t="shared" si="8"/>
        <v>0</v>
      </c>
      <c r="L44" s="13">
        <f t="shared" si="9"/>
        <v>48.59375</v>
      </c>
      <c r="M44" s="13">
        <f t="shared" si="10"/>
        <v>0</v>
      </c>
      <c r="N44" s="13">
        <f t="shared" si="11"/>
        <v>53.102840909090915</v>
      </c>
      <c r="O44" s="14" t="str">
        <f>IF(ISNA(VLOOKUP($C44,'107春選手組別'!B:D,3,FALSE)),0,VLOOKUP($C44,'107春選手組別'!B:D,3,FALSE))</f>
        <v>臺北</v>
      </c>
    </row>
    <row r="45" spans="1:15">
      <c r="A45" s="7">
        <v>44</v>
      </c>
      <c r="B45" s="11" t="s">
        <v>394</v>
      </c>
      <c r="C45" s="11" t="s">
        <v>271</v>
      </c>
      <c r="D45" s="13">
        <f>IF(ISNA(VLOOKUP(C45,'106夏女OAB'!C:N,12,FALSE)),0,VLOOKUP(C45,'106夏女OAB'!C:N,12,FALSE))</f>
        <v>0</v>
      </c>
      <c r="E45" s="13">
        <f>IF(ISNA(VLOOKUP(C45,台業女!C:N,12,FALSE)),0,VLOOKUP(C45,台業女!C:N,12,FALSE))</f>
        <v>0</v>
      </c>
      <c r="F45" s="13">
        <f>IF(ISNA(VLOOKUP(C45,'106秋女OAB'!C:N,12,FALSE)),0,VLOOKUP(C45,'106秋女OAB'!C:N,12,FALSE))</f>
        <v>0</v>
      </c>
      <c r="G45" s="13">
        <f>IF(ISNA(VLOOKUP(C45,'106冬女OAB'!C:N,12,FALSE)),0,VLOOKUP(C45,'106冬女OAB'!C:N,12,FALSE))</f>
        <v>1.6923076923076934</v>
      </c>
      <c r="H45" s="13">
        <f>IF(ISNA(VLOOKUP(C45,'107春女OAB'!C:N,12,FALSE)),0,VLOOKUP(C45,'107春女OAB'!C:N,12,FALSE))</f>
        <v>22.278985507246361</v>
      </c>
      <c r="I45" s="13">
        <f t="shared" si="6"/>
        <v>0</v>
      </c>
      <c r="J45" s="13">
        <f t="shared" si="7"/>
        <v>0</v>
      </c>
      <c r="K45" s="13">
        <f t="shared" si="8"/>
        <v>0</v>
      </c>
      <c r="L45" s="13">
        <f t="shared" si="9"/>
        <v>2.2000000000000015</v>
      </c>
      <c r="M45" s="13">
        <f t="shared" si="10"/>
        <v>33.418478260869541</v>
      </c>
      <c r="N45" s="13">
        <f t="shared" si="11"/>
        <v>35.618478260869544</v>
      </c>
      <c r="O45" s="14" t="str">
        <f>IF(ISNA(VLOOKUP($C45,'107春選手組別'!B:D,3,FALSE)),0,VLOOKUP($C45,'107春選手組別'!B:D,3,FALSE))</f>
        <v>斑芝花</v>
      </c>
    </row>
    <row r="46" spans="1:15">
      <c r="A46" s="7">
        <v>45</v>
      </c>
      <c r="B46" s="11" t="s">
        <v>394</v>
      </c>
      <c r="C46" s="11" t="s">
        <v>248</v>
      </c>
      <c r="D46" s="13">
        <f>IF(ISNA(VLOOKUP(C46,'106夏女OAB'!C:N,12,FALSE)),0,VLOOKUP(C46,'106夏女OAB'!C:N,12,FALSE))</f>
        <v>0</v>
      </c>
      <c r="E46" s="13">
        <f>IF(ISNA(VLOOKUP(C46,台業女!C:N,12,FALSE)),0,VLOOKUP(C46,台業女!C:N,12,FALSE))</f>
        <v>0</v>
      </c>
      <c r="F46" s="13">
        <f>IF(ISNA(VLOOKUP(C46,'106秋女OAB'!C:N,12,FALSE)),0,VLOOKUP(C46,'106秋女OAB'!C:N,12,FALSE))</f>
        <v>0</v>
      </c>
      <c r="G46" s="13">
        <f>IF(ISNA(VLOOKUP(C46,'106冬女OAB'!C:N,12,FALSE)),0,VLOOKUP(C46,'106冬女OAB'!C:N,12,FALSE))</f>
        <v>16.379807692307693</v>
      </c>
      <c r="H46" s="13">
        <f>IF(ISNA(VLOOKUP(C46,'107春女OAB'!C:N,12,FALSE)),0,VLOOKUP(C46,'107春女OAB'!C:N,12,FALSE))</f>
        <v>8.6956521739130324</v>
      </c>
      <c r="I46" s="13">
        <f t="shared" si="6"/>
        <v>0</v>
      </c>
      <c r="J46" s="13">
        <f t="shared" si="7"/>
        <v>0</v>
      </c>
      <c r="K46" s="13">
        <f t="shared" si="8"/>
        <v>0</v>
      </c>
      <c r="L46" s="13">
        <f t="shared" si="9"/>
        <v>21.293750000000003</v>
      </c>
      <c r="M46" s="13">
        <f t="shared" si="10"/>
        <v>13.043478260869549</v>
      </c>
      <c r="N46" s="13">
        <f t="shared" si="11"/>
        <v>34.337228260869551</v>
      </c>
      <c r="O46" s="14" t="str">
        <f>IF(ISNA(VLOOKUP($C46,'107春選手組別'!B:D,3,FALSE)),0,VLOOKUP($C46,'107春選手組別'!B:D,3,FALSE))</f>
        <v>斑芝花</v>
      </c>
    </row>
    <row r="47" spans="1:15">
      <c r="A47" s="7">
        <v>46</v>
      </c>
      <c r="B47" s="11" t="s">
        <v>394</v>
      </c>
      <c r="C47" s="11" t="s">
        <v>218</v>
      </c>
      <c r="D47" s="13">
        <f>IF(ISNA(VLOOKUP(C47,'106夏女OAB'!C:N,12,FALSE)),0,VLOOKUP(C47,'106夏女OAB'!C:N,12,FALSE))</f>
        <v>34.828671328671334</v>
      </c>
      <c r="E47" s="13">
        <f>IF(ISNA(VLOOKUP(C47,台業女!C:N,12,FALSE)),0,VLOOKUP(C47,台業女!C:N,12,FALSE))</f>
        <v>0</v>
      </c>
      <c r="F47" s="13">
        <f>IF(ISNA(VLOOKUP(C47,'106秋女OAB'!C:N,12,FALSE)),0,VLOOKUP(C47,'106秋女OAB'!C:N,12,FALSE))</f>
        <v>4.6825491363907048</v>
      </c>
      <c r="G47" s="13">
        <f>IF(ISNA(VLOOKUP(C47,'106冬女OAB'!C:N,12,FALSE)),0,VLOOKUP(C47,'106冬女OAB'!C:N,12,FALSE))</f>
        <v>0</v>
      </c>
      <c r="H47" s="13">
        <f>IF(ISNA(VLOOKUP(C47,'107春女OAB'!C:N,12,FALSE)),0,VLOOKUP(C47,'107春女OAB'!C:N,12,FALSE))</f>
        <v>0</v>
      </c>
      <c r="I47" s="13">
        <f t="shared" si="6"/>
        <v>27.862937062937068</v>
      </c>
      <c r="J47" s="13">
        <f t="shared" si="7"/>
        <v>0</v>
      </c>
      <c r="K47" s="13">
        <f t="shared" si="8"/>
        <v>5.6190589636688459</v>
      </c>
      <c r="L47" s="13">
        <f t="shared" si="9"/>
        <v>0</v>
      </c>
      <c r="M47" s="13">
        <f t="shared" si="10"/>
        <v>0</v>
      </c>
      <c r="N47" s="13">
        <f t="shared" si="11"/>
        <v>33.481996026605913</v>
      </c>
      <c r="O47" s="14" t="str">
        <f>IF(ISNA(VLOOKUP($C47,'107春選手組別'!B:D,3,FALSE)),0,VLOOKUP($C47,'107春選手組別'!B:D,3,FALSE))</f>
        <v>臺南</v>
      </c>
    </row>
    <row r="48" spans="1:15">
      <c r="A48" s="7">
        <v>47</v>
      </c>
      <c r="B48" s="11" t="s">
        <v>394</v>
      </c>
      <c r="C48" s="11" t="s">
        <v>338</v>
      </c>
      <c r="D48" s="13">
        <f>IF(ISNA(VLOOKUP(C48,'106夏女OAB'!C:N,12,FALSE)),0,VLOOKUP(C48,'106夏女OAB'!C:N,12,FALSE))</f>
        <v>0</v>
      </c>
      <c r="E48" s="13">
        <f>IF(ISNA(VLOOKUP(C48,台業女!C:N,12,FALSE)),0,VLOOKUP(C48,台業女!C:N,12,FALSE))</f>
        <v>0</v>
      </c>
      <c r="F48" s="13">
        <f>IF(ISNA(VLOOKUP(C48,'106秋女OAB'!C:N,12,FALSE)),0,VLOOKUP(C48,'106秋女OAB'!C:N,12,FALSE))</f>
        <v>0</v>
      </c>
      <c r="G48" s="13">
        <f>IF(ISNA(VLOOKUP(C48,'106冬女OAB'!C:N,12,FALSE)),0,VLOOKUP(C48,'106冬女OAB'!C:N,12,FALSE))</f>
        <v>0</v>
      </c>
      <c r="H48" s="13">
        <f>IF(ISNA(VLOOKUP(C48,'107春女OAB'!C:N,12,FALSE)),0,VLOOKUP(C48,'107春女OAB'!C:N,12,FALSE))</f>
        <v>21.278985507246361</v>
      </c>
      <c r="I48" s="13">
        <f t="shared" si="6"/>
        <v>0</v>
      </c>
      <c r="J48" s="13">
        <f t="shared" si="7"/>
        <v>0</v>
      </c>
      <c r="K48" s="13">
        <f t="shared" si="8"/>
        <v>0</v>
      </c>
      <c r="L48" s="13">
        <f t="shared" si="9"/>
        <v>0</v>
      </c>
      <c r="M48" s="13">
        <f t="shared" si="10"/>
        <v>31.918478260869541</v>
      </c>
      <c r="N48" s="13">
        <f t="shared" si="11"/>
        <v>31.918478260869541</v>
      </c>
      <c r="O48" s="14">
        <f>IF(ISNA(VLOOKUP($C48,'107春選手組別'!B:D,3,FALSE)),0,VLOOKUP($C48,'107春選手組別'!B:D,3,FALSE))</f>
        <v>0</v>
      </c>
    </row>
    <row r="49" spans="1:15">
      <c r="A49" s="7">
        <v>48</v>
      </c>
      <c r="B49" s="11" t="s">
        <v>193</v>
      </c>
      <c r="C49" s="11" t="s">
        <v>197</v>
      </c>
      <c r="D49" s="13">
        <f>IF(ISNA(VLOOKUP(C49,'106夏女OAB'!C:N,12,FALSE)),0,VLOOKUP(C49,'106夏女OAB'!C:N,12,FALSE))</f>
        <v>38.828671328671334</v>
      </c>
      <c r="E49" s="13">
        <f>IF(ISNA(VLOOKUP(C49,台業女!C:N,12,FALSE)),0,VLOOKUP(C49,台業女!C:N,12,FALSE))</f>
        <v>0</v>
      </c>
      <c r="F49" s="13">
        <f>IF(ISNA(VLOOKUP(C49,'106秋女OAB'!C:N,12,FALSE)),0,VLOOKUP(C49,'106秋女OAB'!C:N,12,FALSE))</f>
        <v>0</v>
      </c>
      <c r="G49" s="13">
        <f>IF(ISNA(VLOOKUP(C49,'106冬女OAB'!C:N,12,FALSE)),0,VLOOKUP(C49,'106冬女OAB'!C:N,12,FALSE))</f>
        <v>0</v>
      </c>
      <c r="H49" s="13">
        <f>IF(ISNA(VLOOKUP(C49,'107春女OAB'!C:N,12,FALSE)),0,VLOOKUP(C49,'107春女OAB'!C:N,12,FALSE))</f>
        <v>0</v>
      </c>
      <c r="I49" s="13">
        <f t="shared" si="6"/>
        <v>31.062937062937067</v>
      </c>
      <c r="J49" s="13">
        <f t="shared" si="7"/>
        <v>0</v>
      </c>
      <c r="K49" s="13">
        <f t="shared" si="8"/>
        <v>0</v>
      </c>
      <c r="L49" s="13">
        <f t="shared" si="9"/>
        <v>0</v>
      </c>
      <c r="M49" s="13">
        <f t="shared" si="10"/>
        <v>0</v>
      </c>
      <c r="N49" s="13">
        <f t="shared" si="11"/>
        <v>31.062937062937067</v>
      </c>
      <c r="O49" s="14" t="str">
        <f>IF(ISNA(VLOOKUP($C49,'107春選手組別'!B:D,3,FALSE)),0,VLOOKUP($C49,'107春選手組別'!B:D,3,FALSE))</f>
        <v>長庚</v>
      </c>
    </row>
    <row r="50" spans="1:15">
      <c r="A50" s="7">
        <v>49</v>
      </c>
      <c r="B50" s="11" t="s">
        <v>393</v>
      </c>
      <c r="C50" s="11" t="s">
        <v>241</v>
      </c>
      <c r="D50" s="13">
        <f>IF(ISNA(VLOOKUP(C50,'106夏女OAB'!C:N,12,FALSE)),0,VLOOKUP(C50,'106夏女OAB'!C:N,12,FALSE))</f>
        <v>10.63636363636364</v>
      </c>
      <c r="E50" s="13">
        <f>IF(ISNA(VLOOKUP(C50,台業女!C:N,12,FALSE)),0,VLOOKUP(C50,台業女!C:N,12,FALSE))</f>
        <v>0</v>
      </c>
      <c r="F50" s="13">
        <f>IF(ISNA(VLOOKUP(C50,'106秋女OAB'!C:N,12,FALSE)),0,VLOOKUP(C50,'106秋女OAB'!C:N,12,FALSE))</f>
        <v>0</v>
      </c>
      <c r="G50" s="13">
        <f>IF(ISNA(VLOOKUP(C50,'106冬女OAB'!C:N,12,FALSE)),0,VLOOKUP(C50,'106冬女OAB'!C:N,12,FALSE))</f>
        <v>6.1923076923076934</v>
      </c>
      <c r="H50" s="13">
        <f>IF(ISNA(VLOOKUP(C50,'107春女OAB'!C:N,12,FALSE)),0,VLOOKUP(C50,'107春女OAB'!C:N,12,FALSE))</f>
        <v>9.0869565217391255</v>
      </c>
      <c r="I50" s="13">
        <f t="shared" si="6"/>
        <v>8.5090909090909133</v>
      </c>
      <c r="J50" s="13">
        <f t="shared" si="7"/>
        <v>0</v>
      </c>
      <c r="K50" s="13">
        <f t="shared" si="8"/>
        <v>0</v>
      </c>
      <c r="L50" s="13">
        <f t="shared" si="9"/>
        <v>8.0500000000000025</v>
      </c>
      <c r="M50" s="13">
        <f t="shared" si="10"/>
        <v>13.630434782608688</v>
      </c>
      <c r="N50" s="13">
        <f t="shared" si="11"/>
        <v>30.189525691699604</v>
      </c>
      <c r="O50" s="14" t="str">
        <f>IF(ISNA(VLOOKUP($C50,'107春選手組別'!B:D,3,FALSE)),0,VLOOKUP($C50,'107春選手組別'!B:D,3,FALSE))</f>
        <v>台北</v>
      </c>
    </row>
    <row r="51" spans="1:15">
      <c r="A51" s="7">
        <v>50</v>
      </c>
      <c r="B51" s="11" t="s">
        <v>394</v>
      </c>
      <c r="C51" s="11" t="s">
        <v>256</v>
      </c>
      <c r="D51" s="13">
        <f>IF(ISNA(VLOOKUP(C51,'106夏女OAB'!C:N,12,FALSE)),0,VLOOKUP(C51,'106夏女OAB'!C:N,12,FALSE))</f>
        <v>0</v>
      </c>
      <c r="E51" s="13">
        <f>IF(ISNA(VLOOKUP(C51,台業女!C:N,12,FALSE)),0,VLOOKUP(C51,台業女!C:N,12,FALSE))</f>
        <v>0</v>
      </c>
      <c r="F51" s="13">
        <f>IF(ISNA(VLOOKUP(C51,'106秋女OAB'!C:N,12,FALSE)),0,VLOOKUP(C51,'106秋女OAB'!C:N,12,FALSE))</f>
        <v>23.109846770263687</v>
      </c>
      <c r="G51" s="13">
        <f>IF(ISNA(VLOOKUP(C51,'106冬女OAB'!C:N,12,FALSE)),0,VLOOKUP(C51,'106冬女OAB'!C:N,12,FALSE))</f>
        <v>0</v>
      </c>
      <c r="H51" s="13">
        <f>IF(ISNA(VLOOKUP(C51,'107春女OAB'!C:N,12,FALSE)),0,VLOOKUP(C51,'107春女OAB'!C:N,12,FALSE))</f>
        <v>0</v>
      </c>
      <c r="I51" s="13">
        <f t="shared" si="6"/>
        <v>0</v>
      </c>
      <c r="J51" s="13">
        <f t="shared" si="7"/>
        <v>0</v>
      </c>
      <c r="K51" s="13">
        <f t="shared" si="8"/>
        <v>27.731816124316424</v>
      </c>
      <c r="L51" s="13">
        <f t="shared" si="9"/>
        <v>0</v>
      </c>
      <c r="M51" s="13">
        <f t="shared" si="10"/>
        <v>0</v>
      </c>
      <c r="N51" s="13">
        <f t="shared" si="11"/>
        <v>27.731816124316424</v>
      </c>
      <c r="O51" s="14" t="str">
        <f>IF(ISNA(VLOOKUP($C51,'107春選手組別'!B:D,3,FALSE)),0,VLOOKUP($C51,'107春選手組別'!B:D,3,FALSE))</f>
        <v>台北</v>
      </c>
    </row>
    <row r="52" spans="1:15">
      <c r="A52" s="7">
        <v>51</v>
      </c>
      <c r="B52" s="11" t="s">
        <v>393</v>
      </c>
      <c r="C52" s="11" t="s">
        <v>243</v>
      </c>
      <c r="D52" s="13">
        <f>IF(ISNA(VLOOKUP(C52,'106夏女OAB'!C:N,12,FALSE)),0,VLOOKUP(C52,'106夏女OAB'!C:N,12,FALSE))</f>
        <v>5.6363636363636402</v>
      </c>
      <c r="E52" s="13">
        <f>IF(ISNA(VLOOKUP(C52,台業女!C:N,12,FALSE)),0,VLOOKUP(C52,台業女!C:N,12,FALSE))</f>
        <v>0</v>
      </c>
      <c r="F52" s="13">
        <f>IF(ISNA(VLOOKUP(C52,'106秋女OAB'!C:N,12,FALSE)),0,VLOOKUP(C52,'106秋女OAB'!C:N,12,FALSE))</f>
        <v>11.76847690724999</v>
      </c>
      <c r="G52" s="13">
        <f>IF(ISNA(VLOOKUP(C52,'106冬女OAB'!C:N,12,FALSE)),0,VLOOKUP(C52,'106冬女OAB'!C:N,12,FALSE))</f>
        <v>0.5</v>
      </c>
      <c r="H52" s="13">
        <f>IF(ISNA(VLOOKUP(C52,'107春女OAB'!C:N,12,FALSE)),0,VLOOKUP(C52,'107春女OAB'!C:N,12,FALSE))</f>
        <v>4.6956521739130324</v>
      </c>
      <c r="I52" s="13">
        <f t="shared" si="6"/>
        <v>4.5090909090909124</v>
      </c>
      <c r="J52" s="13">
        <f t="shared" si="7"/>
        <v>0</v>
      </c>
      <c r="K52" s="13">
        <f t="shared" si="8"/>
        <v>14.122172288699987</v>
      </c>
      <c r="L52" s="13">
        <f t="shared" si="9"/>
        <v>0.65</v>
      </c>
      <c r="M52" s="13">
        <f t="shared" si="10"/>
        <v>7.0434782608695485</v>
      </c>
      <c r="N52" s="13">
        <f t="shared" si="11"/>
        <v>26.324741458660448</v>
      </c>
      <c r="O52" s="14" t="str">
        <f>IF(ISNA(VLOOKUP($C52,'107春選手組別'!B:D,3,FALSE)),0,VLOOKUP($C52,'107春選手組別'!B:D,3,FALSE))</f>
        <v>老爺</v>
      </c>
    </row>
    <row r="53" spans="1:15">
      <c r="A53" s="7">
        <v>52</v>
      </c>
      <c r="B53" s="11" t="s">
        <v>393</v>
      </c>
      <c r="C53" s="11" t="s">
        <v>214</v>
      </c>
      <c r="D53" s="13">
        <f>IF(ISNA(VLOOKUP(C53,'106夏女OAB'!C:N,12,FALSE)),0,VLOOKUP(C53,'106夏女OAB'!C:N,12,FALSE))</f>
        <v>2.2272727272727337</v>
      </c>
      <c r="E53" s="13">
        <f>IF(ISNA(VLOOKUP(C53,台業女!C:N,12,FALSE)),0,VLOOKUP(C53,台業女!C:N,12,FALSE))</f>
        <v>0</v>
      </c>
      <c r="F53" s="13">
        <f>IF(ISNA(VLOOKUP(C53,'106秋女OAB'!C:N,12,FALSE)),0,VLOOKUP(C53,'106秋女OAB'!C:N,12,FALSE))</f>
        <v>0</v>
      </c>
      <c r="G53" s="13">
        <f>IF(ISNA(VLOOKUP(C53,'106冬女OAB'!C:N,12,FALSE)),0,VLOOKUP(C53,'106冬女OAB'!C:N,12,FALSE))</f>
        <v>0</v>
      </c>
      <c r="H53" s="13">
        <f>IF(ISNA(VLOOKUP(C53,'107春女OAB'!C:N,12,FALSE)),0,VLOOKUP(C53,'107春女OAB'!C:N,12,FALSE))</f>
        <v>11.695652173913032</v>
      </c>
      <c r="I53" s="13">
        <f t="shared" si="6"/>
        <v>1.7818181818181871</v>
      </c>
      <c r="J53" s="13">
        <f t="shared" si="7"/>
        <v>0</v>
      </c>
      <c r="K53" s="13">
        <f t="shared" si="8"/>
        <v>0</v>
      </c>
      <c r="L53" s="13">
        <f t="shared" si="9"/>
        <v>0</v>
      </c>
      <c r="M53" s="13">
        <f t="shared" si="10"/>
        <v>17.543478260869549</v>
      </c>
      <c r="N53" s="13">
        <f t="shared" si="11"/>
        <v>19.325296442687737</v>
      </c>
      <c r="O53" s="14">
        <f>IF(ISNA(VLOOKUP($C53,'107春選手組別'!B:D,3,FALSE)),0,VLOOKUP($C53,'107春選手組別'!B:D,3,FALSE))</f>
        <v>0</v>
      </c>
    </row>
    <row r="54" spans="1:15">
      <c r="A54" s="7">
        <v>53</v>
      </c>
      <c r="B54" s="11" t="s">
        <v>393</v>
      </c>
      <c r="C54" s="11" t="s">
        <v>212</v>
      </c>
      <c r="D54" s="13">
        <f>IF(ISNA(VLOOKUP(C54,'106夏女OAB'!C:N,12,FALSE)),0,VLOOKUP(C54,'106夏女OAB'!C:N,12,FALSE))</f>
        <v>6.4090909090909065</v>
      </c>
      <c r="E54" s="13">
        <f>IF(ISNA(VLOOKUP(C54,台業女!C:N,12,FALSE)),0,VLOOKUP(C54,台業女!C:N,12,FALSE))</f>
        <v>0</v>
      </c>
      <c r="F54" s="13">
        <f>IF(ISNA(VLOOKUP(C54,'106秋女OAB'!C:N,12,FALSE)),0,VLOOKUP(C54,'106秋女OAB'!C:N,12,FALSE))</f>
        <v>0</v>
      </c>
      <c r="G54" s="13">
        <f>IF(ISNA(VLOOKUP(C54,'106冬女OAB'!C:N,12,FALSE)),0,VLOOKUP(C54,'106冬女OAB'!C:N,12,FALSE))</f>
        <v>10.192307692307693</v>
      </c>
      <c r="H54" s="13">
        <f>IF(ISNA(VLOOKUP(C54,'107春女OAB'!C:N,12,FALSE)),0,VLOOKUP(C54,'107春女OAB'!C:N,12,FALSE))</f>
        <v>0</v>
      </c>
      <c r="I54" s="13">
        <f t="shared" si="6"/>
        <v>5.1272727272727252</v>
      </c>
      <c r="J54" s="13">
        <f t="shared" si="7"/>
        <v>0</v>
      </c>
      <c r="K54" s="13">
        <f t="shared" si="8"/>
        <v>0</v>
      </c>
      <c r="L54" s="13">
        <f t="shared" si="9"/>
        <v>13.250000000000002</v>
      </c>
      <c r="M54" s="13">
        <f t="shared" si="10"/>
        <v>0</v>
      </c>
      <c r="N54" s="13">
        <f t="shared" si="11"/>
        <v>18.377272727272725</v>
      </c>
      <c r="O54" s="14" t="str">
        <f>IF(ISNA(VLOOKUP($C54,'107春選手組別'!B:D,3,FALSE)),0,VLOOKUP($C54,'107春選手組別'!B:D,3,FALSE))</f>
        <v>臺中</v>
      </c>
    </row>
    <row r="55" spans="1:15">
      <c r="A55" s="7">
        <v>54</v>
      </c>
      <c r="B55" s="11" t="s">
        <v>394</v>
      </c>
      <c r="C55" s="11" t="s">
        <v>265</v>
      </c>
      <c r="D55" s="13">
        <f>IF(ISNA(VLOOKUP(C55,'106夏女OAB'!C:N,12,FALSE)),0,VLOOKUP(C55,'106夏女OAB'!C:N,12,FALSE))</f>
        <v>0</v>
      </c>
      <c r="E55" s="13">
        <f>IF(ISNA(VLOOKUP(C55,台業女!C:N,12,FALSE)),0,VLOOKUP(C55,台業女!C:N,12,FALSE))</f>
        <v>0</v>
      </c>
      <c r="F55" s="13">
        <f>IF(ISNA(VLOOKUP(C55,'106秋女OAB'!C:N,12,FALSE)),0,VLOOKUP(C55,'106秋女OAB'!C:N,12,FALSE))</f>
        <v>0</v>
      </c>
      <c r="G55" s="13">
        <f>IF(ISNA(VLOOKUP(C55,'106冬女OAB'!C:N,12,FALSE)),0,VLOOKUP(C55,'106冬女OAB'!C:N,12,FALSE))</f>
        <v>11.379807692307693</v>
      </c>
      <c r="H55" s="13">
        <f>IF(ISNA(VLOOKUP(C55,'107春女OAB'!C:N,12,FALSE)),0,VLOOKUP(C55,'107春女OAB'!C:N,12,FALSE))</f>
        <v>0</v>
      </c>
      <c r="I55" s="13">
        <f t="shared" si="6"/>
        <v>0</v>
      </c>
      <c r="J55" s="13">
        <f t="shared" si="7"/>
        <v>0</v>
      </c>
      <c r="K55" s="13">
        <f t="shared" si="8"/>
        <v>0</v>
      </c>
      <c r="L55" s="13">
        <f t="shared" si="9"/>
        <v>14.793750000000001</v>
      </c>
      <c r="M55" s="13">
        <f t="shared" si="10"/>
        <v>0</v>
      </c>
      <c r="N55" s="13">
        <f t="shared" si="11"/>
        <v>14.793750000000001</v>
      </c>
      <c r="O55" s="14" t="str">
        <f>IF(ISNA(VLOOKUP($C55,'107春選手組別'!B:D,3,FALSE)),0,VLOOKUP($C55,'107春選手組別'!B:D,3,FALSE))</f>
        <v>南一</v>
      </c>
    </row>
    <row r="56" spans="1:15">
      <c r="A56" s="7">
        <v>55</v>
      </c>
      <c r="B56" s="11" t="s">
        <v>193</v>
      </c>
      <c r="C56" s="11" t="s">
        <v>192</v>
      </c>
      <c r="D56" s="13">
        <f>IF(ISNA(VLOOKUP(C56,'106夏女OAB'!C:N,12,FALSE)),0,VLOOKUP(C56,'106夏女OAB'!C:N,12,FALSE))</f>
        <v>16.23</v>
      </c>
      <c r="E56" s="13">
        <f>IF(ISNA(VLOOKUP(C56,台業女!C:N,12,FALSE)),0,VLOOKUP(C56,台業女!C:N,12,FALSE))</f>
        <v>0</v>
      </c>
      <c r="F56" s="13">
        <f>IF(ISNA(VLOOKUP(C56,'106秋女OAB'!C:N,12,FALSE)),0,VLOOKUP(C56,'106秋女OAB'!C:N,12,FALSE))</f>
        <v>0</v>
      </c>
      <c r="G56" s="13">
        <f>IF(ISNA(VLOOKUP(C56,'106冬女OAB'!C:N,12,FALSE)),0,VLOOKUP(C56,'106冬女OAB'!C:N,12,FALSE))</f>
        <v>0</v>
      </c>
      <c r="H56" s="13">
        <f>IF(ISNA(VLOOKUP(C56,'107春女OAB'!C:N,12,FALSE)),0,VLOOKUP(C56,'107春女OAB'!C:N,12,FALSE))</f>
        <v>0</v>
      </c>
      <c r="I56" s="13">
        <f t="shared" si="6"/>
        <v>12.984000000000002</v>
      </c>
      <c r="J56" s="13">
        <f t="shared" si="7"/>
        <v>0</v>
      </c>
      <c r="K56" s="13">
        <f t="shared" si="8"/>
        <v>0</v>
      </c>
      <c r="L56" s="13">
        <f t="shared" si="9"/>
        <v>0</v>
      </c>
      <c r="M56" s="13">
        <f t="shared" si="10"/>
        <v>0</v>
      </c>
      <c r="N56" s="13">
        <f t="shared" si="11"/>
        <v>12.984000000000002</v>
      </c>
      <c r="O56" s="14">
        <f>IF(ISNA(VLOOKUP($C56,'107春選手組別'!B:D,3,FALSE)),0,VLOOKUP($C56,'107春選手組別'!B:D,3,FALSE))</f>
        <v>0</v>
      </c>
    </row>
    <row r="57" spans="1:15">
      <c r="A57" s="7">
        <v>56</v>
      </c>
      <c r="B57" s="11" t="s">
        <v>394</v>
      </c>
      <c r="C57" s="11" t="s">
        <v>230</v>
      </c>
      <c r="D57" s="13">
        <f>IF(ISNA(VLOOKUP(C57,'106夏女OAB'!C:N,12,FALSE)),0,VLOOKUP(C57,'106夏女OAB'!C:N,12,FALSE))</f>
        <v>5.4090909090909065</v>
      </c>
      <c r="E57" s="13">
        <f>IF(ISNA(VLOOKUP(C57,台業女!C:N,12,FALSE)),0,VLOOKUP(C57,台業女!C:N,12,FALSE))</f>
        <v>0</v>
      </c>
      <c r="F57" s="13">
        <f>IF(ISNA(VLOOKUP(C57,'106秋女OAB'!C:N,12,FALSE)),0,VLOOKUP(C57,'106秋女OAB'!C:N,12,FALSE))</f>
        <v>5.8506686880719059</v>
      </c>
      <c r="G57" s="13">
        <f>IF(ISNA(VLOOKUP(C57,'106冬女OAB'!C:N,12,FALSE)),0,VLOOKUP(C57,'106冬女OAB'!C:N,12,FALSE))</f>
        <v>0</v>
      </c>
      <c r="H57" s="13">
        <f>IF(ISNA(VLOOKUP(C57,'107春女OAB'!C:N,12,FALSE)),0,VLOOKUP(C57,'107春女OAB'!C:N,12,FALSE))</f>
        <v>0</v>
      </c>
      <c r="I57" s="13">
        <f t="shared" si="6"/>
        <v>4.3272727272727254</v>
      </c>
      <c r="J57" s="13">
        <f t="shared" si="7"/>
        <v>0</v>
      </c>
      <c r="K57" s="13">
        <f t="shared" si="8"/>
        <v>7.0208024256862869</v>
      </c>
      <c r="L57" s="13">
        <f t="shared" si="9"/>
        <v>0</v>
      </c>
      <c r="M57" s="13">
        <f t="shared" si="10"/>
        <v>0</v>
      </c>
      <c r="N57" s="13">
        <f t="shared" si="11"/>
        <v>11.348075152959012</v>
      </c>
      <c r="O57" s="14">
        <f>IF(ISNA(VLOOKUP($C57,'107春選手組別'!B:D,3,FALSE)),0,VLOOKUP($C57,'107春選手組別'!B:D,3,FALSE))</f>
        <v>0</v>
      </c>
    </row>
    <row r="58" spans="1:15">
      <c r="A58" s="7">
        <v>57</v>
      </c>
      <c r="B58" s="11" t="s">
        <v>193</v>
      </c>
      <c r="C58" s="11" t="s">
        <v>267</v>
      </c>
      <c r="D58" s="13">
        <f>IF(ISNA(VLOOKUP(C58,'106夏女OAB'!C:N,12,FALSE)),0,VLOOKUP(C58,'106夏女OAB'!C:N,12,FALSE))</f>
        <v>0</v>
      </c>
      <c r="E58" s="13">
        <f>IF(ISNA(VLOOKUP(C58,台業女!C:N,12,FALSE)),0,VLOOKUP(C58,台業女!C:N,12,FALSE))</f>
        <v>0</v>
      </c>
      <c r="F58" s="13">
        <f>IF(ISNA(VLOOKUP(C58,'106秋女OAB'!C:N,12,FALSE)),0,VLOOKUP(C58,'106秋女OAB'!C:N,12,FALSE))</f>
        <v>0</v>
      </c>
      <c r="G58" s="13">
        <f>IF(ISNA(VLOOKUP(C58,'106冬女OAB'!C:N,12,FALSE)),0,VLOOKUP(C58,'106冬女OAB'!C:N,12,FALSE))</f>
        <v>8.1923076923076934</v>
      </c>
      <c r="H58" s="13">
        <f>IF(ISNA(VLOOKUP(C58,'107春女OAB'!C:N,12,FALSE)),0,VLOOKUP(C58,'107春女OAB'!C:N,12,FALSE))</f>
        <v>0</v>
      </c>
      <c r="I58" s="13">
        <f t="shared" si="6"/>
        <v>0</v>
      </c>
      <c r="J58" s="13">
        <f t="shared" si="7"/>
        <v>0</v>
      </c>
      <c r="K58" s="13">
        <f t="shared" si="8"/>
        <v>0</v>
      </c>
      <c r="L58" s="13">
        <f t="shared" si="9"/>
        <v>10.650000000000002</v>
      </c>
      <c r="M58" s="13">
        <f t="shared" si="10"/>
        <v>0</v>
      </c>
      <c r="N58" s="13">
        <f t="shared" si="11"/>
        <v>10.650000000000002</v>
      </c>
      <c r="O58" s="14" t="str">
        <f>IF(ISNA(VLOOKUP($C58,'107春選手組別'!B:D,3,FALSE)),0,VLOOKUP($C58,'107春選手組別'!B:D,3,FALSE))</f>
        <v>東華</v>
      </c>
    </row>
    <row r="59" spans="1:15">
      <c r="A59" s="7">
        <v>58</v>
      </c>
      <c r="B59" s="11" t="s">
        <v>393</v>
      </c>
      <c r="C59" s="11" t="s">
        <v>240</v>
      </c>
      <c r="D59" s="13">
        <f>IF(ISNA(VLOOKUP(C59,'106夏女OAB'!C:N,12,FALSE)),0,VLOOKUP(C59,'106夏女OAB'!C:N,12,FALSE))</f>
        <v>13.21328671328672</v>
      </c>
      <c r="E59" s="13">
        <f>IF(ISNA(VLOOKUP(C59,台業女!C:N,12,FALSE)),0,VLOOKUP(C59,台業女!C:N,12,FALSE))</f>
        <v>0</v>
      </c>
      <c r="F59" s="13">
        <f>IF(ISNA(VLOOKUP(C59,'106秋女OAB'!C:N,12,FALSE)),0,VLOOKUP(C59,'106秋女OAB'!C:N,12,FALSE))</f>
        <v>0</v>
      </c>
      <c r="G59" s="13">
        <f>IF(ISNA(VLOOKUP(C59,'106冬女OAB'!C:N,12,FALSE)),0,VLOOKUP(C59,'106冬女OAB'!C:N,12,FALSE))</f>
        <v>0</v>
      </c>
      <c r="H59" s="13">
        <f>IF(ISNA(VLOOKUP(C59,'107春女OAB'!C:N,12,FALSE)),0,VLOOKUP(C59,'107春女OAB'!C:N,12,FALSE))</f>
        <v>0</v>
      </c>
      <c r="I59" s="13">
        <f t="shared" si="6"/>
        <v>10.570629370629376</v>
      </c>
      <c r="J59" s="13">
        <f t="shared" si="7"/>
        <v>0</v>
      </c>
      <c r="K59" s="13">
        <f t="shared" si="8"/>
        <v>0</v>
      </c>
      <c r="L59" s="13">
        <f t="shared" si="9"/>
        <v>0</v>
      </c>
      <c r="M59" s="13">
        <f t="shared" si="10"/>
        <v>0</v>
      </c>
      <c r="N59" s="13">
        <f t="shared" si="11"/>
        <v>10.570629370629376</v>
      </c>
      <c r="O59" s="14" t="str">
        <f>IF(ISNA(VLOOKUP($C59,'107春選手組別'!B:D,3,FALSE)),0,VLOOKUP($C59,'107春選手組別'!B:D,3,FALSE))</f>
        <v>新豐</v>
      </c>
    </row>
    <row r="60" spans="1:15">
      <c r="A60" s="7">
        <v>59</v>
      </c>
      <c r="B60" s="11" t="s">
        <v>393</v>
      </c>
      <c r="C60" s="11" t="s">
        <v>340</v>
      </c>
      <c r="D60" s="13">
        <f>IF(ISNA(VLOOKUP(C60,'106夏女OAB'!C:N,12,FALSE)),0,VLOOKUP(C60,'106夏女OAB'!C:N,12,FALSE))</f>
        <v>0</v>
      </c>
      <c r="E60" s="13">
        <f>IF(ISNA(VLOOKUP(C60,台業女!C:N,12,FALSE)),0,VLOOKUP(C60,台業女!C:N,12,FALSE))</f>
        <v>0</v>
      </c>
      <c r="F60" s="13">
        <f>IF(ISNA(VLOOKUP(C60,'106秋女OAB'!C:N,12,FALSE)),0,VLOOKUP(C60,'106秋女OAB'!C:N,12,FALSE))</f>
        <v>0</v>
      </c>
      <c r="G60" s="13">
        <f>IF(ISNA(VLOOKUP(C60,'106冬女OAB'!C:N,12,FALSE)),0,VLOOKUP(C60,'106冬女OAB'!C:N,12,FALSE))</f>
        <v>0</v>
      </c>
      <c r="H60" s="13">
        <f>IF(ISNA(VLOOKUP(C60,'107春女OAB'!C:N,12,FALSE)),0,VLOOKUP(C60,'107春女OAB'!C:N,12,FALSE))</f>
        <v>6.6956521739130324</v>
      </c>
      <c r="I60" s="13">
        <f t="shared" si="6"/>
        <v>0</v>
      </c>
      <c r="J60" s="13">
        <f t="shared" si="7"/>
        <v>0</v>
      </c>
      <c r="K60" s="13">
        <f t="shared" si="8"/>
        <v>0</v>
      </c>
      <c r="L60" s="13">
        <f t="shared" si="9"/>
        <v>0</v>
      </c>
      <c r="M60" s="13">
        <f t="shared" si="10"/>
        <v>10.043478260869549</v>
      </c>
      <c r="N60" s="13">
        <f t="shared" si="11"/>
        <v>10.043478260869549</v>
      </c>
      <c r="O60" s="14" t="str">
        <f>IF(ISNA(VLOOKUP($C60,'107春選手組別'!B:D,3,FALSE)),0,VLOOKUP($C60,'107春選手組別'!B:D,3,FALSE))</f>
        <v>彰化</v>
      </c>
    </row>
    <row r="61" spans="1:15">
      <c r="A61" s="7">
        <v>60</v>
      </c>
      <c r="B61" s="11" t="s">
        <v>394</v>
      </c>
      <c r="C61" s="11" t="s">
        <v>220</v>
      </c>
      <c r="D61" s="13">
        <f>IF(ISNA(VLOOKUP(C61,'106夏女OAB'!C:N,12,FALSE)),0,VLOOKUP(C61,'106夏女OAB'!C:N,12,FALSE))</f>
        <v>0.22727272727273373</v>
      </c>
      <c r="E61" s="13">
        <f>IF(ISNA(VLOOKUP(C61,台業女!C:N,12,FALSE)),0,VLOOKUP(C61,台業女!C:N,12,FALSE))</f>
        <v>5.882352941176805E-2</v>
      </c>
      <c r="F61" s="13">
        <f>IF(ISNA(VLOOKUP(C61,'106秋女OAB'!C:N,12,FALSE)),0,VLOOKUP(C61,'106秋女OAB'!C:N,12,FALSE))</f>
        <v>7.8232714277979341</v>
      </c>
      <c r="G61" s="13">
        <f>IF(ISNA(VLOOKUP(C61,'106冬女OAB'!C:N,12,FALSE)),0,VLOOKUP(C61,'106冬女OAB'!C:N,12,FALSE))</f>
        <v>0</v>
      </c>
      <c r="H61" s="13">
        <f>IF(ISNA(VLOOKUP(C61,'107春女OAB'!C:N,12,FALSE)),0,VLOOKUP(C61,'107春女OAB'!C:N,12,FALSE))</f>
        <v>0</v>
      </c>
      <c r="I61" s="13">
        <f t="shared" si="6"/>
        <v>0.18181818181818699</v>
      </c>
      <c r="J61" s="13">
        <f t="shared" si="7"/>
        <v>5.882352941176805E-2</v>
      </c>
      <c r="K61" s="13">
        <f t="shared" si="8"/>
        <v>9.3879257133575198</v>
      </c>
      <c r="L61" s="13">
        <f t="shared" si="9"/>
        <v>0</v>
      </c>
      <c r="M61" s="13">
        <f t="shared" si="10"/>
        <v>0</v>
      </c>
      <c r="N61" s="13">
        <f t="shared" si="11"/>
        <v>9.6285674245874748</v>
      </c>
      <c r="O61" s="14">
        <f>IF(ISNA(VLOOKUP($C61,'107春選手組別'!B:D,3,FALSE)),0,VLOOKUP($C61,'107春選手組別'!B:D,3,FALSE))</f>
        <v>0</v>
      </c>
    </row>
    <row r="62" spans="1:15">
      <c r="A62" s="7">
        <v>61</v>
      </c>
      <c r="B62" s="11" t="s">
        <v>193</v>
      </c>
      <c r="C62" s="11" t="s">
        <v>268</v>
      </c>
      <c r="D62" s="13">
        <f>IF(ISNA(VLOOKUP(C62,'106夏女OAB'!C:N,12,FALSE)),0,VLOOKUP(C62,'106夏女OAB'!C:N,12,FALSE))</f>
        <v>0</v>
      </c>
      <c r="E62" s="13">
        <f>IF(ISNA(VLOOKUP(C62,台業女!C:N,12,FALSE)),0,VLOOKUP(C62,台業女!C:N,12,FALSE))</f>
        <v>0</v>
      </c>
      <c r="F62" s="13">
        <f>IF(ISNA(VLOOKUP(C62,'106秋女OAB'!C:N,12,FALSE)),0,VLOOKUP(C62,'106秋女OAB'!C:N,12,FALSE))</f>
        <v>0</v>
      </c>
      <c r="G62" s="13">
        <f>IF(ISNA(VLOOKUP(C62,'106冬女OAB'!C:N,12,FALSE)),0,VLOOKUP(C62,'106冬女OAB'!C:N,12,FALSE))</f>
        <v>7.1923076923076934</v>
      </c>
      <c r="H62" s="13">
        <f>IF(ISNA(VLOOKUP(C62,'107春女OAB'!C:N,12,FALSE)),0,VLOOKUP(C62,'107春女OAB'!C:N,12,FALSE))</f>
        <v>0</v>
      </c>
      <c r="I62" s="13">
        <f t="shared" si="6"/>
        <v>0</v>
      </c>
      <c r="J62" s="13">
        <f t="shared" si="7"/>
        <v>0</v>
      </c>
      <c r="K62" s="13">
        <f t="shared" si="8"/>
        <v>0</v>
      </c>
      <c r="L62" s="13">
        <f t="shared" si="9"/>
        <v>9.3500000000000014</v>
      </c>
      <c r="M62" s="13">
        <f t="shared" si="10"/>
        <v>0</v>
      </c>
      <c r="N62" s="13">
        <f t="shared" si="11"/>
        <v>9.3500000000000014</v>
      </c>
      <c r="O62" s="14" t="str">
        <f>IF(ISNA(VLOOKUP($C62,'107春選手組別'!B:D,3,FALSE)),0,VLOOKUP($C62,'107春選手組別'!B:D,3,FALSE))</f>
        <v>美麗華</v>
      </c>
    </row>
    <row r="63" spans="1:15">
      <c r="A63" s="7">
        <v>62</v>
      </c>
      <c r="B63" s="11" t="s">
        <v>394</v>
      </c>
      <c r="C63" s="11" t="s">
        <v>288</v>
      </c>
      <c r="D63" s="13">
        <f>IF(ISNA(VLOOKUP(C63,'106夏女OAB'!C:N,12,FALSE)),0,VLOOKUP(C63,'106夏女OAB'!C:N,12,FALSE))</f>
        <v>0</v>
      </c>
      <c r="E63" s="13">
        <f>IF(ISNA(VLOOKUP(C63,台業女!C:N,12,FALSE)),0,VLOOKUP(C63,台業女!C:N,12,FALSE))</f>
        <v>0</v>
      </c>
      <c r="F63" s="13">
        <f>IF(ISNA(VLOOKUP(C63,'106秋女OAB'!C:N,12,FALSE)),0,VLOOKUP(C63,'106秋女OAB'!C:N,12,FALSE))</f>
        <v>0</v>
      </c>
      <c r="G63" s="13">
        <f>IF(ISNA(VLOOKUP(C63,'106冬女OAB'!C:N,12,FALSE)),0,VLOOKUP(C63,'106冬女OAB'!C:N,12,FALSE))</f>
        <v>0</v>
      </c>
      <c r="H63" s="13">
        <f>IF(ISNA(VLOOKUP(C63,'107春女OAB'!C:N,12,FALSE)),0,VLOOKUP(C63,'107春女OAB'!C:N,12,FALSE))</f>
        <v>5.6956521739130324</v>
      </c>
      <c r="I63" s="13">
        <f t="shared" si="6"/>
        <v>0</v>
      </c>
      <c r="J63" s="13">
        <f t="shared" si="7"/>
        <v>0</v>
      </c>
      <c r="K63" s="13">
        <f t="shared" si="8"/>
        <v>0</v>
      </c>
      <c r="L63" s="13">
        <f t="shared" si="9"/>
        <v>0</v>
      </c>
      <c r="M63" s="13">
        <f t="shared" si="10"/>
        <v>8.5434782608695485</v>
      </c>
      <c r="N63" s="13">
        <f t="shared" si="11"/>
        <v>8.5434782608695485</v>
      </c>
      <c r="O63" s="52"/>
    </row>
    <row r="64" spans="1:15">
      <c r="A64" s="7">
        <v>63</v>
      </c>
      <c r="B64" s="11" t="s">
        <v>393</v>
      </c>
      <c r="C64" s="11" t="s">
        <v>246</v>
      </c>
      <c r="D64" s="13">
        <f>IF(ISNA(VLOOKUP(C64,'106夏女OAB'!C:N,12,FALSE)),0,VLOOKUP(C64,'106夏女OAB'!C:N,12,FALSE))</f>
        <v>3.2272727272727337</v>
      </c>
      <c r="E64" s="13">
        <f>IF(ISNA(VLOOKUP(C64,台業女!C:N,12,FALSE)),0,VLOOKUP(C64,台業女!C:N,12,FALSE))</f>
        <v>0</v>
      </c>
      <c r="F64" s="13">
        <f>IF(ISNA(VLOOKUP(C64,'106秋女OAB'!C:N,12,FALSE)),0,VLOOKUP(C64,'106秋女OAB'!C:N,12,FALSE))</f>
        <v>4.864367318208906</v>
      </c>
      <c r="G64" s="13">
        <f>IF(ISNA(VLOOKUP(C64,'106冬女OAB'!C:N,12,FALSE)),0,VLOOKUP(C64,'106冬女OAB'!C:N,12,FALSE))</f>
        <v>0</v>
      </c>
      <c r="H64" s="13">
        <f>IF(ISNA(VLOOKUP(C64,'107春女OAB'!C:N,12,FALSE)),0,VLOOKUP(C64,'107春女OAB'!C:N,12,FALSE))</f>
        <v>0</v>
      </c>
      <c r="I64" s="13">
        <f t="shared" si="6"/>
        <v>2.5818181818181873</v>
      </c>
      <c r="J64" s="13">
        <f t="shared" si="7"/>
        <v>0</v>
      </c>
      <c r="K64" s="13">
        <f t="shared" si="8"/>
        <v>5.8372407818506868</v>
      </c>
      <c r="L64" s="13">
        <f t="shared" si="9"/>
        <v>0</v>
      </c>
      <c r="M64" s="13">
        <f t="shared" si="10"/>
        <v>0</v>
      </c>
      <c r="N64" s="13">
        <f t="shared" si="11"/>
        <v>8.4190589636688742</v>
      </c>
      <c r="O64" s="14" t="str">
        <f>IF(ISNA(VLOOKUP($C64,'107春選手組別'!B:D,3,FALSE)),0,VLOOKUP($C64,'107春選手組別'!B:D,3,FALSE))</f>
        <v>臺中國際</v>
      </c>
    </row>
    <row r="65" spans="1:15">
      <c r="A65" s="7">
        <v>64</v>
      </c>
      <c r="B65" s="11" t="s">
        <v>394</v>
      </c>
      <c r="C65" s="11" t="s">
        <v>549</v>
      </c>
      <c r="D65" s="13">
        <f>IF(ISNA(VLOOKUP(C65,'106夏女OAB'!C:N,12,FALSE)),0,VLOOKUP(C65,'106夏女OAB'!C:N,12,FALSE))</f>
        <v>0</v>
      </c>
      <c r="E65" s="13">
        <f>IF(ISNA(VLOOKUP(C65,台業女!C:N,12,FALSE)),0,VLOOKUP(C65,台業女!C:N,12,FALSE))</f>
        <v>0</v>
      </c>
      <c r="F65" s="13">
        <f>IF(ISNA(VLOOKUP(C65,'106秋女OAB'!C:N,12,FALSE)),0,VLOOKUP(C65,'106秋女OAB'!C:N,12,FALSE))</f>
        <v>0</v>
      </c>
      <c r="G65" s="13">
        <f>IF(ISNA(VLOOKUP(C65,'106冬女OAB'!C:N,12,FALSE)),0,VLOOKUP(C65,'106冬女OAB'!C:N,12,FALSE))</f>
        <v>0</v>
      </c>
      <c r="H65" s="13">
        <f>IF(ISNA(VLOOKUP(C65,'107春女OAB'!C:N,12,FALSE)),0,VLOOKUP(C65,'107春女OAB'!C:N,12,FALSE))</f>
        <v>5.0869565217391255</v>
      </c>
      <c r="I65" s="13">
        <f t="shared" si="6"/>
        <v>0</v>
      </c>
      <c r="J65" s="13">
        <f t="shared" si="7"/>
        <v>0</v>
      </c>
      <c r="K65" s="13">
        <f t="shared" si="8"/>
        <v>0</v>
      </c>
      <c r="L65" s="13">
        <f t="shared" si="9"/>
        <v>0</v>
      </c>
      <c r="M65" s="13">
        <f t="shared" si="10"/>
        <v>7.6304347826086882</v>
      </c>
      <c r="N65" s="13">
        <f t="shared" si="11"/>
        <v>7.6304347826086882</v>
      </c>
      <c r="O65" s="52"/>
    </row>
    <row r="66" spans="1:15">
      <c r="A66" s="7">
        <v>65</v>
      </c>
      <c r="B66" s="11" t="s">
        <v>193</v>
      </c>
      <c r="C66" s="11" t="s">
        <v>242</v>
      </c>
      <c r="D66" s="13">
        <f>IF(ISNA(VLOOKUP(C66,'106夏女OAB'!C:N,12,FALSE)),0,VLOOKUP(C66,'106夏女OAB'!C:N,12,FALSE))</f>
        <v>9.2272727272727337</v>
      </c>
      <c r="E66" s="13">
        <f>IF(ISNA(VLOOKUP(C66,台業女!C:N,12,FALSE)),0,VLOOKUP(C66,台業女!C:N,12,FALSE))</f>
        <v>0</v>
      </c>
      <c r="F66" s="13">
        <f>IF(ISNA(VLOOKUP(C66,'106秋女OAB'!C:N,12,FALSE)),0,VLOOKUP(C66,'106秋女OAB'!C:N,12,FALSE))</f>
        <v>0</v>
      </c>
      <c r="G66" s="13">
        <f>IF(ISNA(VLOOKUP(C66,'106冬女OAB'!C:N,12,FALSE)),0,VLOOKUP(C66,'106冬女OAB'!C:N,12,FALSE))</f>
        <v>0</v>
      </c>
      <c r="H66" s="13">
        <f>IF(ISNA(VLOOKUP(C66,'107春女OAB'!C:N,12,FALSE)),0,VLOOKUP(C66,'107春女OAB'!C:N,12,FALSE))</f>
        <v>0</v>
      </c>
      <c r="I66" s="13">
        <f t="shared" ref="I66:I82" si="12">D66*0.8</f>
        <v>7.3818181818181872</v>
      </c>
      <c r="J66" s="13">
        <f t="shared" ref="J66:J82" si="13">E66</f>
        <v>0</v>
      </c>
      <c r="K66" s="13">
        <f t="shared" ref="K66:K82" si="14">F66*1.2</f>
        <v>0</v>
      </c>
      <c r="L66" s="13">
        <f t="shared" ref="L66:L82" si="15">G66*1.3</f>
        <v>0</v>
      </c>
      <c r="M66" s="13">
        <f t="shared" ref="M66:M82" si="16">H66*1.5</f>
        <v>0</v>
      </c>
      <c r="N66" s="13">
        <f t="shared" ref="N66:N82" si="17">SUM(I66:M66)</f>
        <v>7.3818181818181872</v>
      </c>
      <c r="O66" s="14" t="str">
        <f>IF(ISNA(VLOOKUP($C66,'107春選手組別'!B:D,3,FALSE)),0,VLOOKUP($C66,'107春選手組別'!B:D,3,FALSE))</f>
        <v>臺中市</v>
      </c>
    </row>
    <row r="67" spans="1:15">
      <c r="A67" s="7">
        <v>66</v>
      </c>
      <c r="B67" s="11" t="s">
        <v>193</v>
      </c>
      <c r="C67" s="11" t="s">
        <v>257</v>
      </c>
      <c r="D67" s="13">
        <f>IF(ISNA(VLOOKUP(C67,'106夏女OAB'!C:N,12,FALSE)),0,VLOOKUP(C67,'106夏女OAB'!C:N,12,FALSE))</f>
        <v>0</v>
      </c>
      <c r="E67" s="13">
        <f>IF(ISNA(VLOOKUP(C67,台業女!C:N,12,FALSE)),0,VLOOKUP(C67,台業女!C:N,12,FALSE))</f>
        <v>0</v>
      </c>
      <c r="F67" s="13">
        <f>IF(ISNA(VLOOKUP(C67,'106秋女OAB'!C:N,12,FALSE)),0,VLOOKUP(C67,'106秋女OAB'!C:N,12,FALSE))</f>
        <v>5.8506686880719059</v>
      </c>
      <c r="G67" s="13">
        <f>IF(ISNA(VLOOKUP(C67,'106冬女OAB'!C:N,12,FALSE)),0,VLOOKUP(C67,'106冬女OAB'!C:N,12,FALSE))</f>
        <v>0</v>
      </c>
      <c r="H67" s="13">
        <f>IF(ISNA(VLOOKUP(C67,'107春女OAB'!C:N,12,FALSE)),0,VLOOKUP(C67,'107春女OAB'!C:N,12,FALSE))</f>
        <v>0</v>
      </c>
      <c r="I67" s="13">
        <f t="shared" si="12"/>
        <v>0</v>
      </c>
      <c r="J67" s="13">
        <f t="shared" si="13"/>
        <v>0</v>
      </c>
      <c r="K67" s="13">
        <f t="shared" si="14"/>
        <v>7.0208024256862869</v>
      </c>
      <c r="L67" s="13">
        <f t="shared" si="15"/>
        <v>0</v>
      </c>
      <c r="M67" s="13">
        <f t="shared" si="16"/>
        <v>0</v>
      </c>
      <c r="N67" s="13">
        <f t="shared" si="17"/>
        <v>7.0208024256862869</v>
      </c>
      <c r="O67" s="14" t="str">
        <f>IF(ISNA(VLOOKUP($C67,'107春選手組別'!B:D,3,FALSE)),0,VLOOKUP($C67,'107春選手組別'!B:D,3,FALSE))</f>
        <v>新豐</v>
      </c>
    </row>
    <row r="68" spans="1:15">
      <c r="A68" s="7">
        <v>67</v>
      </c>
      <c r="B68" s="11" t="s">
        <v>394</v>
      </c>
      <c r="C68" s="11" t="s">
        <v>226</v>
      </c>
      <c r="D68" s="13">
        <f>IF(ISNA(VLOOKUP(C68,'106夏女OAB'!C:N,12,FALSE)),0,VLOOKUP(C68,'106夏女OAB'!C:N,12,FALSE))</f>
        <v>0</v>
      </c>
      <c r="E68" s="13">
        <f>IF(ISNA(VLOOKUP(C68,台業女!C:N,12,FALSE)),0,VLOOKUP(C68,台業女!C:N,12,FALSE))</f>
        <v>0</v>
      </c>
      <c r="F68" s="13">
        <f>IF(ISNA(VLOOKUP(C68,'106秋女OAB'!C:N,12,FALSE)),0,VLOOKUP(C68,'106秋女OAB'!C:N,12,FALSE))</f>
        <v>0</v>
      </c>
      <c r="G68" s="13">
        <f>IF(ISNA(VLOOKUP(C68,'106冬女OAB'!C:N,12,FALSE)),0,VLOOKUP(C68,'106冬女OAB'!C:N,12,FALSE))</f>
        <v>0</v>
      </c>
      <c r="H68" s="13">
        <f>IF(ISNA(VLOOKUP(C68,'107春女OAB'!C:N,12,FALSE)),0,VLOOKUP(C68,'107春女OAB'!C:N,12,FALSE))</f>
        <v>4.0869565217391255</v>
      </c>
      <c r="I68" s="13">
        <f t="shared" si="12"/>
        <v>0</v>
      </c>
      <c r="J68" s="13">
        <f t="shared" si="13"/>
        <v>0</v>
      </c>
      <c r="K68" s="13">
        <f t="shared" si="14"/>
        <v>0</v>
      </c>
      <c r="L68" s="13">
        <f t="shared" si="15"/>
        <v>0</v>
      </c>
      <c r="M68" s="13">
        <f t="shared" si="16"/>
        <v>6.1304347826086882</v>
      </c>
      <c r="N68" s="13">
        <f t="shared" si="17"/>
        <v>6.1304347826086882</v>
      </c>
      <c r="O68" s="14" t="str">
        <f>IF(ISNA(VLOOKUP($C68,'107春選手組別'!B:D,3,FALSE)),0,VLOOKUP($C68,'107春選手組別'!B:D,3,FALSE))</f>
        <v>台中</v>
      </c>
    </row>
    <row r="69" spans="1:15">
      <c r="A69" s="7">
        <v>68</v>
      </c>
      <c r="B69" s="11" t="s">
        <v>393</v>
      </c>
      <c r="C69" s="11" t="s">
        <v>244</v>
      </c>
      <c r="D69" s="13">
        <f>IF(ISNA(VLOOKUP(C69,'106夏女OAB'!C:N,12,FALSE)),0,VLOOKUP(C69,'106夏女OAB'!C:N,12,FALSE))</f>
        <v>4.4090909090909065</v>
      </c>
      <c r="E69" s="13">
        <f>IF(ISNA(VLOOKUP(C69,台業女!C:N,12,FALSE)),0,VLOOKUP(C69,台業女!C:N,12,FALSE))</f>
        <v>0</v>
      </c>
      <c r="F69" s="13">
        <f>IF(ISNA(VLOOKUP(C69,'106秋女OAB'!C:N,12,FALSE)),0,VLOOKUP(C69,'106秋女OAB'!C:N,12,FALSE))</f>
        <v>0</v>
      </c>
      <c r="G69" s="13">
        <f>IF(ISNA(VLOOKUP(C69,'106冬女OAB'!C:N,12,FALSE)),0,VLOOKUP(C69,'106冬女OAB'!C:N,12,FALSE))</f>
        <v>0</v>
      </c>
      <c r="H69" s="13">
        <f>IF(ISNA(VLOOKUP(C69,'107春女OAB'!C:N,12,FALSE)),0,VLOOKUP(C69,'107春女OAB'!C:N,12,FALSE))</f>
        <v>0</v>
      </c>
      <c r="I69" s="13">
        <f t="shared" si="12"/>
        <v>3.5272727272727256</v>
      </c>
      <c r="J69" s="13">
        <f t="shared" si="13"/>
        <v>0</v>
      </c>
      <c r="K69" s="13">
        <f t="shared" si="14"/>
        <v>0</v>
      </c>
      <c r="L69" s="13">
        <f t="shared" si="15"/>
        <v>0</v>
      </c>
      <c r="M69" s="13">
        <f t="shared" si="16"/>
        <v>0</v>
      </c>
      <c r="N69" s="13">
        <f t="shared" si="17"/>
        <v>3.5272727272727256</v>
      </c>
      <c r="O69" s="14" t="str">
        <f>IF(ISNA(VLOOKUP($C69,'107春選手組別'!B:D,3,FALSE)),0,VLOOKUP($C69,'107春選手組別'!B:D,3,FALSE))</f>
        <v>高雄</v>
      </c>
    </row>
    <row r="70" spans="1:15">
      <c r="A70" s="7">
        <v>69</v>
      </c>
      <c r="B70" s="11" t="s">
        <v>193</v>
      </c>
      <c r="C70" s="11" t="s">
        <v>258</v>
      </c>
      <c r="D70" s="13">
        <f>IF(ISNA(VLOOKUP(C70,'106夏女OAB'!C:N,12,FALSE)),0,VLOOKUP(C70,'106夏女OAB'!C:N,12,FALSE))</f>
        <v>0</v>
      </c>
      <c r="E70" s="13">
        <f>IF(ISNA(VLOOKUP(C70,台業女!C:N,12,FALSE)),0,VLOOKUP(C70,台業女!C:N,12,FALSE))</f>
        <v>0</v>
      </c>
      <c r="F70" s="13">
        <f>IF(ISNA(VLOOKUP(C70,'106秋女OAB'!C:N,12,FALSE)),0,VLOOKUP(C70,'106秋女OAB'!C:N,12,FALSE))</f>
        <v>2.8917645784828778</v>
      </c>
      <c r="G70" s="13">
        <f>IF(ISNA(VLOOKUP(C70,'106冬女OAB'!C:N,12,FALSE)),0,VLOOKUP(C70,'106冬女OAB'!C:N,12,FALSE))</f>
        <v>0</v>
      </c>
      <c r="H70" s="13">
        <f>IF(ISNA(VLOOKUP(C70,'107春女OAB'!C:N,12,FALSE)),0,VLOOKUP(C70,'107春女OAB'!C:N,12,FALSE))</f>
        <v>0</v>
      </c>
      <c r="I70" s="13">
        <f t="shared" si="12"/>
        <v>0</v>
      </c>
      <c r="J70" s="13">
        <f t="shared" si="13"/>
        <v>0</v>
      </c>
      <c r="K70" s="13">
        <f t="shared" si="14"/>
        <v>3.4701174941794535</v>
      </c>
      <c r="L70" s="13">
        <f t="shared" si="15"/>
        <v>0</v>
      </c>
      <c r="M70" s="13">
        <f t="shared" si="16"/>
        <v>0</v>
      </c>
      <c r="N70" s="13">
        <f t="shared" si="17"/>
        <v>3.4701174941794535</v>
      </c>
      <c r="O70" s="14" t="str">
        <f>IF(ISNA(VLOOKUP($C70,'107春選手組別'!B:D,3,FALSE)),0,VLOOKUP($C70,'107春選手組別'!B:D,3,FALSE))</f>
        <v>新豐</v>
      </c>
    </row>
    <row r="71" spans="1:15">
      <c r="A71" s="7">
        <v>70</v>
      </c>
      <c r="B71" s="11" t="s">
        <v>193</v>
      </c>
      <c r="C71" s="11" t="s">
        <v>260</v>
      </c>
      <c r="D71" s="13">
        <f>IF(ISNA(VLOOKUP(C71,'106夏女OAB'!C:N,12,FALSE)),0,VLOOKUP(C71,'106夏女OAB'!C:N,12,FALSE))</f>
        <v>0</v>
      </c>
      <c r="E71" s="13">
        <f>IF(ISNA(VLOOKUP(C71,台業女!C:N,12,FALSE)),0,VLOOKUP(C71,台業女!C:N,12,FALSE))</f>
        <v>0</v>
      </c>
      <c r="F71" s="13">
        <f>IF(ISNA(VLOOKUP(C71,'106秋女OAB'!C:N,12,FALSE)),0,VLOOKUP(C71,'106秋女OAB'!C:N,12,FALSE))</f>
        <v>2.7099463966646766</v>
      </c>
      <c r="G71" s="13">
        <f>IF(ISNA(VLOOKUP(C71,'106冬女OAB'!C:N,12,FALSE)),0,VLOOKUP(C71,'106冬女OAB'!C:N,12,FALSE))</f>
        <v>0</v>
      </c>
      <c r="H71" s="13">
        <f>IF(ISNA(VLOOKUP(C71,'107春女OAB'!C:N,12,FALSE)),0,VLOOKUP(C71,'107春女OAB'!C:N,12,FALSE))</f>
        <v>0</v>
      </c>
      <c r="I71" s="13">
        <f t="shared" si="12"/>
        <v>0</v>
      </c>
      <c r="J71" s="13">
        <f t="shared" si="13"/>
        <v>0</v>
      </c>
      <c r="K71" s="13">
        <f t="shared" si="14"/>
        <v>3.2519356759976117</v>
      </c>
      <c r="L71" s="13">
        <f t="shared" si="15"/>
        <v>0</v>
      </c>
      <c r="M71" s="13">
        <f t="shared" si="16"/>
        <v>0</v>
      </c>
      <c r="N71" s="13">
        <f t="shared" si="17"/>
        <v>3.2519356759976117</v>
      </c>
      <c r="O71" s="14" t="str">
        <f>IF(ISNA(VLOOKUP($C71,'107春選手組別'!B:D,3,FALSE)),0,VLOOKUP($C71,'107春選手組別'!B:D,3,FALSE))</f>
        <v>林口</v>
      </c>
    </row>
    <row r="72" spans="1:15">
      <c r="A72" s="7">
        <v>71</v>
      </c>
      <c r="B72" s="11" t="s">
        <v>394</v>
      </c>
      <c r="C72" s="11" t="s">
        <v>259</v>
      </c>
      <c r="D72" s="13">
        <f>IF(ISNA(VLOOKUP(C72,'106夏女OAB'!C:N,12,FALSE)),0,VLOOKUP(C72,'106夏女OAB'!C:N,12,FALSE))</f>
        <v>0</v>
      </c>
      <c r="E72" s="13">
        <f>IF(ISNA(VLOOKUP(C72,台業女!C:N,12,FALSE)),0,VLOOKUP(C72,台業女!C:N,12,FALSE))</f>
        <v>0</v>
      </c>
      <c r="F72" s="13">
        <f>IF(ISNA(VLOOKUP(C72,'106秋女OAB'!C:N,12,FALSE)),0,VLOOKUP(C72,'106秋女OAB'!C:N,12,FALSE))</f>
        <v>1.9054632086198495</v>
      </c>
      <c r="G72" s="13">
        <f>IF(ISNA(VLOOKUP(C72,'106冬女OAB'!C:N,12,FALSE)),0,VLOOKUP(C72,'106冬女OAB'!C:N,12,FALSE))</f>
        <v>0</v>
      </c>
      <c r="H72" s="13">
        <f>IF(ISNA(VLOOKUP(C72,'107春女OAB'!C:N,12,FALSE)),0,VLOOKUP(C72,'107春女OAB'!C:N,12,FALSE))</f>
        <v>0</v>
      </c>
      <c r="I72" s="13">
        <f t="shared" si="12"/>
        <v>0</v>
      </c>
      <c r="J72" s="13">
        <f t="shared" si="13"/>
        <v>0</v>
      </c>
      <c r="K72" s="13">
        <f t="shared" si="14"/>
        <v>2.2865558503438193</v>
      </c>
      <c r="L72" s="13">
        <f t="shared" si="15"/>
        <v>0</v>
      </c>
      <c r="M72" s="13">
        <f t="shared" si="16"/>
        <v>0</v>
      </c>
      <c r="N72" s="13">
        <f t="shared" si="17"/>
        <v>2.2865558503438193</v>
      </c>
      <c r="O72" s="14" t="str">
        <f>IF(ISNA(VLOOKUP($C72,'107春選手組別'!B:D,3,FALSE)),0,VLOOKUP($C72,'107春選手組別'!B:D,3,FALSE))</f>
        <v>林口</v>
      </c>
    </row>
    <row r="73" spans="1:15">
      <c r="A73" s="7">
        <v>72</v>
      </c>
      <c r="B73" s="11" t="s">
        <v>394</v>
      </c>
      <c r="C73" s="11" t="s">
        <v>262</v>
      </c>
      <c r="D73" s="13">
        <f>IF(ISNA(VLOOKUP(C73,'106夏女OAB'!C:N,12,FALSE)),0,VLOOKUP(C73,'106夏女OAB'!C:N,12,FALSE))</f>
        <v>0</v>
      </c>
      <c r="E73" s="13">
        <f>IF(ISNA(VLOOKUP(C73,台業女!C:N,12,FALSE)),0,VLOOKUP(C73,台業女!C:N,12,FALSE))</f>
        <v>0</v>
      </c>
      <c r="F73" s="13">
        <f>IF(ISNA(VLOOKUP(C73,'106秋女OAB'!C:N,12,FALSE)),0,VLOOKUP(C73,'106秋女OAB'!C:N,12,FALSE))</f>
        <v>0</v>
      </c>
      <c r="G73" s="13">
        <f>IF(ISNA(VLOOKUP(C73,'106冬女OAB'!C:N,12,FALSE)),0,VLOOKUP(C73,'106冬女OAB'!C:N,12,FALSE))</f>
        <v>0</v>
      </c>
      <c r="H73" s="13">
        <f>IF(ISNA(VLOOKUP(C73,'107春女OAB'!C:N,12,FALSE)),0,VLOOKUP(C73,'107春女OAB'!C:N,12,FALSE))</f>
        <v>0</v>
      </c>
      <c r="I73" s="13">
        <f t="shared" si="12"/>
        <v>0</v>
      </c>
      <c r="J73" s="13">
        <f t="shared" si="13"/>
        <v>0</v>
      </c>
      <c r="K73" s="13">
        <f t="shared" si="14"/>
        <v>0</v>
      </c>
      <c r="L73" s="13">
        <f t="shared" si="15"/>
        <v>0</v>
      </c>
      <c r="M73" s="13">
        <f t="shared" si="16"/>
        <v>0</v>
      </c>
      <c r="N73" s="13">
        <f t="shared" si="17"/>
        <v>0</v>
      </c>
      <c r="O73" s="52"/>
    </row>
    <row r="74" spans="1:15">
      <c r="A74" s="7">
        <v>73</v>
      </c>
      <c r="B74" s="11" t="s">
        <v>394</v>
      </c>
      <c r="C74" s="11" t="s">
        <v>261</v>
      </c>
      <c r="D74" s="13">
        <f>IF(ISNA(VLOOKUP(C74,'106夏女OAB'!C:N,12,FALSE)),0,VLOOKUP(C74,'106夏女OAB'!C:N,12,FALSE))</f>
        <v>0</v>
      </c>
      <c r="E74" s="13">
        <f>IF(ISNA(VLOOKUP(C74,台業女!C:N,12,FALSE)),0,VLOOKUP(C74,台業女!C:N,12,FALSE))</f>
        <v>0</v>
      </c>
      <c r="F74" s="13">
        <f>IF(ISNA(VLOOKUP(C74,'106秋女OAB'!C:N,12,FALSE)),0,VLOOKUP(C74,'106秋女OAB'!C:N,12,FALSE))</f>
        <v>0</v>
      </c>
      <c r="G74" s="13">
        <f>IF(ISNA(VLOOKUP(C74,'106冬女OAB'!C:N,12,FALSE)),0,VLOOKUP(C74,'106冬女OAB'!C:N,12,FALSE))</f>
        <v>0</v>
      </c>
      <c r="H74" s="13">
        <f>IF(ISNA(VLOOKUP(C74,'107春女OAB'!C:N,12,FALSE)),0,VLOOKUP(C74,'107春女OAB'!C:N,12,FALSE))</f>
        <v>0</v>
      </c>
      <c r="I74" s="13">
        <f t="shared" si="12"/>
        <v>0</v>
      </c>
      <c r="J74" s="13">
        <f t="shared" si="13"/>
        <v>0</v>
      </c>
      <c r="K74" s="13">
        <f t="shared" si="14"/>
        <v>0</v>
      </c>
      <c r="L74" s="13">
        <f t="shared" si="15"/>
        <v>0</v>
      </c>
      <c r="M74" s="13">
        <f t="shared" si="16"/>
        <v>0</v>
      </c>
      <c r="N74" s="13">
        <f t="shared" si="17"/>
        <v>0</v>
      </c>
      <c r="O74" s="52"/>
    </row>
    <row r="75" spans="1:15">
      <c r="A75" s="7">
        <v>74</v>
      </c>
      <c r="B75" s="11" t="s">
        <v>394</v>
      </c>
      <c r="C75" s="11" t="s">
        <v>286</v>
      </c>
      <c r="D75" s="13">
        <f>IF(ISNA(VLOOKUP(C75,'106夏女OAB'!C:N,12,FALSE)),0,VLOOKUP(C75,'106夏女OAB'!C:N,12,FALSE))</f>
        <v>0</v>
      </c>
      <c r="E75" s="13">
        <f>IF(ISNA(VLOOKUP(C75,台業女!C:N,12,FALSE)),0,VLOOKUP(C75,台業女!C:N,12,FALSE))</f>
        <v>0</v>
      </c>
      <c r="F75" s="13">
        <f>IF(ISNA(VLOOKUP(C75,'106秋女OAB'!C:N,12,FALSE)),0,VLOOKUP(C75,'106秋女OAB'!C:N,12,FALSE))</f>
        <v>0</v>
      </c>
      <c r="G75" s="13">
        <f>IF(ISNA(VLOOKUP(C75,'106冬女OAB'!C:N,12,FALSE)),0,VLOOKUP(C75,'106冬女OAB'!C:N,12,FALSE))</f>
        <v>0</v>
      </c>
      <c r="H75" s="13">
        <f>IF(ISNA(VLOOKUP(C75,'107春女OAB'!C:N,12,FALSE)),0,VLOOKUP(C75,'107春女OAB'!C:N,12,FALSE))</f>
        <v>0</v>
      </c>
      <c r="I75" s="13">
        <f t="shared" si="12"/>
        <v>0</v>
      </c>
      <c r="J75" s="13">
        <f t="shared" si="13"/>
        <v>0</v>
      </c>
      <c r="K75" s="13">
        <f t="shared" si="14"/>
        <v>0</v>
      </c>
      <c r="L75" s="13">
        <f t="shared" si="15"/>
        <v>0</v>
      </c>
      <c r="M75" s="13">
        <f t="shared" si="16"/>
        <v>0</v>
      </c>
      <c r="N75" s="13">
        <f t="shared" si="17"/>
        <v>0</v>
      </c>
      <c r="O75" s="52"/>
    </row>
    <row r="76" spans="1:15">
      <c r="A76" s="7">
        <v>75</v>
      </c>
      <c r="B76" s="11" t="s">
        <v>394</v>
      </c>
      <c r="C76" s="11" t="s">
        <v>273</v>
      </c>
      <c r="D76" s="13">
        <f>IF(ISNA(VLOOKUP(C76,'106夏女OAB'!C:N,12,FALSE)),0,VLOOKUP(C76,'106夏女OAB'!C:N,12,FALSE))</f>
        <v>0</v>
      </c>
      <c r="E76" s="13">
        <f>IF(ISNA(VLOOKUP(C76,台業女!C:N,12,FALSE)),0,VLOOKUP(C76,台業女!C:N,12,FALSE))</f>
        <v>0</v>
      </c>
      <c r="F76" s="13">
        <f>IF(ISNA(VLOOKUP(C76,'106秋女OAB'!C:N,12,FALSE)),0,VLOOKUP(C76,'106秋女OAB'!C:N,12,FALSE))</f>
        <v>0</v>
      </c>
      <c r="G76" s="13">
        <f>IF(ISNA(VLOOKUP(C76,'106冬女OAB'!C:N,12,FALSE)),0,VLOOKUP(C76,'106冬女OAB'!C:N,12,FALSE))</f>
        <v>0</v>
      </c>
      <c r="H76" s="13">
        <f>IF(ISNA(VLOOKUP(C76,'107春女OAB'!C:N,12,FALSE)),0,VLOOKUP(C76,'107春女OAB'!C:N,12,FALSE))</f>
        <v>0</v>
      </c>
      <c r="I76" s="13">
        <f t="shared" si="12"/>
        <v>0</v>
      </c>
      <c r="J76" s="13">
        <f t="shared" si="13"/>
        <v>0</v>
      </c>
      <c r="K76" s="13">
        <f t="shared" si="14"/>
        <v>0</v>
      </c>
      <c r="L76" s="13">
        <f t="shared" si="15"/>
        <v>0</v>
      </c>
      <c r="M76" s="13">
        <f t="shared" si="16"/>
        <v>0</v>
      </c>
      <c r="N76" s="13">
        <f t="shared" si="17"/>
        <v>0</v>
      </c>
      <c r="O76" s="52"/>
    </row>
    <row r="77" spans="1:15">
      <c r="A77" s="7">
        <v>76</v>
      </c>
      <c r="B77" s="11" t="s">
        <v>394</v>
      </c>
      <c r="C77" s="11" t="s">
        <v>278</v>
      </c>
      <c r="D77" s="13">
        <f>IF(ISNA(VLOOKUP(C77,'106夏女OAB'!C:N,12,FALSE)),0,VLOOKUP(C77,'106夏女OAB'!C:N,12,FALSE))</f>
        <v>0</v>
      </c>
      <c r="E77" s="13">
        <f>IF(ISNA(VLOOKUP(C77,台業女!C:N,12,FALSE)),0,VLOOKUP(C77,台業女!C:N,12,FALSE))</f>
        <v>0</v>
      </c>
      <c r="F77" s="13">
        <f>IF(ISNA(VLOOKUP(C77,'106秋女OAB'!C:N,12,FALSE)),0,VLOOKUP(C77,'106秋女OAB'!C:N,12,FALSE))</f>
        <v>0</v>
      </c>
      <c r="G77" s="13">
        <f>IF(ISNA(VLOOKUP(C77,'106冬女OAB'!C:N,12,FALSE)),0,VLOOKUP(C77,'106冬女OAB'!C:N,12,FALSE))</f>
        <v>0</v>
      </c>
      <c r="H77" s="13">
        <f>IF(ISNA(VLOOKUP(C77,'107春女OAB'!C:N,12,FALSE)),0,VLOOKUP(C77,'107春女OAB'!C:N,12,FALSE))</f>
        <v>0</v>
      </c>
      <c r="I77" s="13">
        <f t="shared" si="12"/>
        <v>0</v>
      </c>
      <c r="J77" s="13">
        <f t="shared" si="13"/>
        <v>0</v>
      </c>
      <c r="K77" s="13">
        <f t="shared" si="14"/>
        <v>0</v>
      </c>
      <c r="L77" s="13">
        <f t="shared" si="15"/>
        <v>0</v>
      </c>
      <c r="M77" s="13">
        <f t="shared" si="16"/>
        <v>0</v>
      </c>
      <c r="N77" s="13">
        <f t="shared" si="17"/>
        <v>0</v>
      </c>
      <c r="O77" s="52"/>
    </row>
    <row r="78" spans="1:15">
      <c r="A78" s="7">
        <v>77</v>
      </c>
      <c r="B78" s="11" t="s">
        <v>394</v>
      </c>
      <c r="C78" s="11" t="s">
        <v>282</v>
      </c>
      <c r="D78" s="13">
        <f>IF(ISNA(VLOOKUP(C78,'106夏女OAB'!C:N,12,FALSE)),0,VLOOKUP(C78,'106夏女OAB'!C:N,12,FALSE))</f>
        <v>0</v>
      </c>
      <c r="E78" s="13">
        <f>IF(ISNA(VLOOKUP(C78,台業女!C:N,12,FALSE)),0,VLOOKUP(C78,台業女!C:N,12,FALSE))</f>
        <v>0</v>
      </c>
      <c r="F78" s="13">
        <f>IF(ISNA(VLOOKUP(C78,'106秋女OAB'!C:N,12,FALSE)),0,VLOOKUP(C78,'106秋女OAB'!C:N,12,FALSE))</f>
        <v>0</v>
      </c>
      <c r="G78" s="13">
        <f>IF(ISNA(VLOOKUP(C78,'106冬女OAB'!C:N,12,FALSE)),0,VLOOKUP(C78,'106冬女OAB'!C:N,12,FALSE))</f>
        <v>0</v>
      </c>
      <c r="H78" s="13">
        <f>IF(ISNA(VLOOKUP(C78,'107春女OAB'!C:N,12,FALSE)),0,VLOOKUP(C78,'107春女OAB'!C:N,12,FALSE))</f>
        <v>0</v>
      </c>
      <c r="I78" s="13">
        <f t="shared" si="12"/>
        <v>0</v>
      </c>
      <c r="J78" s="13">
        <f t="shared" si="13"/>
        <v>0</v>
      </c>
      <c r="K78" s="13">
        <f t="shared" si="14"/>
        <v>0</v>
      </c>
      <c r="L78" s="13">
        <f t="shared" si="15"/>
        <v>0</v>
      </c>
      <c r="M78" s="13">
        <f t="shared" si="16"/>
        <v>0</v>
      </c>
      <c r="N78" s="13">
        <f t="shared" si="17"/>
        <v>0</v>
      </c>
      <c r="O78" s="52"/>
    </row>
    <row r="79" spans="1:15">
      <c r="A79" s="7">
        <v>78</v>
      </c>
      <c r="B79" s="11" t="s">
        <v>394</v>
      </c>
      <c r="C79" s="11" t="s">
        <v>283</v>
      </c>
      <c r="D79" s="13">
        <f>IF(ISNA(VLOOKUP(C79,'106夏女OAB'!C:N,12,FALSE)),0,VLOOKUP(C79,'106夏女OAB'!C:N,12,FALSE))</f>
        <v>0</v>
      </c>
      <c r="E79" s="13">
        <f>IF(ISNA(VLOOKUP(C79,台業女!C:N,12,FALSE)),0,VLOOKUP(C79,台業女!C:N,12,FALSE))</f>
        <v>0</v>
      </c>
      <c r="F79" s="13">
        <f>IF(ISNA(VLOOKUP(C79,'106秋女OAB'!C:N,12,FALSE)),0,VLOOKUP(C79,'106秋女OAB'!C:N,12,FALSE))</f>
        <v>0</v>
      </c>
      <c r="G79" s="13">
        <f>IF(ISNA(VLOOKUP(C79,'106冬女OAB'!C:N,12,FALSE)),0,VLOOKUP(C79,'106冬女OAB'!C:N,12,FALSE))</f>
        <v>0</v>
      </c>
      <c r="H79" s="13">
        <f>IF(ISNA(VLOOKUP(C79,'107春女OAB'!C:N,12,FALSE)),0,VLOOKUP(C79,'107春女OAB'!C:N,12,FALSE))</f>
        <v>0</v>
      </c>
      <c r="I79" s="13">
        <f t="shared" si="12"/>
        <v>0</v>
      </c>
      <c r="J79" s="13">
        <f t="shared" si="13"/>
        <v>0</v>
      </c>
      <c r="K79" s="13">
        <f t="shared" si="14"/>
        <v>0</v>
      </c>
      <c r="L79" s="13">
        <f t="shared" si="15"/>
        <v>0</v>
      </c>
      <c r="M79" s="13">
        <f t="shared" si="16"/>
        <v>0</v>
      </c>
      <c r="N79" s="13">
        <f t="shared" si="17"/>
        <v>0</v>
      </c>
      <c r="O79" s="52"/>
    </row>
    <row r="80" spans="1:15">
      <c r="A80" s="7">
        <v>79</v>
      </c>
      <c r="B80" s="11" t="s">
        <v>394</v>
      </c>
      <c r="C80" s="11" t="s">
        <v>281</v>
      </c>
      <c r="D80" s="13">
        <f>IF(ISNA(VLOOKUP(C80,'106夏女OAB'!C:N,12,FALSE)),0,VLOOKUP(C80,'106夏女OAB'!C:N,12,FALSE))</f>
        <v>0</v>
      </c>
      <c r="E80" s="13">
        <f>IF(ISNA(VLOOKUP(C80,台業女!C:N,12,FALSE)),0,VLOOKUP(C80,台業女!C:N,12,FALSE))</f>
        <v>0</v>
      </c>
      <c r="F80" s="13">
        <f>IF(ISNA(VLOOKUP(C80,'106秋女OAB'!C:N,12,FALSE)),0,VLOOKUP(C80,'106秋女OAB'!C:N,12,FALSE))</f>
        <v>0</v>
      </c>
      <c r="G80" s="13">
        <f>IF(ISNA(VLOOKUP(C80,'106冬女OAB'!C:N,12,FALSE)),0,VLOOKUP(C80,'106冬女OAB'!C:N,12,FALSE))</f>
        <v>0</v>
      </c>
      <c r="H80" s="13">
        <f>IF(ISNA(VLOOKUP(C80,'107春女OAB'!C:N,12,FALSE)),0,VLOOKUP(C80,'107春女OAB'!C:N,12,FALSE))</f>
        <v>0</v>
      </c>
      <c r="I80" s="13">
        <f t="shared" si="12"/>
        <v>0</v>
      </c>
      <c r="J80" s="13">
        <f t="shared" si="13"/>
        <v>0</v>
      </c>
      <c r="K80" s="13">
        <f t="shared" si="14"/>
        <v>0</v>
      </c>
      <c r="L80" s="13">
        <f t="shared" si="15"/>
        <v>0</v>
      </c>
      <c r="M80" s="13">
        <f t="shared" si="16"/>
        <v>0</v>
      </c>
      <c r="N80" s="13">
        <f t="shared" si="17"/>
        <v>0</v>
      </c>
      <c r="O80" s="52"/>
    </row>
    <row r="81" spans="1:15">
      <c r="A81" s="7">
        <v>80</v>
      </c>
      <c r="B81" s="11" t="s">
        <v>394</v>
      </c>
      <c r="C81" s="11" t="s">
        <v>279</v>
      </c>
      <c r="D81" s="13">
        <f>IF(ISNA(VLOOKUP(C81,'106夏女OAB'!C:N,12,FALSE)),0,VLOOKUP(C81,'106夏女OAB'!C:N,12,FALSE))</f>
        <v>0</v>
      </c>
      <c r="E81" s="13">
        <f>IF(ISNA(VLOOKUP(C81,台業女!C:N,12,FALSE)),0,VLOOKUP(C81,台業女!C:N,12,FALSE))</f>
        <v>0</v>
      </c>
      <c r="F81" s="13">
        <f>IF(ISNA(VLOOKUP(C81,'106秋女OAB'!C:N,12,FALSE)),0,VLOOKUP(C81,'106秋女OAB'!C:N,12,FALSE))</f>
        <v>0</v>
      </c>
      <c r="G81" s="13">
        <f>IF(ISNA(VLOOKUP(C81,'106冬女OAB'!C:N,12,FALSE)),0,VLOOKUP(C81,'106冬女OAB'!C:N,12,FALSE))</f>
        <v>0</v>
      </c>
      <c r="H81" s="13">
        <f>IF(ISNA(VLOOKUP(C81,'107春女OAB'!C:N,12,FALSE)),0,VLOOKUP(C81,'107春女OAB'!C:N,12,FALSE))</f>
        <v>0</v>
      </c>
      <c r="I81" s="13">
        <f t="shared" si="12"/>
        <v>0</v>
      </c>
      <c r="J81" s="13">
        <f t="shared" si="13"/>
        <v>0</v>
      </c>
      <c r="K81" s="13">
        <f t="shared" si="14"/>
        <v>0</v>
      </c>
      <c r="L81" s="13">
        <f t="shared" si="15"/>
        <v>0</v>
      </c>
      <c r="M81" s="13">
        <f t="shared" si="16"/>
        <v>0</v>
      </c>
      <c r="N81" s="13">
        <f t="shared" si="17"/>
        <v>0</v>
      </c>
      <c r="O81" s="52"/>
    </row>
    <row r="82" spans="1:15">
      <c r="A82" s="7">
        <v>81</v>
      </c>
      <c r="B82" s="11"/>
      <c r="C82" s="11"/>
      <c r="D82" s="13">
        <f>IF(ISNA(VLOOKUP(C82,'106夏女OAB'!C:N,12,FALSE)),0,VLOOKUP(C82,'106夏女OAB'!C:N,12,FALSE))</f>
        <v>0</v>
      </c>
      <c r="E82" s="13">
        <f>IF(ISNA(VLOOKUP(C82,台業女!C:N,12,FALSE)),0,VLOOKUP(C82,台業女!C:N,12,FALSE))</f>
        <v>0</v>
      </c>
      <c r="F82" s="13">
        <f>IF(ISNA(VLOOKUP(C82,'106秋女OAB'!C:N,12,FALSE)),0,VLOOKUP(C82,'106秋女OAB'!C:N,12,FALSE))</f>
        <v>0</v>
      </c>
      <c r="G82" s="13">
        <f>IF(ISNA(VLOOKUP(C82,'106冬女OAB'!C:N,12,FALSE)),0,VLOOKUP(C82,'106冬女OAB'!C:N,12,FALSE))</f>
        <v>0</v>
      </c>
      <c r="H82" s="13">
        <f>IF(ISNA(VLOOKUP(C82,'107春女OAB'!C:N,12,FALSE)),0,VLOOKUP(C82,'107春女OAB'!C:N,12,FALSE))</f>
        <v>0</v>
      </c>
      <c r="I82" s="13">
        <f t="shared" si="12"/>
        <v>0</v>
      </c>
      <c r="J82" s="13">
        <f t="shared" si="13"/>
        <v>0</v>
      </c>
      <c r="K82" s="13">
        <f t="shared" si="14"/>
        <v>0</v>
      </c>
      <c r="L82" s="13">
        <f t="shared" si="15"/>
        <v>0</v>
      </c>
      <c r="M82" s="13">
        <f t="shared" si="16"/>
        <v>0</v>
      </c>
      <c r="N82" s="13">
        <f t="shared" si="17"/>
        <v>0</v>
      </c>
      <c r="O82" s="52"/>
    </row>
  </sheetData>
  <sortState ref="B2:O82">
    <sortCondition descending="1" ref="N2:N82"/>
  </sortState>
  <phoneticPr fontId="2" type="noConversion"/>
  <conditionalFormatting sqref="A1:A82">
    <cfRule type="expression" dxfId="122" priority="9">
      <formula>AND(XEB1=0,XEC1&lt;&gt;"")</formula>
    </cfRule>
  </conditionalFormatting>
  <conditionalFormatting sqref="D2:M82">
    <cfRule type="cellIs" dxfId="121" priority="7" operator="lessThan">
      <formula>#REF!</formula>
    </cfRule>
    <cfRule type="cellIs" dxfId="120" priority="8" operator="equal">
      <formula>#REF!</formula>
    </cfRule>
  </conditionalFormatting>
  <conditionalFormatting sqref="N1:N82">
    <cfRule type="cellIs" dxfId="119" priority="54" operator="lessThan">
      <formula>#REF!*COUNTIF(D1:I1,"&gt;0")</formula>
    </cfRule>
    <cfRule type="cellIs" dxfId="118" priority="55" operator="equal">
      <formula>#REF!*COUNTIF(D1:I1,"&gt;0")</formula>
    </cfRule>
  </conditionalFormatting>
  <conditionalFormatting sqref="B36:B82">
    <cfRule type="expression" dxfId="117" priority="3">
      <formula>AND(XEG36=0,XEH36&lt;&gt;"")</formula>
    </cfRule>
  </conditionalFormatting>
  <conditionalFormatting sqref="B36:C82">
    <cfRule type="expression" dxfId="116" priority="2">
      <formula>AND(XEH36=0,XEI36&lt;&gt;"")</formula>
    </cfRule>
  </conditionalFormatting>
  <conditionalFormatting sqref="C1:C1048576">
    <cfRule type="duplicateValues" dxfId="115" priority="285"/>
  </conditionalFormatting>
  <conditionalFormatting sqref="C1:C35">
    <cfRule type="duplicateValues" dxfId="114" priority="286"/>
  </conditionalFormatting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0"/>
  <sheetViews>
    <sheetView showZeros="0" workbookViewId="0">
      <selection sqref="A1:M20"/>
    </sheetView>
  </sheetViews>
  <sheetFormatPr defaultRowHeight="16.5"/>
  <cols>
    <col min="1" max="1" width="6" style="6" bestFit="1" customWidth="1"/>
    <col min="2" max="2" width="7.5" style="6" bestFit="1" customWidth="1"/>
    <col min="3" max="3" width="10.25" style="33" bestFit="1" customWidth="1"/>
    <col min="4" max="7" width="7.25" style="6" bestFit="1" customWidth="1"/>
    <col min="8" max="12" width="10.625" style="6" customWidth="1"/>
    <col min="13" max="16384" width="9" style="6"/>
  </cols>
  <sheetData>
    <row r="1" spans="1:13">
      <c r="A1" s="27" t="s">
        <v>104</v>
      </c>
      <c r="B1" s="28" t="s">
        <v>105</v>
      </c>
      <c r="C1" s="31" t="s">
        <v>2</v>
      </c>
      <c r="D1" s="29" t="s">
        <v>296</v>
      </c>
      <c r="E1" s="29" t="s">
        <v>297</v>
      </c>
      <c r="F1" s="29" t="s">
        <v>298</v>
      </c>
      <c r="G1" s="29" t="s">
        <v>386</v>
      </c>
      <c r="H1" s="29" t="s">
        <v>388</v>
      </c>
      <c r="I1" s="29" t="s">
        <v>389</v>
      </c>
      <c r="J1" s="29" t="s">
        <v>390</v>
      </c>
      <c r="K1" s="29" t="s">
        <v>387</v>
      </c>
      <c r="L1" s="30" t="s">
        <v>302</v>
      </c>
      <c r="M1" s="10" t="s">
        <v>396</v>
      </c>
    </row>
    <row r="2" spans="1:13">
      <c r="A2" s="7">
        <v>1</v>
      </c>
      <c r="B2" s="11" t="s">
        <v>154</v>
      </c>
      <c r="C2" s="32" t="s">
        <v>360</v>
      </c>
      <c r="D2" s="16">
        <f>IF(ISNA(VLOOKUP($C2,'106夏男C'!C:N,12,FALSE)),0,VLOOKUP($C2,'106夏男C'!C:N,12,FALSE))</f>
        <v>29.333333333333329</v>
      </c>
      <c r="E2" s="16">
        <f>IF(ISNA(VLOOKUP($C2,'106秋男C'!C:N,12,FALSE)),0,VLOOKUP($C2,'106秋男C'!C:N,12,FALSE))</f>
        <v>32.624657534246552</v>
      </c>
      <c r="F2" s="16">
        <f>IF(ISNA(VLOOKUP($C2,'106冬男C'!C:N,12,FALSE)),0,VLOOKUP($C2,'106冬男C'!C:N,12,FALSE))</f>
        <v>37.692307692307693</v>
      </c>
      <c r="G2" s="16">
        <f>IF(ISNA(VLOOKUP($C2,'107春男C'!C:N,12,FALSE)),0,VLOOKUP($C2,'107春男C'!C:N,12,FALSE))</f>
        <v>41.090476190476195</v>
      </c>
      <c r="H2" s="16">
        <f>D2</f>
        <v>29.333333333333329</v>
      </c>
      <c r="I2" s="16">
        <f>E2*1.2</f>
        <v>39.149589041095858</v>
      </c>
      <c r="J2" s="16">
        <f>F2*1.3</f>
        <v>49</v>
      </c>
      <c r="K2" s="16">
        <f>G2*1.5</f>
        <v>61.635714285714293</v>
      </c>
      <c r="L2" s="16">
        <f>SUM(H2:K2)</f>
        <v>179.11863666014349</v>
      </c>
      <c r="M2" s="14" t="str">
        <f>IF(ISNA(VLOOKUP($C2,'107春選手組別'!B:D,3,FALSE)),0,VLOOKUP($C2,'107春選手組別'!B:D,3,FALSE))</f>
        <v>東華</v>
      </c>
    </row>
    <row r="3" spans="1:13">
      <c r="A3" s="7">
        <v>2</v>
      </c>
      <c r="B3" s="11" t="s">
        <v>154</v>
      </c>
      <c r="C3" s="32" t="s">
        <v>160</v>
      </c>
      <c r="D3" s="16">
        <f>IF(ISNA(VLOOKUP($C3,'106夏男C'!C:N,12,FALSE)),0,VLOOKUP($C3,'106夏男C'!C:N,12,FALSE))</f>
        <v>20.333333333333329</v>
      </c>
      <c r="E3" s="16">
        <f>IF(ISNA(VLOOKUP($C3,'106秋男C'!C:N,12,FALSE)),0,VLOOKUP($C3,'106秋男C'!C:N,12,FALSE))</f>
        <v>31.638356164383538</v>
      </c>
      <c r="F3" s="16">
        <f>IF(ISNA(VLOOKUP($C3,'106冬男C'!C:N,12,FALSE)),0,VLOOKUP($C3,'106冬男C'!C:N,12,FALSE))</f>
        <v>32.692307692307693</v>
      </c>
      <c r="G3" s="16">
        <f>IF(ISNA(VLOOKUP($C3,'107春男C'!C:N,12,FALSE)),0,VLOOKUP($C3,'107春男C'!C:N,12,FALSE))</f>
        <v>34.090476190476195</v>
      </c>
      <c r="H3" s="16">
        <f>D3</f>
        <v>20.333333333333329</v>
      </c>
      <c r="I3" s="16">
        <f>E3*1.2</f>
        <v>37.966027397260241</v>
      </c>
      <c r="J3" s="16">
        <f>F3*1.3</f>
        <v>42.5</v>
      </c>
      <c r="K3" s="16">
        <f>G3*1.5</f>
        <v>51.135714285714293</v>
      </c>
      <c r="L3" s="16">
        <f>SUM(H3:K3)</f>
        <v>151.93507501630788</v>
      </c>
      <c r="M3" s="14">
        <f>IF(ISNA(VLOOKUP($C3,'107春選手組別'!B:D,3,FALSE)),0,VLOOKUP($C3,'107春選手組別'!B:D,3,FALSE))</f>
        <v>0</v>
      </c>
    </row>
    <row r="4" spans="1:13">
      <c r="A4" s="7">
        <v>3</v>
      </c>
      <c r="B4" s="17" t="s">
        <v>154</v>
      </c>
      <c r="C4" s="32" t="s">
        <v>165</v>
      </c>
      <c r="D4" s="16">
        <f>IF(ISNA(VLOOKUP($C4,'106夏男C'!C:N,12,FALSE)),0,VLOOKUP($C4,'106夏男C'!C:N,12,FALSE))</f>
        <v>13.333333333333329</v>
      </c>
      <c r="E4" s="16">
        <f>IF(ISNA(VLOOKUP($C4,'106秋男C'!C:N,12,FALSE)),0,VLOOKUP($C4,'106秋男C'!C:N,12,FALSE))</f>
        <v>0</v>
      </c>
      <c r="F4" s="16">
        <f>IF(ISNA(VLOOKUP($C4,'106冬男C'!C:N,12,FALSE)),0,VLOOKUP($C4,'106冬男C'!C:N,12,FALSE))</f>
        <v>31.692307692307693</v>
      </c>
      <c r="G4" s="16">
        <f>IF(ISNA(VLOOKUP($C4,'107春男C'!C:N,12,FALSE)),0,VLOOKUP($C4,'107春男C'!C:N,12,FALSE))</f>
        <v>22.090476190476195</v>
      </c>
      <c r="H4" s="16">
        <f>D4</f>
        <v>13.333333333333329</v>
      </c>
      <c r="I4" s="16">
        <f>E4*1.2</f>
        <v>0</v>
      </c>
      <c r="J4" s="16">
        <f>F4*1.3</f>
        <v>41.2</v>
      </c>
      <c r="K4" s="16">
        <f>G4*1.5</f>
        <v>33.135714285714293</v>
      </c>
      <c r="L4" s="16">
        <f>SUM(H4:K4)</f>
        <v>87.669047619047632</v>
      </c>
      <c r="M4" s="14">
        <f>IF(ISNA(VLOOKUP($C4,'107春選手組別'!B:D,3,FALSE)),0,VLOOKUP($C4,'107春選手組別'!B:D,3,FALSE))</f>
        <v>0</v>
      </c>
    </row>
    <row r="5" spans="1:13">
      <c r="A5" s="7">
        <v>4</v>
      </c>
      <c r="B5" s="11" t="s">
        <v>154</v>
      </c>
      <c r="C5" s="32" t="s">
        <v>359</v>
      </c>
      <c r="D5" s="16">
        <f>IF(ISNA(VLOOKUP($C5,'106夏男C'!C:N,12,FALSE)),0,VLOOKUP($C5,'106夏男C'!C:N,12,FALSE))</f>
        <v>0</v>
      </c>
      <c r="E5" s="16">
        <f>IF(ISNA(VLOOKUP($C5,'106秋男C'!C:N,12,FALSE)),0,VLOOKUP($C5,'106秋男C'!C:N,12,FALSE))</f>
        <v>34.59726027397258</v>
      </c>
      <c r="F5" s="16">
        <f>IF(ISNA(VLOOKUP($C5,'106冬男C'!C:N,12,FALSE)),0,VLOOKUP($C5,'106冬男C'!C:N,12,FALSE))</f>
        <v>29.692307692307693</v>
      </c>
      <c r="G5" s="16">
        <f>IF(ISNA(VLOOKUP($C5,'107春男C'!C:N,12,FALSE)),0,VLOOKUP($C5,'107春男C'!C:N,12,FALSE))</f>
        <v>0</v>
      </c>
      <c r="H5" s="16">
        <f>D5</f>
        <v>0</v>
      </c>
      <c r="I5" s="16">
        <f>E5*1.2</f>
        <v>41.516712328767092</v>
      </c>
      <c r="J5" s="16">
        <f>F5*1.3</f>
        <v>38.6</v>
      </c>
      <c r="K5" s="16">
        <f>G5*1.5</f>
        <v>0</v>
      </c>
      <c r="L5" s="16">
        <f>SUM(H5:K5)</f>
        <v>80.116712328767093</v>
      </c>
      <c r="M5" s="14" t="str">
        <f>IF(ISNA(VLOOKUP($C5,'107春選手組別'!B:D,3,FALSE)),0,VLOOKUP($C5,'107春選手組別'!B:D,3,FALSE))</f>
        <v>斑芝花</v>
      </c>
    </row>
    <row r="6" spans="1:13">
      <c r="A6" s="7">
        <v>5</v>
      </c>
      <c r="B6" s="11" t="s">
        <v>154</v>
      </c>
      <c r="C6" s="32" t="s">
        <v>159</v>
      </c>
      <c r="D6" s="16">
        <f>IF(ISNA(VLOOKUP($C6,'106夏男C'!C:N,12,FALSE)),0,VLOOKUP($C6,'106夏男C'!C:N,12,FALSE))</f>
        <v>0</v>
      </c>
      <c r="E6" s="16">
        <f>IF(ISNA(VLOOKUP($C6,'106秋男C'!C:N,12,FALSE)),0,VLOOKUP($C6,'106秋男C'!C:N,12,FALSE))</f>
        <v>0</v>
      </c>
      <c r="F6" s="16">
        <f>IF(ISNA(VLOOKUP($C6,'106冬男C'!C:N,12,FALSE)),0,VLOOKUP($C6,'106冬男C'!C:N,12,FALSE))</f>
        <v>46.692307692307693</v>
      </c>
      <c r="G6" s="16">
        <f>IF(ISNA(VLOOKUP($C6,'107春男C'!C:N,12,FALSE)),0,VLOOKUP($C6,'107春男C'!C:N,12,FALSE))</f>
        <v>12.733333333333334</v>
      </c>
      <c r="H6" s="16">
        <f>D6</f>
        <v>0</v>
      </c>
      <c r="I6" s="16">
        <f>E6*1.2</f>
        <v>0</v>
      </c>
      <c r="J6" s="16">
        <f>F6*1.3</f>
        <v>60.7</v>
      </c>
      <c r="K6" s="16">
        <f>G6*1.5</f>
        <v>19.100000000000001</v>
      </c>
      <c r="L6" s="16">
        <f>SUM(H6:K6)</f>
        <v>79.800000000000011</v>
      </c>
      <c r="M6" s="14">
        <f>IF(ISNA(VLOOKUP($C6,'107春選手組別'!B:D,3,FALSE)),0,VLOOKUP($C6,'107春選手組別'!B:D,3,FALSE))</f>
        <v>0</v>
      </c>
    </row>
    <row r="7" spans="1:13">
      <c r="A7" s="7">
        <v>6</v>
      </c>
      <c r="B7" s="11" t="s">
        <v>154</v>
      </c>
      <c r="C7" s="32" t="s">
        <v>173</v>
      </c>
      <c r="D7" s="16">
        <f>IF(ISNA(VLOOKUP($C7,'106夏男C'!C:N,12,FALSE)),0,VLOOKUP($C7,'106夏男C'!C:N,12,FALSE))</f>
        <v>0</v>
      </c>
      <c r="E7" s="16">
        <f>IF(ISNA(VLOOKUP($C7,'106秋男C'!C:N,12,FALSE)),0,VLOOKUP($C7,'106秋男C'!C:N,12,FALSE))</f>
        <v>0</v>
      </c>
      <c r="F7" s="16">
        <f>IF(ISNA(VLOOKUP($C7,'106冬男C'!C:N,12,FALSE)),0,VLOOKUP($C7,'106冬男C'!C:N,12,FALSE))</f>
        <v>16.692307692307693</v>
      </c>
      <c r="G7" s="16">
        <f>IF(ISNA(VLOOKUP($C7,'107春男C'!C:N,12,FALSE)),0,VLOOKUP($C7,'107春男C'!C:N,12,FALSE))</f>
        <v>37.090476190476195</v>
      </c>
      <c r="H7" s="16">
        <f>D7</f>
        <v>0</v>
      </c>
      <c r="I7" s="16">
        <f>E7*1.2</f>
        <v>0</v>
      </c>
      <c r="J7" s="16">
        <f>F7*1.3</f>
        <v>21.700000000000003</v>
      </c>
      <c r="K7" s="16">
        <f>G7*1.5</f>
        <v>55.635714285714293</v>
      </c>
      <c r="L7" s="16">
        <f>SUM(H7:K7)</f>
        <v>77.335714285714289</v>
      </c>
      <c r="M7" s="14" t="str">
        <f>IF(ISNA(VLOOKUP($C7,'107春選手組別'!B:D,3,FALSE)),0,VLOOKUP($C7,'107春選手組別'!B:D,3,FALSE))</f>
        <v>台北</v>
      </c>
    </row>
    <row r="8" spans="1:13">
      <c r="A8" s="7">
        <v>7</v>
      </c>
      <c r="B8" s="11" t="s">
        <v>154</v>
      </c>
      <c r="C8" s="32" t="s">
        <v>172</v>
      </c>
      <c r="D8" s="16">
        <f>IF(ISNA(VLOOKUP($C8,'106夏男C'!C:N,12,FALSE)),0,VLOOKUP($C8,'106夏男C'!C:N,12,FALSE))</f>
        <v>0</v>
      </c>
      <c r="E8" s="16">
        <f>IF(ISNA(VLOOKUP($C8,'106秋男C'!C:N,12,FALSE)),0,VLOOKUP($C8,'106秋男C'!C:N,12,FALSE))</f>
        <v>0</v>
      </c>
      <c r="F8" s="16">
        <f>IF(ISNA(VLOOKUP($C8,'106冬男C'!C:N,12,FALSE)),0,VLOOKUP($C8,'106冬男C'!C:N,12,FALSE))</f>
        <v>30.692307692307693</v>
      </c>
      <c r="G8" s="16">
        <f>IF(ISNA(VLOOKUP($C8,'107春男C'!C:N,12,FALSE)),0,VLOOKUP($C8,'107春男C'!C:N,12,FALSE))</f>
        <v>23.090476190476195</v>
      </c>
      <c r="H8" s="16">
        <f>D8</f>
        <v>0</v>
      </c>
      <c r="I8" s="16">
        <f>E8*1.2</f>
        <v>0</v>
      </c>
      <c r="J8" s="16">
        <f>F8*1.3</f>
        <v>39.900000000000006</v>
      </c>
      <c r="K8" s="16">
        <f>G8*1.5</f>
        <v>34.635714285714293</v>
      </c>
      <c r="L8" s="16">
        <f>SUM(H8:K8)</f>
        <v>74.535714285714306</v>
      </c>
      <c r="M8" s="14" t="str">
        <f>IF(ISNA(VLOOKUP($C8,'107春選手組別'!B:D,3,FALSE)),0,VLOOKUP($C8,'107春選手組別'!B:D,3,FALSE))</f>
        <v>信誼</v>
      </c>
    </row>
    <row r="9" spans="1:13">
      <c r="A9" s="7">
        <v>8</v>
      </c>
      <c r="B9" s="11" t="s">
        <v>154</v>
      </c>
      <c r="C9" s="32" t="s">
        <v>162</v>
      </c>
      <c r="D9" s="16">
        <f>IF(ISNA(VLOOKUP($C9,'106夏男C'!C:N,12,FALSE)),0,VLOOKUP($C9,'106夏男C'!C:N,12,FALSE))</f>
        <v>15.333333333333329</v>
      </c>
      <c r="E9" s="16">
        <f>IF(ISNA(VLOOKUP($C9,'106秋男C'!C:N,12,FALSE)),0,VLOOKUP($C9,'106秋男C'!C:N,12,FALSE))</f>
        <v>0</v>
      </c>
      <c r="F9" s="16">
        <f>IF(ISNA(VLOOKUP($C9,'106冬男C'!C:N,12,FALSE)),0,VLOOKUP($C9,'106冬男C'!C:N,12,FALSE))</f>
        <v>0</v>
      </c>
      <c r="G9" s="16">
        <f>IF(ISNA(VLOOKUP($C9,'107春男C'!C:N,12,FALSE)),0,VLOOKUP($C9,'107春男C'!C:N,12,FALSE))</f>
        <v>36.090476190476195</v>
      </c>
      <c r="H9" s="16">
        <f>D9</f>
        <v>15.333333333333329</v>
      </c>
      <c r="I9" s="16">
        <f>E9*1.2</f>
        <v>0</v>
      </c>
      <c r="J9" s="16">
        <f>F9*1.3</f>
        <v>0</v>
      </c>
      <c r="K9" s="16">
        <f>G9*1.5</f>
        <v>54.135714285714293</v>
      </c>
      <c r="L9" s="16">
        <f>SUM(H9:K9)</f>
        <v>69.469047619047615</v>
      </c>
      <c r="M9" s="14">
        <f>IF(ISNA(VLOOKUP($C9,'107春選手組別'!B:D,3,FALSE)),0,VLOOKUP($C9,'107春選手組別'!B:D,3,FALSE))</f>
        <v>0</v>
      </c>
    </row>
    <row r="10" spans="1:13">
      <c r="A10" s="7">
        <v>9</v>
      </c>
      <c r="B10" s="11" t="s">
        <v>154</v>
      </c>
      <c r="C10" s="32" t="s">
        <v>170</v>
      </c>
      <c r="D10" s="16">
        <f>IF(ISNA(VLOOKUP($C10,'106夏男C'!C:N,12,FALSE)),0,VLOOKUP($C10,'106夏男C'!C:N,12,FALSE))</f>
        <v>0</v>
      </c>
      <c r="E10" s="16">
        <f>IF(ISNA(VLOOKUP($C10,'106秋男C'!C:N,12,FALSE)),0,VLOOKUP($C10,'106秋男C'!C:N,12,FALSE))</f>
        <v>6.9808219178081998</v>
      </c>
      <c r="F10" s="16">
        <f>IF(ISNA(VLOOKUP($C10,'106冬男C'!C:N,12,FALSE)),0,VLOOKUP($C10,'106冬男C'!C:N,12,FALSE))</f>
        <v>16.692307692307693</v>
      </c>
      <c r="G10" s="16">
        <f>IF(ISNA(VLOOKUP($C10,'107春男C'!C:N,12,FALSE)),0,VLOOKUP($C10,'107春男C'!C:N,12,FALSE))</f>
        <v>19.090476190476195</v>
      </c>
      <c r="H10" s="16">
        <f>D10</f>
        <v>0</v>
      </c>
      <c r="I10" s="16">
        <f>E10*1.2</f>
        <v>8.3769863013698398</v>
      </c>
      <c r="J10" s="16">
        <f>F10*1.3</f>
        <v>21.700000000000003</v>
      </c>
      <c r="K10" s="16">
        <f>G10*1.5</f>
        <v>28.635714285714293</v>
      </c>
      <c r="L10" s="16">
        <f>SUM(H10:K10)</f>
        <v>58.712700587084136</v>
      </c>
      <c r="M10" s="14">
        <f>IF(ISNA(VLOOKUP($C10,'107春選手組別'!B:D,3,FALSE)),0,VLOOKUP($C10,'107春選手組別'!B:D,3,FALSE))</f>
        <v>0</v>
      </c>
    </row>
    <row r="11" spans="1:13">
      <c r="A11" s="7">
        <v>10</v>
      </c>
      <c r="B11" s="11" t="s">
        <v>154</v>
      </c>
      <c r="C11" s="32" t="s">
        <v>164</v>
      </c>
      <c r="D11" s="16">
        <f>IF(ISNA(VLOOKUP($C11,'106夏男C'!C:N,12,FALSE)),0,VLOOKUP($C11,'106夏男C'!C:N,12,FALSE))</f>
        <v>14.333333333333329</v>
      </c>
      <c r="E11" s="16">
        <f>IF(ISNA(VLOOKUP($C11,'106秋男C'!C:N,12,FALSE)),0,VLOOKUP($C11,'106秋男C'!C:N,12,FALSE))</f>
        <v>0</v>
      </c>
      <c r="F11" s="16">
        <f>IF(ISNA(VLOOKUP($C11,'106冬男C'!C:N,12,FALSE)),0,VLOOKUP($C11,'106冬男C'!C:N,12,FALSE))</f>
        <v>0</v>
      </c>
      <c r="G11" s="16">
        <f>IF(ISNA(VLOOKUP($C11,'107春男C'!C:N,12,FALSE)),0,VLOOKUP($C11,'107春男C'!C:N,12,FALSE))</f>
        <v>21.090476190476195</v>
      </c>
      <c r="H11" s="16">
        <f>D11</f>
        <v>14.333333333333329</v>
      </c>
      <c r="I11" s="16">
        <f>E11*1.2</f>
        <v>0</v>
      </c>
      <c r="J11" s="16">
        <f>F11*1.3</f>
        <v>0</v>
      </c>
      <c r="K11" s="16">
        <f>G11*1.5</f>
        <v>31.635714285714293</v>
      </c>
      <c r="L11" s="16">
        <f>SUM(H11:K11)</f>
        <v>45.969047619047622</v>
      </c>
      <c r="M11" s="14" t="str">
        <f>IF(ISNA(VLOOKUP($C11,'107春選手組別'!B:D,3,FALSE)),0,VLOOKUP($C11,'107春選手組別'!B:D,3,FALSE))</f>
        <v>東華</v>
      </c>
    </row>
    <row r="12" spans="1:13">
      <c r="A12" s="7">
        <v>11</v>
      </c>
      <c r="B12" s="11" t="s">
        <v>154</v>
      </c>
      <c r="C12" s="32" t="s">
        <v>179</v>
      </c>
      <c r="D12" s="16">
        <f>IF(ISNA(VLOOKUP($C12,'106夏男C'!C:N,12,FALSE)),0,VLOOKUP($C12,'106夏男C'!C:N,12,FALSE))</f>
        <v>0</v>
      </c>
      <c r="E12" s="16">
        <f>IF(ISNA(VLOOKUP($C12,'106秋男C'!C:N,12,FALSE)),0,VLOOKUP($C12,'106秋男C'!C:N,12,FALSE))</f>
        <v>0</v>
      </c>
      <c r="F12" s="16">
        <f>IF(ISNA(VLOOKUP($C12,'106冬男C'!C:N,12,FALSE)),0,VLOOKUP($C12,'106冬男C'!C:N,12,FALSE))</f>
        <v>0</v>
      </c>
      <c r="G12" s="16">
        <f>IF(ISNA(VLOOKUP($C12,'107春男C'!C:N,12,FALSE)),0,VLOOKUP($C12,'107春男C'!C:N,12,FALSE))</f>
        <v>23.090476190476195</v>
      </c>
      <c r="H12" s="16">
        <f>D12</f>
        <v>0</v>
      </c>
      <c r="I12" s="16">
        <f>E12*1.2</f>
        <v>0</v>
      </c>
      <c r="J12" s="16">
        <f>F12*1.3</f>
        <v>0</v>
      </c>
      <c r="K12" s="16">
        <f>G12*1.5</f>
        <v>34.635714285714293</v>
      </c>
      <c r="L12" s="16">
        <f>SUM(H12:K12)</f>
        <v>34.635714285714293</v>
      </c>
      <c r="M12" s="14" t="str">
        <f>IF(ISNA(VLOOKUP($C12,'107春選手組別'!B:D,3,FALSE)),0,VLOOKUP($C12,'107春選手組別'!B:D,3,FALSE))</f>
        <v>老爺</v>
      </c>
    </row>
    <row r="13" spans="1:13">
      <c r="A13" s="7">
        <v>12</v>
      </c>
      <c r="B13" s="17" t="s">
        <v>154</v>
      </c>
      <c r="C13" s="32" t="s">
        <v>168</v>
      </c>
      <c r="D13" s="16">
        <f>IF(ISNA(VLOOKUP($C13,'106夏男C'!C:N,12,FALSE)),0,VLOOKUP($C13,'106夏男C'!C:N,12,FALSE))</f>
        <v>0</v>
      </c>
      <c r="E13" s="16">
        <f>IF(ISNA(VLOOKUP($C13,'106秋男C'!C:N,12,FALSE)),0,VLOOKUP($C13,'106秋男C'!C:N,12,FALSE))</f>
        <v>17.830136986301369</v>
      </c>
      <c r="F13" s="16">
        <f>IF(ISNA(VLOOKUP($C13,'106冬男C'!C:N,12,FALSE)),0,VLOOKUP($C13,'106冬男C'!C:N,12,FALSE))</f>
        <v>0</v>
      </c>
      <c r="G13" s="16">
        <f>IF(ISNA(VLOOKUP($C13,'107春男C'!C:N,12,FALSE)),0,VLOOKUP($C13,'107春男C'!C:N,12,FALSE))</f>
        <v>0</v>
      </c>
      <c r="H13" s="16">
        <f>D13</f>
        <v>0</v>
      </c>
      <c r="I13" s="16">
        <f>E13*1.2</f>
        <v>21.396164383561644</v>
      </c>
      <c r="J13" s="16">
        <f>F13*1.3</f>
        <v>0</v>
      </c>
      <c r="K13" s="16">
        <f>G13*1.5</f>
        <v>0</v>
      </c>
      <c r="L13" s="16">
        <f>SUM(H13:K13)</f>
        <v>21.396164383561644</v>
      </c>
      <c r="M13" s="14">
        <f>IF(ISNA(VLOOKUP($C13,'107春選手組別'!B:D,3,FALSE)),0,VLOOKUP($C13,'107春選手組別'!B:D,3,FALSE))</f>
        <v>0</v>
      </c>
    </row>
    <row r="14" spans="1:13">
      <c r="A14" s="7">
        <v>13</v>
      </c>
      <c r="B14" s="11" t="s">
        <v>154</v>
      </c>
      <c r="C14" s="32" t="s">
        <v>341</v>
      </c>
      <c r="D14" s="16">
        <f>IF(ISNA(VLOOKUP($C14,'106夏男C'!C:N,12,FALSE)),0,VLOOKUP($C14,'106夏男C'!C:N,12,FALSE))</f>
        <v>0</v>
      </c>
      <c r="E14" s="16">
        <f>IF(ISNA(VLOOKUP($C14,'106秋男C'!C:N,12,FALSE)),0,VLOOKUP($C14,'106秋男C'!C:N,12,FALSE))</f>
        <v>0</v>
      </c>
      <c r="F14" s="16">
        <f>IF(ISNA(VLOOKUP($C14,'106冬男C'!C:N,12,FALSE)),0,VLOOKUP($C14,'106冬男C'!C:N,12,FALSE))</f>
        <v>0</v>
      </c>
      <c r="G14" s="16">
        <f>IF(ISNA(VLOOKUP($C14,'107春男C'!C:N,12,FALSE)),0,VLOOKUP($C14,'107春男C'!C:N,12,FALSE))</f>
        <v>12.090476190476195</v>
      </c>
      <c r="H14" s="16">
        <f>D14</f>
        <v>0</v>
      </c>
      <c r="I14" s="16">
        <f>E14*1.2</f>
        <v>0</v>
      </c>
      <c r="J14" s="16">
        <f>F14*1.3</f>
        <v>0</v>
      </c>
      <c r="K14" s="16">
        <f>G14*1.5</f>
        <v>18.135714285714293</v>
      </c>
      <c r="L14" s="16">
        <f>SUM(H14:K14)</f>
        <v>18.135714285714293</v>
      </c>
      <c r="M14" s="14" t="str">
        <f>IF(ISNA(VLOOKUP($C14,'107春選手組別'!B:D,3,FALSE)),0,VLOOKUP($C14,'107春選手組別'!B:D,3,FALSE))</f>
        <v>景興</v>
      </c>
    </row>
    <row r="15" spans="1:13">
      <c r="A15" s="7">
        <v>14</v>
      </c>
      <c r="B15" s="11" t="s">
        <v>154</v>
      </c>
      <c r="C15" s="32" t="s">
        <v>395</v>
      </c>
      <c r="D15" s="16">
        <f>IF(ISNA(VLOOKUP($C15,'106夏男C'!C:N,12,FALSE)),0,VLOOKUP($C15,'106夏男C'!C:N,12,FALSE))</f>
        <v>0</v>
      </c>
      <c r="E15" s="16">
        <f>IF(ISNA(VLOOKUP($C15,'106秋男C'!C:N,12,FALSE)),0,VLOOKUP($C15,'106秋男C'!C:N,12,FALSE))</f>
        <v>0</v>
      </c>
      <c r="F15" s="16">
        <f>IF(ISNA(VLOOKUP($C15,'106冬男C'!C:N,12,FALSE)),0,VLOOKUP($C15,'106冬男C'!C:N,12,FALSE))</f>
        <v>0</v>
      </c>
      <c r="G15" s="16">
        <f>IF(ISNA(VLOOKUP($C15,'107春男C'!C:N,12,FALSE)),0,VLOOKUP($C15,'107春男C'!C:N,12,FALSE))</f>
        <v>11.090476190476195</v>
      </c>
      <c r="H15" s="16">
        <f>D15</f>
        <v>0</v>
      </c>
      <c r="I15" s="16">
        <f>E15*1.2</f>
        <v>0</v>
      </c>
      <c r="J15" s="16">
        <f>F15*1.3</f>
        <v>0</v>
      </c>
      <c r="K15" s="16">
        <f>G15*1.5</f>
        <v>16.635714285714293</v>
      </c>
      <c r="L15" s="16">
        <f>SUM(H15:K15)</f>
        <v>16.635714285714293</v>
      </c>
      <c r="M15" s="14" t="str">
        <f>IF(ISNA(VLOOKUP($C15,'107春選手組別'!B:D,3,FALSE)),0,VLOOKUP($C15,'107春選手組別'!B:D,3,FALSE))</f>
        <v>寶山</v>
      </c>
    </row>
    <row r="16" spans="1:13">
      <c r="A16" s="7">
        <v>15</v>
      </c>
      <c r="B16" s="11" t="s">
        <v>154</v>
      </c>
      <c r="C16" s="32" t="s">
        <v>174</v>
      </c>
      <c r="D16" s="16">
        <f>IF(ISNA(VLOOKUP($C16,'106夏男C'!C:N,12,FALSE)),0,VLOOKUP($C16,'106夏男C'!C:N,12,FALSE))</f>
        <v>0</v>
      </c>
      <c r="E16" s="16">
        <f>IF(ISNA(VLOOKUP($C16,'106秋男C'!C:N,12,FALSE)),0,VLOOKUP($C16,'106秋男C'!C:N,12,FALSE))</f>
        <v>0</v>
      </c>
      <c r="F16" s="16">
        <f>IF(ISNA(VLOOKUP($C16,'106冬男C'!C:N,12,FALSE)),0,VLOOKUP($C16,'106冬男C'!C:N,12,FALSE))</f>
        <v>11.692307692307693</v>
      </c>
      <c r="G16" s="16">
        <f>IF(ISNA(VLOOKUP($C16,'107春男C'!C:N,12,FALSE)),0,VLOOKUP($C16,'107春男C'!C:N,12,FALSE))</f>
        <v>0</v>
      </c>
      <c r="H16" s="16">
        <f>D16</f>
        <v>0</v>
      </c>
      <c r="I16" s="16">
        <f>E16*1.2</f>
        <v>0</v>
      </c>
      <c r="J16" s="16">
        <f>F16*1.3</f>
        <v>15.200000000000001</v>
      </c>
      <c r="K16" s="16">
        <f>G16*1.5</f>
        <v>0</v>
      </c>
      <c r="L16" s="16">
        <f>SUM(H16:K16)</f>
        <v>15.200000000000001</v>
      </c>
      <c r="M16" s="14" t="str">
        <f>IF(ISNA(VLOOKUP($C16,'107春選手組別'!B:D,3,FALSE)),0,VLOOKUP($C16,'107春選手組別'!B:D,3,FALSE))</f>
        <v>斑芝花</v>
      </c>
    </row>
    <row r="17" spans="1:13">
      <c r="A17" s="7">
        <v>16</v>
      </c>
      <c r="B17" s="11" t="s">
        <v>154</v>
      </c>
      <c r="C17" s="32" t="s">
        <v>180</v>
      </c>
      <c r="D17" s="16">
        <f>IF(ISNA(VLOOKUP($C17,'106夏男C'!C:N,12,FALSE)),0,VLOOKUP($C17,'106夏男C'!C:N,12,FALSE))</f>
        <v>0</v>
      </c>
      <c r="E17" s="16">
        <f>IF(ISNA(VLOOKUP($C17,'106秋男C'!C:N,12,FALSE)),0,VLOOKUP($C17,'106秋男C'!C:N,12,FALSE))</f>
        <v>0</v>
      </c>
      <c r="F17" s="16">
        <f>IF(ISNA(VLOOKUP($C17,'106冬男C'!C:N,12,FALSE)),0,VLOOKUP($C17,'106冬男C'!C:N,12,FALSE))</f>
        <v>0</v>
      </c>
      <c r="G17" s="16">
        <f>IF(ISNA(VLOOKUP($C17,'107春男C'!C:N,12,FALSE)),0,VLOOKUP($C17,'107春男C'!C:N,12,FALSE))</f>
        <v>8.0904761904761955</v>
      </c>
      <c r="H17" s="16">
        <f>D17</f>
        <v>0</v>
      </c>
      <c r="I17" s="16">
        <f>E17*1.2</f>
        <v>0</v>
      </c>
      <c r="J17" s="16">
        <f>F17*1.3</f>
        <v>0</v>
      </c>
      <c r="K17" s="16">
        <f>G17*1.5</f>
        <v>12.135714285714293</v>
      </c>
      <c r="L17" s="16">
        <f>SUM(H17:K17)</f>
        <v>12.135714285714293</v>
      </c>
      <c r="M17" s="14" t="str">
        <f>IF(ISNA(VLOOKUP($C17,'107春選手組別'!B:D,3,FALSE)),0,VLOOKUP($C17,'107春選手組別'!B:D,3,FALSE))</f>
        <v>高雄</v>
      </c>
    </row>
    <row r="18" spans="1:13">
      <c r="A18" s="7">
        <v>17</v>
      </c>
      <c r="B18" s="11" t="s">
        <v>154</v>
      </c>
      <c r="C18" s="32" t="s">
        <v>167</v>
      </c>
      <c r="D18" s="16">
        <f>IF(ISNA(VLOOKUP($C18,'106夏男C'!C:N,12,FALSE)),0,VLOOKUP($C18,'106夏男C'!C:N,12,FALSE))</f>
        <v>0</v>
      </c>
      <c r="E18" s="16">
        <f>IF(ISNA(VLOOKUP($C18,'106秋男C'!C:N,12,FALSE)),0,VLOOKUP($C18,'106秋男C'!C:N,12,FALSE))</f>
        <v>0</v>
      </c>
      <c r="F18" s="16">
        <f>IF(ISNA(VLOOKUP($C18,'106冬男C'!C:N,12,FALSE)),0,VLOOKUP($C18,'106冬男C'!C:N,12,FALSE))</f>
        <v>0</v>
      </c>
      <c r="G18" s="16">
        <f>IF(ISNA(VLOOKUP($C18,'107春男C'!C:N,12,FALSE)),0,VLOOKUP($C18,'107春男C'!C:N,12,FALSE))</f>
        <v>0.3571428571428612</v>
      </c>
      <c r="H18" s="16">
        <f>D18</f>
        <v>0</v>
      </c>
      <c r="I18" s="16">
        <f>E18*1.2</f>
        <v>0</v>
      </c>
      <c r="J18" s="16">
        <f>F18*1.3</f>
        <v>0</v>
      </c>
      <c r="K18" s="16">
        <f>G18*1.5</f>
        <v>0.5357142857142918</v>
      </c>
      <c r="L18" s="16">
        <f>SUM(H18:K18)</f>
        <v>0.5357142857142918</v>
      </c>
      <c r="M18" s="14">
        <f>IF(ISNA(VLOOKUP($C18,'107春選手組別'!B:D,3,FALSE)),0,VLOOKUP($C18,'107春選手組別'!B:D,3,FALSE))</f>
        <v>0</v>
      </c>
    </row>
    <row r="19" spans="1:13">
      <c r="A19" s="7">
        <v>18</v>
      </c>
      <c r="B19" s="11" t="s">
        <v>154</v>
      </c>
      <c r="C19" s="32" t="s">
        <v>185</v>
      </c>
      <c r="D19" s="16">
        <f>IF(ISNA(VLOOKUP($C19,'106夏男C'!C:N,12,FALSE)),0,VLOOKUP($C19,'106夏男C'!C:N,12,FALSE))</f>
        <v>0</v>
      </c>
      <c r="E19" s="16">
        <f>IF(ISNA(VLOOKUP($C19,'106秋男C'!C:N,12,FALSE)),0,VLOOKUP($C19,'106秋男C'!C:N,12,FALSE))</f>
        <v>0</v>
      </c>
      <c r="F19" s="16">
        <f>IF(ISNA(VLOOKUP($C19,'106冬男C'!C:N,12,FALSE)),0,VLOOKUP($C19,'106冬男C'!C:N,12,FALSE))</f>
        <v>0</v>
      </c>
      <c r="G19" s="16">
        <f>IF(ISNA(VLOOKUP($C19,'107春男C'!C:N,12,FALSE)),0,VLOOKUP($C19,'107春男C'!C:N,12,FALSE))</f>
        <v>0</v>
      </c>
      <c r="H19" s="16">
        <f>D19</f>
        <v>0</v>
      </c>
      <c r="I19" s="16">
        <f>E19*1.2</f>
        <v>0</v>
      </c>
      <c r="J19" s="16">
        <f>F19*1.3</f>
        <v>0</v>
      </c>
      <c r="K19" s="16">
        <f>G19*1.5</f>
        <v>0</v>
      </c>
      <c r="L19" s="16">
        <f>SUM(H19:K19)</f>
        <v>0</v>
      </c>
      <c r="M19" s="14" t="str">
        <f>IF(ISNA(VLOOKUP($C19,'107春選手組別'!B:D,3,FALSE)),0,VLOOKUP($C19,'107春選手組別'!B:D,3,FALSE))</f>
        <v>班芝花</v>
      </c>
    </row>
    <row r="20" spans="1:13">
      <c r="A20" s="7">
        <v>19</v>
      </c>
      <c r="B20" s="11" t="s">
        <v>154</v>
      </c>
      <c r="C20" s="32" t="s">
        <v>176</v>
      </c>
      <c r="D20" s="16">
        <f>IF(ISNA(VLOOKUP($C20,'106夏男C'!C:N,12,FALSE)),0,VLOOKUP($C20,'106夏男C'!C:N,12,FALSE))</f>
        <v>0</v>
      </c>
      <c r="E20" s="16">
        <f>IF(ISNA(VLOOKUP($C20,'106秋男C'!C:N,12,FALSE)),0,VLOOKUP($C20,'106秋男C'!C:N,12,FALSE))</f>
        <v>0</v>
      </c>
      <c r="F20" s="16">
        <f>IF(ISNA(VLOOKUP($C20,'106冬男C'!C:N,12,FALSE)),0,VLOOKUP($C20,'106冬男C'!C:N,12,FALSE))</f>
        <v>0</v>
      </c>
      <c r="G20" s="16">
        <f>IF(ISNA(VLOOKUP($C20,'107春男C'!C:N,12,FALSE)),0,VLOOKUP($C20,'107春男C'!C:N,12,FALSE))</f>
        <v>0</v>
      </c>
      <c r="H20" s="16">
        <f>D20</f>
        <v>0</v>
      </c>
      <c r="I20" s="16">
        <f>E20*1.2</f>
        <v>0</v>
      </c>
      <c r="J20" s="16">
        <f>F20*1.3</f>
        <v>0</v>
      </c>
      <c r="K20" s="16">
        <f>G20*1.5</f>
        <v>0</v>
      </c>
      <c r="L20" s="16">
        <f>SUM(H20:K20)</f>
        <v>0</v>
      </c>
      <c r="M20" s="14">
        <f>IF(ISNA(VLOOKUP($C20,'107春選手組別'!B:D,3,FALSE)),0,VLOOKUP($C20,'107春選手組別'!B:D,3,FALSE))</f>
        <v>0</v>
      </c>
    </row>
  </sheetData>
  <sortState ref="C2:M20">
    <sortCondition descending="1" ref="L2:L20"/>
  </sortState>
  <phoneticPr fontId="2" type="noConversion"/>
  <conditionalFormatting sqref="B2:B11">
    <cfRule type="expression" dxfId="113" priority="11">
      <formula>AND(XEC2=0,XED2&lt;&gt;"")</formula>
    </cfRule>
  </conditionalFormatting>
  <conditionalFormatting sqref="B12:B16 A17:B20 A2:A20">
    <cfRule type="expression" dxfId="112" priority="10">
      <formula>AND(XEC2=0,XED2&lt;&gt;"")</formula>
    </cfRule>
  </conditionalFormatting>
  <conditionalFormatting sqref="D2:K20">
    <cfRule type="cellIs" dxfId="111" priority="8" operator="lessThan">
      <formula>#REF!</formula>
    </cfRule>
    <cfRule type="cellIs" dxfId="110" priority="9" operator="equal">
      <formula>#REF!</formula>
    </cfRule>
  </conditionalFormatting>
  <conditionalFormatting sqref="L2:L20">
    <cfRule type="cellIs" dxfId="109" priority="6" operator="lessThan">
      <formula>#REF!*COUNTIF(D2:I2,"&gt;0")</formula>
    </cfRule>
    <cfRule type="cellIs" dxfId="108" priority="7" operator="equal">
      <formula>#REF!*COUNTIF(D2:I2,"&gt;0")</formula>
    </cfRule>
  </conditionalFormatting>
  <conditionalFormatting sqref="C1 C21:C1048576">
    <cfRule type="duplicateValues" dxfId="107" priority="105"/>
  </conditionalFormatting>
  <conditionalFormatting sqref="C1">
    <cfRule type="duplicateValues" dxfId="106" priority="106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6"/>
  <sheetViews>
    <sheetView showZeros="0" workbookViewId="0"/>
  </sheetViews>
  <sheetFormatPr defaultRowHeight="16.5"/>
  <cols>
    <col min="1" max="1" width="6" style="6" bestFit="1" customWidth="1"/>
    <col min="2" max="2" width="7.5" style="6" bestFit="1" customWidth="1"/>
    <col min="3" max="3" width="10.25" style="6" bestFit="1" customWidth="1"/>
    <col min="4" max="7" width="7.25" style="6" bestFit="1" customWidth="1"/>
    <col min="8" max="10" width="10.625" style="6" customWidth="1"/>
    <col min="11" max="11" width="11.625" style="6" bestFit="1" customWidth="1"/>
    <col min="12" max="12" width="8.375" style="6" bestFit="1" customWidth="1"/>
    <col min="13" max="16384" width="9" style="6"/>
  </cols>
  <sheetData>
    <row r="1" spans="1:13">
      <c r="A1" s="27" t="s">
        <v>104</v>
      </c>
      <c r="B1" s="28" t="s">
        <v>105</v>
      </c>
      <c r="C1" s="28" t="s">
        <v>2</v>
      </c>
      <c r="D1" s="29" t="s">
        <v>296</v>
      </c>
      <c r="E1" s="29" t="s">
        <v>297</v>
      </c>
      <c r="F1" s="29" t="s">
        <v>298</v>
      </c>
      <c r="G1" s="29" t="s">
        <v>386</v>
      </c>
      <c r="H1" s="29" t="s">
        <v>388</v>
      </c>
      <c r="I1" s="29" t="s">
        <v>389</v>
      </c>
      <c r="J1" s="29" t="s">
        <v>390</v>
      </c>
      <c r="K1" s="29" t="s">
        <v>387</v>
      </c>
      <c r="L1" s="30" t="s">
        <v>302</v>
      </c>
      <c r="M1" s="10" t="s">
        <v>396</v>
      </c>
    </row>
    <row r="2" spans="1:13">
      <c r="A2" s="7">
        <v>1</v>
      </c>
      <c r="B2" s="11" t="s">
        <v>177</v>
      </c>
      <c r="C2" s="18" t="s">
        <v>178</v>
      </c>
      <c r="D2" s="16">
        <f>IF(ISNA(VLOOKUP(C2,'106夏男D'!C:N,12,FALSE)),0,VLOOKUP(C2,'106夏男D'!C:N,12,FALSE))</f>
        <v>49.857142857142861</v>
      </c>
      <c r="E2" s="16">
        <f>IF(ISNA(VLOOKUP(C2,'106秋男D'!C:N,12,FALSE)),0,VLOOKUP(C2,'106秋男D'!C:N,12,FALSE))</f>
        <v>54.661448140900177</v>
      </c>
      <c r="F2" s="16">
        <f>IF(ISNA(VLOOKUP(C2,'106冬男D'!C:N,12,FALSE)),0,VLOOKUP(C2,'106冬男D'!C:N,12,FALSE))</f>
        <v>49.5</v>
      </c>
      <c r="G2" s="16">
        <f>IF(ISNA(VLOOKUP(C2,'107春男D'!C:N,12,FALSE)),0,VLOOKUP(C2,'107春男D'!C:N,12,FALSE))</f>
        <v>49.2</v>
      </c>
      <c r="H2" s="16">
        <f>D2</f>
        <v>49.857142857142861</v>
      </c>
      <c r="I2" s="16">
        <f>E2*1.2</f>
        <v>65.593737769080207</v>
      </c>
      <c r="J2" s="16">
        <f>F2*1.3</f>
        <v>64.350000000000009</v>
      </c>
      <c r="K2" s="16">
        <f>G2*1.5</f>
        <v>73.800000000000011</v>
      </c>
      <c r="L2" s="16">
        <f>SUM(H2:K2)</f>
        <v>253.6008806262231</v>
      </c>
      <c r="M2" s="14" t="str">
        <f>IF(ISNA(VLOOKUP($C2,'107春選手組別'!B:D,3,FALSE)),0,VLOOKUP($C2,'107春選手組別'!B:D,3,FALSE))</f>
        <v>斑芝花</v>
      </c>
    </row>
    <row r="3" spans="1:13">
      <c r="A3" s="7">
        <v>2</v>
      </c>
      <c r="B3" s="11" t="s">
        <v>177</v>
      </c>
      <c r="C3" s="18" t="s">
        <v>184</v>
      </c>
      <c r="D3" s="16">
        <f>IF(ISNA(VLOOKUP(C3,'106夏男D'!C:N,12,FALSE)),0,VLOOKUP(C3,'106夏男D'!C:N,12,FALSE))</f>
        <v>17.857142857142861</v>
      </c>
      <c r="E3" s="16">
        <f>IF(ISNA(VLOOKUP(C3,'106秋男D'!C:N,12,FALSE)),0,VLOOKUP(C3,'106秋男D'!C:N,12,FALSE))</f>
        <v>0</v>
      </c>
      <c r="F3" s="16">
        <f>IF(ISNA(VLOOKUP(C3,'106冬男D'!C:N,12,FALSE)),0,VLOOKUP(C3,'106冬男D'!C:N,12,FALSE))</f>
        <v>21.5</v>
      </c>
      <c r="G3" s="16">
        <f>IF(ISNA(VLOOKUP(C3,'107春男D'!C:N,12,FALSE)),0,VLOOKUP(C3,'107春男D'!C:N,12,FALSE))</f>
        <v>30.200000000000003</v>
      </c>
      <c r="H3" s="16">
        <f>D3</f>
        <v>17.857142857142861</v>
      </c>
      <c r="I3" s="16">
        <f>E3*1.2</f>
        <v>0</v>
      </c>
      <c r="J3" s="16">
        <f>F3*1.3</f>
        <v>27.95</v>
      </c>
      <c r="K3" s="16">
        <f>G3*1.5</f>
        <v>45.300000000000004</v>
      </c>
      <c r="L3" s="16">
        <f>SUM(H3:K3)</f>
        <v>91.107142857142861</v>
      </c>
      <c r="M3" s="14" t="str">
        <f>IF(ISNA(VLOOKUP($C3,'107春選手組別'!B:D,3,FALSE)),0,VLOOKUP($C3,'107春選手組別'!B:D,3,FALSE))</f>
        <v>高雄</v>
      </c>
    </row>
    <row r="4" spans="1:13">
      <c r="A4" s="7">
        <v>3</v>
      </c>
      <c r="B4" s="11" t="s">
        <v>177</v>
      </c>
      <c r="C4" s="18" t="s">
        <v>188</v>
      </c>
      <c r="D4" s="16">
        <f>IF(ISNA(VLOOKUP(C4,'106夏男D'!C:N,12,FALSE)),0,VLOOKUP(C4,'106夏男D'!C:N,12,FALSE))</f>
        <v>0</v>
      </c>
      <c r="E4" s="16">
        <f>IF(ISNA(VLOOKUP(C4,'106秋男D'!C:N,12,FALSE)),0,VLOOKUP(C4,'106秋男D'!C:N,12,FALSE))</f>
        <v>0</v>
      </c>
      <c r="F4" s="16">
        <f>IF(ISNA(VLOOKUP(C4,'106冬男D'!C:N,12,FALSE)),0,VLOOKUP(C4,'106冬男D'!C:N,12,FALSE))</f>
        <v>8.5</v>
      </c>
      <c r="G4" s="16">
        <f>IF(ISNA(VLOOKUP(C4,'107春男D'!C:N,12,FALSE)),0,VLOOKUP(C4,'107春男D'!C:N,12,FALSE))</f>
        <v>28.200000000000003</v>
      </c>
      <c r="H4" s="16">
        <f>D4</f>
        <v>0</v>
      </c>
      <c r="I4" s="16">
        <f>E4*1.2</f>
        <v>0</v>
      </c>
      <c r="J4" s="16">
        <f>F4*1.3</f>
        <v>11.05</v>
      </c>
      <c r="K4" s="16">
        <f>G4*1.5</f>
        <v>42.300000000000004</v>
      </c>
      <c r="L4" s="16">
        <f>SUM(H4:K4)</f>
        <v>53.350000000000009</v>
      </c>
      <c r="M4" s="14" t="str">
        <f>IF(ISNA(VLOOKUP($C4,'107春選手組別'!B:D,3,FALSE)),0,VLOOKUP($C4,'107春選手組別'!B:D,3,FALSE))</f>
        <v>寶山</v>
      </c>
    </row>
    <row r="5" spans="1:13">
      <c r="A5" s="7">
        <v>4</v>
      </c>
      <c r="B5" s="11" t="s">
        <v>177</v>
      </c>
      <c r="C5" s="18" t="s">
        <v>343</v>
      </c>
      <c r="D5" s="16">
        <f>IF(ISNA(VLOOKUP(C5,'106夏男D'!C:N,12,FALSE)),0,VLOOKUP(C5,'106夏男D'!C:N,12,FALSE))</f>
        <v>0</v>
      </c>
      <c r="E5" s="16">
        <f>IF(ISNA(VLOOKUP(C5,'106秋男D'!C:N,12,FALSE)),0,VLOOKUP(C5,'106秋男D'!C:N,12,FALSE))</f>
        <v>0</v>
      </c>
      <c r="F5" s="16">
        <f>IF(ISNA(VLOOKUP(C5,'106冬男D'!C:N,12,FALSE)),0,VLOOKUP(C5,'106冬男D'!C:N,12,FALSE))</f>
        <v>0</v>
      </c>
      <c r="G5" s="16">
        <f>IF(ISNA(VLOOKUP(C5,'107春男D'!C:N,12,FALSE)),0,VLOOKUP(C5,'107春男D'!C:N,12,FALSE))</f>
        <v>4.4000000000000057</v>
      </c>
      <c r="H5" s="16">
        <f>D5</f>
        <v>0</v>
      </c>
      <c r="I5" s="16">
        <f>E5*1.2</f>
        <v>0</v>
      </c>
      <c r="J5" s="16">
        <f>F5*1.3</f>
        <v>0</v>
      </c>
      <c r="K5" s="16">
        <f>G5*1.5</f>
        <v>6.6000000000000085</v>
      </c>
      <c r="L5" s="16">
        <f>SUM(H5:K5)</f>
        <v>6.6000000000000085</v>
      </c>
      <c r="M5" s="14" t="str">
        <f>IF(ISNA(VLOOKUP($C5,'107春選手組別'!B:D,3,FALSE)),0,VLOOKUP($C5,'107春選手組別'!B:D,3,FALSE))</f>
        <v>斑芝花</v>
      </c>
    </row>
    <row r="6" spans="1:13">
      <c r="A6" s="7">
        <v>5</v>
      </c>
      <c r="B6" s="11" t="s">
        <v>177</v>
      </c>
      <c r="C6" s="18" t="s">
        <v>189</v>
      </c>
      <c r="D6" s="16">
        <f>IF(ISNA(VLOOKUP(C6,'106夏男D'!C:N,12,FALSE)),0,VLOOKUP(C6,'106夏男D'!C:N,12,FALSE))</f>
        <v>0</v>
      </c>
      <c r="E6" s="16">
        <f>IF(ISNA(VLOOKUP(C6,'106秋男D'!C:N,12,FALSE)),0,VLOOKUP(C6,'106秋男D'!C:N,12,FALSE))</f>
        <v>0</v>
      </c>
      <c r="F6" s="16">
        <f>IF(ISNA(VLOOKUP(C6,'106冬男D'!C:N,12,FALSE)),0,VLOOKUP(C6,'106冬男D'!C:N,12,FALSE))</f>
        <v>1</v>
      </c>
      <c r="G6" s="16">
        <f>IF(ISNA(VLOOKUP(C6,'107春男D'!C:N,12,FALSE)),0,VLOOKUP(C6,'107春男D'!C:N,12,FALSE))</f>
        <v>0</v>
      </c>
      <c r="H6" s="16">
        <f>D6</f>
        <v>0</v>
      </c>
      <c r="I6" s="16">
        <f>E6*1.2</f>
        <v>0</v>
      </c>
      <c r="J6" s="16">
        <f>F6*1.3</f>
        <v>1.3</v>
      </c>
      <c r="K6" s="16">
        <f>G6*1.5</f>
        <v>0</v>
      </c>
      <c r="L6" s="16">
        <f>SUM(H6:K6)</f>
        <v>1.3</v>
      </c>
      <c r="M6" s="14" t="str">
        <f>IF(ISNA(VLOOKUP($C6,'107春選手組別'!B:D,3,FALSE)),0,VLOOKUP($C6,'107春選手組別'!B:D,3,FALSE))</f>
        <v>淡水老</v>
      </c>
    </row>
  </sheetData>
  <sortState ref="C2:L7">
    <sortCondition descending="1" ref="L2:L7"/>
  </sortState>
  <phoneticPr fontId="2" type="noConversion"/>
  <conditionalFormatting sqref="B2:C6">
    <cfRule type="expression" dxfId="104" priority="16">
      <formula>AND(XEC2=0,XED2&lt;&gt;"")</formula>
    </cfRule>
  </conditionalFormatting>
  <conditionalFormatting sqref="A2:A6">
    <cfRule type="expression" dxfId="103" priority="15">
      <formula>AND(XEC2=0,XED2&lt;&gt;"")</formula>
    </cfRule>
  </conditionalFormatting>
  <conditionalFormatting sqref="D2:K6">
    <cfRule type="cellIs" dxfId="102" priority="13" operator="lessThan">
      <formula>#REF!</formula>
    </cfRule>
    <cfRule type="cellIs" dxfId="101" priority="14" operator="equal">
      <formula>#REF!</formula>
    </cfRule>
  </conditionalFormatting>
  <conditionalFormatting sqref="L2:L6">
    <cfRule type="cellIs" dxfId="100" priority="11" operator="lessThan">
      <formula>#REF!*COUNTIF(D2:I2,"&gt;0")</formula>
    </cfRule>
    <cfRule type="cellIs" dxfId="99" priority="12" operator="equal">
      <formula>#REF!*COUNTIF(D2:I2,"&gt;0")</formula>
    </cfRule>
  </conditionalFormatting>
  <conditionalFormatting sqref="B2:B4">
    <cfRule type="expression" dxfId="98" priority="9">
      <formula>AND(XEJ2=0,XEK2&lt;&gt;"")</formula>
    </cfRule>
  </conditionalFormatting>
  <conditionalFormatting sqref="B5:B6 C2:C6">
    <cfRule type="expression" dxfId="97" priority="8">
      <formula>AND(XEK2=0,XEL2&lt;&gt;"")</formula>
    </cfRule>
  </conditionalFormatting>
  <conditionalFormatting sqref="C7:C1048576 C1">
    <cfRule type="duplicateValues" dxfId="96" priority="6"/>
  </conditionalFormatting>
  <conditionalFormatting sqref="C1">
    <cfRule type="duplicateValues" dxfId="95" priority="88"/>
  </conditionalFormatting>
  <conditionalFormatting sqref="C2:C6">
    <cfRule type="duplicateValues" dxfId="94" priority="98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8"/>
  <sheetViews>
    <sheetView showZeros="0" workbookViewId="0">
      <selection activeCell="D18" sqref="D18"/>
    </sheetView>
  </sheetViews>
  <sheetFormatPr defaultRowHeight="16.5"/>
  <cols>
    <col min="1" max="1" width="6" style="6" bestFit="1" customWidth="1"/>
    <col min="2" max="2" width="7.5" style="6" bestFit="1" customWidth="1"/>
    <col min="3" max="3" width="10.25" style="6" bestFit="1" customWidth="1"/>
    <col min="4" max="7" width="7.25" style="6" bestFit="1" customWidth="1"/>
    <col min="8" max="12" width="10.625" style="6" customWidth="1"/>
    <col min="13" max="16384" width="9" style="6"/>
  </cols>
  <sheetData>
    <row r="1" spans="1:13">
      <c r="A1" s="27" t="s">
        <v>104</v>
      </c>
      <c r="B1" s="28" t="s">
        <v>105</v>
      </c>
      <c r="C1" s="28" t="s">
        <v>2</v>
      </c>
      <c r="D1" s="29" t="s">
        <v>296</v>
      </c>
      <c r="E1" s="29" t="s">
        <v>297</v>
      </c>
      <c r="F1" s="29" t="s">
        <v>298</v>
      </c>
      <c r="G1" s="29" t="s">
        <v>386</v>
      </c>
      <c r="H1" s="29" t="s">
        <v>388</v>
      </c>
      <c r="I1" s="29" t="s">
        <v>389</v>
      </c>
      <c r="J1" s="29" t="s">
        <v>390</v>
      </c>
      <c r="K1" s="29" t="s">
        <v>387</v>
      </c>
      <c r="L1" s="30" t="s">
        <v>302</v>
      </c>
      <c r="M1" s="10" t="s">
        <v>396</v>
      </c>
    </row>
    <row r="2" spans="1:13">
      <c r="A2" s="7">
        <v>1</v>
      </c>
      <c r="B2" s="11" t="s">
        <v>274</v>
      </c>
      <c r="C2" s="12" t="s">
        <v>277</v>
      </c>
      <c r="D2" s="13">
        <f>IF(ISNA(VLOOKUP(C2,'106夏女CD'!C:N,12,FALSE)),0,VLOOKUP(C2,'106夏女CD'!C:N,12,FALSE))</f>
        <v>11.454545454545453</v>
      </c>
      <c r="E2" s="13">
        <f>IF(ISNA(VLOOKUP(C2,'106秋女CD'!C:N,12,FALSE)),0,VLOOKUP(C2,'106秋女CD'!C:N,12,FALSE))</f>
        <v>15.632093933463793</v>
      </c>
      <c r="F2" s="13">
        <f>IF(ISNA(VLOOKUP(C2,'106冬女CD'!C:N,12,FALSE)),0,VLOOKUP(C2,'106冬女CD'!C:N,12,FALSE))</f>
        <v>0</v>
      </c>
      <c r="G2" s="13">
        <f>IF(ISNA(VLOOKUP(C2,'107春女CD'!C:N,12,FALSE)),0,VLOOKUP(C2,'107春女CD'!C:N,12,FALSE))</f>
        <v>33</v>
      </c>
      <c r="H2" s="13">
        <f t="shared" ref="H2:H8" si="0">D2</f>
        <v>11.454545454545453</v>
      </c>
      <c r="I2" s="13">
        <f t="shared" ref="I2:I8" si="1">E2*1.2</f>
        <v>18.758512720156549</v>
      </c>
      <c r="J2" s="13">
        <f t="shared" ref="J2:J8" si="2">F2*1.3</f>
        <v>0</v>
      </c>
      <c r="K2" s="13">
        <f t="shared" ref="K2:K8" si="3">G2*1.5</f>
        <v>49.5</v>
      </c>
      <c r="L2" s="13">
        <f t="shared" ref="L2:L8" si="4">SUM(H2:K2)</f>
        <v>79.713058174701999</v>
      </c>
      <c r="M2" s="14" t="str">
        <f>IF(ISNA(VLOOKUP($C2,'107春選手組別'!B:D,3,FALSE)),0,VLOOKUP($C2,'107春選手組別'!B:D,3,FALSE))</f>
        <v>台北</v>
      </c>
    </row>
    <row r="3" spans="1:13">
      <c r="A3" s="7">
        <v>2</v>
      </c>
      <c r="B3" s="11" t="s">
        <v>274</v>
      </c>
      <c r="C3" s="12" t="s">
        <v>276</v>
      </c>
      <c r="D3" s="13">
        <f>IF(ISNA(VLOOKUP(C3,'106夏女CD'!C:N,12,FALSE)),0,VLOOKUP(C3,'106夏女CD'!C:N,12,FALSE))</f>
        <v>12.454545454545453</v>
      </c>
      <c r="E3" s="13">
        <f>IF(ISNA(VLOOKUP(C3,'106秋女CD'!C:N,12,FALSE)),0,VLOOKUP(C3,'106秋女CD'!C:N,12,FALSE))</f>
        <v>0</v>
      </c>
      <c r="F3" s="13">
        <f>IF(ISNA(VLOOKUP(C3,'106冬女CD'!C:N,12,FALSE)),0,VLOOKUP(C3,'106冬女CD'!C:N,12,FALSE))</f>
        <v>0</v>
      </c>
      <c r="G3" s="13">
        <f>IF(ISNA(VLOOKUP(C3,'107春女CD'!C:N,12,FALSE)),0,VLOOKUP(C3,'107春女CD'!C:N,12,FALSE))</f>
        <v>42</v>
      </c>
      <c r="H3" s="13">
        <f t="shared" si="0"/>
        <v>12.454545454545453</v>
      </c>
      <c r="I3" s="13">
        <f t="shared" si="1"/>
        <v>0</v>
      </c>
      <c r="J3" s="13">
        <f t="shared" si="2"/>
        <v>0</v>
      </c>
      <c r="K3" s="13">
        <f t="shared" si="3"/>
        <v>63</v>
      </c>
      <c r="L3" s="13">
        <f t="shared" si="4"/>
        <v>75.454545454545453</v>
      </c>
      <c r="M3" s="14">
        <f>IF(ISNA(VLOOKUP($C3,'107春選手組別'!B:D,3,FALSE)),0,VLOOKUP($C3,'107春選手組別'!B:D,3,FALSE))</f>
        <v>0</v>
      </c>
    </row>
    <row r="4" spans="1:13">
      <c r="A4" s="7">
        <v>3</v>
      </c>
      <c r="B4" s="11" t="s">
        <v>274</v>
      </c>
      <c r="C4" s="12" t="s">
        <v>284</v>
      </c>
      <c r="D4" s="13">
        <f>IF(ISNA(VLOOKUP(C4,'106夏女CD'!C:N,12,FALSE)),0,VLOOKUP(C4,'106夏女CD'!C:N,12,FALSE))</f>
        <v>0</v>
      </c>
      <c r="E4" s="13">
        <f>IF(ISNA(VLOOKUP(C4,'106秋女CD'!C:N,12,FALSE)),0,VLOOKUP(C4,'106秋女CD'!C:N,12,FALSE))</f>
        <v>13.659491193737765</v>
      </c>
      <c r="F4" s="13">
        <f>IF(ISNA(VLOOKUP(C4,'106冬女CD'!C:N,12,FALSE)),0,VLOOKUP(C4,'106冬女CD'!C:N,12,FALSE))</f>
        <v>0</v>
      </c>
      <c r="G4" s="13">
        <f>IF(ISNA(VLOOKUP(C4,'107春女CD'!C:N,12,FALSE)),0,VLOOKUP(C4,'107春女CD'!C:N,12,FALSE))</f>
        <v>35</v>
      </c>
      <c r="H4" s="13">
        <f t="shared" si="0"/>
        <v>0</v>
      </c>
      <c r="I4" s="13">
        <f t="shared" si="1"/>
        <v>16.391389432485315</v>
      </c>
      <c r="J4" s="13">
        <f t="shared" si="2"/>
        <v>0</v>
      </c>
      <c r="K4" s="13">
        <f t="shared" si="3"/>
        <v>52.5</v>
      </c>
      <c r="L4" s="13">
        <f t="shared" si="4"/>
        <v>68.891389432485312</v>
      </c>
      <c r="M4" s="14" t="str">
        <f>IF(ISNA(VLOOKUP($C4,'107春選手組別'!B:D,3,FALSE)),0,VLOOKUP($C4,'107春選手組別'!B:D,3,FALSE))</f>
        <v>台北</v>
      </c>
    </row>
    <row r="5" spans="1:13">
      <c r="A5" s="7">
        <v>4</v>
      </c>
      <c r="B5" s="11" t="s">
        <v>274</v>
      </c>
      <c r="C5" s="12" t="s">
        <v>280</v>
      </c>
      <c r="D5" s="13">
        <f>IF(ISNA(VLOOKUP(C5,'106夏女CD'!C:N,12,FALSE)),0,VLOOKUP(C5,'106夏女CD'!C:N,12,FALSE))</f>
        <v>19.454545454545453</v>
      </c>
      <c r="E5" s="13">
        <f>IF(ISNA(VLOOKUP(C5,'106秋女CD'!C:N,12,FALSE)),0,VLOOKUP(C5,'106秋女CD'!C:N,12,FALSE))</f>
        <v>16.618395303326821</v>
      </c>
      <c r="F5" s="13">
        <f>IF(ISNA(VLOOKUP(C5,'106冬女CD'!C:N,12,FALSE)),0,VLOOKUP(C5,'106冬女CD'!C:N,12,FALSE))</f>
        <v>0</v>
      </c>
      <c r="G5" s="13">
        <f>IF(ISNA(VLOOKUP(C5,'107春女CD'!C:N,12,FALSE)),0,VLOOKUP(C5,'107春女CD'!C:N,12,FALSE))</f>
        <v>8</v>
      </c>
      <c r="H5" s="13">
        <f t="shared" si="0"/>
        <v>19.454545454545453</v>
      </c>
      <c r="I5" s="13">
        <f t="shared" si="1"/>
        <v>19.942074363992184</v>
      </c>
      <c r="J5" s="13">
        <f t="shared" si="2"/>
        <v>0</v>
      </c>
      <c r="K5" s="13">
        <f t="shared" si="3"/>
        <v>12</v>
      </c>
      <c r="L5" s="13">
        <f t="shared" si="4"/>
        <v>51.396619818537637</v>
      </c>
      <c r="M5" s="14">
        <f>IF(ISNA(VLOOKUP($C5,'107春選手組別'!B:D,3,FALSE)),0,VLOOKUP($C5,'107春選手組別'!B:D,3,FALSE))</f>
        <v>0</v>
      </c>
    </row>
    <row r="6" spans="1:13">
      <c r="A6" s="7">
        <v>5</v>
      </c>
      <c r="B6" s="11" t="s">
        <v>274</v>
      </c>
      <c r="C6" s="12" t="s">
        <v>285</v>
      </c>
      <c r="D6" s="13">
        <f>IF(ISNA(VLOOKUP(C6,'106夏女CD'!C:N,12,FALSE)),0,VLOOKUP(C6,'106夏女CD'!C:N,12,FALSE))</f>
        <v>0</v>
      </c>
      <c r="E6" s="13">
        <f>IF(ISNA(VLOOKUP(C6,'106秋女CD'!C:N,12,FALSE)),0,VLOOKUP(C6,'106秋女CD'!C:N,12,FALSE))</f>
        <v>5.7690802348336661</v>
      </c>
      <c r="F6" s="13">
        <f>IF(ISNA(VLOOKUP(C6,'106冬女CD'!C:N,12,FALSE)),0,VLOOKUP(C6,'106冬女CD'!C:N,12,FALSE))</f>
        <v>0.20000000000000284</v>
      </c>
      <c r="G6" s="13">
        <f>IF(ISNA(VLOOKUP(C6,'107春女CD'!C:N,12,FALSE)),0,VLOOKUP(C6,'107春女CD'!C:N,12,FALSE))</f>
        <v>23</v>
      </c>
      <c r="H6" s="13">
        <f t="shared" si="0"/>
        <v>0</v>
      </c>
      <c r="I6" s="13">
        <f t="shared" si="1"/>
        <v>6.9228962818003987</v>
      </c>
      <c r="J6" s="13">
        <f t="shared" si="2"/>
        <v>0.26000000000000373</v>
      </c>
      <c r="K6" s="13">
        <f t="shared" si="3"/>
        <v>34.5</v>
      </c>
      <c r="L6" s="13">
        <f t="shared" si="4"/>
        <v>41.682896281800403</v>
      </c>
      <c r="M6" s="14" t="str">
        <f>IF(ISNA(VLOOKUP($C6,'107春選手組別'!B:D,3,FALSE)),0,VLOOKUP($C6,'107春選手組別'!B:D,3,FALSE))</f>
        <v>斑芝花</v>
      </c>
    </row>
    <row r="7" spans="1:13">
      <c r="A7" s="7">
        <v>6</v>
      </c>
      <c r="B7" s="11" t="s">
        <v>274</v>
      </c>
      <c r="C7" s="12" t="s">
        <v>345</v>
      </c>
      <c r="D7" s="13">
        <f>IF(ISNA(VLOOKUP(C7,'106夏女CD'!C:N,12,FALSE)),0,VLOOKUP(C7,'106夏女CD'!C:N,12,FALSE))</f>
        <v>0</v>
      </c>
      <c r="E7" s="13">
        <f>IF(ISNA(VLOOKUP(C7,'106秋女CD'!C:N,12,FALSE)),0,VLOOKUP(C7,'106秋女CD'!C:N,12,FALSE))</f>
        <v>0</v>
      </c>
      <c r="F7" s="13">
        <f>IF(ISNA(VLOOKUP(C7,'106冬女CD'!C:N,12,FALSE)),0,VLOOKUP(C7,'106冬女CD'!C:N,12,FALSE))</f>
        <v>0</v>
      </c>
      <c r="G7" s="13">
        <f>IF(ISNA(VLOOKUP(C7,'107春女CD'!C:N,12,FALSE)),0,VLOOKUP(C7,'107春女CD'!C:N,12,FALSE))</f>
        <v>8</v>
      </c>
      <c r="H7" s="13">
        <f t="shared" si="0"/>
        <v>0</v>
      </c>
      <c r="I7" s="13">
        <f t="shared" si="1"/>
        <v>0</v>
      </c>
      <c r="J7" s="13">
        <f t="shared" si="2"/>
        <v>0</v>
      </c>
      <c r="K7" s="13">
        <f t="shared" si="3"/>
        <v>12</v>
      </c>
      <c r="L7" s="13">
        <f t="shared" si="4"/>
        <v>12</v>
      </c>
      <c r="M7" s="14">
        <f>IF(ISNA(VLOOKUP($C7,'107春選手組別'!B:D,3,FALSE)),0,VLOOKUP($C7,'107春選手組別'!B:D,3,FALSE))</f>
        <v>0</v>
      </c>
    </row>
    <row r="8" spans="1:13">
      <c r="A8" s="7">
        <v>7</v>
      </c>
      <c r="B8" s="11" t="s">
        <v>274</v>
      </c>
      <c r="C8" s="12" t="s">
        <v>367</v>
      </c>
      <c r="D8" s="13">
        <f>IF(ISNA(VLOOKUP(C8,'106夏女CD'!C:N,12,FALSE)),0,VLOOKUP(C8,'106夏女CD'!C:N,12,FALSE))</f>
        <v>0</v>
      </c>
      <c r="E8" s="13">
        <f>IF(ISNA(VLOOKUP(C8,'106秋女CD'!C:N,12,FALSE)),0,VLOOKUP(C8,'106秋女CD'!C:N,12,FALSE))</f>
        <v>5.0684931506849296</v>
      </c>
      <c r="F8" s="13">
        <f>IF(ISNA(VLOOKUP(C8,'106冬女CD'!C:N,12,FALSE)),0,VLOOKUP(C8,'106冬女CD'!C:N,12,FALSE))</f>
        <v>0</v>
      </c>
      <c r="G8" s="13">
        <f>IF(ISNA(VLOOKUP(C8,'107春女CD'!C:N,12,FALSE)),0,VLOOKUP(C8,'107春女CD'!C:N,12,FALSE))</f>
        <v>0</v>
      </c>
      <c r="H8" s="13">
        <f t="shared" si="0"/>
        <v>0</v>
      </c>
      <c r="I8" s="13">
        <f t="shared" si="1"/>
        <v>6.0821917808219155</v>
      </c>
      <c r="J8" s="13">
        <f t="shared" si="2"/>
        <v>0</v>
      </c>
      <c r="K8" s="13">
        <f t="shared" si="3"/>
        <v>0</v>
      </c>
      <c r="L8" s="13">
        <f t="shared" si="4"/>
        <v>6.0821917808219155</v>
      </c>
      <c r="M8" s="14">
        <f>IF(ISNA(VLOOKUP($C8,'107春選手組別'!B:D,3,FALSE)),0,VLOOKUP($C8,'107春選手組別'!B:D,3,FALSE))</f>
        <v>0</v>
      </c>
    </row>
  </sheetData>
  <sortState ref="C2:L10">
    <sortCondition descending="1" ref="L2:L10"/>
  </sortState>
  <phoneticPr fontId="2" type="noConversion"/>
  <conditionalFormatting sqref="B4:B8">
    <cfRule type="expression" dxfId="93" priority="24">
      <formula>AND(XDS4=0,XDT4&lt;&gt;"")</formula>
    </cfRule>
  </conditionalFormatting>
  <conditionalFormatting sqref="B4:B8">
    <cfRule type="expression" dxfId="92" priority="22">
      <formula>AND(XDZ4=0,XEA4&lt;&gt;"")</formula>
    </cfRule>
  </conditionalFormatting>
  <conditionalFormatting sqref="B1:B2">
    <cfRule type="expression" dxfId="91" priority="21">
      <formula>AND(XEA1=0,XEB1&lt;&gt;"")</formula>
    </cfRule>
  </conditionalFormatting>
  <conditionalFormatting sqref="A1:A2 A4:A8">
    <cfRule type="expression" dxfId="90" priority="20">
      <formula>AND(XEA1=0,XEB1&lt;&gt;"")</formula>
    </cfRule>
  </conditionalFormatting>
  <conditionalFormatting sqref="D2:K8">
    <cfRule type="cellIs" dxfId="89" priority="18" operator="lessThan">
      <formula>#REF!</formula>
    </cfRule>
    <cfRule type="cellIs" dxfId="88" priority="19" operator="equal">
      <formula>#REF!</formula>
    </cfRule>
  </conditionalFormatting>
  <conditionalFormatting sqref="L1:L8">
    <cfRule type="cellIs" dxfId="87" priority="16" operator="lessThan">
      <formula>#REF!*COUNTIF(D1:I1,"&gt;0")</formula>
    </cfRule>
    <cfRule type="cellIs" dxfId="86" priority="17" operator="equal">
      <formula>#REF!*COUNTIF(D1:I1,"&gt;0")</formula>
    </cfRule>
  </conditionalFormatting>
  <conditionalFormatting sqref="B2:B3">
    <cfRule type="expression" dxfId="85" priority="15">
      <formula>AND(XEJ2=0,XEK2&lt;&gt;"")</formula>
    </cfRule>
  </conditionalFormatting>
  <conditionalFormatting sqref="B4:B8">
    <cfRule type="expression" dxfId="84" priority="14">
      <formula>AND(XEK4=0,XEL4&lt;&gt;"")</formula>
    </cfRule>
  </conditionalFormatting>
  <conditionalFormatting sqref="C1">
    <cfRule type="duplicateValues" dxfId="83" priority="52"/>
  </conditionalFormatting>
  <conditionalFormatting sqref="C2:C8">
    <cfRule type="expression" dxfId="82" priority="4">
      <formula>AND(XEI2=0,XEJ2&lt;&gt;"")</formula>
    </cfRule>
  </conditionalFormatting>
  <conditionalFormatting sqref="C2:C8">
    <cfRule type="expression" dxfId="81" priority="3">
      <formula>AND(XEM2=0,XEN2&lt;&gt;"")</formula>
    </cfRule>
  </conditionalFormatting>
  <conditionalFormatting sqref="C2:C8">
    <cfRule type="duplicateValues" dxfId="80" priority="74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D263"/>
  <sheetViews>
    <sheetView topLeftCell="A142" workbookViewId="0">
      <selection activeCell="B155" sqref="B155:B163"/>
    </sheetView>
  </sheetViews>
  <sheetFormatPr defaultRowHeight="16.5"/>
  <cols>
    <col min="1" max="1" width="9" style="23"/>
    <col min="2" max="2" width="14.125" style="26" bestFit="1" customWidth="1"/>
    <col min="3" max="3" width="9" style="23"/>
    <col min="4" max="4" width="22.75" style="23" bestFit="1" customWidth="1"/>
    <col min="5" max="16384" width="9" style="6"/>
  </cols>
  <sheetData>
    <row r="1" spans="1:4">
      <c r="A1" s="23">
        <v>1</v>
      </c>
      <c r="B1" s="24" t="s">
        <v>148</v>
      </c>
      <c r="C1" s="23" t="s">
        <v>347</v>
      </c>
      <c r="D1" s="23" t="s">
        <v>304</v>
      </c>
    </row>
    <row r="2" spans="1:4">
      <c r="A2" s="23">
        <v>2</v>
      </c>
      <c r="B2" s="24" t="s">
        <v>113</v>
      </c>
      <c r="C2" s="23" t="s">
        <v>347</v>
      </c>
    </row>
    <row r="3" spans="1:4">
      <c r="A3" s="23">
        <v>3</v>
      </c>
      <c r="B3" s="24" t="s">
        <v>112</v>
      </c>
      <c r="C3" s="23" t="s">
        <v>347</v>
      </c>
    </row>
    <row r="4" spans="1:4">
      <c r="A4" s="23">
        <v>4</v>
      </c>
      <c r="B4" s="24" t="s">
        <v>125</v>
      </c>
      <c r="C4" s="23" t="s">
        <v>347</v>
      </c>
    </row>
    <row r="5" spans="1:4">
      <c r="A5" s="23">
        <v>5</v>
      </c>
      <c r="B5" s="24" t="s">
        <v>13</v>
      </c>
      <c r="C5" s="23" t="s">
        <v>347</v>
      </c>
      <c r="D5" s="23" t="s">
        <v>348</v>
      </c>
    </row>
    <row r="6" spans="1:4">
      <c r="A6" s="23">
        <v>6</v>
      </c>
      <c r="B6" s="25" t="s">
        <v>391</v>
      </c>
      <c r="C6" s="23" t="s">
        <v>347</v>
      </c>
      <c r="D6" s="23" t="s">
        <v>368</v>
      </c>
    </row>
    <row r="7" spans="1:4">
      <c r="A7" s="23">
        <v>7</v>
      </c>
      <c r="B7" s="24" t="s">
        <v>293</v>
      </c>
      <c r="C7" s="23" t="s">
        <v>347</v>
      </c>
      <c r="D7" s="23" t="s">
        <v>317</v>
      </c>
    </row>
    <row r="8" spans="1:4">
      <c r="A8" s="23">
        <v>8</v>
      </c>
      <c r="B8" s="24" t="s">
        <v>14</v>
      </c>
      <c r="C8" s="23" t="s">
        <v>347</v>
      </c>
      <c r="D8" s="23" t="s">
        <v>308</v>
      </c>
    </row>
    <row r="9" spans="1:4">
      <c r="A9" s="23">
        <v>9</v>
      </c>
      <c r="B9" s="24" t="s">
        <v>8</v>
      </c>
      <c r="C9" s="23" t="s">
        <v>347</v>
      </c>
      <c r="D9" s="23" t="s">
        <v>303</v>
      </c>
    </row>
    <row r="10" spans="1:4">
      <c r="A10" s="23">
        <v>10</v>
      </c>
      <c r="B10" s="24" t="s">
        <v>76</v>
      </c>
      <c r="C10" s="23" t="s">
        <v>347</v>
      </c>
      <c r="D10" s="23" t="s">
        <v>307</v>
      </c>
    </row>
    <row r="11" spans="1:4">
      <c r="A11" s="23">
        <v>11</v>
      </c>
      <c r="B11" s="24" t="s">
        <v>89</v>
      </c>
      <c r="C11" s="23" t="s">
        <v>347</v>
      </c>
      <c r="D11" s="23" t="s">
        <v>308</v>
      </c>
    </row>
    <row r="12" spans="1:4">
      <c r="A12" s="23">
        <v>12</v>
      </c>
      <c r="B12" s="24" t="s">
        <v>17</v>
      </c>
      <c r="C12" s="23" t="s">
        <v>347</v>
      </c>
      <c r="D12" s="23" t="s">
        <v>311</v>
      </c>
    </row>
    <row r="13" spans="1:4">
      <c r="A13" s="23">
        <v>13</v>
      </c>
      <c r="B13" s="24" t="s">
        <v>77</v>
      </c>
      <c r="C13" s="23" t="s">
        <v>347</v>
      </c>
      <c r="D13" s="23" t="s">
        <v>349</v>
      </c>
    </row>
    <row r="14" spans="1:4">
      <c r="A14" s="23">
        <v>14</v>
      </c>
      <c r="B14" s="24" t="s">
        <v>7</v>
      </c>
      <c r="C14" s="23" t="s">
        <v>347</v>
      </c>
      <c r="D14" s="23" t="s">
        <v>303</v>
      </c>
    </row>
    <row r="15" spans="1:4">
      <c r="A15" s="23">
        <v>15</v>
      </c>
      <c r="B15" s="24" t="s">
        <v>83</v>
      </c>
      <c r="C15" s="23" t="s">
        <v>347</v>
      </c>
      <c r="D15" s="23" t="s">
        <v>305</v>
      </c>
    </row>
    <row r="16" spans="1:4">
      <c r="A16" s="23">
        <v>16</v>
      </c>
      <c r="B16" s="24" t="s">
        <v>78</v>
      </c>
      <c r="C16" s="23" t="s">
        <v>347</v>
      </c>
    </row>
    <row r="17" spans="1:4">
      <c r="A17" s="23">
        <v>17</v>
      </c>
      <c r="B17" s="24" t="s">
        <v>141</v>
      </c>
      <c r="C17" s="23" t="s">
        <v>347</v>
      </c>
    </row>
    <row r="18" spans="1:4">
      <c r="A18" s="23">
        <v>18</v>
      </c>
      <c r="B18" s="24" t="s">
        <v>140</v>
      </c>
      <c r="C18" s="23" t="s">
        <v>347</v>
      </c>
      <c r="D18" s="23" t="s">
        <v>308</v>
      </c>
    </row>
    <row r="19" spans="1:4">
      <c r="A19" s="23">
        <v>19</v>
      </c>
      <c r="B19" s="24" t="s">
        <v>10</v>
      </c>
      <c r="C19" s="23" t="s">
        <v>347</v>
      </c>
      <c r="D19" s="23" t="s">
        <v>304</v>
      </c>
    </row>
    <row r="20" spans="1:4">
      <c r="A20" s="23">
        <v>20</v>
      </c>
      <c r="B20" s="24" t="s">
        <v>12</v>
      </c>
      <c r="C20" s="23" t="s">
        <v>347</v>
      </c>
      <c r="D20" s="23" t="s">
        <v>314</v>
      </c>
    </row>
    <row r="21" spans="1:4">
      <c r="A21" s="23">
        <v>21</v>
      </c>
      <c r="B21" s="24" t="s">
        <v>18</v>
      </c>
      <c r="C21" s="23" t="s">
        <v>347</v>
      </c>
      <c r="D21" s="23" t="s">
        <v>350</v>
      </c>
    </row>
    <row r="22" spans="1:4">
      <c r="A22" s="23">
        <v>22</v>
      </c>
      <c r="B22" s="24" t="s">
        <v>23</v>
      </c>
      <c r="C22" s="23" t="s">
        <v>347</v>
      </c>
      <c r="D22" s="23" t="s">
        <v>320</v>
      </c>
    </row>
    <row r="23" spans="1:4">
      <c r="A23" s="23">
        <v>23</v>
      </c>
      <c r="B23" s="24" t="s">
        <v>97</v>
      </c>
      <c r="C23" s="23" t="s">
        <v>347</v>
      </c>
      <c r="D23" s="23" t="s">
        <v>303</v>
      </c>
    </row>
    <row r="24" spans="1:4">
      <c r="A24" s="23">
        <v>24</v>
      </c>
      <c r="B24" s="24" t="s">
        <v>11</v>
      </c>
      <c r="C24" s="23" t="s">
        <v>347</v>
      </c>
      <c r="D24" s="23" t="s">
        <v>350</v>
      </c>
    </row>
    <row r="25" spans="1:4">
      <c r="A25" s="23">
        <v>25</v>
      </c>
      <c r="B25" s="24" t="s">
        <v>16</v>
      </c>
      <c r="C25" s="23" t="s">
        <v>347</v>
      </c>
      <c r="D25" s="23" t="s">
        <v>309</v>
      </c>
    </row>
    <row r="26" spans="1:4">
      <c r="A26" s="23">
        <v>26</v>
      </c>
      <c r="B26" s="24" t="s">
        <v>92</v>
      </c>
      <c r="C26" s="23" t="s">
        <v>347</v>
      </c>
      <c r="D26" s="23" t="s">
        <v>311</v>
      </c>
    </row>
    <row r="27" spans="1:4">
      <c r="A27" s="23">
        <v>27</v>
      </c>
      <c r="B27" s="24" t="s">
        <v>24</v>
      </c>
      <c r="C27" s="23" t="s">
        <v>347</v>
      </c>
      <c r="D27" s="23" t="s">
        <v>308</v>
      </c>
    </row>
    <row r="28" spans="1:4">
      <c r="A28" s="23">
        <v>28</v>
      </c>
      <c r="B28" s="24" t="s">
        <v>126</v>
      </c>
      <c r="C28" s="23" t="s">
        <v>347</v>
      </c>
      <c r="D28" s="23" t="s">
        <v>320</v>
      </c>
    </row>
    <row r="29" spans="1:4">
      <c r="A29" s="23">
        <v>29</v>
      </c>
      <c r="B29" s="24" t="s">
        <v>21</v>
      </c>
      <c r="C29" s="23" t="s">
        <v>347</v>
      </c>
      <c r="D29" s="23" t="s">
        <v>351</v>
      </c>
    </row>
    <row r="30" spans="1:4">
      <c r="A30" s="23">
        <v>30</v>
      </c>
      <c r="B30" s="24" t="s">
        <v>19</v>
      </c>
      <c r="C30" s="23" t="s">
        <v>347</v>
      </c>
      <c r="D30" s="23" t="s">
        <v>308</v>
      </c>
    </row>
    <row r="31" spans="1:4">
      <c r="A31" s="23">
        <v>31</v>
      </c>
      <c r="B31" s="24" t="s">
        <v>81</v>
      </c>
      <c r="C31" s="23" t="s">
        <v>347</v>
      </c>
      <c r="D31" s="23" t="s">
        <v>358</v>
      </c>
    </row>
    <row r="32" spans="1:4">
      <c r="A32" s="23">
        <v>32</v>
      </c>
      <c r="B32" s="24" t="s">
        <v>115</v>
      </c>
      <c r="C32" s="23" t="s">
        <v>347</v>
      </c>
      <c r="D32" s="23" t="s">
        <v>324</v>
      </c>
    </row>
    <row r="33" spans="1:4">
      <c r="A33" s="23">
        <v>33</v>
      </c>
      <c r="B33" s="24" t="s">
        <v>26</v>
      </c>
      <c r="C33" s="23" t="s">
        <v>347</v>
      </c>
      <c r="D33" s="23" t="s">
        <v>349</v>
      </c>
    </row>
    <row r="34" spans="1:4">
      <c r="A34" s="23">
        <v>34</v>
      </c>
      <c r="B34" s="24" t="s">
        <v>22</v>
      </c>
      <c r="C34" s="23" t="s">
        <v>347</v>
      </c>
      <c r="D34" s="23" t="s">
        <v>316</v>
      </c>
    </row>
    <row r="35" spans="1:4">
      <c r="A35" s="23">
        <v>35</v>
      </c>
      <c r="B35" s="24" t="s">
        <v>20</v>
      </c>
      <c r="C35" s="23" t="s">
        <v>347</v>
      </c>
      <c r="D35" s="23" t="s">
        <v>320</v>
      </c>
    </row>
    <row r="36" spans="1:4">
      <c r="A36" s="23">
        <v>36</v>
      </c>
      <c r="B36" s="24" t="s">
        <v>25</v>
      </c>
      <c r="C36" s="23" t="s">
        <v>347</v>
      </c>
      <c r="D36" s="23" t="s">
        <v>311</v>
      </c>
    </row>
    <row r="37" spans="1:4">
      <c r="A37" s="23">
        <v>37</v>
      </c>
      <c r="B37" s="24" t="s">
        <v>9</v>
      </c>
      <c r="C37" s="23" t="s">
        <v>347</v>
      </c>
      <c r="D37" s="23" t="s">
        <v>309</v>
      </c>
    </row>
    <row r="38" spans="1:4">
      <c r="A38" s="23">
        <v>38</v>
      </c>
      <c r="B38" s="24" t="s">
        <v>111</v>
      </c>
      <c r="C38" s="23" t="s">
        <v>347</v>
      </c>
      <c r="D38" s="23" t="s">
        <v>313</v>
      </c>
    </row>
    <row r="39" spans="1:4">
      <c r="A39" s="23">
        <v>39</v>
      </c>
      <c r="B39" s="24" t="s">
        <v>138</v>
      </c>
      <c r="C39" s="23" t="s">
        <v>347</v>
      </c>
      <c r="D39" s="23" t="s">
        <v>309</v>
      </c>
    </row>
    <row r="40" spans="1:4">
      <c r="A40" s="23">
        <v>40</v>
      </c>
      <c r="B40" s="24" t="s">
        <v>145</v>
      </c>
      <c r="C40" s="23" t="s">
        <v>347</v>
      </c>
      <c r="D40" s="23" t="s">
        <v>307</v>
      </c>
    </row>
    <row r="41" spans="1:4">
      <c r="A41" s="23">
        <v>41</v>
      </c>
      <c r="B41" s="24" t="s">
        <v>127</v>
      </c>
      <c r="C41" s="23" t="s">
        <v>347</v>
      </c>
      <c r="D41" s="23" t="s">
        <v>314</v>
      </c>
    </row>
    <row r="42" spans="1:4">
      <c r="A42" s="23">
        <v>42</v>
      </c>
      <c r="B42" s="24" t="s">
        <v>123</v>
      </c>
      <c r="C42" s="23" t="s">
        <v>347</v>
      </c>
      <c r="D42" s="23" t="s">
        <v>358</v>
      </c>
    </row>
    <row r="43" spans="1:4">
      <c r="A43" s="23">
        <v>43</v>
      </c>
      <c r="B43" s="24" t="s">
        <v>27</v>
      </c>
      <c r="C43" s="23" t="s">
        <v>347</v>
      </c>
    </row>
    <row r="44" spans="1:4">
      <c r="A44" s="23">
        <v>44</v>
      </c>
      <c r="B44" s="24" t="s">
        <v>33</v>
      </c>
      <c r="C44" s="23" t="s">
        <v>347</v>
      </c>
    </row>
    <row r="45" spans="1:4">
      <c r="A45" s="23">
        <v>45</v>
      </c>
      <c r="B45" s="24" t="s">
        <v>31</v>
      </c>
      <c r="C45" s="23" t="s">
        <v>347</v>
      </c>
      <c r="D45" s="23" t="s">
        <v>358</v>
      </c>
    </row>
    <row r="46" spans="1:4">
      <c r="A46" s="23">
        <v>46</v>
      </c>
      <c r="B46" s="24" t="s">
        <v>87</v>
      </c>
      <c r="C46" s="23" t="s">
        <v>347</v>
      </c>
      <c r="D46" s="23" t="s">
        <v>311</v>
      </c>
    </row>
    <row r="47" spans="1:4">
      <c r="A47" s="23">
        <v>47</v>
      </c>
      <c r="B47" s="24" t="s">
        <v>44</v>
      </c>
      <c r="C47" s="23" t="s">
        <v>347</v>
      </c>
      <c r="D47" s="23" t="s">
        <v>370</v>
      </c>
    </row>
    <row r="48" spans="1:4">
      <c r="A48" s="23">
        <v>48</v>
      </c>
      <c r="B48" s="24" t="s">
        <v>34</v>
      </c>
      <c r="C48" s="23" t="s">
        <v>347</v>
      </c>
      <c r="D48" s="23" t="s">
        <v>309</v>
      </c>
    </row>
    <row r="49" spans="1:4">
      <c r="A49" s="23">
        <v>49</v>
      </c>
      <c r="B49" s="24" t="s">
        <v>41</v>
      </c>
      <c r="C49" s="23" t="s">
        <v>347</v>
      </c>
      <c r="D49" s="23" t="s">
        <v>358</v>
      </c>
    </row>
    <row r="50" spans="1:4">
      <c r="A50" s="23">
        <v>50</v>
      </c>
      <c r="B50" s="24" t="s">
        <v>137</v>
      </c>
      <c r="C50" s="23" t="s">
        <v>347</v>
      </c>
      <c r="D50" s="23" t="s">
        <v>320</v>
      </c>
    </row>
    <row r="51" spans="1:4">
      <c r="A51" s="23">
        <v>51</v>
      </c>
      <c r="B51" s="24" t="s">
        <v>331</v>
      </c>
      <c r="C51" s="23" t="s">
        <v>347</v>
      </c>
    </row>
    <row r="52" spans="1:4">
      <c r="A52" s="23">
        <v>52</v>
      </c>
      <c r="B52" s="24" t="s">
        <v>38</v>
      </c>
      <c r="C52" s="23" t="s">
        <v>347</v>
      </c>
      <c r="D52" s="23" t="s">
        <v>311</v>
      </c>
    </row>
    <row r="53" spans="1:4">
      <c r="A53" s="23">
        <v>53</v>
      </c>
      <c r="B53" s="24" t="s">
        <v>294</v>
      </c>
      <c r="C53" s="23" t="s">
        <v>347</v>
      </c>
      <c r="D53" s="23" t="s">
        <v>316</v>
      </c>
    </row>
    <row r="54" spans="1:4">
      <c r="A54" s="23">
        <v>54</v>
      </c>
      <c r="B54" s="24" t="s">
        <v>45</v>
      </c>
      <c r="C54" s="23" t="s">
        <v>347</v>
      </c>
      <c r="D54" s="23" t="s">
        <v>349</v>
      </c>
    </row>
    <row r="55" spans="1:4">
      <c r="A55" s="23">
        <v>55</v>
      </c>
      <c r="B55" s="24" t="s">
        <v>88</v>
      </c>
      <c r="C55" s="23" t="s">
        <v>347</v>
      </c>
    </row>
    <row r="56" spans="1:4">
      <c r="A56" s="23">
        <v>56</v>
      </c>
      <c r="B56" s="24" t="s">
        <v>39</v>
      </c>
      <c r="C56" s="23" t="s">
        <v>347</v>
      </c>
      <c r="D56" s="23" t="s">
        <v>311</v>
      </c>
    </row>
    <row r="57" spans="1:4">
      <c r="A57" s="23">
        <v>57</v>
      </c>
      <c r="B57" s="24" t="s">
        <v>143</v>
      </c>
      <c r="C57" s="23" t="s">
        <v>347</v>
      </c>
      <c r="D57" s="23" t="s">
        <v>311</v>
      </c>
    </row>
    <row r="58" spans="1:4">
      <c r="A58" s="23">
        <v>58</v>
      </c>
      <c r="B58" s="24" t="s">
        <v>47</v>
      </c>
      <c r="C58" s="23" t="s">
        <v>347</v>
      </c>
      <c r="D58" s="23" t="s">
        <v>314</v>
      </c>
    </row>
    <row r="59" spans="1:4">
      <c r="A59" s="23">
        <v>59</v>
      </c>
      <c r="B59" s="24" t="s">
        <v>37</v>
      </c>
      <c r="C59" s="23" t="s">
        <v>347</v>
      </c>
      <c r="D59" s="23" t="s">
        <v>316</v>
      </c>
    </row>
    <row r="60" spans="1:4">
      <c r="A60" s="23">
        <v>60</v>
      </c>
      <c r="B60" s="24" t="s">
        <v>35</v>
      </c>
      <c r="C60" s="23" t="s">
        <v>352</v>
      </c>
      <c r="D60" s="23" t="s">
        <v>314</v>
      </c>
    </row>
    <row r="61" spans="1:4">
      <c r="A61" s="23">
        <v>61</v>
      </c>
      <c r="B61" s="24" t="s">
        <v>114</v>
      </c>
      <c r="C61" s="23" t="s">
        <v>352</v>
      </c>
      <c r="D61" s="23" t="s">
        <v>358</v>
      </c>
    </row>
    <row r="62" spans="1:4">
      <c r="A62" s="23">
        <v>62</v>
      </c>
      <c r="B62" s="24" t="s">
        <v>142</v>
      </c>
      <c r="C62" s="23" t="s">
        <v>352</v>
      </c>
      <c r="D62" s="23" t="s">
        <v>313</v>
      </c>
    </row>
    <row r="63" spans="1:4">
      <c r="A63" s="23">
        <v>63</v>
      </c>
      <c r="B63" s="24" t="s">
        <v>29</v>
      </c>
      <c r="C63" s="23" t="s">
        <v>352</v>
      </c>
      <c r="D63" s="23" t="s">
        <v>326</v>
      </c>
    </row>
    <row r="64" spans="1:4">
      <c r="A64" s="23">
        <v>64</v>
      </c>
      <c r="B64" s="24" t="s">
        <v>93</v>
      </c>
      <c r="C64" s="23" t="s">
        <v>352</v>
      </c>
      <c r="D64" s="23" t="s">
        <v>358</v>
      </c>
    </row>
    <row r="65" spans="1:4">
      <c r="A65" s="23">
        <v>65</v>
      </c>
      <c r="B65" s="24" t="s">
        <v>124</v>
      </c>
      <c r="C65" s="23" t="s">
        <v>352</v>
      </c>
      <c r="D65" s="23" t="s">
        <v>371</v>
      </c>
    </row>
    <row r="66" spans="1:4">
      <c r="A66" s="23">
        <v>66</v>
      </c>
      <c r="B66" s="24" t="s">
        <v>295</v>
      </c>
      <c r="C66" s="23" t="s">
        <v>352</v>
      </c>
      <c r="D66" s="23" t="s">
        <v>316</v>
      </c>
    </row>
    <row r="67" spans="1:4">
      <c r="A67" s="23">
        <v>67</v>
      </c>
      <c r="B67" s="24" t="s">
        <v>42</v>
      </c>
      <c r="C67" s="23" t="s">
        <v>352</v>
      </c>
      <c r="D67" s="23" t="s">
        <v>358</v>
      </c>
    </row>
    <row r="68" spans="1:4">
      <c r="A68" s="23">
        <v>68</v>
      </c>
      <c r="B68" s="24" t="s">
        <v>46</v>
      </c>
      <c r="C68" s="23" t="s">
        <v>352</v>
      </c>
      <c r="D68" s="23" t="s">
        <v>304</v>
      </c>
    </row>
    <row r="69" spans="1:4">
      <c r="A69" s="23">
        <v>69</v>
      </c>
      <c r="B69" s="24" t="s">
        <v>95</v>
      </c>
      <c r="C69" s="23" t="s">
        <v>352</v>
      </c>
      <c r="D69" s="23" t="s">
        <v>309</v>
      </c>
    </row>
    <row r="70" spans="1:4">
      <c r="A70" s="23">
        <v>70</v>
      </c>
      <c r="B70" s="24" t="s">
        <v>144</v>
      </c>
      <c r="C70" s="23" t="s">
        <v>352</v>
      </c>
      <c r="D70" s="23" t="s">
        <v>350</v>
      </c>
    </row>
    <row r="71" spans="1:4">
      <c r="A71" s="23">
        <v>71</v>
      </c>
      <c r="B71" s="24" t="s">
        <v>30</v>
      </c>
      <c r="C71" s="23" t="s">
        <v>352</v>
      </c>
      <c r="D71" s="23" t="s">
        <v>358</v>
      </c>
    </row>
    <row r="72" spans="1:4">
      <c r="A72" s="23">
        <v>72</v>
      </c>
      <c r="B72" s="24" t="s">
        <v>36</v>
      </c>
      <c r="C72" s="23" t="s">
        <v>352</v>
      </c>
      <c r="D72" s="23" t="s">
        <v>313</v>
      </c>
    </row>
    <row r="73" spans="1:4">
      <c r="A73" s="23">
        <v>73</v>
      </c>
      <c r="B73" s="24" t="s">
        <v>86</v>
      </c>
      <c r="C73" s="23" t="s">
        <v>352</v>
      </c>
      <c r="D73" s="23" t="s">
        <v>350</v>
      </c>
    </row>
    <row r="74" spans="1:4">
      <c r="A74" s="23">
        <v>74</v>
      </c>
      <c r="B74" s="24" t="s">
        <v>79</v>
      </c>
      <c r="C74" s="23" t="s">
        <v>352</v>
      </c>
      <c r="D74" s="23" t="s">
        <v>315</v>
      </c>
    </row>
    <row r="75" spans="1:4">
      <c r="A75" s="23">
        <v>75</v>
      </c>
      <c r="B75" s="24" t="s">
        <v>85</v>
      </c>
      <c r="C75" s="23" t="s">
        <v>352</v>
      </c>
      <c r="D75" s="23" t="s">
        <v>350</v>
      </c>
    </row>
    <row r="76" spans="1:4">
      <c r="A76" s="23">
        <v>76</v>
      </c>
      <c r="B76" s="24" t="s">
        <v>152</v>
      </c>
      <c r="C76" s="23" t="s">
        <v>352</v>
      </c>
      <c r="D76" s="23" t="s">
        <v>311</v>
      </c>
    </row>
    <row r="77" spans="1:4">
      <c r="A77" s="23">
        <v>77</v>
      </c>
      <c r="B77" s="24" t="s">
        <v>139</v>
      </c>
      <c r="C77" s="23" t="s">
        <v>352</v>
      </c>
      <c r="D77" s="23" t="s">
        <v>313</v>
      </c>
    </row>
    <row r="78" spans="1:4">
      <c r="A78" s="23">
        <v>78</v>
      </c>
      <c r="B78" s="24" t="s">
        <v>51</v>
      </c>
      <c r="C78" s="23" t="s">
        <v>352</v>
      </c>
      <c r="D78" s="23" t="s">
        <v>311</v>
      </c>
    </row>
    <row r="79" spans="1:4">
      <c r="A79" s="23">
        <v>79</v>
      </c>
      <c r="B79" s="24" t="s">
        <v>291</v>
      </c>
      <c r="C79" s="23" t="s">
        <v>352</v>
      </c>
      <c r="D79" s="23" t="s">
        <v>311</v>
      </c>
    </row>
    <row r="80" spans="1:4">
      <c r="A80" s="23">
        <v>80</v>
      </c>
      <c r="B80" s="24" t="s">
        <v>147</v>
      </c>
      <c r="C80" s="23" t="s">
        <v>352</v>
      </c>
      <c r="D80" s="23" t="s">
        <v>327</v>
      </c>
    </row>
    <row r="81" spans="1:4">
      <c r="A81" s="23">
        <v>81</v>
      </c>
      <c r="B81" s="24" t="s">
        <v>90</v>
      </c>
      <c r="C81" s="23" t="s">
        <v>352</v>
      </c>
      <c r="D81" s="23" t="s">
        <v>358</v>
      </c>
    </row>
    <row r="82" spans="1:4">
      <c r="A82" s="23">
        <v>82</v>
      </c>
      <c r="B82" s="24" t="s">
        <v>40</v>
      </c>
      <c r="C82" s="23" t="s">
        <v>352</v>
      </c>
      <c r="D82" s="23" t="s">
        <v>378</v>
      </c>
    </row>
    <row r="83" spans="1:4">
      <c r="A83" s="23">
        <v>83</v>
      </c>
      <c r="B83" s="24" t="s">
        <v>129</v>
      </c>
      <c r="C83" s="23" t="s">
        <v>352</v>
      </c>
      <c r="D83" s="23" t="s">
        <v>305</v>
      </c>
    </row>
    <row r="84" spans="1:4">
      <c r="A84" s="23">
        <v>84</v>
      </c>
      <c r="B84" s="24" t="s">
        <v>49</v>
      </c>
      <c r="C84" s="23" t="s">
        <v>352</v>
      </c>
      <c r="D84" s="23" t="s">
        <v>317</v>
      </c>
    </row>
    <row r="85" spans="1:4">
      <c r="A85" s="23">
        <v>85</v>
      </c>
      <c r="B85" s="24" t="s">
        <v>54</v>
      </c>
      <c r="C85" s="23" t="s">
        <v>352</v>
      </c>
    </row>
    <row r="86" spans="1:4">
      <c r="A86" s="23">
        <v>86</v>
      </c>
      <c r="B86" s="24" t="s">
        <v>64</v>
      </c>
      <c r="C86" s="23" t="s">
        <v>352</v>
      </c>
    </row>
    <row r="87" spans="1:4">
      <c r="A87" s="23">
        <v>87</v>
      </c>
      <c r="B87" s="24" t="s">
        <v>50</v>
      </c>
      <c r="C87" s="23" t="s">
        <v>352</v>
      </c>
    </row>
    <row r="88" spans="1:4">
      <c r="A88" s="23">
        <v>88</v>
      </c>
      <c r="B88" s="24" t="s">
        <v>55</v>
      </c>
      <c r="C88" s="23" t="s">
        <v>352</v>
      </c>
      <c r="D88" s="23" t="s">
        <v>313</v>
      </c>
    </row>
    <row r="89" spans="1:4">
      <c r="A89" s="23">
        <v>89</v>
      </c>
      <c r="B89" s="24" t="s">
        <v>353</v>
      </c>
      <c r="C89" s="23" t="s">
        <v>352</v>
      </c>
      <c r="D89" s="23" t="s">
        <v>372</v>
      </c>
    </row>
    <row r="90" spans="1:4">
      <c r="A90" s="23">
        <v>90</v>
      </c>
      <c r="B90" s="24" t="s">
        <v>62</v>
      </c>
      <c r="C90" s="23" t="s">
        <v>352</v>
      </c>
    </row>
    <row r="91" spans="1:4">
      <c r="A91" s="23">
        <v>91</v>
      </c>
      <c r="B91" s="24" t="s">
        <v>102</v>
      </c>
      <c r="C91" s="23" t="s">
        <v>352</v>
      </c>
    </row>
    <row r="92" spans="1:4">
      <c r="A92" s="23">
        <v>92</v>
      </c>
      <c r="B92" s="24" t="s">
        <v>91</v>
      </c>
      <c r="C92" s="23" t="s">
        <v>352</v>
      </c>
    </row>
    <row r="93" spans="1:4">
      <c r="A93" s="23">
        <v>93</v>
      </c>
      <c r="B93" s="24" t="s">
        <v>82</v>
      </c>
      <c r="C93" s="23" t="s">
        <v>352</v>
      </c>
    </row>
    <row r="94" spans="1:4">
      <c r="A94" s="23">
        <v>94</v>
      </c>
      <c r="B94" s="24" t="s">
        <v>128</v>
      </c>
      <c r="C94" s="23" t="s">
        <v>352</v>
      </c>
    </row>
    <row r="95" spans="1:4">
      <c r="A95" s="23">
        <v>95</v>
      </c>
      <c r="B95" s="24" t="s">
        <v>121</v>
      </c>
      <c r="C95" s="23" t="s">
        <v>352</v>
      </c>
      <c r="D95" s="23" t="s">
        <v>305</v>
      </c>
    </row>
    <row r="96" spans="1:4">
      <c r="A96" s="23">
        <v>96</v>
      </c>
      <c r="B96" s="24" t="s">
        <v>59</v>
      </c>
      <c r="C96" s="23" t="s">
        <v>352</v>
      </c>
      <c r="D96" s="23" t="s">
        <v>311</v>
      </c>
    </row>
    <row r="97" spans="1:4">
      <c r="A97" s="23">
        <v>97</v>
      </c>
      <c r="B97" s="24" t="s">
        <v>60</v>
      </c>
      <c r="C97" s="23" t="s">
        <v>352</v>
      </c>
    </row>
    <row r="98" spans="1:4">
      <c r="A98" s="23">
        <v>98</v>
      </c>
      <c r="B98" s="24" t="s">
        <v>122</v>
      </c>
      <c r="C98" s="23" t="s">
        <v>354</v>
      </c>
      <c r="D98" s="23" t="s">
        <v>313</v>
      </c>
    </row>
    <row r="99" spans="1:4">
      <c r="A99" s="23">
        <v>99</v>
      </c>
      <c r="B99" s="24" t="s">
        <v>94</v>
      </c>
      <c r="C99" s="23" t="s">
        <v>354</v>
      </c>
      <c r="D99" s="23" t="s">
        <v>358</v>
      </c>
    </row>
    <row r="100" spans="1:4">
      <c r="A100" s="23">
        <v>100</v>
      </c>
      <c r="B100" s="24" t="s">
        <v>103</v>
      </c>
      <c r="C100" s="23" t="s">
        <v>354</v>
      </c>
    </row>
    <row r="101" spans="1:4">
      <c r="A101" s="23">
        <v>101</v>
      </c>
      <c r="B101" s="24" t="s">
        <v>149</v>
      </c>
      <c r="C101" s="23" t="s">
        <v>354</v>
      </c>
    </row>
    <row r="102" spans="1:4">
      <c r="A102" s="23">
        <v>102</v>
      </c>
      <c r="B102" s="24" t="s">
        <v>61</v>
      </c>
      <c r="C102" s="23" t="s">
        <v>354</v>
      </c>
    </row>
    <row r="103" spans="1:4">
      <c r="A103" s="23">
        <v>103</v>
      </c>
      <c r="B103" s="24" t="s">
        <v>66</v>
      </c>
      <c r="C103" s="23" t="s">
        <v>354</v>
      </c>
      <c r="D103" s="23" t="s">
        <v>307</v>
      </c>
    </row>
    <row r="104" spans="1:4">
      <c r="A104" s="23">
        <v>104</v>
      </c>
      <c r="B104" s="24" t="s">
        <v>56</v>
      </c>
      <c r="C104" s="23" t="s">
        <v>354</v>
      </c>
      <c r="D104" s="23" t="s">
        <v>320</v>
      </c>
    </row>
    <row r="105" spans="1:4">
      <c r="A105" s="23">
        <v>105</v>
      </c>
      <c r="B105" s="24" t="s">
        <v>146</v>
      </c>
      <c r="C105" s="23" t="s">
        <v>354</v>
      </c>
      <c r="D105" s="23" t="s">
        <v>315</v>
      </c>
    </row>
    <row r="106" spans="1:4">
      <c r="A106" s="23">
        <v>106</v>
      </c>
      <c r="B106" s="24" t="s">
        <v>334</v>
      </c>
      <c r="C106" s="23" t="s">
        <v>354</v>
      </c>
      <c r="D106" s="23" t="s">
        <v>311</v>
      </c>
    </row>
    <row r="107" spans="1:4">
      <c r="A107" s="23">
        <v>107</v>
      </c>
      <c r="B107" s="24" t="s">
        <v>98</v>
      </c>
      <c r="C107" s="23" t="s">
        <v>354</v>
      </c>
      <c r="D107" s="23" t="s">
        <v>315</v>
      </c>
    </row>
    <row r="108" spans="1:4">
      <c r="A108" s="23">
        <v>108</v>
      </c>
      <c r="B108" s="24" t="s">
        <v>247</v>
      </c>
      <c r="C108" s="23" t="s">
        <v>354</v>
      </c>
      <c r="D108" s="23" t="s">
        <v>370</v>
      </c>
    </row>
    <row r="109" spans="1:4">
      <c r="A109" s="23">
        <v>109</v>
      </c>
      <c r="B109" s="24" t="s">
        <v>335</v>
      </c>
      <c r="C109" s="23" t="s">
        <v>354</v>
      </c>
    </row>
    <row r="110" spans="1:4">
      <c r="A110" s="23">
        <v>110</v>
      </c>
      <c r="B110" s="24" t="s">
        <v>134</v>
      </c>
      <c r="C110" s="23" t="s">
        <v>354</v>
      </c>
    </row>
    <row r="111" spans="1:4">
      <c r="A111" s="23">
        <v>111</v>
      </c>
      <c r="B111" s="24" t="s">
        <v>52</v>
      </c>
      <c r="C111" s="23" t="s">
        <v>354</v>
      </c>
      <c r="D111" s="23" t="s">
        <v>313</v>
      </c>
    </row>
    <row r="112" spans="1:4">
      <c r="A112" s="23">
        <v>112</v>
      </c>
      <c r="B112" s="24" t="s">
        <v>330</v>
      </c>
      <c r="C112" s="23" t="s">
        <v>354</v>
      </c>
      <c r="D112" s="23" t="s">
        <v>313</v>
      </c>
    </row>
    <row r="113" spans="1:4">
      <c r="A113" s="23">
        <v>113</v>
      </c>
      <c r="B113" s="24" t="s">
        <v>84</v>
      </c>
      <c r="C113" s="23" t="s">
        <v>354</v>
      </c>
      <c r="D113" s="23" t="s">
        <v>311</v>
      </c>
    </row>
    <row r="114" spans="1:4">
      <c r="A114" s="23">
        <v>114</v>
      </c>
      <c r="B114" s="24" t="s">
        <v>96</v>
      </c>
      <c r="C114" s="23" t="s">
        <v>354</v>
      </c>
      <c r="D114" s="23" t="s">
        <v>313</v>
      </c>
    </row>
    <row r="115" spans="1:4">
      <c r="A115" s="23">
        <v>115</v>
      </c>
      <c r="B115" s="24" t="s">
        <v>53</v>
      </c>
      <c r="C115" s="23" t="s">
        <v>354</v>
      </c>
      <c r="D115" s="23" t="s">
        <v>358</v>
      </c>
    </row>
    <row r="116" spans="1:4">
      <c r="A116" s="23">
        <v>116</v>
      </c>
      <c r="B116" s="24" t="s">
        <v>151</v>
      </c>
      <c r="C116" s="23" t="s">
        <v>354</v>
      </c>
      <c r="D116" s="23" t="s">
        <v>350</v>
      </c>
    </row>
    <row r="117" spans="1:4">
      <c r="A117" s="23">
        <v>117</v>
      </c>
      <c r="B117" s="24" t="s">
        <v>58</v>
      </c>
      <c r="C117" s="23" t="s">
        <v>354</v>
      </c>
    </row>
    <row r="118" spans="1:4">
      <c r="A118" s="23">
        <v>118</v>
      </c>
      <c r="B118" s="24" t="s">
        <v>131</v>
      </c>
      <c r="C118" s="23" t="s">
        <v>354</v>
      </c>
      <c r="D118" s="23" t="s">
        <v>310</v>
      </c>
    </row>
    <row r="119" spans="1:4">
      <c r="A119" s="23">
        <v>119</v>
      </c>
      <c r="B119" s="24" t="s">
        <v>63</v>
      </c>
      <c r="C119" s="23" t="s">
        <v>354</v>
      </c>
      <c r="D119" s="23" t="s">
        <v>315</v>
      </c>
    </row>
    <row r="120" spans="1:4">
      <c r="A120" s="23">
        <v>120</v>
      </c>
      <c r="B120" s="24" t="s">
        <v>332</v>
      </c>
      <c r="C120" s="23" t="s">
        <v>354</v>
      </c>
      <c r="D120" s="23" t="s">
        <v>321</v>
      </c>
    </row>
    <row r="121" spans="1:4">
      <c r="A121" s="23">
        <v>121</v>
      </c>
      <c r="B121" s="24" t="s">
        <v>57</v>
      </c>
      <c r="C121" s="23" t="s">
        <v>354</v>
      </c>
    </row>
    <row r="122" spans="1:4">
      <c r="A122" s="23">
        <v>122</v>
      </c>
      <c r="B122" s="24" t="s">
        <v>292</v>
      </c>
      <c r="C122" s="23" t="s">
        <v>354</v>
      </c>
      <c r="D122" s="23" t="s">
        <v>313</v>
      </c>
    </row>
    <row r="123" spans="1:4">
      <c r="A123" s="23">
        <v>123</v>
      </c>
      <c r="B123" s="24" t="s">
        <v>99</v>
      </c>
      <c r="C123" s="23" t="s">
        <v>354</v>
      </c>
      <c r="D123" s="23" t="s">
        <v>307</v>
      </c>
    </row>
    <row r="124" spans="1:4">
      <c r="A124" s="23">
        <v>124</v>
      </c>
      <c r="B124" s="24" t="s">
        <v>130</v>
      </c>
      <c r="C124" s="23" t="s">
        <v>354</v>
      </c>
      <c r="D124" s="23" t="s">
        <v>313</v>
      </c>
    </row>
    <row r="125" spans="1:4">
      <c r="A125" s="23">
        <v>125</v>
      </c>
      <c r="B125" s="24" t="s">
        <v>67</v>
      </c>
      <c r="C125" s="23" t="s">
        <v>354</v>
      </c>
      <c r="D125" s="23" t="s">
        <v>314</v>
      </c>
    </row>
    <row r="126" spans="1:4">
      <c r="A126" s="23">
        <v>126</v>
      </c>
      <c r="B126" s="24" t="s">
        <v>333</v>
      </c>
      <c r="C126" s="23" t="s">
        <v>354</v>
      </c>
      <c r="D126" s="23" t="s">
        <v>317</v>
      </c>
    </row>
    <row r="127" spans="1:4">
      <c r="A127" s="23">
        <v>127</v>
      </c>
      <c r="B127" s="24" t="s">
        <v>65</v>
      </c>
      <c r="C127" s="23" t="s">
        <v>354</v>
      </c>
      <c r="D127" s="23" t="s">
        <v>310</v>
      </c>
    </row>
    <row r="128" spans="1:4">
      <c r="A128" s="23">
        <v>128</v>
      </c>
      <c r="B128" s="24" t="s">
        <v>68</v>
      </c>
      <c r="C128" s="23" t="s">
        <v>354</v>
      </c>
      <c r="D128" s="23" t="s">
        <v>310</v>
      </c>
    </row>
    <row r="129" spans="1:4">
      <c r="A129" s="23">
        <v>129</v>
      </c>
      <c r="B129" s="24" t="s">
        <v>101</v>
      </c>
      <c r="C129" s="23" t="s">
        <v>354</v>
      </c>
      <c r="D129" s="23" t="s">
        <v>304</v>
      </c>
    </row>
    <row r="130" spans="1:4">
      <c r="A130" s="23">
        <v>130</v>
      </c>
      <c r="B130" s="24" t="s">
        <v>136</v>
      </c>
      <c r="C130" s="23" t="s">
        <v>354</v>
      </c>
      <c r="D130" s="23" t="s">
        <v>369</v>
      </c>
    </row>
    <row r="131" spans="1:4">
      <c r="A131" s="23">
        <v>131</v>
      </c>
      <c r="B131" s="24" t="s">
        <v>156</v>
      </c>
      <c r="C131" s="23" t="s">
        <v>354</v>
      </c>
      <c r="D131" s="23" t="s">
        <v>350</v>
      </c>
    </row>
    <row r="132" spans="1:4">
      <c r="A132" s="23">
        <v>132</v>
      </c>
      <c r="B132" s="24" t="s">
        <v>163</v>
      </c>
      <c r="C132" s="23" t="s">
        <v>354</v>
      </c>
      <c r="D132" s="23" t="s">
        <v>319</v>
      </c>
    </row>
    <row r="133" spans="1:4">
      <c r="A133" s="23">
        <v>133</v>
      </c>
      <c r="B133" s="24" t="s">
        <v>161</v>
      </c>
      <c r="C133" s="23" t="s">
        <v>354</v>
      </c>
      <c r="D133" s="23" t="s">
        <v>358</v>
      </c>
    </row>
    <row r="134" spans="1:4">
      <c r="A134" s="23">
        <v>134</v>
      </c>
      <c r="B134" s="24" t="s">
        <v>158</v>
      </c>
      <c r="C134" s="23" t="s">
        <v>354</v>
      </c>
      <c r="D134" s="23" t="s">
        <v>307</v>
      </c>
    </row>
    <row r="135" spans="1:4">
      <c r="A135" s="23">
        <v>135</v>
      </c>
      <c r="B135" s="24" t="s">
        <v>153</v>
      </c>
      <c r="C135" s="23" t="s">
        <v>354</v>
      </c>
      <c r="D135" s="23" t="s">
        <v>316</v>
      </c>
    </row>
    <row r="136" spans="1:4">
      <c r="A136" s="23">
        <v>136</v>
      </c>
      <c r="B136" s="24" t="s">
        <v>150</v>
      </c>
      <c r="C136" s="23" t="s">
        <v>354</v>
      </c>
    </row>
    <row r="137" spans="1:4">
      <c r="A137" s="23">
        <v>137</v>
      </c>
      <c r="B137" s="24" t="s">
        <v>157</v>
      </c>
      <c r="C137" s="23" t="s">
        <v>354</v>
      </c>
      <c r="D137" s="23" t="s">
        <v>305</v>
      </c>
    </row>
    <row r="138" spans="1:4">
      <c r="A138" s="23">
        <v>138</v>
      </c>
      <c r="B138" s="24" t="s">
        <v>166</v>
      </c>
      <c r="C138" s="23" t="s">
        <v>354</v>
      </c>
      <c r="D138" s="23" t="s">
        <v>355</v>
      </c>
    </row>
    <row r="139" spans="1:4">
      <c r="A139" s="23">
        <v>139</v>
      </c>
      <c r="B139" s="24" t="s">
        <v>169</v>
      </c>
      <c r="C139" s="23" t="s">
        <v>354</v>
      </c>
      <c r="D139" s="23" t="s">
        <v>355</v>
      </c>
    </row>
    <row r="140" spans="1:4">
      <c r="A140" s="23">
        <v>140</v>
      </c>
      <c r="B140" s="24" t="s">
        <v>175</v>
      </c>
      <c r="C140" s="23" t="s">
        <v>354</v>
      </c>
    </row>
    <row r="141" spans="1:4">
      <c r="A141" s="23">
        <v>141</v>
      </c>
      <c r="B141" s="24" t="s">
        <v>155</v>
      </c>
      <c r="C141" s="23" t="s">
        <v>354</v>
      </c>
      <c r="D141" s="23" t="s">
        <v>321</v>
      </c>
    </row>
    <row r="142" spans="1:4">
      <c r="A142" s="23">
        <v>142</v>
      </c>
      <c r="B142" s="24" t="s">
        <v>165</v>
      </c>
      <c r="C142" s="23" t="s">
        <v>356</v>
      </c>
    </row>
    <row r="143" spans="1:4">
      <c r="A143" s="23">
        <v>143</v>
      </c>
      <c r="B143" s="24" t="s">
        <v>341</v>
      </c>
      <c r="C143" s="23" t="s">
        <v>356</v>
      </c>
      <c r="D143" s="23" t="s">
        <v>357</v>
      </c>
    </row>
    <row r="144" spans="1:4">
      <c r="A144" s="23">
        <v>144</v>
      </c>
      <c r="B144" s="24" t="s">
        <v>176</v>
      </c>
      <c r="C144" s="23" t="s">
        <v>356</v>
      </c>
    </row>
    <row r="145" spans="1:4">
      <c r="A145" s="23">
        <v>145</v>
      </c>
      <c r="B145" s="24" t="s">
        <v>173</v>
      </c>
      <c r="C145" s="23" t="s">
        <v>356</v>
      </c>
      <c r="D145" s="23" t="s">
        <v>358</v>
      </c>
    </row>
    <row r="146" spans="1:4">
      <c r="A146" s="23">
        <v>146</v>
      </c>
      <c r="B146" s="24" t="s">
        <v>160</v>
      </c>
      <c r="C146" s="23" t="s">
        <v>356</v>
      </c>
    </row>
    <row r="147" spans="1:4">
      <c r="A147" s="23">
        <v>147</v>
      </c>
      <c r="B147" s="24" t="s">
        <v>342</v>
      </c>
      <c r="C147" s="23" t="s">
        <v>356</v>
      </c>
    </row>
    <row r="148" spans="1:4">
      <c r="A148" s="23">
        <v>148</v>
      </c>
      <c r="B148" s="24" t="s">
        <v>159</v>
      </c>
      <c r="C148" s="23" t="s">
        <v>356</v>
      </c>
    </row>
    <row r="149" spans="1:4">
      <c r="A149" s="23">
        <v>149</v>
      </c>
      <c r="B149" s="24" t="s">
        <v>170</v>
      </c>
      <c r="C149" s="23" t="s">
        <v>356</v>
      </c>
    </row>
    <row r="150" spans="1:4">
      <c r="A150" s="23">
        <v>150</v>
      </c>
      <c r="B150" s="24" t="s">
        <v>359</v>
      </c>
      <c r="C150" s="23" t="s">
        <v>356</v>
      </c>
      <c r="D150" s="23" t="s">
        <v>304</v>
      </c>
    </row>
    <row r="151" spans="1:4">
      <c r="A151" s="23">
        <v>151</v>
      </c>
      <c r="B151" s="24" t="s">
        <v>167</v>
      </c>
      <c r="C151" s="23" t="s">
        <v>356</v>
      </c>
    </row>
    <row r="152" spans="1:4">
      <c r="A152" s="23">
        <v>152</v>
      </c>
      <c r="B152" s="24" t="s">
        <v>162</v>
      </c>
      <c r="C152" s="23" t="s">
        <v>356</v>
      </c>
    </row>
    <row r="153" spans="1:4">
      <c r="A153" s="23">
        <v>153</v>
      </c>
      <c r="B153" s="24" t="s">
        <v>168</v>
      </c>
      <c r="C153" s="23" t="s">
        <v>356</v>
      </c>
    </row>
    <row r="154" spans="1:4">
      <c r="A154" s="23">
        <v>154</v>
      </c>
      <c r="B154" s="24" t="s">
        <v>360</v>
      </c>
      <c r="C154" s="23" t="s">
        <v>356</v>
      </c>
      <c r="D154" s="23" t="s">
        <v>313</v>
      </c>
    </row>
    <row r="155" spans="1:4">
      <c r="A155" s="23">
        <v>155</v>
      </c>
      <c r="B155" s="24" t="s">
        <v>174</v>
      </c>
      <c r="C155" s="23" t="s">
        <v>356</v>
      </c>
      <c r="D155" s="23" t="s">
        <v>304</v>
      </c>
    </row>
    <row r="156" spans="1:4">
      <c r="A156" s="23">
        <v>156</v>
      </c>
      <c r="B156" s="24" t="s">
        <v>164</v>
      </c>
      <c r="C156" s="23" t="s">
        <v>356</v>
      </c>
      <c r="D156" s="23" t="s">
        <v>313</v>
      </c>
    </row>
    <row r="157" spans="1:4">
      <c r="A157" s="23">
        <v>157</v>
      </c>
      <c r="B157" s="25" t="s">
        <v>392</v>
      </c>
      <c r="C157" s="23" t="s">
        <v>356</v>
      </c>
      <c r="D157" s="23" t="s">
        <v>321</v>
      </c>
    </row>
    <row r="158" spans="1:4">
      <c r="A158" s="23">
        <v>158</v>
      </c>
      <c r="B158" s="24" t="s">
        <v>186</v>
      </c>
      <c r="C158" s="23" t="s">
        <v>356</v>
      </c>
    </row>
    <row r="159" spans="1:4">
      <c r="A159" s="23">
        <v>159</v>
      </c>
      <c r="B159" s="24" t="s">
        <v>187</v>
      </c>
      <c r="C159" s="23" t="s">
        <v>356</v>
      </c>
    </row>
    <row r="160" spans="1:4">
      <c r="A160" s="23">
        <v>160</v>
      </c>
      <c r="B160" s="24" t="s">
        <v>172</v>
      </c>
      <c r="C160" s="23" t="s">
        <v>356</v>
      </c>
      <c r="D160" s="23" t="s">
        <v>307</v>
      </c>
    </row>
    <row r="161" spans="1:4">
      <c r="A161" s="23">
        <v>161</v>
      </c>
      <c r="B161" s="24" t="s">
        <v>180</v>
      </c>
      <c r="C161" s="23" t="s">
        <v>356</v>
      </c>
      <c r="D161" s="23" t="s">
        <v>320</v>
      </c>
    </row>
    <row r="162" spans="1:4">
      <c r="A162" s="23">
        <v>162</v>
      </c>
      <c r="B162" s="24" t="s">
        <v>185</v>
      </c>
      <c r="C162" s="23" t="s">
        <v>356</v>
      </c>
      <c r="D162" s="23" t="s">
        <v>355</v>
      </c>
    </row>
    <row r="163" spans="1:4">
      <c r="A163" s="23">
        <v>163</v>
      </c>
      <c r="B163" s="24" t="s">
        <v>179</v>
      </c>
      <c r="C163" s="23" t="s">
        <v>356</v>
      </c>
      <c r="D163" s="23" t="s">
        <v>327</v>
      </c>
    </row>
    <row r="164" spans="1:4">
      <c r="A164" s="23">
        <v>164</v>
      </c>
      <c r="B164" s="24" t="s">
        <v>188</v>
      </c>
      <c r="C164" s="23" t="s">
        <v>361</v>
      </c>
      <c r="D164" s="23" t="s">
        <v>321</v>
      </c>
    </row>
    <row r="165" spans="1:4">
      <c r="A165" s="23">
        <v>165</v>
      </c>
      <c r="B165" s="24" t="s">
        <v>178</v>
      </c>
      <c r="C165" s="23" t="s">
        <v>361</v>
      </c>
      <c r="D165" s="23" t="s">
        <v>304</v>
      </c>
    </row>
    <row r="166" spans="1:4">
      <c r="A166" s="23">
        <v>166</v>
      </c>
      <c r="B166" s="24" t="s">
        <v>184</v>
      </c>
      <c r="C166" s="23" t="s">
        <v>361</v>
      </c>
      <c r="D166" s="23" t="s">
        <v>320</v>
      </c>
    </row>
    <row r="167" spans="1:4">
      <c r="A167" s="23">
        <v>167</v>
      </c>
      <c r="B167" s="24" t="s">
        <v>189</v>
      </c>
      <c r="C167" s="23" t="s">
        <v>361</v>
      </c>
      <c r="D167" s="23" t="s">
        <v>373</v>
      </c>
    </row>
    <row r="168" spans="1:4">
      <c r="A168" s="23">
        <v>168</v>
      </c>
      <c r="B168" s="24" t="s">
        <v>343</v>
      </c>
      <c r="C168" s="23" t="s">
        <v>361</v>
      </c>
      <c r="D168" s="23" t="s">
        <v>304</v>
      </c>
    </row>
    <row r="169" spans="1:4">
      <c r="A169" s="23">
        <v>169</v>
      </c>
      <c r="B169" s="24" t="s">
        <v>344</v>
      </c>
      <c r="C169" s="23" t="s">
        <v>361</v>
      </c>
    </row>
    <row r="170" spans="1:4">
      <c r="A170" s="23">
        <v>170</v>
      </c>
      <c r="B170" s="24" t="s">
        <v>258</v>
      </c>
      <c r="C170" s="23" t="s">
        <v>362</v>
      </c>
      <c r="D170" s="23" t="s">
        <v>311</v>
      </c>
    </row>
    <row r="171" spans="1:4">
      <c r="A171" s="23">
        <v>171</v>
      </c>
      <c r="B171" s="24" t="s">
        <v>195</v>
      </c>
      <c r="C171" s="23" t="s">
        <v>362</v>
      </c>
      <c r="D171" s="23" t="s">
        <v>303</v>
      </c>
    </row>
    <row r="172" spans="1:4">
      <c r="A172" s="23">
        <v>172</v>
      </c>
      <c r="B172" s="24" t="s">
        <v>194</v>
      </c>
      <c r="C172" s="23" t="s">
        <v>362</v>
      </c>
      <c r="D172" s="23" t="s">
        <v>308</v>
      </c>
    </row>
    <row r="173" spans="1:4">
      <c r="A173" s="23">
        <v>173</v>
      </c>
      <c r="B173" s="24" t="s">
        <v>270</v>
      </c>
      <c r="C173" s="23" t="s">
        <v>362</v>
      </c>
      <c r="D173" s="23" t="s">
        <v>317</v>
      </c>
    </row>
    <row r="174" spans="1:4">
      <c r="A174" s="23">
        <v>174</v>
      </c>
      <c r="B174" s="24" t="s">
        <v>339</v>
      </c>
      <c r="C174" s="23" t="s">
        <v>362</v>
      </c>
      <c r="D174" s="23" t="s">
        <v>311</v>
      </c>
    </row>
    <row r="175" spans="1:4">
      <c r="A175" s="23">
        <v>175</v>
      </c>
      <c r="B175" s="24" t="s">
        <v>267</v>
      </c>
      <c r="C175" s="23" t="s">
        <v>362</v>
      </c>
      <c r="D175" s="23" t="s">
        <v>313</v>
      </c>
    </row>
    <row r="176" spans="1:4">
      <c r="A176" s="23">
        <v>176</v>
      </c>
      <c r="B176" s="24" t="s">
        <v>197</v>
      </c>
      <c r="C176" s="23" t="s">
        <v>362</v>
      </c>
      <c r="D176" s="23" t="s">
        <v>303</v>
      </c>
    </row>
    <row r="177" spans="1:4">
      <c r="A177" s="23">
        <v>177</v>
      </c>
      <c r="B177" s="24" t="s">
        <v>196</v>
      </c>
      <c r="C177" s="23" t="s">
        <v>362</v>
      </c>
      <c r="D177" s="23" t="s">
        <v>319</v>
      </c>
    </row>
    <row r="178" spans="1:4">
      <c r="A178" s="23">
        <v>178</v>
      </c>
      <c r="B178" s="24" t="s">
        <v>337</v>
      </c>
      <c r="C178" s="23" t="s">
        <v>362</v>
      </c>
      <c r="D178" s="23" t="s">
        <v>314</v>
      </c>
    </row>
    <row r="179" spans="1:4">
      <c r="A179" s="23">
        <v>179</v>
      </c>
      <c r="B179" s="24" t="s">
        <v>237</v>
      </c>
      <c r="C179" s="23" t="s">
        <v>362</v>
      </c>
      <c r="D179" s="23" t="s">
        <v>305</v>
      </c>
    </row>
    <row r="180" spans="1:4">
      <c r="A180" s="23">
        <v>180</v>
      </c>
      <c r="B180" s="24" t="s">
        <v>202</v>
      </c>
      <c r="C180" s="23" t="s">
        <v>362</v>
      </c>
      <c r="D180" s="23" t="s">
        <v>322</v>
      </c>
    </row>
    <row r="181" spans="1:4">
      <c r="A181" s="23">
        <v>181</v>
      </c>
      <c r="B181" s="24" t="s">
        <v>205</v>
      </c>
      <c r="C181" s="23" t="s">
        <v>362</v>
      </c>
      <c r="D181" s="23" t="s">
        <v>320</v>
      </c>
    </row>
    <row r="182" spans="1:4">
      <c r="A182" s="23">
        <v>182</v>
      </c>
      <c r="B182" s="24" t="s">
        <v>210</v>
      </c>
      <c r="C182" s="23" t="s">
        <v>362</v>
      </c>
      <c r="D182" s="23" t="s">
        <v>374</v>
      </c>
    </row>
    <row r="183" spans="1:4">
      <c r="A183" s="23">
        <v>183</v>
      </c>
      <c r="B183" s="25" t="s">
        <v>192</v>
      </c>
      <c r="C183" s="23" t="s">
        <v>362</v>
      </c>
    </row>
    <row r="184" spans="1:4">
      <c r="A184" s="23">
        <v>184</v>
      </c>
      <c r="B184" s="24" t="s">
        <v>206</v>
      </c>
      <c r="C184" s="23" t="s">
        <v>362</v>
      </c>
      <c r="D184" s="23" t="s">
        <v>319</v>
      </c>
    </row>
    <row r="185" spans="1:4">
      <c r="A185" s="23">
        <v>185</v>
      </c>
      <c r="B185" s="24" t="s">
        <v>255</v>
      </c>
      <c r="C185" s="23" t="s">
        <v>362</v>
      </c>
      <c r="D185" s="23" t="s">
        <v>375</v>
      </c>
    </row>
    <row r="186" spans="1:4">
      <c r="A186" s="23">
        <v>186</v>
      </c>
      <c r="B186" s="24" t="s">
        <v>199</v>
      </c>
      <c r="C186" s="23" t="s">
        <v>362</v>
      </c>
      <c r="D186" s="23" t="s">
        <v>310</v>
      </c>
    </row>
    <row r="187" spans="1:4">
      <c r="A187" s="23">
        <v>187</v>
      </c>
      <c r="B187" s="24" t="s">
        <v>242</v>
      </c>
      <c r="C187" s="23" t="s">
        <v>362</v>
      </c>
      <c r="D187" s="23" t="s">
        <v>376</v>
      </c>
    </row>
    <row r="188" spans="1:4">
      <c r="A188" s="23">
        <v>188</v>
      </c>
      <c r="B188" s="24" t="s">
        <v>260</v>
      </c>
      <c r="C188" s="23" t="s">
        <v>362</v>
      </c>
      <c r="D188" s="23" t="s">
        <v>308</v>
      </c>
    </row>
    <row r="189" spans="1:4">
      <c r="A189" s="23">
        <v>189</v>
      </c>
      <c r="B189" s="24" t="s">
        <v>257</v>
      </c>
      <c r="C189" s="23" t="s">
        <v>362</v>
      </c>
      <c r="D189" s="23" t="s">
        <v>311</v>
      </c>
    </row>
    <row r="190" spans="1:4">
      <c r="A190" s="23">
        <v>190</v>
      </c>
      <c r="B190" s="24" t="s">
        <v>207</v>
      </c>
      <c r="C190" s="23" t="s">
        <v>362</v>
      </c>
      <c r="D190" s="23" t="s">
        <v>314</v>
      </c>
    </row>
    <row r="191" spans="1:4">
      <c r="A191" s="23">
        <v>191</v>
      </c>
      <c r="B191" s="24" t="s">
        <v>211</v>
      </c>
      <c r="C191" s="23" t="s">
        <v>362</v>
      </c>
      <c r="D191" s="23" t="s">
        <v>358</v>
      </c>
    </row>
    <row r="192" spans="1:4">
      <c r="A192" s="23">
        <v>192</v>
      </c>
      <c r="B192" s="24" t="s">
        <v>235</v>
      </c>
      <c r="C192" s="23" t="s">
        <v>362</v>
      </c>
    </row>
    <row r="193" spans="1:4">
      <c r="A193" s="23">
        <v>193</v>
      </c>
      <c r="B193" s="24" t="s">
        <v>268</v>
      </c>
      <c r="C193" s="23" t="s">
        <v>362</v>
      </c>
      <c r="D193" s="23" t="s">
        <v>318</v>
      </c>
    </row>
    <row r="194" spans="1:4">
      <c r="A194" s="23">
        <v>194</v>
      </c>
      <c r="B194" s="24" t="s">
        <v>253</v>
      </c>
      <c r="C194" s="23" t="s">
        <v>363</v>
      </c>
      <c r="D194" s="23" t="s">
        <v>307</v>
      </c>
    </row>
    <row r="195" spans="1:4">
      <c r="A195" s="23">
        <v>195</v>
      </c>
      <c r="B195" s="24" t="s">
        <v>201</v>
      </c>
      <c r="C195" s="23" t="s">
        <v>363</v>
      </c>
      <c r="D195" s="23" t="s">
        <v>312</v>
      </c>
    </row>
    <row r="196" spans="1:4">
      <c r="A196" s="23">
        <v>196</v>
      </c>
      <c r="B196" s="24" t="s">
        <v>212</v>
      </c>
      <c r="C196" s="23" t="s">
        <v>363</v>
      </c>
      <c r="D196" s="23" t="s">
        <v>324</v>
      </c>
    </row>
    <row r="197" spans="1:4">
      <c r="A197" s="23">
        <v>197</v>
      </c>
      <c r="B197" s="24" t="s">
        <v>263</v>
      </c>
      <c r="C197" s="23" t="s">
        <v>363</v>
      </c>
      <c r="D197" s="23" t="s">
        <v>325</v>
      </c>
    </row>
    <row r="198" spans="1:4">
      <c r="A198" s="23">
        <v>198</v>
      </c>
      <c r="B198" s="24" t="s">
        <v>209</v>
      </c>
      <c r="C198" s="23" t="s">
        <v>363</v>
      </c>
      <c r="D198" s="23" t="s">
        <v>321</v>
      </c>
    </row>
    <row r="199" spans="1:4">
      <c r="A199" s="23">
        <v>199</v>
      </c>
      <c r="B199" s="24" t="s">
        <v>200</v>
      </c>
      <c r="C199" s="23" t="s">
        <v>363</v>
      </c>
    </row>
    <row r="200" spans="1:4">
      <c r="A200" s="23">
        <v>200</v>
      </c>
      <c r="B200" s="24" t="s">
        <v>272</v>
      </c>
      <c r="C200" s="23" t="s">
        <v>363</v>
      </c>
      <c r="D200" s="23" t="s">
        <v>306</v>
      </c>
    </row>
    <row r="201" spans="1:4">
      <c r="A201" s="23">
        <v>201</v>
      </c>
      <c r="B201" s="24" t="s">
        <v>204</v>
      </c>
      <c r="C201" s="23" t="s">
        <v>363</v>
      </c>
      <c r="D201" s="23" t="s">
        <v>358</v>
      </c>
    </row>
    <row r="202" spans="1:4">
      <c r="A202" s="23">
        <v>202</v>
      </c>
      <c r="B202" s="24" t="s">
        <v>340</v>
      </c>
      <c r="C202" s="23" t="s">
        <v>363</v>
      </c>
      <c r="D202" s="23" t="s">
        <v>326</v>
      </c>
    </row>
    <row r="203" spans="1:4">
      <c r="A203" s="23">
        <v>203</v>
      </c>
      <c r="B203" s="24" t="s">
        <v>203</v>
      </c>
      <c r="C203" s="23" t="s">
        <v>363</v>
      </c>
      <c r="D203" s="23" t="s">
        <v>316</v>
      </c>
    </row>
    <row r="204" spans="1:4">
      <c r="A204" s="23">
        <v>204</v>
      </c>
      <c r="B204" s="24" t="s">
        <v>243</v>
      </c>
      <c r="C204" s="23" t="s">
        <v>363</v>
      </c>
      <c r="D204" s="23" t="s">
        <v>327</v>
      </c>
    </row>
    <row r="205" spans="1:4">
      <c r="A205" s="23">
        <v>205</v>
      </c>
      <c r="B205" s="24" t="s">
        <v>236</v>
      </c>
      <c r="C205" s="23" t="s">
        <v>363</v>
      </c>
      <c r="D205" s="23" t="s">
        <v>303</v>
      </c>
    </row>
    <row r="206" spans="1:4">
      <c r="A206" s="23">
        <v>206</v>
      </c>
      <c r="B206" s="24" t="s">
        <v>254</v>
      </c>
      <c r="C206" s="23" t="s">
        <v>363</v>
      </c>
      <c r="D206" s="23" t="s">
        <v>315</v>
      </c>
    </row>
    <row r="207" spans="1:4">
      <c r="A207" s="23">
        <v>207</v>
      </c>
      <c r="B207" s="24" t="s">
        <v>336</v>
      </c>
      <c r="C207" s="23" t="s">
        <v>363</v>
      </c>
      <c r="D207" s="23" t="s">
        <v>375</v>
      </c>
    </row>
    <row r="208" spans="1:4">
      <c r="A208" s="23">
        <v>208</v>
      </c>
      <c r="B208" s="24" t="s">
        <v>241</v>
      </c>
      <c r="C208" s="23" t="s">
        <v>363</v>
      </c>
      <c r="D208" s="23" t="s">
        <v>358</v>
      </c>
    </row>
    <row r="209" spans="1:4">
      <c r="A209" s="23">
        <v>209</v>
      </c>
      <c r="B209" s="24" t="s">
        <v>213</v>
      </c>
      <c r="C209" s="23" t="s">
        <v>363</v>
      </c>
      <c r="D209" s="23" t="s">
        <v>310</v>
      </c>
    </row>
    <row r="210" spans="1:4">
      <c r="A210" s="23">
        <v>210</v>
      </c>
      <c r="B210" s="24" t="s">
        <v>246</v>
      </c>
      <c r="C210" s="23" t="s">
        <v>363</v>
      </c>
      <c r="D210" s="23" t="s">
        <v>306</v>
      </c>
    </row>
    <row r="211" spans="1:4">
      <c r="A211" s="23">
        <v>211</v>
      </c>
      <c r="B211" s="24" t="s">
        <v>244</v>
      </c>
      <c r="C211" s="23" t="s">
        <v>363</v>
      </c>
      <c r="D211" s="23" t="s">
        <v>320</v>
      </c>
    </row>
    <row r="212" spans="1:4">
      <c r="A212" s="23">
        <v>212</v>
      </c>
      <c r="B212" s="24" t="s">
        <v>198</v>
      </c>
      <c r="C212" s="23" t="s">
        <v>363</v>
      </c>
      <c r="D212" s="23" t="s">
        <v>318</v>
      </c>
    </row>
    <row r="213" spans="1:4">
      <c r="A213" s="23">
        <v>213</v>
      </c>
      <c r="B213" s="24" t="s">
        <v>214</v>
      </c>
      <c r="C213" s="23" t="s">
        <v>363</v>
      </c>
    </row>
    <row r="214" spans="1:4">
      <c r="A214" s="23">
        <v>214</v>
      </c>
      <c r="B214" s="24" t="s">
        <v>223</v>
      </c>
      <c r="C214" s="23" t="s">
        <v>363</v>
      </c>
    </row>
    <row r="215" spans="1:4">
      <c r="A215" s="23">
        <v>215</v>
      </c>
      <c r="B215" s="24" t="s">
        <v>240</v>
      </c>
      <c r="C215" s="23" t="s">
        <v>363</v>
      </c>
      <c r="D215" s="23" t="s">
        <v>311</v>
      </c>
    </row>
    <row r="216" spans="1:4">
      <c r="A216" s="23">
        <v>216</v>
      </c>
      <c r="B216" s="24" t="s">
        <v>238</v>
      </c>
      <c r="C216" s="23" t="s">
        <v>363</v>
      </c>
      <c r="D216" s="23" t="s">
        <v>314</v>
      </c>
    </row>
    <row r="217" spans="1:4">
      <c r="A217" s="23">
        <v>217</v>
      </c>
      <c r="B217" s="24" t="s">
        <v>221</v>
      </c>
      <c r="C217" s="23" t="s">
        <v>363</v>
      </c>
      <c r="D217" s="23" t="s">
        <v>313</v>
      </c>
    </row>
    <row r="218" spans="1:4">
      <c r="A218" s="23">
        <v>218</v>
      </c>
      <c r="B218" s="24" t="s">
        <v>224</v>
      </c>
      <c r="C218" s="23" t="s">
        <v>363</v>
      </c>
      <c r="D218" s="23" t="s">
        <v>323</v>
      </c>
    </row>
    <row r="219" spans="1:4">
      <c r="A219" s="23">
        <v>219</v>
      </c>
      <c r="B219" s="24" t="s">
        <v>227</v>
      </c>
      <c r="C219" s="23" t="s">
        <v>363</v>
      </c>
    </row>
    <row r="220" spans="1:4">
      <c r="A220" s="23">
        <v>220</v>
      </c>
      <c r="B220" s="24" t="s">
        <v>239</v>
      </c>
      <c r="C220" s="23" t="s">
        <v>363</v>
      </c>
      <c r="D220" s="23" t="s">
        <v>315</v>
      </c>
    </row>
    <row r="221" spans="1:4">
      <c r="A221" s="23">
        <v>221</v>
      </c>
      <c r="B221" s="24" t="s">
        <v>364</v>
      </c>
      <c r="C221" s="23" t="s">
        <v>365</v>
      </c>
      <c r="D221" s="23" t="s">
        <v>311</v>
      </c>
    </row>
    <row r="222" spans="1:4">
      <c r="A222" s="23">
        <v>222</v>
      </c>
      <c r="B222" s="24" t="s">
        <v>228</v>
      </c>
      <c r="C222" s="23" t="s">
        <v>365</v>
      </c>
    </row>
    <row r="223" spans="1:4">
      <c r="A223" s="23">
        <v>223</v>
      </c>
      <c r="B223" s="24" t="s">
        <v>217</v>
      </c>
      <c r="C223" s="23" t="s">
        <v>365</v>
      </c>
      <c r="D223" s="23" t="s">
        <v>318</v>
      </c>
    </row>
    <row r="224" spans="1:4">
      <c r="A224" s="23">
        <v>224</v>
      </c>
      <c r="B224" s="24" t="s">
        <v>269</v>
      </c>
      <c r="C224" s="23" t="s">
        <v>365</v>
      </c>
      <c r="D224" s="23" t="s">
        <v>318</v>
      </c>
    </row>
    <row r="225" spans="1:4">
      <c r="A225" s="23">
        <v>225</v>
      </c>
      <c r="B225" s="24" t="s">
        <v>225</v>
      </c>
      <c r="C225" s="23" t="s">
        <v>365</v>
      </c>
      <c r="D225" s="23" t="s">
        <v>358</v>
      </c>
    </row>
    <row r="226" spans="1:4">
      <c r="A226" s="23">
        <v>226</v>
      </c>
      <c r="B226" s="24" t="s">
        <v>259</v>
      </c>
      <c r="C226" s="23" t="s">
        <v>365</v>
      </c>
      <c r="D226" s="23" t="s">
        <v>308</v>
      </c>
    </row>
    <row r="227" spans="1:4">
      <c r="A227" s="23">
        <v>227</v>
      </c>
      <c r="B227" s="24" t="s">
        <v>220</v>
      </c>
      <c r="C227" s="23" t="s">
        <v>365</v>
      </c>
    </row>
    <row r="228" spans="1:4">
      <c r="A228" s="23">
        <v>228</v>
      </c>
      <c r="B228" s="24" t="s">
        <v>229</v>
      </c>
      <c r="C228" s="23" t="s">
        <v>365</v>
      </c>
      <c r="D228" s="23" t="s">
        <v>310</v>
      </c>
    </row>
    <row r="229" spans="1:4">
      <c r="A229" s="23">
        <v>229</v>
      </c>
      <c r="B229" s="24" t="s">
        <v>226</v>
      </c>
      <c r="C229" s="23" t="s">
        <v>365</v>
      </c>
      <c r="D229" s="23" t="s">
        <v>370</v>
      </c>
    </row>
    <row r="230" spans="1:4">
      <c r="A230" s="23">
        <v>230</v>
      </c>
      <c r="B230" s="24" t="s">
        <v>248</v>
      </c>
      <c r="C230" s="23" t="s">
        <v>365</v>
      </c>
      <c r="D230" s="23" t="s">
        <v>304</v>
      </c>
    </row>
    <row r="231" spans="1:4">
      <c r="A231" s="23">
        <v>231</v>
      </c>
      <c r="B231" s="24" t="s">
        <v>265</v>
      </c>
      <c r="C231" s="23" t="s">
        <v>365</v>
      </c>
      <c r="D231" s="23" t="s">
        <v>315</v>
      </c>
    </row>
    <row r="232" spans="1:4">
      <c r="A232" s="23">
        <v>232</v>
      </c>
      <c r="B232" s="24" t="s">
        <v>218</v>
      </c>
      <c r="C232" s="23" t="s">
        <v>365</v>
      </c>
      <c r="D232" s="23" t="s">
        <v>323</v>
      </c>
    </row>
    <row r="233" spans="1:4">
      <c r="A233" s="23">
        <v>233</v>
      </c>
      <c r="B233" s="24" t="s">
        <v>266</v>
      </c>
      <c r="C233" s="23" t="s">
        <v>365</v>
      </c>
      <c r="D233" s="23" t="s">
        <v>380</v>
      </c>
    </row>
    <row r="234" spans="1:4">
      <c r="A234" s="23">
        <v>234</v>
      </c>
      <c r="B234" s="24" t="s">
        <v>232</v>
      </c>
      <c r="C234" s="23" t="s">
        <v>365</v>
      </c>
      <c r="D234" s="23" t="s">
        <v>320</v>
      </c>
    </row>
    <row r="235" spans="1:4">
      <c r="A235" s="23">
        <v>235</v>
      </c>
      <c r="B235" s="24" t="s">
        <v>338</v>
      </c>
      <c r="C235" s="23" t="s">
        <v>365</v>
      </c>
    </row>
    <row r="236" spans="1:4">
      <c r="A236" s="23">
        <v>236</v>
      </c>
      <c r="B236" s="24" t="s">
        <v>216</v>
      </c>
      <c r="C236" s="23" t="s">
        <v>365</v>
      </c>
      <c r="D236" s="23" t="s">
        <v>318</v>
      </c>
    </row>
    <row r="237" spans="1:4">
      <c r="A237" s="23">
        <v>237</v>
      </c>
      <c r="B237" s="24" t="s">
        <v>230</v>
      </c>
      <c r="C237" s="23" t="s">
        <v>365</v>
      </c>
    </row>
    <row r="238" spans="1:4">
      <c r="A238" s="23">
        <v>238</v>
      </c>
      <c r="B238" s="24" t="s">
        <v>271</v>
      </c>
      <c r="C238" s="23" t="s">
        <v>365</v>
      </c>
      <c r="D238" s="23" t="s">
        <v>304</v>
      </c>
    </row>
    <row r="239" spans="1:4">
      <c r="A239" s="23">
        <v>239</v>
      </c>
      <c r="B239" s="24" t="s">
        <v>231</v>
      </c>
      <c r="C239" s="23" t="s">
        <v>365</v>
      </c>
      <c r="D239" s="23" t="s">
        <v>307</v>
      </c>
    </row>
    <row r="240" spans="1:4">
      <c r="A240" s="23">
        <v>240</v>
      </c>
      <c r="B240" s="24" t="s">
        <v>256</v>
      </c>
      <c r="C240" s="23" t="s">
        <v>365</v>
      </c>
      <c r="D240" s="23" t="s">
        <v>358</v>
      </c>
    </row>
    <row r="241" spans="1:4">
      <c r="A241" s="23">
        <v>241</v>
      </c>
      <c r="B241" s="24" t="s">
        <v>264</v>
      </c>
      <c r="C241" s="23" t="s">
        <v>365</v>
      </c>
      <c r="D241" s="23" t="s">
        <v>304</v>
      </c>
    </row>
    <row r="242" spans="1:4">
      <c r="A242" s="23">
        <v>242</v>
      </c>
      <c r="B242" s="24" t="s">
        <v>222</v>
      </c>
      <c r="C242" s="23" t="s">
        <v>365</v>
      </c>
    </row>
    <row r="243" spans="1:4">
      <c r="A243" s="23">
        <v>243</v>
      </c>
      <c r="B243" s="24" t="s">
        <v>219</v>
      </c>
      <c r="C243" s="23" t="s">
        <v>365</v>
      </c>
      <c r="D243" s="23" t="s">
        <v>318</v>
      </c>
    </row>
    <row r="244" spans="1:4">
      <c r="A244" s="23">
        <v>244</v>
      </c>
      <c r="B244" s="24" t="s">
        <v>262</v>
      </c>
      <c r="C244" s="23" t="s">
        <v>365</v>
      </c>
      <c r="D244" s="23" t="s">
        <v>304</v>
      </c>
    </row>
    <row r="245" spans="1:4">
      <c r="A245" s="23">
        <v>245</v>
      </c>
      <c r="B245" s="24" t="s">
        <v>261</v>
      </c>
      <c r="C245" s="23" t="s">
        <v>365</v>
      </c>
      <c r="D245" s="23" t="s">
        <v>358</v>
      </c>
    </row>
    <row r="246" spans="1:4">
      <c r="A246" s="23">
        <v>246</v>
      </c>
      <c r="B246" s="24" t="s">
        <v>286</v>
      </c>
      <c r="C246" s="23" t="s">
        <v>365</v>
      </c>
    </row>
    <row r="247" spans="1:4">
      <c r="A247" s="23">
        <v>247</v>
      </c>
      <c r="B247" s="24" t="s">
        <v>273</v>
      </c>
      <c r="C247" s="23" t="s">
        <v>365</v>
      </c>
      <c r="D247" s="23" t="s">
        <v>379</v>
      </c>
    </row>
    <row r="248" spans="1:4">
      <c r="A248" s="23">
        <v>248</v>
      </c>
      <c r="B248" s="24" t="s">
        <v>278</v>
      </c>
      <c r="C248" s="23" t="s">
        <v>365</v>
      </c>
      <c r="D248" s="23" t="s">
        <v>311</v>
      </c>
    </row>
    <row r="249" spans="1:4">
      <c r="A249" s="23">
        <v>249</v>
      </c>
      <c r="B249" s="24" t="s">
        <v>282</v>
      </c>
      <c r="C249" s="23" t="s">
        <v>365</v>
      </c>
      <c r="D249" s="23" t="s">
        <v>308</v>
      </c>
    </row>
    <row r="250" spans="1:4">
      <c r="A250" s="23">
        <v>250</v>
      </c>
      <c r="B250" s="24" t="s">
        <v>283</v>
      </c>
      <c r="C250" s="23" t="s">
        <v>365</v>
      </c>
    </row>
    <row r="251" spans="1:4">
      <c r="A251" s="23">
        <v>251</v>
      </c>
      <c r="B251" s="24" t="s">
        <v>275</v>
      </c>
      <c r="C251" s="23" t="s">
        <v>365</v>
      </c>
      <c r="D251" s="23" t="s">
        <v>358</v>
      </c>
    </row>
    <row r="252" spans="1:4">
      <c r="A252" s="23">
        <v>252</v>
      </c>
      <c r="B252" s="24" t="s">
        <v>281</v>
      </c>
      <c r="C252" s="23" t="s">
        <v>365</v>
      </c>
    </row>
    <row r="253" spans="1:4">
      <c r="A253" s="23">
        <v>253</v>
      </c>
      <c r="B253" s="24" t="s">
        <v>279</v>
      </c>
      <c r="C253" s="23" t="s">
        <v>365</v>
      </c>
      <c r="D253" s="23" t="s">
        <v>307</v>
      </c>
    </row>
    <row r="254" spans="1:4">
      <c r="A254" s="23">
        <v>254</v>
      </c>
      <c r="B254" s="24" t="s">
        <v>288</v>
      </c>
      <c r="C254" s="23" t="s">
        <v>365</v>
      </c>
      <c r="D254" s="23" t="s">
        <v>377</v>
      </c>
    </row>
    <row r="255" spans="1:4">
      <c r="A255" s="23">
        <v>255</v>
      </c>
      <c r="B255" s="24" t="s">
        <v>285</v>
      </c>
      <c r="C255" s="23" t="s">
        <v>366</v>
      </c>
      <c r="D255" s="23" t="s">
        <v>304</v>
      </c>
    </row>
    <row r="256" spans="1:4">
      <c r="A256" s="23">
        <v>256</v>
      </c>
      <c r="B256" s="24" t="s">
        <v>276</v>
      </c>
      <c r="C256" s="23" t="s">
        <v>366</v>
      </c>
    </row>
    <row r="257" spans="1:4">
      <c r="A257" s="23">
        <v>257</v>
      </c>
      <c r="B257" s="24" t="s">
        <v>277</v>
      </c>
      <c r="C257" s="23" t="s">
        <v>366</v>
      </c>
      <c r="D257" s="23" t="s">
        <v>358</v>
      </c>
    </row>
    <row r="258" spans="1:4">
      <c r="A258" s="23">
        <v>258</v>
      </c>
      <c r="B258" s="24" t="s">
        <v>287</v>
      </c>
      <c r="C258" s="23" t="s">
        <v>366</v>
      </c>
    </row>
    <row r="259" spans="1:4">
      <c r="A259" s="23">
        <v>259</v>
      </c>
      <c r="B259" s="24" t="s">
        <v>345</v>
      </c>
      <c r="C259" s="23" t="s">
        <v>366</v>
      </c>
    </row>
    <row r="260" spans="1:4">
      <c r="A260" s="23">
        <v>260</v>
      </c>
      <c r="B260" s="24" t="s">
        <v>284</v>
      </c>
      <c r="C260" s="23" t="s">
        <v>366</v>
      </c>
      <c r="D260" s="23" t="s">
        <v>358</v>
      </c>
    </row>
    <row r="261" spans="1:4">
      <c r="A261" s="23">
        <v>261</v>
      </c>
      <c r="B261" s="24" t="s">
        <v>280</v>
      </c>
      <c r="C261" s="23" t="s">
        <v>366</v>
      </c>
    </row>
    <row r="262" spans="1:4">
      <c r="A262" s="23">
        <v>262</v>
      </c>
      <c r="B262" s="24" t="s">
        <v>367</v>
      </c>
      <c r="C262" s="23" t="s">
        <v>366</v>
      </c>
    </row>
    <row r="263" spans="1:4">
      <c r="A263" s="23">
        <v>263</v>
      </c>
      <c r="B263" s="24" t="s">
        <v>346</v>
      </c>
      <c r="C263" s="23" t="s">
        <v>366</v>
      </c>
    </row>
  </sheetData>
  <phoneticPr fontId="2" type="noConversion"/>
  <conditionalFormatting sqref="E1:G1048576">
    <cfRule type="duplicateValues" dxfId="79" priority="46"/>
  </conditionalFormatting>
  <conditionalFormatting sqref="B1:B1048576">
    <cfRule type="duplicateValues" dxfId="78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2"/>
  <sheetViews>
    <sheetView showZeros="0" tabSelected="1" topLeftCell="A52" workbookViewId="0">
      <selection activeCell="H30" sqref="H30"/>
    </sheetView>
  </sheetViews>
  <sheetFormatPr defaultRowHeight="16.5"/>
  <cols>
    <col min="1" max="1" width="6" style="6" bestFit="1" customWidth="1"/>
    <col min="2" max="2" width="7.5" style="6" bestFit="1" customWidth="1"/>
    <col min="3" max="3" width="9" style="22"/>
    <col min="4" max="5" width="7.375" style="6" bestFit="1" customWidth="1"/>
    <col min="6" max="6" width="8.5" style="6" bestFit="1" customWidth="1"/>
    <col min="7" max="8" width="7.375" style="6" bestFit="1" customWidth="1"/>
    <col min="9" max="12" width="9" style="6"/>
    <col min="13" max="13" width="10.625" style="6" customWidth="1"/>
    <col min="14" max="14" width="9" style="6"/>
    <col min="15" max="15" width="10.625" style="15" customWidth="1"/>
    <col min="16" max="16384" width="9" style="6"/>
  </cols>
  <sheetData>
    <row r="1" spans="1:15">
      <c r="A1" s="9" t="s">
        <v>0</v>
      </c>
      <c r="B1" s="10" t="s">
        <v>1</v>
      </c>
      <c r="C1" s="10" t="s">
        <v>2</v>
      </c>
      <c r="D1" s="10" t="s">
        <v>296</v>
      </c>
      <c r="E1" s="10" t="s">
        <v>534</v>
      </c>
      <c r="F1" s="10" t="s">
        <v>297</v>
      </c>
      <c r="G1" s="10" t="s">
        <v>535</v>
      </c>
      <c r="H1" s="10" t="s">
        <v>536</v>
      </c>
      <c r="I1" s="10" t="s">
        <v>537</v>
      </c>
      <c r="J1" s="10" t="s">
        <v>538</v>
      </c>
      <c r="K1" s="10" t="s">
        <v>539</v>
      </c>
      <c r="L1" s="10" t="s">
        <v>540</v>
      </c>
      <c r="M1" s="10" t="s">
        <v>541</v>
      </c>
      <c r="N1" s="10" t="s">
        <v>542</v>
      </c>
      <c r="O1" s="10" t="s">
        <v>543</v>
      </c>
    </row>
    <row r="2" spans="1:15">
      <c r="A2" s="7">
        <v>1</v>
      </c>
      <c r="B2" s="18" t="s">
        <v>544</v>
      </c>
      <c r="C2" s="12" t="s">
        <v>35</v>
      </c>
      <c r="D2" s="8">
        <v>46.393162393162399</v>
      </c>
      <c r="E2" s="8">
        <v>43.290109890109889</v>
      </c>
      <c r="F2" s="8">
        <v>49.188391763734188</v>
      </c>
      <c r="G2" s="8">
        <v>44.264837625979851</v>
      </c>
      <c r="H2" s="8">
        <v>50.516121384542444</v>
      </c>
      <c r="I2" s="8">
        <v>37.114529914529918</v>
      </c>
      <c r="J2" s="8">
        <v>43.290109890109889</v>
      </c>
      <c r="K2" s="8">
        <v>59.026070116481023</v>
      </c>
      <c r="L2" s="8">
        <v>57.544288913773805</v>
      </c>
      <c r="M2" s="8">
        <v>75.774182076813673</v>
      </c>
      <c r="N2" s="8">
        <v>272.74918091170832</v>
      </c>
      <c r="O2" s="14" t="s">
        <v>314</v>
      </c>
    </row>
    <row r="3" spans="1:15">
      <c r="A3" s="7">
        <v>2</v>
      </c>
      <c r="B3" s="18" t="s">
        <v>544</v>
      </c>
      <c r="C3" s="12" t="s">
        <v>50</v>
      </c>
      <c r="D3" s="8">
        <v>43.393162393162399</v>
      </c>
      <c r="E3" s="8">
        <v>7.9258241758241752</v>
      </c>
      <c r="F3" s="8">
        <v>55.106199982912273</v>
      </c>
      <c r="G3" s="8">
        <v>51.264837625979851</v>
      </c>
      <c r="H3" s="8">
        <v>58.516121384542444</v>
      </c>
      <c r="I3" s="8">
        <v>34.714529914529919</v>
      </c>
      <c r="J3" s="8">
        <v>7.9258241758241752</v>
      </c>
      <c r="K3" s="8">
        <v>66.127439979494724</v>
      </c>
      <c r="L3" s="8">
        <v>66.644288913773806</v>
      </c>
      <c r="M3" s="8">
        <v>87.774182076813673</v>
      </c>
      <c r="N3" s="8">
        <v>263.18626506043631</v>
      </c>
      <c r="O3" s="14">
        <v>0</v>
      </c>
    </row>
    <row r="4" spans="1:15">
      <c r="A4" s="7">
        <v>3</v>
      </c>
      <c r="B4" s="18" t="s">
        <v>6</v>
      </c>
      <c r="C4" s="12" t="s">
        <v>31</v>
      </c>
      <c r="D4" s="8">
        <v>46.393162393162399</v>
      </c>
      <c r="E4" s="8">
        <v>39.290109890109889</v>
      </c>
      <c r="F4" s="8">
        <v>43.270583544556104</v>
      </c>
      <c r="G4" s="8">
        <v>47.264837625979851</v>
      </c>
      <c r="H4" s="8">
        <v>46.516121384542444</v>
      </c>
      <c r="I4" s="8">
        <v>37.114529914529918</v>
      </c>
      <c r="J4" s="8">
        <v>39.290109890109889</v>
      </c>
      <c r="K4" s="8">
        <v>51.924700253467321</v>
      </c>
      <c r="L4" s="8">
        <v>61.444288913773811</v>
      </c>
      <c r="M4" s="8">
        <v>69.774182076813673</v>
      </c>
      <c r="N4" s="8">
        <v>259.5478110486946</v>
      </c>
      <c r="O4" s="14" t="s">
        <v>358</v>
      </c>
    </row>
    <row r="5" spans="1:15">
      <c r="A5" s="7">
        <v>4</v>
      </c>
      <c r="B5" s="18" t="s">
        <v>6</v>
      </c>
      <c r="C5" s="12" t="s">
        <v>11</v>
      </c>
      <c r="D5" s="8">
        <v>46.393162393162399</v>
      </c>
      <c r="E5" s="8">
        <v>36.290109890109889</v>
      </c>
      <c r="F5" s="8">
        <v>50.174693133597202</v>
      </c>
      <c r="G5" s="8">
        <v>39.264837625979851</v>
      </c>
      <c r="H5" s="8">
        <v>49.516121384542444</v>
      </c>
      <c r="I5" s="8">
        <v>37.114529914529918</v>
      </c>
      <c r="J5" s="8">
        <v>36.290109890109889</v>
      </c>
      <c r="K5" s="8">
        <v>60.20963176031664</v>
      </c>
      <c r="L5" s="8">
        <v>51.044288913773805</v>
      </c>
      <c r="M5" s="8">
        <v>74.274182076813673</v>
      </c>
      <c r="N5" s="8">
        <v>258.93274255554388</v>
      </c>
      <c r="O5" s="14" t="s">
        <v>350</v>
      </c>
    </row>
    <row r="6" spans="1:15">
      <c r="A6" s="7">
        <v>5</v>
      </c>
      <c r="B6" s="18" t="s">
        <v>6</v>
      </c>
      <c r="C6" s="12" t="s">
        <v>7</v>
      </c>
      <c r="D6" s="8">
        <v>51.393162393162399</v>
      </c>
      <c r="E6" s="8">
        <v>57.290109890109889</v>
      </c>
      <c r="F6" s="8">
        <v>54.119898613049259</v>
      </c>
      <c r="G6" s="8">
        <v>52.264837625979851</v>
      </c>
      <c r="H6" s="8">
        <v>16.333333333333329</v>
      </c>
      <c r="I6" s="8">
        <v>41.114529914529925</v>
      </c>
      <c r="J6" s="8">
        <v>57.290109890109889</v>
      </c>
      <c r="K6" s="8">
        <v>64.943878335659107</v>
      </c>
      <c r="L6" s="8">
        <v>67.944288913773804</v>
      </c>
      <c r="M6" s="8">
        <v>24.499999999999993</v>
      </c>
      <c r="N6" s="8">
        <v>255.79280705407274</v>
      </c>
      <c r="O6" s="14" t="s">
        <v>303</v>
      </c>
    </row>
    <row r="7" spans="1:15">
      <c r="A7" s="7">
        <v>6</v>
      </c>
      <c r="B7" s="18" t="s">
        <v>6</v>
      </c>
      <c r="C7" s="12" t="s">
        <v>8</v>
      </c>
      <c r="D7" s="8">
        <v>45.393162393162399</v>
      </c>
      <c r="E7" s="8">
        <v>8.9258241758241752</v>
      </c>
      <c r="F7" s="8">
        <v>48.202090393871174</v>
      </c>
      <c r="G7" s="8">
        <v>50.264837625979851</v>
      </c>
      <c r="H7" s="8">
        <v>49.516121384542444</v>
      </c>
      <c r="I7" s="8">
        <v>36.314529914529921</v>
      </c>
      <c r="J7" s="8">
        <v>8.9258241758241752</v>
      </c>
      <c r="K7" s="8">
        <v>57.842508472645406</v>
      </c>
      <c r="L7" s="8">
        <v>65.344288913773809</v>
      </c>
      <c r="M7" s="8">
        <v>74.274182076813673</v>
      </c>
      <c r="N7" s="8">
        <v>242.70133355358698</v>
      </c>
      <c r="O7" s="14" t="s">
        <v>303</v>
      </c>
    </row>
    <row r="8" spans="1:15">
      <c r="A8" s="7">
        <v>7</v>
      </c>
      <c r="B8" s="18" t="s">
        <v>6</v>
      </c>
      <c r="C8" s="12" t="s">
        <v>12</v>
      </c>
      <c r="D8" s="8">
        <v>58.393162393162399</v>
      </c>
      <c r="E8" s="8">
        <v>0</v>
      </c>
      <c r="F8" s="8">
        <v>42.284282174693089</v>
      </c>
      <c r="G8" s="8">
        <v>42.264837625979851</v>
      </c>
      <c r="H8" s="8">
        <v>50.516121384542444</v>
      </c>
      <c r="I8" s="8">
        <v>46.714529914529919</v>
      </c>
      <c r="J8" s="8">
        <v>0</v>
      </c>
      <c r="K8" s="8">
        <v>50.741138609631705</v>
      </c>
      <c r="L8" s="8">
        <v>54.944288913773811</v>
      </c>
      <c r="M8" s="8">
        <v>75.774182076813673</v>
      </c>
      <c r="N8" s="8">
        <v>228.1741395147491</v>
      </c>
      <c r="O8" s="14" t="s">
        <v>314</v>
      </c>
    </row>
    <row r="9" spans="1:15">
      <c r="A9" s="7">
        <v>8</v>
      </c>
      <c r="B9" s="18" t="s">
        <v>6</v>
      </c>
      <c r="C9" s="12" t="s">
        <v>41</v>
      </c>
      <c r="D9" s="8">
        <v>39.393162393162399</v>
      </c>
      <c r="E9" s="8">
        <v>28.328571428571422</v>
      </c>
      <c r="F9" s="8">
        <v>39.325378065104047</v>
      </c>
      <c r="G9" s="8">
        <v>42.264837625979851</v>
      </c>
      <c r="H9" s="8">
        <v>43.516121384542444</v>
      </c>
      <c r="I9" s="8">
        <v>31.51452991452992</v>
      </c>
      <c r="J9" s="8">
        <v>28.328571428571422</v>
      </c>
      <c r="K9" s="8">
        <v>47.190453678124854</v>
      </c>
      <c r="L9" s="8">
        <v>54.944288913773811</v>
      </c>
      <c r="M9" s="8">
        <v>65.274182076813673</v>
      </c>
      <c r="N9" s="8">
        <v>227.25202601181368</v>
      </c>
      <c r="O9" s="14" t="s">
        <v>358</v>
      </c>
    </row>
    <row r="10" spans="1:15">
      <c r="A10" s="7">
        <v>9</v>
      </c>
      <c r="B10" s="18" t="s">
        <v>6</v>
      </c>
      <c r="C10" s="12" t="s">
        <v>37</v>
      </c>
      <c r="D10" s="8">
        <v>42.393162393162399</v>
      </c>
      <c r="E10" s="8">
        <v>34.290109890109889</v>
      </c>
      <c r="F10" s="8">
        <v>51.160994503460216</v>
      </c>
      <c r="G10" s="8">
        <v>50.264837625979851</v>
      </c>
      <c r="H10" s="8">
        <v>18.333333333333329</v>
      </c>
      <c r="I10" s="8">
        <v>33.914529914529922</v>
      </c>
      <c r="J10" s="8">
        <v>34.290109890109889</v>
      </c>
      <c r="K10" s="8">
        <v>61.393193404152257</v>
      </c>
      <c r="L10" s="8">
        <v>65.344288913773809</v>
      </c>
      <c r="M10" s="8">
        <v>27.499999999999993</v>
      </c>
      <c r="N10" s="8">
        <v>222.44212212256588</v>
      </c>
      <c r="O10" s="14" t="s">
        <v>316</v>
      </c>
    </row>
    <row r="11" spans="1:15">
      <c r="A11" s="7">
        <v>10</v>
      </c>
      <c r="B11" s="18" t="s">
        <v>6</v>
      </c>
      <c r="C11" s="12" t="s">
        <v>77</v>
      </c>
      <c r="D11" s="8">
        <v>49.393162393162399</v>
      </c>
      <c r="E11" s="8">
        <v>43.290109890109889</v>
      </c>
      <c r="F11" s="8">
        <v>47.21578902400816</v>
      </c>
      <c r="G11" s="8">
        <v>9.6052631578947398</v>
      </c>
      <c r="H11" s="8">
        <v>43.516121384542444</v>
      </c>
      <c r="I11" s="8">
        <v>39.514529914529923</v>
      </c>
      <c r="J11" s="8">
        <v>43.290109890109889</v>
      </c>
      <c r="K11" s="8">
        <v>56.658946828809789</v>
      </c>
      <c r="L11" s="8">
        <v>12.486842105263163</v>
      </c>
      <c r="M11" s="8">
        <v>65.274182076813673</v>
      </c>
      <c r="N11" s="8">
        <v>217.22461081552643</v>
      </c>
      <c r="O11" s="14" t="s">
        <v>349</v>
      </c>
    </row>
    <row r="12" spans="1:15">
      <c r="A12" s="7">
        <v>11</v>
      </c>
      <c r="B12" s="18" t="s">
        <v>544</v>
      </c>
      <c r="C12" s="12" t="s">
        <v>49</v>
      </c>
      <c r="D12" s="8">
        <v>29.393162393162399</v>
      </c>
      <c r="E12" s="8">
        <v>36.290109890109889</v>
      </c>
      <c r="F12" s="8">
        <v>14.242132543502393</v>
      </c>
      <c r="G12" s="8">
        <v>47.264837625979851</v>
      </c>
      <c r="H12" s="8">
        <v>52.516121384542444</v>
      </c>
      <c r="I12" s="8">
        <v>23.51452991452992</v>
      </c>
      <c r="J12" s="8">
        <v>36.290109890109889</v>
      </c>
      <c r="K12" s="8">
        <v>17.09055905220287</v>
      </c>
      <c r="L12" s="8">
        <v>61.444288913773811</v>
      </c>
      <c r="M12" s="8">
        <v>78.774182076813673</v>
      </c>
      <c r="N12" s="8">
        <v>217.11366984743017</v>
      </c>
      <c r="O12" s="14" t="s">
        <v>317</v>
      </c>
    </row>
    <row r="13" spans="1:15">
      <c r="A13" s="7">
        <v>12</v>
      </c>
      <c r="B13" s="18" t="s">
        <v>544</v>
      </c>
      <c r="C13" s="12" t="s">
        <v>30</v>
      </c>
      <c r="D13" s="8">
        <v>42.393162393162399</v>
      </c>
      <c r="E13" s="8">
        <v>0</v>
      </c>
      <c r="F13" s="8">
        <v>59.051405462364329</v>
      </c>
      <c r="G13" s="8">
        <v>46.264837625979851</v>
      </c>
      <c r="H13" s="8">
        <v>32.516121384542444</v>
      </c>
      <c r="I13" s="8">
        <v>33.914529914529922</v>
      </c>
      <c r="J13" s="8">
        <v>0</v>
      </c>
      <c r="K13" s="8">
        <v>70.861686554837192</v>
      </c>
      <c r="L13" s="8">
        <v>60.144288913773806</v>
      </c>
      <c r="M13" s="8">
        <v>48.774182076813666</v>
      </c>
      <c r="N13" s="8">
        <v>213.69468745995459</v>
      </c>
      <c r="O13" s="14" t="s">
        <v>358</v>
      </c>
    </row>
    <row r="14" spans="1:15">
      <c r="A14" s="7">
        <v>13</v>
      </c>
      <c r="B14" s="18" t="s">
        <v>6</v>
      </c>
      <c r="C14" s="12" t="s">
        <v>20</v>
      </c>
      <c r="D14" s="8">
        <v>47.393162393162399</v>
      </c>
      <c r="E14" s="8">
        <v>31.290109890109889</v>
      </c>
      <c r="F14" s="8">
        <v>54.119898613049259</v>
      </c>
      <c r="G14" s="8">
        <v>40.264837625979851</v>
      </c>
      <c r="H14" s="8">
        <v>0</v>
      </c>
      <c r="I14" s="8">
        <v>37.914529914529922</v>
      </c>
      <c r="J14" s="8">
        <v>31.290109890109889</v>
      </c>
      <c r="K14" s="8">
        <v>64.943878335659107</v>
      </c>
      <c r="L14" s="8">
        <v>52.344288913773809</v>
      </c>
      <c r="M14" s="8">
        <v>0</v>
      </c>
      <c r="N14" s="8">
        <v>186.49280705407273</v>
      </c>
      <c r="O14" s="14" t="s">
        <v>320</v>
      </c>
    </row>
    <row r="15" spans="1:15">
      <c r="A15" s="7">
        <v>14</v>
      </c>
      <c r="B15" s="18" t="s">
        <v>545</v>
      </c>
      <c r="C15" s="12" t="s">
        <v>57</v>
      </c>
      <c r="D15" s="8">
        <v>30.393162393162399</v>
      </c>
      <c r="E15" s="8">
        <v>0</v>
      </c>
      <c r="F15" s="8">
        <v>35.380172585651991</v>
      </c>
      <c r="G15" s="8">
        <v>46.264837625979851</v>
      </c>
      <c r="H15" s="8">
        <v>39.516121384542444</v>
      </c>
      <c r="I15" s="8">
        <v>24.314529914529921</v>
      </c>
      <c r="J15" s="8">
        <v>0</v>
      </c>
      <c r="K15" s="8">
        <v>42.456207102782386</v>
      </c>
      <c r="L15" s="8">
        <v>60.144288913773806</v>
      </c>
      <c r="M15" s="8">
        <v>59.274182076813666</v>
      </c>
      <c r="N15" s="8">
        <v>186.18920800789979</v>
      </c>
      <c r="O15" s="14">
        <v>0</v>
      </c>
    </row>
    <row r="16" spans="1:15">
      <c r="A16" s="7">
        <v>15</v>
      </c>
      <c r="B16" s="18" t="s">
        <v>6</v>
      </c>
      <c r="C16" s="12" t="s">
        <v>24</v>
      </c>
      <c r="D16" s="8">
        <v>0</v>
      </c>
      <c r="E16" s="8">
        <v>0</v>
      </c>
      <c r="F16" s="8">
        <v>14.242132543502393</v>
      </c>
      <c r="G16" s="8">
        <v>52.264837625979851</v>
      </c>
      <c r="H16" s="8">
        <v>41.516121384542444</v>
      </c>
      <c r="I16" s="8">
        <v>0</v>
      </c>
      <c r="J16" s="8">
        <v>0</v>
      </c>
      <c r="K16" s="8">
        <v>17.09055905220287</v>
      </c>
      <c r="L16" s="8">
        <v>67.944288913773804</v>
      </c>
      <c r="M16" s="8">
        <v>62.274182076813666</v>
      </c>
      <c r="N16" s="8">
        <v>147.30903004279034</v>
      </c>
      <c r="O16" s="14" t="s">
        <v>308</v>
      </c>
    </row>
    <row r="17" spans="1:15">
      <c r="A17" s="7">
        <v>16</v>
      </c>
      <c r="B17" s="18" t="s">
        <v>6</v>
      </c>
      <c r="C17" s="12" t="s">
        <v>137</v>
      </c>
      <c r="D17" s="8">
        <v>0</v>
      </c>
      <c r="E17" s="8">
        <v>0</v>
      </c>
      <c r="F17" s="8">
        <v>0</v>
      </c>
      <c r="G17" s="8">
        <v>57.264837625979851</v>
      </c>
      <c r="H17" s="8">
        <v>48.516121384542444</v>
      </c>
      <c r="I17" s="8">
        <v>0</v>
      </c>
      <c r="J17" s="8">
        <v>0</v>
      </c>
      <c r="K17" s="8">
        <v>0</v>
      </c>
      <c r="L17" s="8">
        <v>74.444288913773804</v>
      </c>
      <c r="M17" s="8">
        <v>72.774182076813673</v>
      </c>
      <c r="N17" s="8">
        <v>147.21847099058749</v>
      </c>
      <c r="O17" s="14" t="s">
        <v>320</v>
      </c>
    </row>
    <row r="18" spans="1:15">
      <c r="A18" s="7">
        <v>17</v>
      </c>
      <c r="B18" s="18" t="s">
        <v>6</v>
      </c>
      <c r="C18" s="12" t="s">
        <v>45</v>
      </c>
      <c r="D18" s="8">
        <v>0</v>
      </c>
      <c r="E18" s="8">
        <v>0</v>
      </c>
      <c r="F18" s="8">
        <v>46.229487654145146</v>
      </c>
      <c r="G18" s="8">
        <v>50.264837625979851</v>
      </c>
      <c r="H18" s="8">
        <v>17.333333333333329</v>
      </c>
      <c r="I18" s="8">
        <v>0</v>
      </c>
      <c r="J18" s="8">
        <v>0</v>
      </c>
      <c r="K18" s="8">
        <v>55.475385184974172</v>
      </c>
      <c r="L18" s="8">
        <v>65.344288913773809</v>
      </c>
      <c r="M18" s="8">
        <v>25.999999999999993</v>
      </c>
      <c r="N18" s="8">
        <v>146.81967409874798</v>
      </c>
      <c r="O18" s="14" t="s">
        <v>349</v>
      </c>
    </row>
    <row r="19" spans="1:15">
      <c r="A19" s="7">
        <v>18</v>
      </c>
      <c r="B19" s="18" t="s">
        <v>545</v>
      </c>
      <c r="C19" s="12" t="s">
        <v>56</v>
      </c>
      <c r="D19" s="8">
        <v>28.393162393162399</v>
      </c>
      <c r="E19" s="8">
        <v>0</v>
      </c>
      <c r="F19" s="8">
        <v>32.421268476062949</v>
      </c>
      <c r="G19" s="8">
        <v>24.264837625979851</v>
      </c>
      <c r="H19" s="8">
        <v>31.516121384542444</v>
      </c>
      <c r="I19" s="8">
        <v>22.714529914529919</v>
      </c>
      <c r="J19" s="8">
        <v>0</v>
      </c>
      <c r="K19" s="8">
        <v>38.905522171275535</v>
      </c>
      <c r="L19" s="8">
        <v>31.544288913773809</v>
      </c>
      <c r="M19" s="8">
        <v>47.274182076813666</v>
      </c>
      <c r="N19" s="8">
        <v>140.43852307639293</v>
      </c>
      <c r="O19" s="14" t="s">
        <v>320</v>
      </c>
    </row>
    <row r="20" spans="1:15">
      <c r="A20" s="7">
        <v>19</v>
      </c>
      <c r="B20" s="18" t="s">
        <v>6</v>
      </c>
      <c r="C20" s="12" t="s">
        <v>140</v>
      </c>
      <c r="D20" s="8">
        <v>0</v>
      </c>
      <c r="E20" s="8">
        <v>0</v>
      </c>
      <c r="F20" s="8">
        <v>0</v>
      </c>
      <c r="G20" s="8">
        <v>44.264837625979851</v>
      </c>
      <c r="H20" s="8">
        <v>53.516121384542444</v>
      </c>
      <c r="I20" s="8">
        <v>0</v>
      </c>
      <c r="J20" s="8">
        <v>0</v>
      </c>
      <c r="K20" s="8">
        <v>0</v>
      </c>
      <c r="L20" s="8">
        <v>57.544288913773805</v>
      </c>
      <c r="M20" s="8">
        <v>80.274182076813673</v>
      </c>
      <c r="N20" s="8">
        <v>137.81847099058749</v>
      </c>
      <c r="O20" s="14" t="s">
        <v>308</v>
      </c>
    </row>
    <row r="21" spans="1:15">
      <c r="A21" s="7">
        <v>20</v>
      </c>
      <c r="B21" s="18" t="s">
        <v>6</v>
      </c>
      <c r="C21" s="12" t="s">
        <v>138</v>
      </c>
      <c r="D21" s="8">
        <v>0</v>
      </c>
      <c r="E21" s="8">
        <v>0</v>
      </c>
      <c r="F21" s="8">
        <v>0</v>
      </c>
      <c r="G21" s="8">
        <v>53.264837625979851</v>
      </c>
      <c r="H21" s="8">
        <v>45.516121384542444</v>
      </c>
      <c r="I21" s="8">
        <v>0</v>
      </c>
      <c r="J21" s="8">
        <v>0</v>
      </c>
      <c r="K21" s="8">
        <v>0</v>
      </c>
      <c r="L21" s="8">
        <v>69.244288913773815</v>
      </c>
      <c r="M21" s="8">
        <v>68.274182076813673</v>
      </c>
      <c r="N21" s="8">
        <v>137.5184709905875</v>
      </c>
      <c r="O21" s="14" t="s">
        <v>309</v>
      </c>
    </row>
    <row r="22" spans="1:15">
      <c r="A22" s="7">
        <v>21</v>
      </c>
      <c r="B22" s="18" t="s">
        <v>6</v>
      </c>
      <c r="C22" s="12" t="s">
        <v>34</v>
      </c>
      <c r="D22" s="8">
        <v>48.393162393162399</v>
      </c>
      <c r="E22" s="8">
        <v>31.290109890109889</v>
      </c>
      <c r="F22" s="8">
        <v>0</v>
      </c>
      <c r="G22" s="8">
        <v>0</v>
      </c>
      <c r="H22" s="8">
        <v>44.516121384542444</v>
      </c>
      <c r="I22" s="8">
        <v>38.714529914529919</v>
      </c>
      <c r="J22" s="8">
        <v>31.290109890109889</v>
      </c>
      <c r="K22" s="8">
        <v>0</v>
      </c>
      <c r="L22" s="8">
        <v>0</v>
      </c>
      <c r="M22" s="8">
        <v>66.774182076813673</v>
      </c>
      <c r="N22" s="8">
        <v>136.7788218814535</v>
      </c>
      <c r="O22" s="14" t="s">
        <v>309</v>
      </c>
    </row>
    <row r="23" spans="1:15">
      <c r="A23" s="7">
        <v>22</v>
      </c>
      <c r="B23" s="18" t="s">
        <v>545</v>
      </c>
      <c r="C23" s="12" t="s">
        <v>53</v>
      </c>
      <c r="D23" s="8">
        <v>26.393162393162399</v>
      </c>
      <c r="E23" s="8">
        <v>1.961538461538467</v>
      </c>
      <c r="F23" s="8">
        <v>3.6023694927804257</v>
      </c>
      <c r="G23" s="8">
        <v>38.264837625979851</v>
      </c>
      <c r="H23" s="8">
        <v>39.516121384542444</v>
      </c>
      <c r="I23" s="8">
        <v>21.114529914529921</v>
      </c>
      <c r="J23" s="8">
        <v>1.961538461538467</v>
      </c>
      <c r="K23" s="8">
        <v>4.3228433913365105</v>
      </c>
      <c r="L23" s="8">
        <v>49.744288913773808</v>
      </c>
      <c r="M23" s="8">
        <v>59.274182076813666</v>
      </c>
      <c r="N23" s="8">
        <v>136.41738275799239</v>
      </c>
      <c r="O23" s="14" t="s">
        <v>358</v>
      </c>
    </row>
    <row r="24" spans="1:15">
      <c r="A24" s="7">
        <v>23</v>
      </c>
      <c r="B24" s="18" t="s">
        <v>544</v>
      </c>
      <c r="C24" s="12" t="s">
        <v>29</v>
      </c>
      <c r="D24" s="8">
        <v>38.393162393162399</v>
      </c>
      <c r="E24" s="8">
        <v>0</v>
      </c>
      <c r="F24" s="8">
        <v>49.188391763734188</v>
      </c>
      <c r="G24" s="8">
        <v>35.264837625979851</v>
      </c>
      <c r="H24" s="8">
        <v>0</v>
      </c>
      <c r="I24" s="8">
        <v>30.714529914529919</v>
      </c>
      <c r="J24" s="8">
        <v>0</v>
      </c>
      <c r="K24" s="8">
        <v>59.026070116481023</v>
      </c>
      <c r="L24" s="8">
        <v>45.844288913773809</v>
      </c>
      <c r="M24" s="8">
        <v>0</v>
      </c>
      <c r="N24" s="8">
        <v>135.58488894478475</v>
      </c>
      <c r="O24" s="14" t="s">
        <v>326</v>
      </c>
    </row>
    <row r="25" spans="1:15">
      <c r="A25" s="7">
        <v>24</v>
      </c>
      <c r="B25" s="18" t="s">
        <v>544</v>
      </c>
      <c r="C25" s="12" t="s">
        <v>51</v>
      </c>
      <c r="D25" s="8">
        <v>23.393162393162399</v>
      </c>
      <c r="E25" s="8">
        <v>7.9642857142857082</v>
      </c>
      <c r="F25" s="8">
        <v>22.648876484492888</v>
      </c>
      <c r="G25" s="8">
        <v>7.6052631578947398</v>
      </c>
      <c r="H25" s="8">
        <v>45.516121384542444</v>
      </c>
      <c r="I25" s="8">
        <v>18.714529914529919</v>
      </c>
      <c r="J25" s="8">
        <v>7.9642857142857082</v>
      </c>
      <c r="K25" s="8">
        <v>27.178651781391466</v>
      </c>
      <c r="L25" s="8">
        <v>9.8868421052631614</v>
      </c>
      <c r="M25" s="8">
        <v>68.274182076813673</v>
      </c>
      <c r="N25" s="8">
        <v>132.01849159228394</v>
      </c>
      <c r="O25" s="14" t="s">
        <v>311</v>
      </c>
    </row>
    <row r="26" spans="1:15">
      <c r="A26" s="7">
        <v>25</v>
      </c>
      <c r="B26" s="18" t="s">
        <v>544</v>
      </c>
      <c r="C26" s="12" t="s">
        <v>139</v>
      </c>
      <c r="D26" s="8">
        <v>0</v>
      </c>
      <c r="E26" s="8">
        <v>0</v>
      </c>
      <c r="F26" s="8">
        <v>0</v>
      </c>
      <c r="G26" s="8">
        <v>45.264837625979851</v>
      </c>
      <c r="H26" s="8">
        <v>46.516121384542444</v>
      </c>
      <c r="I26" s="8">
        <v>0</v>
      </c>
      <c r="J26" s="8">
        <v>0</v>
      </c>
      <c r="K26" s="8">
        <v>0</v>
      </c>
      <c r="L26" s="8">
        <v>58.844288913773809</v>
      </c>
      <c r="M26" s="8">
        <v>69.774182076813673</v>
      </c>
      <c r="N26" s="8">
        <v>128.61847099058747</v>
      </c>
      <c r="O26" s="14" t="s">
        <v>313</v>
      </c>
    </row>
    <row r="27" spans="1:15">
      <c r="A27" s="7">
        <v>26</v>
      </c>
      <c r="B27" s="18" t="s">
        <v>545</v>
      </c>
      <c r="C27" s="12" t="s">
        <v>52</v>
      </c>
      <c r="D27" s="8">
        <v>0</v>
      </c>
      <c r="E27" s="8">
        <v>0</v>
      </c>
      <c r="F27" s="8">
        <v>26.503460256884864</v>
      </c>
      <c r="G27" s="8">
        <v>27.264837625979851</v>
      </c>
      <c r="H27" s="8">
        <v>39.516121384542444</v>
      </c>
      <c r="I27" s="8">
        <v>0</v>
      </c>
      <c r="J27" s="8">
        <v>0</v>
      </c>
      <c r="K27" s="8">
        <v>31.804152308261834</v>
      </c>
      <c r="L27" s="8">
        <v>35.444288913773811</v>
      </c>
      <c r="M27" s="8">
        <v>59.274182076813666</v>
      </c>
      <c r="N27" s="8">
        <v>126.52262329884931</v>
      </c>
      <c r="O27" s="14" t="s">
        <v>313</v>
      </c>
    </row>
    <row r="28" spans="1:15">
      <c r="A28" s="7">
        <v>27</v>
      </c>
      <c r="B28" s="18" t="s">
        <v>6</v>
      </c>
      <c r="C28" s="12" t="s">
        <v>14</v>
      </c>
      <c r="D28" s="8">
        <v>37.393162393162399</v>
      </c>
      <c r="E28" s="8">
        <v>32.290109890109889</v>
      </c>
      <c r="F28" s="8">
        <v>42.284282174693089</v>
      </c>
      <c r="G28" s="8">
        <v>9.6052631578947398</v>
      </c>
      <c r="H28" s="8">
        <v>0</v>
      </c>
      <c r="I28" s="8">
        <v>29.914529914529922</v>
      </c>
      <c r="J28" s="8">
        <v>32.290109890109889</v>
      </c>
      <c r="K28" s="8">
        <v>50.741138609631705</v>
      </c>
      <c r="L28" s="8">
        <v>12.486842105263163</v>
      </c>
      <c r="M28" s="8">
        <v>0</v>
      </c>
      <c r="N28" s="8">
        <v>125.43262051953468</v>
      </c>
      <c r="O28" s="14" t="s">
        <v>308</v>
      </c>
    </row>
    <row r="29" spans="1:15">
      <c r="A29" s="7">
        <v>28</v>
      </c>
      <c r="B29" s="18" t="s">
        <v>544</v>
      </c>
      <c r="C29" s="12" t="s">
        <v>42</v>
      </c>
      <c r="D29" s="8">
        <v>35.393162393162399</v>
      </c>
      <c r="E29" s="8">
        <v>0</v>
      </c>
      <c r="F29" s="8">
        <v>29.932332754250538</v>
      </c>
      <c r="G29" s="8">
        <v>38.264837625979851</v>
      </c>
      <c r="H29" s="8">
        <v>7.3333333333333286</v>
      </c>
      <c r="I29" s="8">
        <v>28.314529914529921</v>
      </c>
      <c r="J29" s="8">
        <v>0</v>
      </c>
      <c r="K29" s="8">
        <v>35.918799305100642</v>
      </c>
      <c r="L29" s="8">
        <v>49.744288913773808</v>
      </c>
      <c r="M29" s="8">
        <v>10.999999999999993</v>
      </c>
      <c r="N29" s="8">
        <v>124.97761813340438</v>
      </c>
      <c r="O29" s="14" t="s">
        <v>358</v>
      </c>
    </row>
    <row r="30" spans="1:15">
      <c r="A30" s="7">
        <v>29</v>
      </c>
      <c r="B30" s="18" t="s">
        <v>6</v>
      </c>
      <c r="C30" s="12" t="s">
        <v>9</v>
      </c>
      <c r="D30" s="8">
        <v>11.444444444444443</v>
      </c>
      <c r="E30" s="8">
        <v>24.175824175824175</v>
      </c>
      <c r="F30" s="8">
        <v>0</v>
      </c>
      <c r="G30" s="8">
        <v>48.264837625979851</v>
      </c>
      <c r="H30" s="8">
        <v>17.333333333333329</v>
      </c>
      <c r="I30" s="8">
        <v>9.155555555555555</v>
      </c>
      <c r="J30" s="8">
        <v>24.175824175824175</v>
      </c>
      <c r="K30" s="8">
        <v>0</v>
      </c>
      <c r="L30" s="8">
        <v>62.744288913773808</v>
      </c>
      <c r="M30" s="8">
        <v>25.999999999999993</v>
      </c>
      <c r="N30" s="8">
        <v>122.07566864515354</v>
      </c>
      <c r="O30" s="14" t="s">
        <v>309</v>
      </c>
    </row>
    <row r="31" spans="1:15">
      <c r="A31" s="7">
        <v>30</v>
      </c>
      <c r="B31" s="18" t="s">
        <v>545</v>
      </c>
      <c r="C31" s="12" t="s">
        <v>63</v>
      </c>
      <c r="D31" s="8">
        <v>0</v>
      </c>
      <c r="E31" s="8">
        <v>0</v>
      </c>
      <c r="F31" s="8">
        <v>34.393871215788977</v>
      </c>
      <c r="G31" s="8">
        <v>23.264837625979851</v>
      </c>
      <c r="H31" s="8">
        <v>33.516121384542444</v>
      </c>
      <c r="I31" s="8">
        <v>0</v>
      </c>
      <c r="J31" s="8">
        <v>0</v>
      </c>
      <c r="K31" s="8">
        <v>41.272645458946769</v>
      </c>
      <c r="L31" s="8">
        <v>30.244288913773808</v>
      </c>
      <c r="M31" s="8">
        <v>50.274182076813666</v>
      </c>
      <c r="N31" s="8">
        <v>121.79111644953426</v>
      </c>
      <c r="O31" s="14" t="s">
        <v>315</v>
      </c>
    </row>
    <row r="32" spans="1:15">
      <c r="A32" s="7">
        <v>31</v>
      </c>
      <c r="B32" s="18" t="s">
        <v>544</v>
      </c>
      <c r="C32" s="12" t="s">
        <v>114</v>
      </c>
      <c r="D32" s="8">
        <v>0</v>
      </c>
      <c r="E32" s="8">
        <v>34.290109890109889</v>
      </c>
      <c r="F32" s="8">
        <v>33.407569845925977</v>
      </c>
      <c r="G32" s="8">
        <v>0</v>
      </c>
      <c r="H32" s="8">
        <v>31.516121384542444</v>
      </c>
      <c r="I32" s="8">
        <v>0</v>
      </c>
      <c r="J32" s="8">
        <v>34.290109890109889</v>
      </c>
      <c r="K32" s="8">
        <v>40.089083815111174</v>
      </c>
      <c r="L32" s="8">
        <v>0</v>
      </c>
      <c r="M32" s="8">
        <v>47.274182076813666</v>
      </c>
      <c r="N32" s="8">
        <v>121.65337578203474</v>
      </c>
      <c r="O32" s="14" t="s">
        <v>358</v>
      </c>
    </row>
    <row r="33" spans="1:15">
      <c r="A33" s="7">
        <v>32</v>
      </c>
      <c r="B33" s="18" t="s">
        <v>544</v>
      </c>
      <c r="C33" s="12" t="s">
        <v>95</v>
      </c>
      <c r="D33" s="8">
        <v>4.4444444444444429</v>
      </c>
      <c r="E33" s="8">
        <v>0</v>
      </c>
      <c r="F33" s="8">
        <v>43.270583544556104</v>
      </c>
      <c r="G33" s="8">
        <v>28.264837625979851</v>
      </c>
      <c r="H33" s="8">
        <v>18.27927927927928</v>
      </c>
      <c r="I33" s="8">
        <v>3.5555555555555545</v>
      </c>
      <c r="J33" s="8">
        <v>0</v>
      </c>
      <c r="K33" s="8">
        <v>51.924700253467321</v>
      </c>
      <c r="L33" s="8">
        <v>36.744288913773808</v>
      </c>
      <c r="M33" s="8">
        <v>27.418918918918919</v>
      </c>
      <c r="N33" s="8">
        <v>119.6434636417156</v>
      </c>
      <c r="O33" s="14" t="s">
        <v>309</v>
      </c>
    </row>
    <row r="34" spans="1:15">
      <c r="A34" s="7">
        <v>33</v>
      </c>
      <c r="B34" s="18" t="s">
        <v>6</v>
      </c>
      <c r="C34" s="12" t="s">
        <v>76</v>
      </c>
      <c r="D34" s="8">
        <v>50.393162393162399</v>
      </c>
      <c r="E34" s="8">
        <v>0</v>
      </c>
      <c r="F34" s="8">
        <v>32.421268476062949</v>
      </c>
      <c r="G34" s="8">
        <v>9.6052631578947398</v>
      </c>
      <c r="H34" s="8">
        <v>18.333333333333329</v>
      </c>
      <c r="I34" s="8">
        <v>40.314529914529921</v>
      </c>
      <c r="J34" s="8">
        <v>0</v>
      </c>
      <c r="K34" s="8">
        <v>38.905522171275535</v>
      </c>
      <c r="L34" s="8">
        <v>12.486842105263163</v>
      </c>
      <c r="M34" s="8">
        <v>27.499999999999993</v>
      </c>
      <c r="N34" s="8">
        <v>119.20689419106861</v>
      </c>
      <c r="O34" s="14" t="s">
        <v>307</v>
      </c>
    </row>
    <row r="35" spans="1:15">
      <c r="A35" s="7">
        <v>34</v>
      </c>
      <c r="B35" s="18" t="s">
        <v>6</v>
      </c>
      <c r="C35" s="12" t="s">
        <v>10</v>
      </c>
      <c r="D35" s="8">
        <v>0</v>
      </c>
      <c r="E35" s="8">
        <v>0</v>
      </c>
      <c r="F35" s="8">
        <v>40.311679434967061</v>
      </c>
      <c r="G35" s="8">
        <v>34.264837625979851</v>
      </c>
      <c r="H35" s="8">
        <v>16.333333333333329</v>
      </c>
      <c r="I35" s="8">
        <v>0</v>
      </c>
      <c r="J35" s="8">
        <v>0</v>
      </c>
      <c r="K35" s="8">
        <v>48.374015321960471</v>
      </c>
      <c r="L35" s="8">
        <v>44.544288913773805</v>
      </c>
      <c r="M35" s="8">
        <v>24.499999999999993</v>
      </c>
      <c r="N35" s="8">
        <v>117.41830423573427</v>
      </c>
      <c r="O35" s="14" t="s">
        <v>304</v>
      </c>
    </row>
    <row r="36" spans="1:15">
      <c r="A36" s="7">
        <v>35</v>
      </c>
      <c r="B36" s="18" t="s">
        <v>6</v>
      </c>
      <c r="C36" s="12" t="s">
        <v>19</v>
      </c>
      <c r="D36" s="8">
        <v>44.393162393162399</v>
      </c>
      <c r="E36" s="8">
        <v>0</v>
      </c>
      <c r="F36" s="8">
        <v>35.380172585651991</v>
      </c>
      <c r="G36" s="8">
        <v>29.264837625979851</v>
      </c>
      <c r="H36" s="8">
        <v>0</v>
      </c>
      <c r="I36" s="8">
        <v>35.514529914529923</v>
      </c>
      <c r="J36" s="8">
        <v>0</v>
      </c>
      <c r="K36" s="8">
        <v>42.456207102782386</v>
      </c>
      <c r="L36" s="8">
        <v>38.044288913773805</v>
      </c>
      <c r="M36" s="8">
        <v>0</v>
      </c>
      <c r="N36" s="8">
        <v>116.01502593108611</v>
      </c>
      <c r="O36" s="14" t="s">
        <v>308</v>
      </c>
    </row>
    <row r="37" spans="1:15">
      <c r="A37" s="7">
        <v>36</v>
      </c>
      <c r="B37" s="18" t="s">
        <v>6</v>
      </c>
      <c r="C37" s="12" t="s">
        <v>22</v>
      </c>
      <c r="D37" s="8">
        <v>0</v>
      </c>
      <c r="E37" s="8">
        <v>5.9258241758241752</v>
      </c>
      <c r="F37" s="8">
        <v>52.14729587332323</v>
      </c>
      <c r="G37" s="8">
        <v>36.264837625979851</v>
      </c>
      <c r="H37" s="8">
        <v>0</v>
      </c>
      <c r="I37" s="8">
        <v>0</v>
      </c>
      <c r="J37" s="8">
        <v>5.9258241758241752</v>
      </c>
      <c r="K37" s="8">
        <v>62.576755047987874</v>
      </c>
      <c r="L37" s="8">
        <v>47.144288913773806</v>
      </c>
      <c r="M37" s="8">
        <v>0</v>
      </c>
      <c r="N37" s="8">
        <v>115.64686813758586</v>
      </c>
      <c r="O37" s="14" t="s">
        <v>316</v>
      </c>
    </row>
    <row r="38" spans="1:15">
      <c r="A38" s="7">
        <v>37</v>
      </c>
      <c r="B38" s="18" t="s">
        <v>6</v>
      </c>
      <c r="C38" s="12" t="s">
        <v>111</v>
      </c>
      <c r="D38" s="8">
        <v>0</v>
      </c>
      <c r="E38" s="8">
        <v>40.290109890109889</v>
      </c>
      <c r="F38" s="8">
        <v>0</v>
      </c>
      <c r="G38" s="8">
        <v>37.264837625979851</v>
      </c>
      <c r="H38" s="8">
        <v>17.333333333333329</v>
      </c>
      <c r="I38" s="8">
        <v>0</v>
      </c>
      <c r="J38" s="8">
        <v>40.290109890109889</v>
      </c>
      <c r="K38" s="8">
        <v>0</v>
      </c>
      <c r="L38" s="8">
        <v>48.444288913773811</v>
      </c>
      <c r="M38" s="8">
        <v>25.999999999999993</v>
      </c>
      <c r="N38" s="8">
        <v>114.73439880388369</v>
      </c>
      <c r="O38" s="14" t="s">
        <v>313</v>
      </c>
    </row>
    <row r="39" spans="1:15">
      <c r="A39" s="7">
        <v>38</v>
      </c>
      <c r="B39" s="18" t="s">
        <v>544</v>
      </c>
      <c r="C39" s="12" t="s">
        <v>85</v>
      </c>
      <c r="D39" s="8">
        <v>13.444444444444443</v>
      </c>
      <c r="E39" s="8">
        <v>9.9258241758241752</v>
      </c>
      <c r="F39" s="8">
        <v>12.269529803776365</v>
      </c>
      <c r="G39" s="8">
        <v>0</v>
      </c>
      <c r="H39" s="8">
        <v>51.516121384542444</v>
      </c>
      <c r="I39" s="8">
        <v>10.755555555555555</v>
      </c>
      <c r="J39" s="8">
        <v>9.9258241758241752</v>
      </c>
      <c r="K39" s="8">
        <v>14.723435764531636</v>
      </c>
      <c r="L39" s="8">
        <v>0</v>
      </c>
      <c r="M39" s="8">
        <v>77.274182076813673</v>
      </c>
      <c r="N39" s="8">
        <v>112.67899757272504</v>
      </c>
      <c r="O39" s="14" t="s">
        <v>350</v>
      </c>
    </row>
    <row r="40" spans="1:15">
      <c r="A40" s="7">
        <v>39</v>
      </c>
      <c r="B40" s="18" t="s">
        <v>544</v>
      </c>
      <c r="C40" s="12" t="s">
        <v>36</v>
      </c>
      <c r="D40" s="8">
        <v>0.44444444444444287</v>
      </c>
      <c r="E40" s="8">
        <v>0</v>
      </c>
      <c r="F40" s="8">
        <v>39.325378065104047</v>
      </c>
      <c r="G40" s="8">
        <v>10.60526315789474</v>
      </c>
      <c r="H40" s="8">
        <v>33.570175438596493</v>
      </c>
      <c r="I40" s="8">
        <v>0.35555555555555429</v>
      </c>
      <c r="J40" s="8">
        <v>0</v>
      </c>
      <c r="K40" s="8">
        <v>47.190453678124854</v>
      </c>
      <c r="L40" s="8">
        <v>13.786842105263162</v>
      </c>
      <c r="M40" s="8">
        <v>50.35526315789474</v>
      </c>
      <c r="N40" s="8">
        <v>111.68811449683831</v>
      </c>
      <c r="O40" s="14" t="s">
        <v>313</v>
      </c>
    </row>
    <row r="41" spans="1:15">
      <c r="A41" s="7">
        <v>40</v>
      </c>
      <c r="B41" s="18" t="s">
        <v>544</v>
      </c>
      <c r="C41" s="12" t="s">
        <v>142</v>
      </c>
      <c r="D41" s="8">
        <v>0</v>
      </c>
      <c r="E41" s="8">
        <v>0</v>
      </c>
      <c r="F41" s="8">
        <v>0</v>
      </c>
      <c r="G41" s="8">
        <v>31.264837625979851</v>
      </c>
      <c r="H41" s="8">
        <v>37.516121384542444</v>
      </c>
      <c r="I41" s="8">
        <v>0</v>
      </c>
      <c r="J41" s="8">
        <v>0</v>
      </c>
      <c r="K41" s="8">
        <v>0</v>
      </c>
      <c r="L41" s="8">
        <v>40.644288913773806</v>
      </c>
      <c r="M41" s="8">
        <v>56.274182076813666</v>
      </c>
      <c r="N41" s="8">
        <v>96.91847099058748</v>
      </c>
      <c r="O41" s="14" t="s">
        <v>313</v>
      </c>
    </row>
    <row r="42" spans="1:15">
      <c r="A42" s="7">
        <v>41</v>
      </c>
      <c r="B42" s="18" t="s">
        <v>544</v>
      </c>
      <c r="C42" s="12" t="s">
        <v>79</v>
      </c>
      <c r="D42" s="8">
        <v>34.393162393162399</v>
      </c>
      <c r="E42" s="8">
        <v>0</v>
      </c>
      <c r="F42" s="8">
        <v>11.283228433913351</v>
      </c>
      <c r="G42" s="8">
        <v>37.264837625979851</v>
      </c>
      <c r="H42" s="8">
        <v>0</v>
      </c>
      <c r="I42" s="8">
        <v>27.51452991452992</v>
      </c>
      <c r="J42" s="8">
        <v>0</v>
      </c>
      <c r="K42" s="8">
        <v>13.539874120696021</v>
      </c>
      <c r="L42" s="8">
        <v>48.444288913773811</v>
      </c>
      <c r="M42" s="8">
        <v>0</v>
      </c>
      <c r="N42" s="8">
        <v>89.498692948999746</v>
      </c>
      <c r="O42" s="14" t="s">
        <v>315</v>
      </c>
    </row>
    <row r="43" spans="1:15">
      <c r="A43" s="7">
        <v>42</v>
      </c>
      <c r="B43" s="18" t="s">
        <v>545</v>
      </c>
      <c r="C43" s="12" t="s">
        <v>96</v>
      </c>
      <c r="D43" s="8">
        <v>4.3888888888888857</v>
      </c>
      <c r="E43" s="8">
        <v>0</v>
      </c>
      <c r="F43" s="8">
        <v>16.124113576168341</v>
      </c>
      <c r="G43" s="8">
        <v>21.712206047032481</v>
      </c>
      <c r="H43" s="8">
        <v>25.516121384542444</v>
      </c>
      <c r="I43" s="8">
        <v>3.5111111111111089</v>
      </c>
      <c r="J43" s="8">
        <v>0</v>
      </c>
      <c r="K43" s="8">
        <v>19.348936291402008</v>
      </c>
      <c r="L43" s="8">
        <v>28.225867861142227</v>
      </c>
      <c r="M43" s="8">
        <v>38.274182076813666</v>
      </c>
      <c r="N43" s="8">
        <v>89.360097340469011</v>
      </c>
      <c r="O43" s="14" t="s">
        <v>313</v>
      </c>
    </row>
    <row r="44" spans="1:15">
      <c r="A44" s="7">
        <v>43</v>
      </c>
      <c r="B44" s="18" t="s">
        <v>6</v>
      </c>
      <c r="C44" s="12" t="s">
        <v>39</v>
      </c>
      <c r="D44" s="8">
        <v>46.393162393162399</v>
      </c>
      <c r="E44" s="8">
        <v>0</v>
      </c>
      <c r="F44" s="8">
        <v>39.325378065104047</v>
      </c>
      <c r="G44" s="8">
        <v>0</v>
      </c>
      <c r="H44" s="8">
        <v>0</v>
      </c>
      <c r="I44" s="8">
        <v>37.114529914529918</v>
      </c>
      <c r="J44" s="8">
        <v>0</v>
      </c>
      <c r="K44" s="8">
        <v>47.190453678124854</v>
      </c>
      <c r="L44" s="8">
        <v>0</v>
      </c>
      <c r="M44" s="8">
        <v>0</v>
      </c>
      <c r="N44" s="8">
        <v>84.304983592654764</v>
      </c>
      <c r="O44" s="14" t="s">
        <v>311</v>
      </c>
    </row>
    <row r="45" spans="1:15">
      <c r="A45" s="7">
        <v>44</v>
      </c>
      <c r="B45" s="18" t="s">
        <v>6</v>
      </c>
      <c r="C45" s="12" t="s">
        <v>21</v>
      </c>
      <c r="D45" s="8">
        <v>9.4444444444444429</v>
      </c>
      <c r="E45" s="8">
        <v>32.290109890109889</v>
      </c>
      <c r="F45" s="8">
        <v>0</v>
      </c>
      <c r="G45" s="8">
        <v>28.264837625979851</v>
      </c>
      <c r="H45" s="8">
        <v>0</v>
      </c>
      <c r="I45" s="8">
        <v>7.5555555555555545</v>
      </c>
      <c r="J45" s="8">
        <v>32.290109890109889</v>
      </c>
      <c r="K45" s="8">
        <v>0</v>
      </c>
      <c r="L45" s="8">
        <v>36.744288913773808</v>
      </c>
      <c r="M45" s="8">
        <v>0</v>
      </c>
      <c r="N45" s="8">
        <v>76.589954359439247</v>
      </c>
      <c r="O45" s="14" t="s">
        <v>351</v>
      </c>
    </row>
    <row r="46" spans="1:15">
      <c r="A46" s="7">
        <v>45</v>
      </c>
      <c r="B46" s="18" t="s">
        <v>544</v>
      </c>
      <c r="C46" s="12" t="s">
        <v>82</v>
      </c>
      <c r="D46" s="8">
        <v>16.393162393162399</v>
      </c>
      <c r="E46" s="8">
        <v>0</v>
      </c>
      <c r="F46" s="8">
        <v>29.462364366473921</v>
      </c>
      <c r="G46" s="8">
        <v>2.0526315789473699</v>
      </c>
      <c r="H46" s="8">
        <v>16.570175438596493</v>
      </c>
      <c r="I46" s="8">
        <v>13.114529914529919</v>
      </c>
      <c r="J46" s="8">
        <v>0</v>
      </c>
      <c r="K46" s="8">
        <v>35.354837239768706</v>
      </c>
      <c r="L46" s="8">
        <v>2.6684210526315808</v>
      </c>
      <c r="M46" s="8">
        <v>24.85526315789474</v>
      </c>
      <c r="N46" s="8">
        <v>75.993051364824936</v>
      </c>
      <c r="O46" s="14">
        <v>0</v>
      </c>
    </row>
    <row r="47" spans="1:15">
      <c r="A47" s="7">
        <v>46</v>
      </c>
      <c r="B47" s="18" t="s">
        <v>6</v>
      </c>
      <c r="C47" s="12" t="s">
        <v>18</v>
      </c>
      <c r="D47" s="8">
        <v>44.393162393162399</v>
      </c>
      <c r="E47" s="8">
        <v>8.9258241758241752</v>
      </c>
      <c r="F47" s="8">
        <v>6.3517215845982804</v>
      </c>
      <c r="G47" s="8">
        <v>0</v>
      </c>
      <c r="H47" s="8">
        <v>13.333333333333329</v>
      </c>
      <c r="I47" s="8">
        <v>35.514529914529923</v>
      </c>
      <c r="J47" s="8">
        <v>8.9258241758241752</v>
      </c>
      <c r="K47" s="8">
        <v>7.6220659015179359</v>
      </c>
      <c r="L47" s="8">
        <v>0</v>
      </c>
      <c r="M47" s="8">
        <v>19.999999999999993</v>
      </c>
      <c r="N47" s="8">
        <v>72.062419991872019</v>
      </c>
      <c r="O47" s="14" t="s">
        <v>350</v>
      </c>
    </row>
    <row r="48" spans="1:15">
      <c r="A48" s="7">
        <v>47</v>
      </c>
      <c r="B48" s="18" t="s">
        <v>545</v>
      </c>
      <c r="C48" s="12" t="s">
        <v>58</v>
      </c>
      <c r="D48" s="8">
        <v>6.4444444444444429</v>
      </c>
      <c r="E48" s="8">
        <v>0</v>
      </c>
      <c r="F48" s="8">
        <v>0</v>
      </c>
      <c r="G48" s="8">
        <v>18.62653975363942</v>
      </c>
      <c r="H48" s="8">
        <v>25.516121384542444</v>
      </c>
      <c r="I48" s="8">
        <v>5.155555555555555</v>
      </c>
      <c r="J48" s="8">
        <v>0</v>
      </c>
      <c r="K48" s="8">
        <v>0</v>
      </c>
      <c r="L48" s="8">
        <v>24.214501679731246</v>
      </c>
      <c r="M48" s="8">
        <v>38.274182076813666</v>
      </c>
      <c r="N48" s="8">
        <v>67.644239312100467</v>
      </c>
      <c r="O48" s="14">
        <v>0</v>
      </c>
    </row>
    <row r="49" spans="1:15">
      <c r="A49" s="7">
        <v>48</v>
      </c>
      <c r="B49" s="18" t="s">
        <v>545</v>
      </c>
      <c r="C49" s="12" t="s">
        <v>67</v>
      </c>
      <c r="D49" s="8">
        <v>0</v>
      </c>
      <c r="E49" s="8">
        <v>0</v>
      </c>
      <c r="F49" s="8">
        <v>5.5749722325064539</v>
      </c>
      <c r="G49" s="8">
        <v>15.264837625979851</v>
      </c>
      <c r="H49" s="8">
        <v>26.516121384542444</v>
      </c>
      <c r="I49" s="8">
        <v>0</v>
      </c>
      <c r="J49" s="8">
        <v>0</v>
      </c>
      <c r="K49" s="8">
        <v>6.6899666790077443</v>
      </c>
      <c r="L49" s="8">
        <v>19.844288913773806</v>
      </c>
      <c r="M49" s="8">
        <v>39.774182076813666</v>
      </c>
      <c r="N49" s="8">
        <v>66.308437669595207</v>
      </c>
      <c r="O49" s="14" t="s">
        <v>314</v>
      </c>
    </row>
    <row r="50" spans="1:15">
      <c r="A50" s="7">
        <v>49</v>
      </c>
      <c r="B50" s="18" t="s">
        <v>545</v>
      </c>
      <c r="C50" s="12" t="s">
        <v>94</v>
      </c>
      <c r="D50" s="8">
        <v>6.4444444444444429</v>
      </c>
      <c r="E50" s="8">
        <v>0</v>
      </c>
      <c r="F50" s="8">
        <v>35.380172585651991</v>
      </c>
      <c r="G50" s="8">
        <v>10.712206047032481</v>
      </c>
      <c r="H50" s="8">
        <v>0</v>
      </c>
      <c r="I50" s="8">
        <v>5.155555555555555</v>
      </c>
      <c r="J50" s="8">
        <v>0</v>
      </c>
      <c r="K50" s="8">
        <v>42.456207102782386</v>
      </c>
      <c r="L50" s="8">
        <v>13.925867861142226</v>
      </c>
      <c r="M50" s="8">
        <v>0</v>
      </c>
      <c r="N50" s="8">
        <v>61.53763051948016</v>
      </c>
      <c r="O50" s="14" t="s">
        <v>358</v>
      </c>
    </row>
    <row r="51" spans="1:15">
      <c r="A51" s="7">
        <v>50</v>
      </c>
      <c r="B51" s="18" t="s">
        <v>6</v>
      </c>
      <c r="C51" s="12" t="s">
        <v>89</v>
      </c>
      <c r="D51" s="8">
        <v>10.444444444444443</v>
      </c>
      <c r="E51" s="8">
        <v>0</v>
      </c>
      <c r="F51" s="8">
        <v>0</v>
      </c>
      <c r="G51" s="8">
        <v>40.264837625979851</v>
      </c>
      <c r="H51" s="8">
        <v>0</v>
      </c>
      <c r="I51" s="8">
        <v>8.3555555555555543</v>
      </c>
      <c r="J51" s="8">
        <v>0</v>
      </c>
      <c r="K51" s="8">
        <v>0</v>
      </c>
      <c r="L51" s="8">
        <v>52.344288913773809</v>
      </c>
      <c r="M51" s="8">
        <v>0</v>
      </c>
      <c r="N51" s="8">
        <v>60.699844469329364</v>
      </c>
      <c r="O51" s="14" t="s">
        <v>308</v>
      </c>
    </row>
    <row r="52" spans="1:15">
      <c r="A52" s="7">
        <v>51</v>
      </c>
      <c r="B52" s="18" t="s">
        <v>544</v>
      </c>
      <c r="C52" s="12" t="s">
        <v>124</v>
      </c>
      <c r="D52" s="8">
        <v>0</v>
      </c>
      <c r="E52" s="8">
        <v>0</v>
      </c>
      <c r="F52" s="8">
        <v>9.3106256941873227</v>
      </c>
      <c r="G52" s="8">
        <v>36.264837625979851</v>
      </c>
      <c r="H52" s="8">
        <v>0</v>
      </c>
      <c r="I52" s="8">
        <v>0</v>
      </c>
      <c r="J52" s="8">
        <v>0</v>
      </c>
      <c r="K52" s="8">
        <v>11.172750833024788</v>
      </c>
      <c r="L52" s="8">
        <v>47.144288913773806</v>
      </c>
      <c r="M52" s="8">
        <v>0</v>
      </c>
      <c r="N52" s="8">
        <v>58.317039746798592</v>
      </c>
      <c r="O52" s="14" t="s">
        <v>371</v>
      </c>
    </row>
    <row r="53" spans="1:15">
      <c r="A53" s="7">
        <v>52</v>
      </c>
      <c r="B53" s="18" t="s">
        <v>6</v>
      </c>
      <c r="C53" s="12" t="s">
        <v>38</v>
      </c>
      <c r="D53" s="8">
        <v>13.444444444444443</v>
      </c>
      <c r="E53" s="8">
        <v>29.290109890109889</v>
      </c>
      <c r="F53" s="8">
        <v>14.242132543502393</v>
      </c>
      <c r="G53" s="8">
        <v>0</v>
      </c>
      <c r="H53" s="8">
        <v>0</v>
      </c>
      <c r="I53" s="8">
        <v>10.755555555555555</v>
      </c>
      <c r="J53" s="8">
        <v>29.290109890109889</v>
      </c>
      <c r="K53" s="8">
        <v>17.09055905220287</v>
      </c>
      <c r="L53" s="8">
        <v>0</v>
      </c>
      <c r="M53" s="8">
        <v>0</v>
      </c>
      <c r="N53" s="8">
        <v>57.136224497868312</v>
      </c>
      <c r="O53" s="14" t="s">
        <v>311</v>
      </c>
    </row>
    <row r="54" spans="1:15">
      <c r="A54" s="7">
        <v>53</v>
      </c>
      <c r="B54" s="18" t="s">
        <v>6</v>
      </c>
      <c r="C54" s="12" t="s">
        <v>293</v>
      </c>
      <c r="D54" s="8">
        <v>0</v>
      </c>
      <c r="E54" s="8">
        <v>0</v>
      </c>
      <c r="F54" s="8">
        <v>0</v>
      </c>
      <c r="G54" s="8">
        <v>0</v>
      </c>
      <c r="H54" s="8">
        <v>37.516121384542444</v>
      </c>
      <c r="I54" s="8">
        <v>0</v>
      </c>
      <c r="J54" s="8">
        <v>0</v>
      </c>
      <c r="K54" s="8">
        <v>0</v>
      </c>
      <c r="L54" s="8">
        <v>0</v>
      </c>
      <c r="M54" s="8">
        <v>56.274182076813666</v>
      </c>
      <c r="N54" s="8">
        <v>56.274182076813666</v>
      </c>
      <c r="O54" s="14" t="s">
        <v>317</v>
      </c>
    </row>
    <row r="55" spans="1:15">
      <c r="A55" s="7">
        <v>54</v>
      </c>
      <c r="B55" s="18" t="s">
        <v>6</v>
      </c>
      <c r="C55" s="12" t="s">
        <v>44</v>
      </c>
      <c r="D55" s="8">
        <v>37.393162393162399</v>
      </c>
      <c r="E55" s="8">
        <v>9.9258241758241752</v>
      </c>
      <c r="F55" s="8">
        <v>12.269529803776365</v>
      </c>
      <c r="G55" s="8">
        <v>0</v>
      </c>
      <c r="H55" s="8">
        <v>0</v>
      </c>
      <c r="I55" s="8">
        <v>29.914529914529922</v>
      </c>
      <c r="J55" s="8">
        <v>9.9258241758241752</v>
      </c>
      <c r="K55" s="8">
        <v>14.723435764531636</v>
      </c>
      <c r="L55" s="8">
        <v>0</v>
      </c>
      <c r="M55" s="8">
        <v>0</v>
      </c>
      <c r="N55" s="8">
        <v>54.563789854885734</v>
      </c>
      <c r="O55" s="14" t="s">
        <v>370</v>
      </c>
    </row>
    <row r="56" spans="1:15">
      <c r="A56" s="7">
        <v>55</v>
      </c>
      <c r="B56" s="18" t="s">
        <v>544</v>
      </c>
      <c r="C56" s="12" t="s">
        <v>62</v>
      </c>
      <c r="D56" s="8">
        <v>26.393162393162399</v>
      </c>
      <c r="E56" s="8">
        <v>0</v>
      </c>
      <c r="F56" s="8">
        <v>9.3106256941873227</v>
      </c>
      <c r="G56" s="8">
        <v>0</v>
      </c>
      <c r="H56" s="8">
        <v>12.333333333333329</v>
      </c>
      <c r="I56" s="8">
        <v>21.114529914529921</v>
      </c>
      <c r="J56" s="8">
        <v>0</v>
      </c>
      <c r="K56" s="8">
        <v>11.172750833024788</v>
      </c>
      <c r="L56" s="8">
        <v>0</v>
      </c>
      <c r="M56" s="8">
        <v>18.499999999999993</v>
      </c>
      <c r="N56" s="8">
        <v>50.787280747554703</v>
      </c>
      <c r="O56" s="14">
        <v>0</v>
      </c>
    </row>
    <row r="57" spans="1:15">
      <c r="A57" s="7">
        <v>56</v>
      </c>
      <c r="B57" s="18" t="s">
        <v>544</v>
      </c>
      <c r="C57" s="12" t="s">
        <v>291</v>
      </c>
      <c r="D57" s="8">
        <v>0</v>
      </c>
      <c r="E57" s="8">
        <v>0</v>
      </c>
      <c r="F57" s="8">
        <v>0</v>
      </c>
      <c r="G57" s="8">
        <v>0</v>
      </c>
      <c r="H57" s="8">
        <v>33.516121384542444</v>
      </c>
      <c r="I57" s="8">
        <v>0</v>
      </c>
      <c r="J57" s="8">
        <v>0</v>
      </c>
      <c r="K57" s="8">
        <v>0</v>
      </c>
      <c r="L57" s="8">
        <v>0</v>
      </c>
      <c r="M57" s="8">
        <v>50.274182076813666</v>
      </c>
      <c r="N57" s="8">
        <v>50.274182076813666</v>
      </c>
      <c r="O57" s="14" t="s">
        <v>311</v>
      </c>
    </row>
    <row r="58" spans="1:15">
      <c r="A58" s="7">
        <v>57</v>
      </c>
      <c r="B58" s="18" t="s">
        <v>544</v>
      </c>
      <c r="C58" s="12" t="s">
        <v>353</v>
      </c>
      <c r="D58" s="8">
        <v>28.393162393162399</v>
      </c>
      <c r="E58" s="8">
        <v>0.9642857142857082</v>
      </c>
      <c r="F58" s="8">
        <v>7.3380229544612945</v>
      </c>
      <c r="G58" s="8">
        <v>0</v>
      </c>
      <c r="H58" s="8">
        <v>9.3333333333333286</v>
      </c>
      <c r="I58" s="8">
        <v>22.714529914529919</v>
      </c>
      <c r="J58" s="8">
        <v>0.9642857142857082</v>
      </c>
      <c r="K58" s="8">
        <v>8.8056275453535537</v>
      </c>
      <c r="L58" s="8">
        <v>0</v>
      </c>
      <c r="M58" s="8">
        <v>13.999999999999993</v>
      </c>
      <c r="N58" s="8">
        <v>46.484443174169172</v>
      </c>
      <c r="O58" s="14" t="s">
        <v>372</v>
      </c>
    </row>
    <row r="59" spans="1:15">
      <c r="A59" s="7">
        <v>58</v>
      </c>
      <c r="B59" s="18" t="s">
        <v>544</v>
      </c>
      <c r="C59" s="12" t="s">
        <v>55</v>
      </c>
      <c r="D59" s="8">
        <v>28.393162393162399</v>
      </c>
      <c r="E59" s="8">
        <v>0</v>
      </c>
      <c r="F59" s="8">
        <v>10.296927064050337</v>
      </c>
      <c r="G59" s="8">
        <v>0</v>
      </c>
      <c r="H59" s="8">
        <v>7.3333333333333286</v>
      </c>
      <c r="I59" s="8">
        <v>22.714529914529919</v>
      </c>
      <c r="J59" s="8">
        <v>0</v>
      </c>
      <c r="K59" s="8">
        <v>12.356312476860404</v>
      </c>
      <c r="L59" s="8">
        <v>0</v>
      </c>
      <c r="M59" s="8">
        <v>10.999999999999993</v>
      </c>
      <c r="N59" s="8">
        <v>46.070842391390315</v>
      </c>
      <c r="O59" s="14" t="s">
        <v>313</v>
      </c>
    </row>
    <row r="60" spans="1:15">
      <c r="A60" s="7">
        <v>59</v>
      </c>
      <c r="B60" s="18" t="s">
        <v>6</v>
      </c>
      <c r="C60" s="12" t="s">
        <v>120</v>
      </c>
      <c r="D60" s="8">
        <v>0</v>
      </c>
      <c r="E60" s="8">
        <v>0</v>
      </c>
      <c r="F60" s="8">
        <v>37.352775325378019</v>
      </c>
      <c r="G60" s="8">
        <v>0</v>
      </c>
      <c r="H60" s="8">
        <v>0</v>
      </c>
      <c r="I60" s="8">
        <v>0</v>
      </c>
      <c r="J60" s="8">
        <v>0</v>
      </c>
      <c r="K60" s="8">
        <v>44.82333039045362</v>
      </c>
      <c r="L60" s="8">
        <v>0</v>
      </c>
      <c r="M60" s="8">
        <v>0</v>
      </c>
      <c r="N60" s="8">
        <v>44.82333039045362</v>
      </c>
      <c r="O60" s="14" t="s">
        <v>314</v>
      </c>
    </row>
    <row r="61" spans="1:15">
      <c r="A61" s="7">
        <v>60</v>
      </c>
      <c r="B61" s="18" t="s">
        <v>6</v>
      </c>
      <c r="C61" s="12" t="s">
        <v>141</v>
      </c>
      <c r="D61" s="8">
        <v>0</v>
      </c>
      <c r="E61" s="8">
        <v>0</v>
      </c>
      <c r="F61" s="8">
        <v>0</v>
      </c>
      <c r="G61" s="8">
        <v>34.264837625979851</v>
      </c>
      <c r="H61" s="8">
        <v>0</v>
      </c>
      <c r="I61" s="8">
        <v>0</v>
      </c>
      <c r="J61" s="8">
        <v>0</v>
      </c>
      <c r="K61" s="8">
        <v>0</v>
      </c>
      <c r="L61" s="8">
        <v>44.544288913773805</v>
      </c>
      <c r="M61" s="8">
        <v>0</v>
      </c>
      <c r="N61" s="8">
        <v>44.544288913773805</v>
      </c>
      <c r="O61" s="14">
        <v>0</v>
      </c>
    </row>
    <row r="62" spans="1:15">
      <c r="A62" s="7">
        <v>61</v>
      </c>
      <c r="B62" s="18" t="s">
        <v>545</v>
      </c>
      <c r="C62" s="12" t="s">
        <v>65</v>
      </c>
      <c r="D62" s="8">
        <v>0</v>
      </c>
      <c r="E62" s="8">
        <v>0</v>
      </c>
      <c r="F62" s="8">
        <v>0</v>
      </c>
      <c r="G62" s="8">
        <v>0</v>
      </c>
      <c r="H62" s="8">
        <v>28.516121384542444</v>
      </c>
      <c r="I62" s="8">
        <v>0</v>
      </c>
      <c r="J62" s="8">
        <v>0</v>
      </c>
      <c r="K62" s="8">
        <v>0</v>
      </c>
      <c r="L62" s="8">
        <v>0</v>
      </c>
      <c r="M62" s="8">
        <v>42.774182076813666</v>
      </c>
      <c r="N62" s="8">
        <v>42.774182076813666</v>
      </c>
      <c r="O62" s="14" t="s">
        <v>310</v>
      </c>
    </row>
    <row r="63" spans="1:15">
      <c r="A63" s="7">
        <v>62</v>
      </c>
      <c r="B63" s="18" t="s">
        <v>544</v>
      </c>
      <c r="C63" s="12" t="s">
        <v>40</v>
      </c>
      <c r="D63" s="8">
        <v>0</v>
      </c>
      <c r="E63" s="8">
        <v>0</v>
      </c>
      <c r="F63" s="8">
        <v>31.434967106199935</v>
      </c>
      <c r="G63" s="8">
        <v>3.6052631578947398</v>
      </c>
      <c r="H63" s="8">
        <v>0</v>
      </c>
      <c r="I63" s="8">
        <v>0</v>
      </c>
      <c r="J63" s="8">
        <v>0</v>
      </c>
      <c r="K63" s="8">
        <v>37.721960527439919</v>
      </c>
      <c r="L63" s="8">
        <v>4.6868421052631621</v>
      </c>
      <c r="M63" s="8">
        <v>0</v>
      </c>
      <c r="N63" s="8">
        <v>42.408802632703079</v>
      </c>
      <c r="O63" s="14" t="s">
        <v>327</v>
      </c>
    </row>
    <row r="64" spans="1:15">
      <c r="A64" s="7">
        <v>63</v>
      </c>
      <c r="B64" s="18" t="s">
        <v>545</v>
      </c>
      <c r="C64" s="12" t="s">
        <v>84</v>
      </c>
      <c r="D64" s="8">
        <v>14.393162393162399</v>
      </c>
      <c r="E64" s="8">
        <v>0</v>
      </c>
      <c r="F64" s="8">
        <v>0</v>
      </c>
      <c r="G64" s="8">
        <v>2.0526315789473699</v>
      </c>
      <c r="H64" s="8">
        <v>18.516121384542444</v>
      </c>
      <c r="I64" s="8">
        <v>11.51452991452992</v>
      </c>
      <c r="J64" s="8">
        <v>0</v>
      </c>
      <c r="K64" s="8">
        <v>0</v>
      </c>
      <c r="L64" s="8">
        <v>2.6684210526315808</v>
      </c>
      <c r="M64" s="8">
        <v>27.774182076813666</v>
      </c>
      <c r="N64" s="8">
        <v>41.957133043975169</v>
      </c>
      <c r="O64" s="14" t="s">
        <v>311</v>
      </c>
    </row>
    <row r="65" spans="1:15" ht="20.25" customHeight="1">
      <c r="A65" s="7">
        <v>64</v>
      </c>
      <c r="B65" s="18" t="s">
        <v>6</v>
      </c>
      <c r="C65" s="12" t="s">
        <v>13</v>
      </c>
      <c r="D65" s="8">
        <v>49.393162393162399</v>
      </c>
      <c r="E65" s="8">
        <v>0</v>
      </c>
      <c r="F65" s="8">
        <v>0</v>
      </c>
      <c r="G65" s="8">
        <v>0</v>
      </c>
      <c r="H65" s="8">
        <v>0</v>
      </c>
      <c r="I65" s="8">
        <v>39.514529914529923</v>
      </c>
      <c r="J65" s="8">
        <v>0</v>
      </c>
      <c r="K65" s="8">
        <v>0</v>
      </c>
      <c r="L65" s="8">
        <v>0</v>
      </c>
      <c r="M65" s="8">
        <v>0</v>
      </c>
      <c r="N65" s="8">
        <v>39.514529914529923</v>
      </c>
      <c r="O65" s="19" t="s">
        <v>546</v>
      </c>
    </row>
    <row r="66" spans="1:15">
      <c r="A66" s="7">
        <v>65</v>
      </c>
      <c r="B66" s="18" t="s">
        <v>544</v>
      </c>
      <c r="C66" s="12" t="s">
        <v>59</v>
      </c>
      <c r="D66" s="8">
        <v>2.4444444444444429</v>
      </c>
      <c r="E66" s="8">
        <v>0</v>
      </c>
      <c r="F66" s="8">
        <v>19.942186654515396</v>
      </c>
      <c r="G66" s="8">
        <v>10.243561030235171</v>
      </c>
      <c r="H66" s="8">
        <v>0</v>
      </c>
      <c r="I66" s="8">
        <v>1.9555555555555544</v>
      </c>
      <c r="J66" s="8">
        <v>0</v>
      </c>
      <c r="K66" s="8">
        <v>23.930623985418475</v>
      </c>
      <c r="L66" s="8">
        <v>13.316629339305722</v>
      </c>
      <c r="M66" s="8">
        <v>0</v>
      </c>
      <c r="N66" s="8">
        <v>39.202808880279754</v>
      </c>
      <c r="O66" s="14" t="s">
        <v>311</v>
      </c>
    </row>
    <row r="67" spans="1:15">
      <c r="A67" s="7">
        <v>66</v>
      </c>
      <c r="B67" s="18" t="s">
        <v>544</v>
      </c>
      <c r="C67" s="12" t="s">
        <v>46</v>
      </c>
      <c r="D67" s="8">
        <v>4.4444444444444429</v>
      </c>
      <c r="E67" s="8">
        <v>0</v>
      </c>
      <c r="F67" s="8">
        <v>7.3380229544613087</v>
      </c>
      <c r="G67" s="8">
        <v>7.5526315789473699</v>
      </c>
      <c r="H67" s="8">
        <v>11.333333333333329</v>
      </c>
      <c r="I67" s="8">
        <v>3.5555555555555545</v>
      </c>
      <c r="J67" s="8">
        <v>0</v>
      </c>
      <c r="K67" s="8">
        <v>8.8056275453535697</v>
      </c>
      <c r="L67" s="8">
        <v>9.8184210526315816</v>
      </c>
      <c r="M67" s="8">
        <v>16.999999999999993</v>
      </c>
      <c r="N67" s="8">
        <v>39.179604153540694</v>
      </c>
      <c r="O67" s="14" t="s">
        <v>304</v>
      </c>
    </row>
    <row r="68" spans="1:15">
      <c r="A68" s="7">
        <v>67</v>
      </c>
      <c r="B68" s="18" t="s">
        <v>544</v>
      </c>
      <c r="C68" s="12" t="s">
        <v>102</v>
      </c>
      <c r="D68" s="8">
        <v>0</v>
      </c>
      <c r="E68" s="8">
        <v>0</v>
      </c>
      <c r="F68" s="8">
        <v>20.58565203770678</v>
      </c>
      <c r="G68" s="8">
        <v>1.6052631578947398</v>
      </c>
      <c r="H68" s="8">
        <v>8</v>
      </c>
      <c r="I68" s="8">
        <v>0</v>
      </c>
      <c r="J68" s="8">
        <v>0</v>
      </c>
      <c r="K68" s="8">
        <v>24.702782445248136</v>
      </c>
      <c r="L68" s="8">
        <v>2.0868421052631621</v>
      </c>
      <c r="M68" s="8">
        <v>12</v>
      </c>
      <c r="N68" s="8">
        <v>38.789624550511299</v>
      </c>
      <c r="O68" s="14">
        <v>0</v>
      </c>
    </row>
    <row r="69" spans="1:15">
      <c r="A69" s="7">
        <v>68</v>
      </c>
      <c r="B69" s="18" t="s">
        <v>545</v>
      </c>
      <c r="C69" s="12" t="s">
        <v>330</v>
      </c>
      <c r="D69" s="8">
        <v>0</v>
      </c>
      <c r="E69" s="8">
        <v>0</v>
      </c>
      <c r="F69" s="8">
        <v>0</v>
      </c>
      <c r="G69" s="8">
        <v>0</v>
      </c>
      <c r="H69" s="8">
        <v>24.516121384542444</v>
      </c>
      <c r="I69" s="8">
        <v>0</v>
      </c>
      <c r="J69" s="8">
        <v>0</v>
      </c>
      <c r="K69" s="8">
        <v>0</v>
      </c>
      <c r="L69" s="8">
        <v>0</v>
      </c>
      <c r="M69" s="8">
        <v>36.774182076813666</v>
      </c>
      <c r="N69" s="8">
        <v>36.774182076813666</v>
      </c>
      <c r="O69" s="14" t="s">
        <v>313</v>
      </c>
    </row>
    <row r="70" spans="1:15">
      <c r="A70" s="7">
        <v>69</v>
      </c>
      <c r="B70" s="18" t="s">
        <v>6</v>
      </c>
      <c r="C70" s="12" t="s">
        <v>47</v>
      </c>
      <c r="D70" s="8">
        <v>5.4444444444444429</v>
      </c>
      <c r="E70" s="8">
        <v>0</v>
      </c>
      <c r="F70" s="8">
        <v>13.255831173639379</v>
      </c>
      <c r="G70" s="8">
        <v>12.60526315789474</v>
      </c>
      <c r="H70" s="8">
        <v>0</v>
      </c>
      <c r="I70" s="8">
        <v>4.3555555555555543</v>
      </c>
      <c r="J70" s="8">
        <v>0</v>
      </c>
      <c r="K70" s="8">
        <v>15.906997408367253</v>
      </c>
      <c r="L70" s="8">
        <v>16.386842105263163</v>
      </c>
      <c r="M70" s="8">
        <v>0</v>
      </c>
      <c r="N70" s="8">
        <v>36.649395069185971</v>
      </c>
      <c r="O70" s="14" t="s">
        <v>314</v>
      </c>
    </row>
    <row r="71" spans="1:15">
      <c r="A71" s="7">
        <v>70</v>
      </c>
      <c r="B71" s="18" t="s">
        <v>6</v>
      </c>
      <c r="C71" s="12" t="s">
        <v>33</v>
      </c>
      <c r="D71" s="8">
        <v>39.393162393162399</v>
      </c>
      <c r="E71" s="8">
        <v>3.9642857142857082</v>
      </c>
      <c r="F71" s="8">
        <v>0</v>
      </c>
      <c r="G71" s="8">
        <v>0</v>
      </c>
      <c r="H71" s="8">
        <v>0</v>
      </c>
      <c r="I71" s="8">
        <v>31.51452991452992</v>
      </c>
      <c r="J71" s="8">
        <v>3.9642857142857082</v>
      </c>
      <c r="K71" s="8">
        <v>0</v>
      </c>
      <c r="L71" s="8">
        <v>0</v>
      </c>
      <c r="M71" s="8">
        <v>0</v>
      </c>
      <c r="N71" s="8">
        <v>35.478815628815624</v>
      </c>
      <c r="O71" s="14">
        <v>0</v>
      </c>
    </row>
    <row r="72" spans="1:15">
      <c r="A72" s="7">
        <v>71</v>
      </c>
      <c r="B72" s="18" t="s">
        <v>6</v>
      </c>
      <c r="C72" s="12" t="s">
        <v>112</v>
      </c>
      <c r="D72" s="8">
        <v>0</v>
      </c>
      <c r="E72" s="8">
        <v>35.290109890109889</v>
      </c>
      <c r="F72" s="8">
        <v>0</v>
      </c>
      <c r="G72" s="8">
        <v>0</v>
      </c>
      <c r="H72" s="8">
        <v>0</v>
      </c>
      <c r="I72" s="8">
        <v>0</v>
      </c>
      <c r="J72" s="8">
        <v>35.290109890109889</v>
      </c>
      <c r="K72" s="8">
        <v>0</v>
      </c>
      <c r="L72" s="8">
        <v>0</v>
      </c>
      <c r="M72" s="8">
        <v>0</v>
      </c>
      <c r="N72" s="8">
        <v>35.290109890109889</v>
      </c>
      <c r="O72" s="14">
        <v>0</v>
      </c>
    </row>
    <row r="73" spans="1:15">
      <c r="A73" s="7">
        <v>72</v>
      </c>
      <c r="B73" s="18" t="s">
        <v>6</v>
      </c>
      <c r="C73" s="12" t="s">
        <v>113</v>
      </c>
      <c r="D73" s="8">
        <v>0</v>
      </c>
      <c r="E73" s="8">
        <v>35.290109890109889</v>
      </c>
      <c r="F73" s="8">
        <v>0</v>
      </c>
      <c r="G73" s="8">
        <v>0</v>
      </c>
      <c r="H73" s="8">
        <v>0</v>
      </c>
      <c r="I73" s="8">
        <v>0</v>
      </c>
      <c r="J73" s="8">
        <v>35.290109890109889</v>
      </c>
      <c r="K73" s="8">
        <v>0</v>
      </c>
      <c r="L73" s="8">
        <v>0</v>
      </c>
      <c r="M73" s="8">
        <v>0</v>
      </c>
      <c r="N73" s="8">
        <v>35.290109890109889</v>
      </c>
      <c r="O73" s="14">
        <v>0</v>
      </c>
    </row>
    <row r="74" spans="1:15">
      <c r="A74" s="7">
        <v>73</v>
      </c>
      <c r="B74" s="18" t="s">
        <v>6</v>
      </c>
      <c r="C74" s="12" t="s">
        <v>17</v>
      </c>
      <c r="D74" s="8">
        <v>42.393162393162399</v>
      </c>
      <c r="E74" s="8">
        <v>0</v>
      </c>
      <c r="F74" s="8">
        <v>0</v>
      </c>
      <c r="G74" s="8">
        <v>0</v>
      </c>
      <c r="H74" s="8">
        <v>0</v>
      </c>
      <c r="I74" s="8">
        <v>33.914529914529922</v>
      </c>
      <c r="J74" s="8">
        <v>0</v>
      </c>
      <c r="K74" s="8">
        <v>0</v>
      </c>
      <c r="L74" s="8">
        <v>0</v>
      </c>
      <c r="M74" s="8">
        <v>0</v>
      </c>
      <c r="N74" s="8">
        <v>33.914529914529922</v>
      </c>
      <c r="O74" s="14" t="s">
        <v>311</v>
      </c>
    </row>
    <row r="75" spans="1:15">
      <c r="A75" s="7">
        <v>74</v>
      </c>
      <c r="B75" s="18" t="s">
        <v>6</v>
      </c>
      <c r="C75" s="12" t="s">
        <v>78</v>
      </c>
      <c r="D75" s="8">
        <v>41.393162393162399</v>
      </c>
      <c r="E75" s="8">
        <v>0</v>
      </c>
      <c r="F75" s="8">
        <v>0</v>
      </c>
      <c r="G75" s="8">
        <v>0</v>
      </c>
      <c r="H75" s="8">
        <v>0</v>
      </c>
      <c r="I75" s="8">
        <v>33.114529914529918</v>
      </c>
      <c r="J75" s="8">
        <v>0</v>
      </c>
      <c r="K75" s="8">
        <v>0</v>
      </c>
      <c r="L75" s="8">
        <v>0</v>
      </c>
      <c r="M75" s="8">
        <v>0</v>
      </c>
      <c r="N75" s="8">
        <v>33.114529914529918</v>
      </c>
      <c r="O75" s="14">
        <v>0</v>
      </c>
    </row>
    <row r="76" spans="1:15">
      <c r="A76" s="7">
        <v>75</v>
      </c>
      <c r="B76" s="18" t="s">
        <v>544</v>
      </c>
      <c r="C76" s="12" t="s">
        <v>86</v>
      </c>
      <c r="D76" s="8">
        <v>12.444444444444443</v>
      </c>
      <c r="E76" s="8">
        <v>0</v>
      </c>
      <c r="F76" s="8">
        <v>9.6534616808589533</v>
      </c>
      <c r="G76" s="8">
        <v>0</v>
      </c>
      <c r="H76" s="8">
        <v>6.3333333333333286</v>
      </c>
      <c r="I76" s="8">
        <v>9.9555555555555557</v>
      </c>
      <c r="J76" s="8">
        <v>0</v>
      </c>
      <c r="K76" s="8">
        <v>11.584154017030743</v>
      </c>
      <c r="L76" s="8">
        <v>0</v>
      </c>
      <c r="M76" s="8">
        <v>9.4999999999999929</v>
      </c>
      <c r="N76" s="8">
        <v>31.03970957258629</v>
      </c>
      <c r="O76" s="14" t="s">
        <v>350</v>
      </c>
    </row>
    <row r="77" spans="1:15">
      <c r="A77" s="7">
        <v>76</v>
      </c>
      <c r="B77" s="18" t="s">
        <v>545</v>
      </c>
      <c r="C77" s="12" t="s">
        <v>155</v>
      </c>
      <c r="D77" s="8">
        <v>0</v>
      </c>
      <c r="E77" s="8">
        <v>0</v>
      </c>
      <c r="F77" s="8">
        <v>0</v>
      </c>
      <c r="G77" s="8">
        <v>0</v>
      </c>
      <c r="H77" s="8">
        <v>18.27927927927928</v>
      </c>
      <c r="I77" s="8">
        <v>0</v>
      </c>
      <c r="J77" s="8">
        <v>0</v>
      </c>
      <c r="K77" s="8">
        <v>0</v>
      </c>
      <c r="L77" s="8">
        <v>0</v>
      </c>
      <c r="M77" s="8">
        <v>27.418918918918919</v>
      </c>
      <c r="N77" s="8">
        <v>27.418918918918919</v>
      </c>
      <c r="O77" s="14" t="s">
        <v>321</v>
      </c>
    </row>
    <row r="78" spans="1:15">
      <c r="A78" s="7">
        <v>77</v>
      </c>
      <c r="B78" s="18" t="s">
        <v>545</v>
      </c>
      <c r="C78" s="12" t="s">
        <v>61</v>
      </c>
      <c r="D78" s="8">
        <v>16.803418803418808</v>
      </c>
      <c r="E78" s="8">
        <v>0</v>
      </c>
      <c r="F78" s="8">
        <v>1.6297667530544118</v>
      </c>
      <c r="G78" s="8">
        <v>5.2631578947369917E-2</v>
      </c>
      <c r="H78" s="8">
        <v>6.3333333333333286</v>
      </c>
      <c r="I78" s="8">
        <v>13.442735042735046</v>
      </c>
      <c r="J78" s="8">
        <v>0</v>
      </c>
      <c r="K78" s="8">
        <v>1.955720103665294</v>
      </c>
      <c r="L78" s="8">
        <v>6.8421052631580895E-2</v>
      </c>
      <c r="M78" s="8">
        <v>9.4999999999999929</v>
      </c>
      <c r="N78" s="8">
        <v>24.966876199031915</v>
      </c>
      <c r="O78" s="14">
        <v>0</v>
      </c>
    </row>
    <row r="79" spans="1:15">
      <c r="A79" s="7">
        <v>78</v>
      </c>
      <c r="B79" s="18" t="s">
        <v>544</v>
      </c>
      <c r="C79" s="12" t="s">
        <v>90</v>
      </c>
      <c r="D79" s="8">
        <v>10.444444444444443</v>
      </c>
      <c r="E79" s="8">
        <v>0</v>
      </c>
      <c r="F79" s="8">
        <v>0</v>
      </c>
      <c r="G79" s="8">
        <v>12.05263157894737</v>
      </c>
      <c r="H79" s="8">
        <v>0</v>
      </c>
      <c r="I79" s="8">
        <v>8.3555555555555543</v>
      </c>
      <c r="J79" s="8">
        <v>0</v>
      </c>
      <c r="K79" s="8">
        <v>0</v>
      </c>
      <c r="L79" s="8">
        <v>15.668421052631581</v>
      </c>
      <c r="M79" s="8">
        <v>0</v>
      </c>
      <c r="N79" s="8">
        <v>24.023976608187134</v>
      </c>
      <c r="O79" s="14" t="s">
        <v>358</v>
      </c>
    </row>
    <row r="80" spans="1:15">
      <c r="A80" s="7">
        <v>79</v>
      </c>
      <c r="B80" s="18" t="s">
        <v>545</v>
      </c>
      <c r="C80" s="12" t="s">
        <v>98</v>
      </c>
      <c r="D80" s="8">
        <v>2.3888888888888857</v>
      </c>
      <c r="E80" s="8">
        <v>0</v>
      </c>
      <c r="F80" s="8">
        <v>0</v>
      </c>
      <c r="G80" s="8">
        <v>13.264837625979851</v>
      </c>
      <c r="H80" s="8">
        <v>3</v>
      </c>
      <c r="I80" s="8">
        <v>1.9111111111111088</v>
      </c>
      <c r="J80" s="8">
        <v>0</v>
      </c>
      <c r="K80" s="8">
        <v>0</v>
      </c>
      <c r="L80" s="8">
        <v>17.244288913773808</v>
      </c>
      <c r="M80" s="8">
        <v>4.5</v>
      </c>
      <c r="N80" s="8">
        <v>23.655400024884916</v>
      </c>
      <c r="O80" s="14" t="s">
        <v>315</v>
      </c>
    </row>
    <row r="81" spans="1:15">
      <c r="A81" s="7">
        <v>80</v>
      </c>
      <c r="B81" s="18" t="s">
        <v>6</v>
      </c>
      <c r="C81" s="12" t="s">
        <v>16</v>
      </c>
      <c r="D81" s="8">
        <v>2.0555555555555571</v>
      </c>
      <c r="E81" s="8">
        <v>5.961538461538467</v>
      </c>
      <c r="F81" s="8">
        <v>0</v>
      </c>
      <c r="G81" s="8">
        <v>0</v>
      </c>
      <c r="H81" s="8">
        <v>9.3333333333333286</v>
      </c>
      <c r="I81" s="8">
        <v>1.6444444444444457</v>
      </c>
      <c r="J81" s="8">
        <v>5.961538461538467</v>
      </c>
      <c r="K81" s="8">
        <v>0</v>
      </c>
      <c r="L81" s="8">
        <v>0</v>
      </c>
      <c r="M81" s="8">
        <v>13.999999999999993</v>
      </c>
      <c r="N81" s="8">
        <v>21.605982905982906</v>
      </c>
      <c r="O81" s="14" t="s">
        <v>309</v>
      </c>
    </row>
    <row r="82" spans="1:15">
      <c r="A82" s="7">
        <v>81</v>
      </c>
      <c r="B82" s="18" t="s">
        <v>6</v>
      </c>
      <c r="C82" s="12" t="s">
        <v>115</v>
      </c>
      <c r="D82" s="8">
        <v>0</v>
      </c>
      <c r="E82" s="8">
        <v>6.961538461538467</v>
      </c>
      <c r="F82" s="8">
        <v>11.283228433913351</v>
      </c>
      <c r="G82" s="8">
        <v>0</v>
      </c>
      <c r="H82" s="8">
        <v>0</v>
      </c>
      <c r="I82" s="8">
        <v>0</v>
      </c>
      <c r="J82" s="8">
        <v>6.961538461538467</v>
      </c>
      <c r="K82" s="8">
        <v>13.539874120696021</v>
      </c>
      <c r="L82" s="8">
        <v>0</v>
      </c>
      <c r="M82" s="8">
        <v>0</v>
      </c>
      <c r="N82" s="8">
        <v>20.501412582234487</v>
      </c>
      <c r="O82" s="14" t="s">
        <v>324</v>
      </c>
    </row>
    <row r="83" spans="1:15">
      <c r="A83" s="7">
        <v>82</v>
      </c>
      <c r="B83" s="18" t="s">
        <v>545</v>
      </c>
      <c r="C83" s="12" t="s">
        <v>136</v>
      </c>
      <c r="D83" s="8">
        <v>0</v>
      </c>
      <c r="E83" s="8">
        <v>0</v>
      </c>
      <c r="F83" s="8">
        <v>0</v>
      </c>
      <c r="G83" s="8">
        <v>0</v>
      </c>
      <c r="H83" s="8">
        <v>13.516121384542444</v>
      </c>
      <c r="I83" s="8">
        <v>0</v>
      </c>
      <c r="J83" s="8">
        <v>0</v>
      </c>
      <c r="K83" s="8">
        <v>0</v>
      </c>
      <c r="L83" s="8">
        <v>0</v>
      </c>
      <c r="M83" s="8">
        <v>20.274182076813666</v>
      </c>
      <c r="N83" s="8">
        <v>20.274182076813666</v>
      </c>
      <c r="O83" s="20" t="s">
        <v>369</v>
      </c>
    </row>
    <row r="84" spans="1:15">
      <c r="A84" s="7">
        <v>83</v>
      </c>
      <c r="B84" s="18" t="s">
        <v>6</v>
      </c>
      <c r="C84" s="12" t="s">
        <v>25</v>
      </c>
      <c r="D84" s="8">
        <v>0</v>
      </c>
      <c r="E84" s="8">
        <v>0</v>
      </c>
      <c r="F84" s="8">
        <v>14.242132543502393</v>
      </c>
      <c r="G84" s="8">
        <v>0</v>
      </c>
      <c r="H84" s="8">
        <v>0</v>
      </c>
      <c r="I84" s="8">
        <v>0</v>
      </c>
      <c r="J84" s="8">
        <v>0</v>
      </c>
      <c r="K84" s="8">
        <v>17.09055905220287</v>
      </c>
      <c r="L84" s="8">
        <v>0</v>
      </c>
      <c r="M84" s="8">
        <v>0</v>
      </c>
      <c r="N84" s="8">
        <v>17.09055905220287</v>
      </c>
      <c r="O84" s="14" t="s">
        <v>311</v>
      </c>
    </row>
    <row r="85" spans="1:15">
      <c r="A85" s="7">
        <v>84</v>
      </c>
      <c r="B85" s="18" t="s">
        <v>6</v>
      </c>
      <c r="C85" s="12" t="s">
        <v>123</v>
      </c>
      <c r="D85" s="8">
        <v>0</v>
      </c>
      <c r="E85" s="8">
        <v>0</v>
      </c>
      <c r="F85" s="8">
        <v>14.242132543502393</v>
      </c>
      <c r="G85" s="8">
        <v>0</v>
      </c>
      <c r="H85" s="8">
        <v>0</v>
      </c>
      <c r="I85" s="8">
        <v>0</v>
      </c>
      <c r="J85" s="8">
        <v>0</v>
      </c>
      <c r="K85" s="8">
        <v>17.09055905220287</v>
      </c>
      <c r="L85" s="8">
        <v>0</v>
      </c>
      <c r="M85" s="8">
        <v>0</v>
      </c>
      <c r="N85" s="8">
        <v>17.09055905220287</v>
      </c>
      <c r="O85" s="14" t="s">
        <v>358</v>
      </c>
    </row>
    <row r="86" spans="1:15">
      <c r="A86" s="7">
        <v>85</v>
      </c>
      <c r="B86" s="18" t="s">
        <v>544</v>
      </c>
      <c r="C86" s="12" t="s">
        <v>121</v>
      </c>
      <c r="D86" s="8">
        <v>0</v>
      </c>
      <c r="E86" s="8">
        <v>0</v>
      </c>
      <c r="F86" s="8">
        <v>13.681542448665681</v>
      </c>
      <c r="G86" s="8">
        <v>0</v>
      </c>
      <c r="H86" s="8">
        <v>0</v>
      </c>
      <c r="I86" s="8">
        <v>0</v>
      </c>
      <c r="J86" s="8">
        <v>0</v>
      </c>
      <c r="K86" s="8">
        <v>16.417850938398818</v>
      </c>
      <c r="L86" s="8">
        <v>0</v>
      </c>
      <c r="M86" s="8">
        <v>0</v>
      </c>
      <c r="N86" s="8">
        <v>16.417850938398818</v>
      </c>
      <c r="O86" s="14" t="s">
        <v>305</v>
      </c>
    </row>
    <row r="87" spans="1:15">
      <c r="A87" s="7">
        <v>86</v>
      </c>
      <c r="B87" s="18" t="s">
        <v>6</v>
      </c>
      <c r="C87" s="12" t="s">
        <v>143</v>
      </c>
      <c r="D87" s="8">
        <v>0</v>
      </c>
      <c r="E87" s="8">
        <v>0</v>
      </c>
      <c r="F87" s="8">
        <v>0</v>
      </c>
      <c r="G87" s="8">
        <v>12.60526315789474</v>
      </c>
      <c r="H87" s="8">
        <v>0</v>
      </c>
      <c r="I87" s="8">
        <v>0</v>
      </c>
      <c r="J87" s="8">
        <v>0</v>
      </c>
      <c r="K87" s="8">
        <v>0</v>
      </c>
      <c r="L87" s="8">
        <v>16.386842105263163</v>
      </c>
      <c r="M87" s="8">
        <v>0</v>
      </c>
      <c r="N87" s="8">
        <v>16.386842105263163</v>
      </c>
      <c r="O87" s="14" t="s">
        <v>311</v>
      </c>
    </row>
    <row r="88" spans="1:15">
      <c r="A88" s="7">
        <v>87</v>
      </c>
      <c r="B88" s="18" t="s">
        <v>6</v>
      </c>
      <c r="C88" s="12" t="s">
        <v>81</v>
      </c>
      <c r="D88" s="8">
        <v>16.444444444444443</v>
      </c>
      <c r="E88" s="8">
        <v>2.9642857142857082</v>
      </c>
      <c r="F88" s="8">
        <v>0</v>
      </c>
      <c r="G88" s="8">
        <v>0</v>
      </c>
      <c r="H88" s="8">
        <v>0</v>
      </c>
      <c r="I88" s="8">
        <v>13.155555555555555</v>
      </c>
      <c r="J88" s="8">
        <v>2.9642857142857082</v>
      </c>
      <c r="K88" s="8">
        <v>0</v>
      </c>
      <c r="L88" s="8">
        <v>0</v>
      </c>
      <c r="M88" s="8">
        <v>0</v>
      </c>
      <c r="N88" s="8">
        <v>16.119841269841263</v>
      </c>
      <c r="O88" s="14" t="s">
        <v>358</v>
      </c>
    </row>
    <row r="89" spans="1:15">
      <c r="A89" s="7">
        <v>88</v>
      </c>
      <c r="B89" s="18" t="s">
        <v>545</v>
      </c>
      <c r="C89" s="12" t="s">
        <v>131</v>
      </c>
      <c r="D89" s="8">
        <v>0</v>
      </c>
      <c r="E89" s="8">
        <v>0</v>
      </c>
      <c r="F89" s="8">
        <v>0</v>
      </c>
      <c r="G89" s="8">
        <v>12.264837625979851</v>
      </c>
      <c r="H89" s="8">
        <v>0</v>
      </c>
      <c r="I89" s="8">
        <v>0</v>
      </c>
      <c r="J89" s="8">
        <v>0</v>
      </c>
      <c r="K89" s="8">
        <v>0</v>
      </c>
      <c r="L89" s="8">
        <v>15.944288913773807</v>
      </c>
      <c r="M89" s="8">
        <v>0</v>
      </c>
      <c r="N89" s="8">
        <v>15.944288913773807</v>
      </c>
      <c r="O89" s="14" t="s">
        <v>310</v>
      </c>
    </row>
    <row r="90" spans="1:15">
      <c r="A90" s="7">
        <v>89</v>
      </c>
      <c r="B90" s="18" t="s">
        <v>6</v>
      </c>
      <c r="C90" s="12" t="s">
        <v>23</v>
      </c>
      <c r="D90" s="8">
        <v>17.444444444444443</v>
      </c>
      <c r="E90" s="8">
        <v>0</v>
      </c>
      <c r="F90" s="8">
        <v>0</v>
      </c>
      <c r="G90" s="8">
        <v>0</v>
      </c>
      <c r="H90" s="8">
        <v>0</v>
      </c>
      <c r="I90" s="8">
        <v>13.955555555555556</v>
      </c>
      <c r="J90" s="8">
        <v>0</v>
      </c>
      <c r="K90" s="8">
        <v>0</v>
      </c>
      <c r="L90" s="8">
        <v>0</v>
      </c>
      <c r="M90" s="8">
        <v>0</v>
      </c>
      <c r="N90" s="8">
        <v>13.955555555555556</v>
      </c>
      <c r="O90" s="14" t="s">
        <v>320</v>
      </c>
    </row>
    <row r="91" spans="1:15">
      <c r="A91" s="7">
        <v>90</v>
      </c>
      <c r="B91" s="18" t="s">
        <v>6</v>
      </c>
      <c r="C91" s="12" t="s">
        <v>27</v>
      </c>
      <c r="D91" s="8">
        <v>0</v>
      </c>
      <c r="E91" s="8">
        <v>0</v>
      </c>
      <c r="F91" s="8">
        <v>0</v>
      </c>
      <c r="G91" s="8">
        <v>9.6052631578947398</v>
      </c>
      <c r="H91" s="8">
        <v>0</v>
      </c>
      <c r="I91" s="8">
        <v>0</v>
      </c>
      <c r="J91" s="8">
        <v>0</v>
      </c>
      <c r="K91" s="8">
        <v>0</v>
      </c>
      <c r="L91" s="8">
        <v>12.486842105263163</v>
      </c>
      <c r="M91" s="8">
        <v>0</v>
      </c>
      <c r="N91" s="8">
        <v>12.486842105263163</v>
      </c>
      <c r="O91" s="14">
        <v>0</v>
      </c>
    </row>
    <row r="92" spans="1:15">
      <c r="A92" s="7">
        <v>91</v>
      </c>
      <c r="B92" s="18" t="s">
        <v>545</v>
      </c>
      <c r="C92" s="12" t="s">
        <v>101</v>
      </c>
      <c r="D92" s="8">
        <v>0</v>
      </c>
      <c r="E92" s="8">
        <v>0</v>
      </c>
      <c r="F92" s="8">
        <v>0.77674935209182649</v>
      </c>
      <c r="G92" s="8">
        <v>8.6265397536394204</v>
      </c>
      <c r="H92" s="8">
        <v>0</v>
      </c>
      <c r="I92" s="8">
        <v>0</v>
      </c>
      <c r="J92" s="8">
        <v>0</v>
      </c>
      <c r="K92" s="8">
        <v>0.93209922251019173</v>
      </c>
      <c r="L92" s="8">
        <v>11.214501679731248</v>
      </c>
      <c r="M92" s="8">
        <v>0</v>
      </c>
      <c r="N92" s="8">
        <v>12.14660090224144</v>
      </c>
      <c r="O92" s="14" t="s">
        <v>304</v>
      </c>
    </row>
    <row r="93" spans="1:15">
      <c r="A93" s="7">
        <v>92</v>
      </c>
      <c r="B93" s="18" t="s">
        <v>545</v>
      </c>
      <c r="C93" s="12" t="s">
        <v>122</v>
      </c>
      <c r="D93" s="8">
        <v>0</v>
      </c>
      <c r="E93" s="8">
        <v>0</v>
      </c>
      <c r="F93" s="8">
        <v>10.036510694044892</v>
      </c>
      <c r="G93" s="8">
        <v>0</v>
      </c>
      <c r="H93" s="8">
        <v>0</v>
      </c>
      <c r="I93" s="8">
        <v>0</v>
      </c>
      <c r="J93" s="8">
        <v>0</v>
      </c>
      <c r="K93" s="8">
        <v>12.04381283285387</v>
      </c>
      <c r="L93" s="8">
        <v>0</v>
      </c>
      <c r="M93" s="8">
        <v>0</v>
      </c>
      <c r="N93" s="8">
        <v>12.04381283285387</v>
      </c>
      <c r="O93" s="14" t="s">
        <v>313</v>
      </c>
    </row>
    <row r="94" spans="1:15">
      <c r="A94" s="7">
        <v>93</v>
      </c>
      <c r="B94" s="18" t="s">
        <v>6</v>
      </c>
      <c r="C94" s="12" t="s">
        <v>83</v>
      </c>
      <c r="D94" s="8">
        <v>14.444444444444443</v>
      </c>
      <c r="E94" s="8">
        <v>0</v>
      </c>
      <c r="F94" s="8">
        <v>0</v>
      </c>
      <c r="G94" s="8">
        <v>0</v>
      </c>
      <c r="H94" s="8">
        <v>0</v>
      </c>
      <c r="I94" s="8">
        <v>11.555555555555555</v>
      </c>
      <c r="J94" s="8">
        <v>0</v>
      </c>
      <c r="K94" s="8">
        <v>0</v>
      </c>
      <c r="L94" s="8">
        <v>0</v>
      </c>
      <c r="M94" s="8">
        <v>0</v>
      </c>
      <c r="N94" s="8">
        <v>11.555555555555555</v>
      </c>
      <c r="O94" s="14" t="s">
        <v>305</v>
      </c>
    </row>
    <row r="95" spans="1:15">
      <c r="A95" s="7">
        <v>94</v>
      </c>
      <c r="B95" s="18" t="s">
        <v>544</v>
      </c>
      <c r="C95" s="12" t="s">
        <v>152</v>
      </c>
      <c r="D95" s="8">
        <v>0</v>
      </c>
      <c r="E95" s="8">
        <v>0</v>
      </c>
      <c r="F95" s="8">
        <v>0</v>
      </c>
      <c r="G95" s="8">
        <v>0</v>
      </c>
      <c r="H95" s="8">
        <v>7</v>
      </c>
      <c r="I95" s="8">
        <v>0</v>
      </c>
      <c r="J95" s="8">
        <v>0</v>
      </c>
      <c r="K95" s="8">
        <v>0</v>
      </c>
      <c r="L95" s="8">
        <v>0</v>
      </c>
      <c r="M95" s="8">
        <v>10.5</v>
      </c>
      <c r="N95" s="8">
        <v>10.5</v>
      </c>
      <c r="O95" s="14" t="s">
        <v>311</v>
      </c>
    </row>
    <row r="96" spans="1:15">
      <c r="A96" s="7">
        <v>95</v>
      </c>
      <c r="B96" s="18" t="s">
        <v>544</v>
      </c>
      <c r="C96" s="12" t="s">
        <v>54</v>
      </c>
      <c r="D96" s="8">
        <v>0</v>
      </c>
      <c r="E96" s="8">
        <v>0</v>
      </c>
      <c r="F96" s="8">
        <v>8.3243243243243228</v>
      </c>
      <c r="G96" s="8">
        <v>0</v>
      </c>
      <c r="H96" s="8">
        <v>0</v>
      </c>
      <c r="I96" s="8">
        <v>0</v>
      </c>
      <c r="J96" s="8">
        <v>0</v>
      </c>
      <c r="K96" s="8">
        <v>9.9891891891891866</v>
      </c>
      <c r="L96" s="8">
        <v>0</v>
      </c>
      <c r="M96" s="8">
        <v>0</v>
      </c>
      <c r="N96" s="8">
        <v>9.9891891891891866</v>
      </c>
      <c r="O96" s="14">
        <v>0</v>
      </c>
    </row>
    <row r="97" spans="1:15">
      <c r="A97" s="7">
        <v>96</v>
      </c>
      <c r="B97" s="18" t="s">
        <v>6</v>
      </c>
      <c r="C97" s="12" t="s">
        <v>88</v>
      </c>
      <c r="D97" s="8">
        <v>12.444444444444443</v>
      </c>
      <c r="E97" s="8">
        <v>0</v>
      </c>
      <c r="F97" s="8">
        <v>0</v>
      </c>
      <c r="G97" s="8">
        <v>0</v>
      </c>
      <c r="H97" s="8">
        <v>0</v>
      </c>
      <c r="I97" s="8">
        <v>9.9555555555555557</v>
      </c>
      <c r="J97" s="8">
        <v>0</v>
      </c>
      <c r="K97" s="8">
        <v>0</v>
      </c>
      <c r="L97" s="8">
        <v>0</v>
      </c>
      <c r="M97" s="8">
        <v>0</v>
      </c>
      <c r="N97" s="8">
        <v>9.9555555555555557</v>
      </c>
      <c r="O97" s="14">
        <v>0</v>
      </c>
    </row>
    <row r="98" spans="1:15">
      <c r="A98" s="7">
        <v>97</v>
      </c>
      <c r="B98" s="18" t="s">
        <v>6</v>
      </c>
      <c r="C98" s="12" t="s">
        <v>87</v>
      </c>
      <c r="D98" s="8">
        <v>12.444444444444443</v>
      </c>
      <c r="E98" s="8">
        <v>0</v>
      </c>
      <c r="F98" s="8">
        <v>0</v>
      </c>
      <c r="G98" s="8">
        <v>0</v>
      </c>
      <c r="H98" s="8">
        <v>0</v>
      </c>
      <c r="I98" s="8">
        <v>9.9555555555555557</v>
      </c>
      <c r="J98" s="8">
        <v>0</v>
      </c>
      <c r="K98" s="8">
        <v>0</v>
      </c>
      <c r="L98" s="8">
        <v>0</v>
      </c>
      <c r="M98" s="8">
        <v>0</v>
      </c>
      <c r="N98" s="8">
        <v>9.9555555555555557</v>
      </c>
      <c r="O98" s="14" t="s">
        <v>311</v>
      </c>
    </row>
    <row r="99" spans="1:15">
      <c r="A99" s="7">
        <v>98</v>
      </c>
      <c r="B99" s="18" t="s">
        <v>6</v>
      </c>
      <c r="C99" s="12" t="s">
        <v>26</v>
      </c>
      <c r="D99" s="8">
        <v>0</v>
      </c>
      <c r="E99" s="8">
        <v>9.9258241758241752</v>
      </c>
      <c r="F99" s="8">
        <v>0</v>
      </c>
      <c r="G99" s="8">
        <v>0</v>
      </c>
      <c r="H99" s="8">
        <v>0</v>
      </c>
      <c r="I99" s="8">
        <v>0</v>
      </c>
      <c r="J99" s="8">
        <v>9.9258241758241752</v>
      </c>
      <c r="K99" s="8">
        <v>0</v>
      </c>
      <c r="L99" s="8">
        <v>0</v>
      </c>
      <c r="M99" s="8">
        <v>0</v>
      </c>
      <c r="N99" s="8">
        <v>9.9258241758241752</v>
      </c>
      <c r="O99" s="14" t="s">
        <v>349</v>
      </c>
    </row>
    <row r="100" spans="1:15">
      <c r="A100" s="7">
        <v>99</v>
      </c>
      <c r="B100" s="18" t="s">
        <v>6</v>
      </c>
      <c r="C100" s="12" t="s">
        <v>294</v>
      </c>
      <c r="D100" s="8">
        <v>0</v>
      </c>
      <c r="E100" s="8">
        <v>0</v>
      </c>
      <c r="F100" s="8">
        <v>0</v>
      </c>
      <c r="G100" s="8">
        <v>0</v>
      </c>
      <c r="H100" s="8">
        <v>6.3333333333333286</v>
      </c>
      <c r="I100" s="8">
        <v>0</v>
      </c>
      <c r="J100" s="8">
        <v>0</v>
      </c>
      <c r="K100" s="8">
        <v>0</v>
      </c>
      <c r="L100" s="8">
        <v>0</v>
      </c>
      <c r="M100" s="8">
        <v>9.4999999999999929</v>
      </c>
      <c r="N100" s="8">
        <v>9.4999999999999929</v>
      </c>
      <c r="O100" s="14" t="s">
        <v>316</v>
      </c>
    </row>
    <row r="101" spans="1:15">
      <c r="A101" s="7">
        <v>100</v>
      </c>
      <c r="B101" s="18" t="s">
        <v>545</v>
      </c>
      <c r="C101" s="12" t="s">
        <v>66</v>
      </c>
      <c r="D101" s="8">
        <v>0</v>
      </c>
      <c r="E101" s="8">
        <v>0</v>
      </c>
      <c r="F101" s="8">
        <v>3.6023694927804257</v>
      </c>
      <c r="G101" s="8">
        <v>0</v>
      </c>
      <c r="H101" s="8">
        <v>3.3333333333333286</v>
      </c>
      <c r="I101" s="8">
        <v>0</v>
      </c>
      <c r="J101" s="8">
        <v>0</v>
      </c>
      <c r="K101" s="8">
        <v>4.3228433913365105</v>
      </c>
      <c r="L101" s="8">
        <v>0</v>
      </c>
      <c r="M101" s="8">
        <v>4.9999999999999929</v>
      </c>
      <c r="N101" s="8">
        <v>9.3228433913365034</v>
      </c>
      <c r="O101" s="14" t="s">
        <v>307</v>
      </c>
    </row>
    <row r="102" spans="1:15">
      <c r="A102" s="7">
        <v>101</v>
      </c>
      <c r="B102" s="18" t="s">
        <v>6</v>
      </c>
      <c r="C102" s="12" t="s">
        <v>126</v>
      </c>
      <c r="D102" s="8">
        <v>0</v>
      </c>
      <c r="E102" s="8">
        <v>0</v>
      </c>
      <c r="F102" s="8">
        <v>7.5475749722324821</v>
      </c>
      <c r="G102" s="8">
        <v>0</v>
      </c>
      <c r="H102" s="8">
        <v>0</v>
      </c>
      <c r="I102" s="8">
        <v>0</v>
      </c>
      <c r="J102" s="8">
        <v>0</v>
      </c>
      <c r="K102" s="8">
        <v>9.0570899666789781</v>
      </c>
      <c r="L102" s="8">
        <v>0</v>
      </c>
      <c r="M102" s="8">
        <v>0</v>
      </c>
      <c r="N102" s="8">
        <v>9.0570899666789781</v>
      </c>
      <c r="O102" s="14" t="s">
        <v>320</v>
      </c>
    </row>
    <row r="103" spans="1:15">
      <c r="A103" s="7">
        <v>102</v>
      </c>
      <c r="B103" s="18" t="s">
        <v>545</v>
      </c>
      <c r="C103" s="12" t="s">
        <v>68</v>
      </c>
      <c r="D103" s="8">
        <v>0</v>
      </c>
      <c r="E103" s="8">
        <v>0</v>
      </c>
      <c r="F103" s="8">
        <v>0</v>
      </c>
      <c r="G103" s="8">
        <v>0</v>
      </c>
      <c r="H103" s="8">
        <v>6</v>
      </c>
      <c r="I103" s="8">
        <v>0</v>
      </c>
      <c r="J103" s="8">
        <v>0</v>
      </c>
      <c r="K103" s="8">
        <v>0</v>
      </c>
      <c r="L103" s="8">
        <v>0</v>
      </c>
      <c r="M103" s="8">
        <v>9</v>
      </c>
      <c r="N103" s="8">
        <v>9</v>
      </c>
      <c r="O103" s="14" t="s">
        <v>310</v>
      </c>
    </row>
    <row r="104" spans="1:15">
      <c r="A104" s="7">
        <v>103</v>
      </c>
      <c r="B104" s="18" t="s">
        <v>544</v>
      </c>
      <c r="C104" s="12" t="s">
        <v>91</v>
      </c>
      <c r="D104" s="8">
        <v>10.393162393162399</v>
      </c>
      <c r="E104" s="8">
        <v>0</v>
      </c>
      <c r="F104" s="8">
        <v>0</v>
      </c>
      <c r="G104" s="8">
        <v>0</v>
      </c>
      <c r="H104" s="8">
        <v>0</v>
      </c>
      <c r="I104" s="8">
        <v>8.3145299145299187</v>
      </c>
      <c r="J104" s="8">
        <v>0</v>
      </c>
      <c r="K104" s="8">
        <v>0</v>
      </c>
      <c r="L104" s="8">
        <v>0</v>
      </c>
      <c r="M104" s="8">
        <v>0</v>
      </c>
      <c r="N104" s="8">
        <v>8.3145299145299187</v>
      </c>
      <c r="O104" s="14">
        <v>0</v>
      </c>
    </row>
    <row r="105" spans="1:15">
      <c r="A105" s="7">
        <v>104</v>
      </c>
      <c r="B105" s="18" t="s">
        <v>544</v>
      </c>
      <c r="C105" s="12" t="s">
        <v>295</v>
      </c>
      <c r="D105" s="8">
        <v>0</v>
      </c>
      <c r="E105" s="8">
        <v>0</v>
      </c>
      <c r="F105" s="8">
        <v>0</v>
      </c>
      <c r="G105" s="8">
        <v>0</v>
      </c>
      <c r="H105" s="8">
        <v>5</v>
      </c>
      <c r="I105" s="8">
        <v>0</v>
      </c>
      <c r="J105" s="8">
        <v>0</v>
      </c>
      <c r="K105" s="8">
        <v>0</v>
      </c>
      <c r="L105" s="8">
        <v>0</v>
      </c>
      <c r="M105" s="8">
        <v>7.5</v>
      </c>
      <c r="N105" s="8">
        <v>7.5</v>
      </c>
      <c r="O105" s="14" t="s">
        <v>316</v>
      </c>
    </row>
    <row r="106" spans="1:15">
      <c r="A106" s="7">
        <v>105</v>
      </c>
      <c r="B106" s="18" t="s">
        <v>6</v>
      </c>
      <c r="C106" s="12" t="s">
        <v>92</v>
      </c>
      <c r="D106" s="8">
        <v>9.0555555555555571</v>
      </c>
      <c r="E106" s="8">
        <v>0</v>
      </c>
      <c r="F106" s="8">
        <v>0</v>
      </c>
      <c r="G106" s="8">
        <v>0</v>
      </c>
      <c r="H106" s="8">
        <v>0</v>
      </c>
      <c r="I106" s="8">
        <v>7.2444444444444462</v>
      </c>
      <c r="J106" s="8">
        <v>0</v>
      </c>
      <c r="K106" s="8">
        <v>0</v>
      </c>
      <c r="L106" s="8">
        <v>0</v>
      </c>
      <c r="M106" s="8">
        <v>0</v>
      </c>
      <c r="N106" s="8">
        <v>7.2444444444444462</v>
      </c>
      <c r="O106" s="14" t="s">
        <v>311</v>
      </c>
    </row>
    <row r="107" spans="1:15">
      <c r="A107" s="7">
        <v>106</v>
      </c>
      <c r="B107" s="18" t="s">
        <v>544</v>
      </c>
      <c r="C107" s="12" t="s">
        <v>93</v>
      </c>
      <c r="D107" s="8">
        <v>6.4444444444444429</v>
      </c>
      <c r="E107" s="8">
        <v>0</v>
      </c>
      <c r="F107" s="8">
        <v>0</v>
      </c>
      <c r="G107" s="8">
        <v>0</v>
      </c>
      <c r="H107" s="8">
        <v>1.3333333333333286</v>
      </c>
      <c r="I107" s="8">
        <v>5.155555555555555</v>
      </c>
      <c r="J107" s="8">
        <v>0</v>
      </c>
      <c r="K107" s="8">
        <v>0</v>
      </c>
      <c r="L107" s="8">
        <v>0</v>
      </c>
      <c r="M107" s="8">
        <v>1.9999999999999929</v>
      </c>
      <c r="N107" s="8">
        <v>7.1555555555555479</v>
      </c>
      <c r="O107" s="14" t="s">
        <v>358</v>
      </c>
    </row>
    <row r="108" spans="1:15">
      <c r="A108" s="7">
        <v>107</v>
      </c>
      <c r="B108" s="18" t="s">
        <v>544</v>
      </c>
      <c r="C108" s="12" t="s">
        <v>60</v>
      </c>
      <c r="D108" s="8">
        <v>1.4444444444444429</v>
      </c>
      <c r="E108" s="8">
        <v>0</v>
      </c>
      <c r="F108" s="8">
        <v>0</v>
      </c>
      <c r="G108" s="8">
        <v>4.0526315789473699</v>
      </c>
      <c r="H108" s="8">
        <v>0</v>
      </c>
      <c r="I108" s="8">
        <v>1.1555555555555543</v>
      </c>
      <c r="J108" s="8">
        <v>0</v>
      </c>
      <c r="K108" s="8">
        <v>0</v>
      </c>
      <c r="L108" s="8">
        <v>5.2684210526315809</v>
      </c>
      <c r="M108" s="8">
        <v>0</v>
      </c>
      <c r="N108" s="8">
        <v>6.423976608187135</v>
      </c>
      <c r="O108" s="14">
        <v>0</v>
      </c>
    </row>
    <row r="109" spans="1:15">
      <c r="A109" s="7">
        <v>108</v>
      </c>
      <c r="B109" s="18" t="s">
        <v>544</v>
      </c>
      <c r="C109" s="12" t="s">
        <v>64</v>
      </c>
      <c r="D109" s="8">
        <v>0</v>
      </c>
      <c r="E109" s="8">
        <v>0</v>
      </c>
      <c r="F109" s="8">
        <v>0</v>
      </c>
      <c r="G109" s="8">
        <v>4.6052631578947398</v>
      </c>
      <c r="H109" s="8">
        <v>0</v>
      </c>
      <c r="I109" s="8">
        <v>0</v>
      </c>
      <c r="J109" s="8">
        <v>0</v>
      </c>
      <c r="K109" s="8">
        <v>0</v>
      </c>
      <c r="L109" s="8">
        <v>5.986842105263162</v>
      </c>
      <c r="M109" s="8">
        <v>0</v>
      </c>
      <c r="N109" s="8">
        <v>5.986842105263162</v>
      </c>
      <c r="O109" s="14">
        <v>0</v>
      </c>
    </row>
    <row r="110" spans="1:15">
      <c r="A110" s="7">
        <v>109</v>
      </c>
      <c r="B110" s="18" t="s">
        <v>544</v>
      </c>
      <c r="C110" s="12" t="s">
        <v>144</v>
      </c>
      <c r="D110" s="8">
        <v>0</v>
      </c>
      <c r="E110" s="8">
        <v>0</v>
      </c>
      <c r="F110" s="8">
        <v>0</v>
      </c>
      <c r="G110" s="8">
        <v>4.6052631578947398</v>
      </c>
      <c r="H110" s="8">
        <v>0</v>
      </c>
      <c r="I110" s="8">
        <v>0</v>
      </c>
      <c r="J110" s="8">
        <v>0</v>
      </c>
      <c r="K110" s="8">
        <v>0</v>
      </c>
      <c r="L110" s="8">
        <v>5.986842105263162</v>
      </c>
      <c r="M110" s="8">
        <v>0</v>
      </c>
      <c r="N110" s="8">
        <v>5.986842105263162</v>
      </c>
      <c r="O110" s="14" t="s">
        <v>350</v>
      </c>
    </row>
    <row r="111" spans="1:15">
      <c r="A111" s="7">
        <v>110</v>
      </c>
      <c r="B111" s="18" t="s">
        <v>6</v>
      </c>
      <c r="C111" s="12" t="s">
        <v>125</v>
      </c>
      <c r="D111" s="8">
        <v>0</v>
      </c>
      <c r="E111" s="8">
        <v>0</v>
      </c>
      <c r="F111" s="8">
        <v>4.5886708626434398</v>
      </c>
      <c r="G111" s="8">
        <v>0</v>
      </c>
      <c r="H111" s="8">
        <v>0</v>
      </c>
      <c r="I111" s="8">
        <v>0</v>
      </c>
      <c r="J111" s="8">
        <v>0</v>
      </c>
      <c r="K111" s="8">
        <v>5.5064050351721274</v>
      </c>
      <c r="L111" s="8">
        <v>0</v>
      </c>
      <c r="M111" s="8">
        <v>0</v>
      </c>
      <c r="N111" s="8">
        <v>5.5064050351721274</v>
      </c>
      <c r="O111" s="14">
        <v>0</v>
      </c>
    </row>
    <row r="112" spans="1:15">
      <c r="A112" s="7">
        <v>111</v>
      </c>
      <c r="B112" s="18" t="s">
        <v>545</v>
      </c>
      <c r="C112" s="12" t="s">
        <v>292</v>
      </c>
      <c r="D112" s="8">
        <v>0</v>
      </c>
      <c r="E112" s="8">
        <v>0</v>
      </c>
      <c r="F112" s="8">
        <v>0</v>
      </c>
      <c r="G112" s="8">
        <v>0</v>
      </c>
      <c r="H112" s="8">
        <v>3</v>
      </c>
      <c r="I112" s="8">
        <v>0</v>
      </c>
      <c r="J112" s="8">
        <v>0</v>
      </c>
      <c r="K112" s="8">
        <v>0</v>
      </c>
      <c r="L112" s="8">
        <v>0</v>
      </c>
      <c r="M112" s="8">
        <v>4.5</v>
      </c>
      <c r="N112" s="8">
        <v>4.5</v>
      </c>
      <c r="O112" s="14" t="s">
        <v>313</v>
      </c>
    </row>
    <row r="113" spans="1:15">
      <c r="A113" s="7">
        <v>112</v>
      </c>
      <c r="B113" s="18" t="s">
        <v>6</v>
      </c>
      <c r="C113" s="12" t="s">
        <v>127</v>
      </c>
      <c r="D113" s="8">
        <v>0</v>
      </c>
      <c r="E113" s="8">
        <v>0</v>
      </c>
      <c r="F113" s="8">
        <v>3.6023694927804257</v>
      </c>
      <c r="G113" s="8">
        <v>0</v>
      </c>
      <c r="H113" s="8">
        <v>0</v>
      </c>
      <c r="I113" s="8">
        <v>0</v>
      </c>
      <c r="J113" s="8">
        <v>0</v>
      </c>
      <c r="K113" s="8">
        <v>4.3228433913365105</v>
      </c>
      <c r="L113" s="8">
        <v>0</v>
      </c>
      <c r="M113" s="8">
        <v>0</v>
      </c>
      <c r="N113" s="8">
        <v>4.3228433913365105</v>
      </c>
      <c r="O113" s="14" t="s">
        <v>314</v>
      </c>
    </row>
    <row r="114" spans="1:15">
      <c r="A114" s="7">
        <v>113</v>
      </c>
      <c r="B114" s="18" t="s">
        <v>6</v>
      </c>
      <c r="C114" s="12" t="s">
        <v>145</v>
      </c>
      <c r="D114" s="8">
        <v>0</v>
      </c>
      <c r="E114" s="8">
        <v>0</v>
      </c>
      <c r="F114" s="8">
        <v>0</v>
      </c>
      <c r="G114" s="8">
        <v>3.0526315789473699</v>
      </c>
      <c r="H114" s="8">
        <v>0</v>
      </c>
      <c r="I114" s="8">
        <v>0</v>
      </c>
      <c r="J114" s="8">
        <v>0</v>
      </c>
      <c r="K114" s="8">
        <v>0</v>
      </c>
      <c r="L114" s="8">
        <v>3.9684210526315811</v>
      </c>
      <c r="M114" s="8">
        <v>0</v>
      </c>
      <c r="N114" s="8">
        <v>3.9684210526315811</v>
      </c>
      <c r="O114" s="14" t="s">
        <v>307</v>
      </c>
    </row>
    <row r="115" spans="1:15">
      <c r="A115" s="7">
        <v>114</v>
      </c>
      <c r="B115" s="18" t="s">
        <v>6</v>
      </c>
      <c r="C115" s="12" t="s">
        <v>148</v>
      </c>
      <c r="D115" s="8">
        <v>0</v>
      </c>
      <c r="E115" s="8">
        <v>0</v>
      </c>
      <c r="F115" s="8">
        <v>0</v>
      </c>
      <c r="G115" s="8">
        <v>3.0526315789473699</v>
      </c>
      <c r="H115" s="8">
        <v>0</v>
      </c>
      <c r="I115" s="8">
        <v>0</v>
      </c>
      <c r="J115" s="8">
        <v>0</v>
      </c>
      <c r="K115" s="8">
        <v>0</v>
      </c>
      <c r="L115" s="8">
        <v>3.9684210526315811</v>
      </c>
      <c r="M115" s="8">
        <v>0</v>
      </c>
      <c r="N115" s="8">
        <v>3.9684210526315811</v>
      </c>
      <c r="O115" s="14" t="s">
        <v>304</v>
      </c>
    </row>
    <row r="116" spans="1:15">
      <c r="A116" s="7">
        <v>115</v>
      </c>
      <c r="B116" s="18" t="s">
        <v>6</v>
      </c>
      <c r="C116" s="12" t="s">
        <v>331</v>
      </c>
      <c r="D116" s="8">
        <v>0</v>
      </c>
      <c r="E116" s="8">
        <v>0</v>
      </c>
      <c r="F116" s="8">
        <v>0</v>
      </c>
      <c r="G116" s="8">
        <v>0</v>
      </c>
      <c r="H116" s="8">
        <v>2</v>
      </c>
      <c r="I116" s="8">
        <v>0</v>
      </c>
      <c r="J116" s="8">
        <v>0</v>
      </c>
      <c r="K116" s="8">
        <v>0</v>
      </c>
      <c r="L116" s="8">
        <v>0</v>
      </c>
      <c r="M116" s="8">
        <v>3</v>
      </c>
      <c r="N116" s="8">
        <v>3</v>
      </c>
      <c r="O116" s="14">
        <v>0</v>
      </c>
    </row>
    <row r="117" spans="1:15">
      <c r="A117" s="7">
        <v>116</v>
      </c>
      <c r="B117" s="18" t="s">
        <v>6</v>
      </c>
      <c r="C117" s="12" t="s">
        <v>97</v>
      </c>
      <c r="D117" s="8">
        <v>2.3888888888888857</v>
      </c>
      <c r="E117" s="8">
        <v>0</v>
      </c>
      <c r="F117" s="8">
        <v>0</v>
      </c>
      <c r="G117" s="8">
        <v>0</v>
      </c>
      <c r="H117" s="8">
        <v>0</v>
      </c>
      <c r="I117" s="8">
        <v>1.9111111111111088</v>
      </c>
      <c r="J117" s="8">
        <v>0</v>
      </c>
      <c r="K117" s="8">
        <v>0</v>
      </c>
      <c r="L117" s="8">
        <v>0</v>
      </c>
      <c r="M117" s="8">
        <v>0</v>
      </c>
      <c r="N117" s="8">
        <v>1.9111111111111088</v>
      </c>
      <c r="O117" s="14" t="s">
        <v>303</v>
      </c>
    </row>
    <row r="118" spans="1:15">
      <c r="A118" s="7">
        <v>117</v>
      </c>
      <c r="B118" s="18" t="s">
        <v>545</v>
      </c>
      <c r="C118" s="12" t="s">
        <v>99</v>
      </c>
      <c r="D118" s="8">
        <v>1.3888888888888857</v>
      </c>
      <c r="E118" s="8">
        <v>0</v>
      </c>
      <c r="F118" s="8">
        <v>0</v>
      </c>
      <c r="G118" s="8">
        <v>0</v>
      </c>
      <c r="H118" s="8">
        <v>0</v>
      </c>
      <c r="I118" s="8">
        <v>1.1111111111111087</v>
      </c>
      <c r="J118" s="8">
        <v>0</v>
      </c>
      <c r="K118" s="8">
        <v>0</v>
      </c>
      <c r="L118" s="8">
        <v>0</v>
      </c>
      <c r="M118" s="8">
        <v>0</v>
      </c>
      <c r="N118" s="8">
        <v>1.1111111111111087</v>
      </c>
      <c r="O118" s="14" t="s">
        <v>307</v>
      </c>
    </row>
    <row r="119" spans="1:15">
      <c r="A119" s="7">
        <v>118</v>
      </c>
      <c r="B119" s="18" t="s">
        <v>544</v>
      </c>
      <c r="C119" s="12" t="s">
        <v>128</v>
      </c>
      <c r="D119" s="8">
        <v>0</v>
      </c>
      <c r="E119" s="8">
        <v>0</v>
      </c>
      <c r="F119" s="8">
        <v>0.77674935209182649</v>
      </c>
      <c r="G119" s="8">
        <v>0</v>
      </c>
      <c r="H119" s="8">
        <v>0</v>
      </c>
      <c r="I119" s="8">
        <v>0</v>
      </c>
      <c r="J119" s="8">
        <v>0</v>
      </c>
      <c r="K119" s="8">
        <v>0.93209922251019173</v>
      </c>
      <c r="L119" s="8">
        <v>0</v>
      </c>
      <c r="M119" s="8">
        <v>0</v>
      </c>
      <c r="N119" s="8">
        <v>0.93209922251019173</v>
      </c>
      <c r="O119" s="14">
        <v>0</v>
      </c>
    </row>
    <row r="120" spans="1:15">
      <c r="A120" s="7">
        <v>119</v>
      </c>
      <c r="B120" s="18" t="s">
        <v>545</v>
      </c>
      <c r="C120" s="12" t="s">
        <v>332</v>
      </c>
      <c r="D120" s="8">
        <v>0</v>
      </c>
      <c r="E120" s="8">
        <v>0</v>
      </c>
      <c r="F120" s="8">
        <v>0</v>
      </c>
      <c r="G120" s="8">
        <v>0</v>
      </c>
      <c r="H120" s="8">
        <v>0.3333333333333286</v>
      </c>
      <c r="I120" s="8">
        <v>0</v>
      </c>
      <c r="J120" s="8">
        <v>0</v>
      </c>
      <c r="K120" s="8">
        <v>0</v>
      </c>
      <c r="L120" s="8">
        <v>0</v>
      </c>
      <c r="M120" s="8">
        <v>0.49999999999999289</v>
      </c>
      <c r="N120" s="8">
        <v>0.49999999999999289</v>
      </c>
      <c r="O120" s="14" t="s">
        <v>321</v>
      </c>
    </row>
    <row r="121" spans="1:15">
      <c r="A121" s="7">
        <v>120</v>
      </c>
      <c r="B121" s="18" t="s">
        <v>545</v>
      </c>
      <c r="C121" s="12" t="s">
        <v>146</v>
      </c>
      <c r="D121" s="21">
        <v>0</v>
      </c>
      <c r="E121" s="21">
        <v>0</v>
      </c>
      <c r="F121" s="21">
        <v>0</v>
      </c>
      <c r="G121" s="21">
        <v>5.2631578947369917E-2</v>
      </c>
      <c r="H121" s="21">
        <v>0</v>
      </c>
      <c r="I121" s="21">
        <v>0</v>
      </c>
      <c r="J121" s="21">
        <v>0</v>
      </c>
      <c r="K121" s="21">
        <v>0</v>
      </c>
      <c r="L121" s="21">
        <v>6.8421052631580895E-2</v>
      </c>
      <c r="M121" s="21">
        <v>0</v>
      </c>
      <c r="N121" s="21">
        <v>6.8421052631580895E-2</v>
      </c>
      <c r="O121" s="14" t="s">
        <v>315</v>
      </c>
    </row>
    <row r="122" spans="1:15">
      <c r="A122" s="7">
        <v>121</v>
      </c>
      <c r="B122" s="18" t="s">
        <v>544</v>
      </c>
      <c r="C122" s="12" t="s">
        <v>147</v>
      </c>
      <c r="D122" s="21">
        <v>0</v>
      </c>
      <c r="E122" s="21">
        <v>0</v>
      </c>
      <c r="F122" s="21">
        <v>0</v>
      </c>
      <c r="G122" s="21">
        <v>5.2631578947369917E-2</v>
      </c>
      <c r="H122" s="21">
        <v>0</v>
      </c>
      <c r="I122" s="21">
        <v>0</v>
      </c>
      <c r="J122" s="21">
        <v>0</v>
      </c>
      <c r="K122" s="21">
        <v>0</v>
      </c>
      <c r="L122" s="21">
        <v>6.8421052631580895E-2</v>
      </c>
      <c r="M122" s="21">
        <v>0</v>
      </c>
      <c r="N122" s="21">
        <v>6.8421052631580895E-2</v>
      </c>
      <c r="O122" s="14" t="s">
        <v>327</v>
      </c>
    </row>
  </sheetData>
  <phoneticPr fontId="2" type="noConversion"/>
  <conditionalFormatting sqref="A2:A120">
    <cfRule type="expression" dxfId="77" priority="13">
      <formula>AND(XEC2=0,XED2&lt;&gt;"")</formula>
    </cfRule>
  </conditionalFormatting>
  <conditionalFormatting sqref="D2:N120">
    <cfRule type="cellIs" dxfId="76" priority="11" operator="lessThan">
      <formula>#REF!*COUNTIF(#REF!,"&gt;0")</formula>
    </cfRule>
    <cfRule type="cellIs" dxfId="75" priority="12" operator="equal">
      <formula>#REF!*COUNTIF(#REF!,"&gt;0")</formula>
    </cfRule>
  </conditionalFormatting>
  <conditionalFormatting sqref="F97:F120 D78:M96">
    <cfRule type="cellIs" dxfId="74" priority="9" operator="lessThan">
      <formula>#REF!</formula>
    </cfRule>
    <cfRule type="cellIs" dxfId="73" priority="10" operator="equal">
      <formula>#REF!</formula>
    </cfRule>
  </conditionalFormatting>
  <conditionalFormatting sqref="N78:N96">
    <cfRule type="cellIs" dxfId="72" priority="5" operator="lessThan">
      <formula>#REF!*COUNTIF(D78:I78,"&gt;0")</formula>
    </cfRule>
    <cfRule type="cellIs" dxfId="71" priority="6" operator="equal">
      <formula>#REF!*COUNTIF(D78:I78,"&gt;0")</formula>
    </cfRule>
  </conditionalFormatting>
  <conditionalFormatting sqref="C1:C1048576">
    <cfRule type="duplicateValues" dxfId="70" priority="2"/>
  </conditionalFormatting>
  <conditionalFormatting sqref="A121:A122">
    <cfRule type="expression" dxfId="69" priority="1">
      <formula>AND(XEC121=0,XED121&lt;&gt;"")</formula>
    </cfRule>
  </conditionalFormatting>
  <conditionalFormatting sqref="C1:C122">
    <cfRule type="duplicateValues" dxfId="68" priority="217"/>
  </conditionalFormatting>
  <conditionalFormatting sqref="C121:C122">
    <cfRule type="duplicateValues" dxfId="67" priority="221"/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79" fitToHeight="0" orientation="portrait" r:id="rId1"/>
  <headerFooter>
    <oddHeader>&amp;C中華民國107年全國業餘高爾夫春季排名賽後權重成績排名</oddHead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77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69</v>
      </c>
      <c r="B1" s="2" t="s">
        <v>70</v>
      </c>
      <c r="C1" s="2" t="s">
        <v>2</v>
      </c>
      <c r="D1" s="3" t="s">
        <v>116</v>
      </c>
      <c r="E1" s="3" t="s">
        <v>117</v>
      </c>
      <c r="F1" s="3" t="s">
        <v>118</v>
      </c>
      <c r="G1" s="3" t="s">
        <v>119</v>
      </c>
      <c r="H1" s="4" t="s">
        <v>3</v>
      </c>
      <c r="I1" s="5" t="s">
        <v>71</v>
      </c>
      <c r="J1" s="3" t="s">
        <v>116</v>
      </c>
      <c r="K1" s="3" t="s">
        <v>117</v>
      </c>
      <c r="L1" s="3" t="s">
        <v>118</v>
      </c>
      <c r="M1" s="3" t="s">
        <v>119</v>
      </c>
      <c r="N1" s="4" t="s">
        <v>3</v>
      </c>
    </row>
    <row r="2" spans="1:14">
      <c r="A2" s="7">
        <v>1</v>
      </c>
      <c r="B2" s="7" t="s">
        <v>28</v>
      </c>
      <c r="C2" s="7" t="s">
        <v>30</v>
      </c>
      <c r="D2" s="7">
        <v>68</v>
      </c>
      <c r="E2" s="7">
        <v>71</v>
      </c>
      <c r="F2" s="7">
        <v>71</v>
      </c>
      <c r="G2" s="7">
        <v>73</v>
      </c>
      <c r="H2" s="7">
        <v>283</v>
      </c>
      <c r="I2" s="7"/>
      <c r="J2" s="8">
        <v>17.410588670862623</v>
      </c>
      <c r="K2" s="8">
        <v>12.612365790447996</v>
      </c>
      <c r="L2" s="8">
        <v>15.310853530031594</v>
      </c>
      <c r="M2" s="8">
        <v>13.717597471022117</v>
      </c>
      <c r="N2" s="8">
        <v>59.051405462364329</v>
      </c>
    </row>
    <row r="3" spans="1:14">
      <c r="A3" s="7">
        <v>2</v>
      </c>
      <c r="B3" s="7" t="s">
        <v>28</v>
      </c>
      <c r="C3" s="7" t="s">
        <v>50</v>
      </c>
      <c r="D3" s="7">
        <v>73</v>
      </c>
      <c r="E3" s="7">
        <v>70</v>
      </c>
      <c r="F3" s="7">
        <v>72</v>
      </c>
      <c r="G3" s="7">
        <v>72</v>
      </c>
      <c r="H3" s="7">
        <v>287</v>
      </c>
      <c r="I3" s="7"/>
      <c r="J3" s="8">
        <v>12.479081821547553</v>
      </c>
      <c r="K3" s="8">
        <v>13.59866716031101</v>
      </c>
      <c r="L3" s="8">
        <v>14.324552160168579</v>
      </c>
      <c r="M3" s="8">
        <v>14.703898840885131</v>
      </c>
      <c r="N3" s="8">
        <v>55.106199982912273</v>
      </c>
    </row>
    <row r="4" spans="1:14">
      <c r="A4" s="7">
        <v>3</v>
      </c>
      <c r="B4" s="7" t="s">
        <v>6</v>
      </c>
      <c r="C4" s="7" t="s">
        <v>7</v>
      </c>
      <c r="D4" s="7">
        <v>77</v>
      </c>
      <c r="E4" s="7">
        <v>74</v>
      </c>
      <c r="F4" s="7">
        <v>69</v>
      </c>
      <c r="G4" s="7">
        <v>68</v>
      </c>
      <c r="H4" s="7">
        <v>288</v>
      </c>
      <c r="I4" s="7"/>
      <c r="J4" s="8">
        <v>8.5338763420954962</v>
      </c>
      <c r="K4" s="8">
        <v>9.6534616808589533</v>
      </c>
      <c r="L4" s="8">
        <v>17.283456269757622</v>
      </c>
      <c r="M4" s="8">
        <v>18.649104320337187</v>
      </c>
      <c r="N4" s="8">
        <v>54.119898613049259</v>
      </c>
    </row>
    <row r="5" spans="1:14">
      <c r="A5" s="7">
        <v>4</v>
      </c>
      <c r="B5" s="7" t="s">
        <v>6</v>
      </c>
      <c r="C5" s="7" t="s">
        <v>20</v>
      </c>
      <c r="D5" s="7">
        <v>70</v>
      </c>
      <c r="E5" s="7">
        <v>70</v>
      </c>
      <c r="F5" s="7">
        <v>71</v>
      </c>
      <c r="G5" s="7">
        <v>77</v>
      </c>
      <c r="H5" s="7">
        <v>288</v>
      </c>
      <c r="I5" s="7"/>
      <c r="J5" s="8">
        <v>15.437985931136595</v>
      </c>
      <c r="K5" s="8">
        <v>13.59866716031101</v>
      </c>
      <c r="L5" s="8">
        <v>15.310853530031594</v>
      </c>
      <c r="M5" s="8">
        <v>9.7723919915700606</v>
      </c>
      <c r="N5" s="8">
        <v>54.119898613049259</v>
      </c>
    </row>
    <row r="6" spans="1:14">
      <c r="A6" s="7">
        <v>5</v>
      </c>
      <c r="B6" s="7" t="s">
        <v>6</v>
      </c>
      <c r="C6" s="7" t="s">
        <v>22</v>
      </c>
      <c r="D6" s="7">
        <v>71</v>
      </c>
      <c r="E6" s="7">
        <v>73</v>
      </c>
      <c r="F6" s="7">
        <v>70</v>
      </c>
      <c r="G6" s="7">
        <v>76</v>
      </c>
      <c r="H6" s="7">
        <v>290</v>
      </c>
      <c r="I6" s="7"/>
      <c r="J6" s="8">
        <v>14.451684561273581</v>
      </c>
      <c r="K6" s="8">
        <v>10.639763050721967</v>
      </c>
      <c r="L6" s="8">
        <v>16.297154899894608</v>
      </c>
      <c r="M6" s="8">
        <v>10.758693361433075</v>
      </c>
      <c r="N6" s="8">
        <v>52.14729587332323</v>
      </c>
    </row>
    <row r="7" spans="1:14">
      <c r="A7" s="7">
        <v>6</v>
      </c>
      <c r="B7" s="7" t="s">
        <v>28</v>
      </c>
      <c r="C7" s="7" t="s">
        <v>37</v>
      </c>
      <c r="D7" s="7">
        <v>73</v>
      </c>
      <c r="E7" s="7">
        <v>75</v>
      </c>
      <c r="F7" s="7">
        <v>73</v>
      </c>
      <c r="G7" s="7">
        <v>70</v>
      </c>
      <c r="H7" s="7">
        <v>291</v>
      </c>
      <c r="I7" s="7"/>
      <c r="J7" s="8">
        <v>12.479081821547553</v>
      </c>
      <c r="K7" s="8">
        <v>8.6671603109959392</v>
      </c>
      <c r="L7" s="8">
        <v>13.338250790305565</v>
      </c>
      <c r="M7" s="8">
        <v>16.676501580611159</v>
      </c>
      <c r="N7" s="8">
        <v>51.160994503460216</v>
      </c>
    </row>
    <row r="8" spans="1:14">
      <c r="A8" s="7">
        <v>7</v>
      </c>
      <c r="B8" s="7" t="s">
        <v>6</v>
      </c>
      <c r="C8" s="7" t="s">
        <v>11</v>
      </c>
      <c r="D8" s="7">
        <v>74</v>
      </c>
      <c r="E8" s="7">
        <v>72</v>
      </c>
      <c r="F8" s="7">
        <v>75</v>
      </c>
      <c r="G8" s="7">
        <v>71</v>
      </c>
      <c r="H8" s="7">
        <v>292</v>
      </c>
      <c r="I8" s="7"/>
      <c r="J8" s="8">
        <v>11.492780451684538</v>
      </c>
      <c r="K8" s="8">
        <v>11.626064420584981</v>
      </c>
      <c r="L8" s="8">
        <v>11.365648050579537</v>
      </c>
      <c r="M8" s="8">
        <v>15.690200210748145</v>
      </c>
      <c r="N8" s="8">
        <v>50.174693133597202</v>
      </c>
    </row>
    <row r="9" spans="1:14">
      <c r="A9" s="7">
        <v>8</v>
      </c>
      <c r="B9" s="7" t="s">
        <v>28</v>
      </c>
      <c r="C9" s="7" t="s">
        <v>35</v>
      </c>
      <c r="D9" s="7">
        <v>72</v>
      </c>
      <c r="E9" s="7">
        <v>75</v>
      </c>
      <c r="F9" s="7">
        <v>75</v>
      </c>
      <c r="G9" s="7">
        <v>71</v>
      </c>
      <c r="H9" s="7">
        <v>293</v>
      </c>
      <c r="I9" s="7"/>
      <c r="J9" s="8">
        <v>13.465383191410567</v>
      </c>
      <c r="K9" s="8">
        <v>8.6671603109959392</v>
      </c>
      <c r="L9" s="8">
        <v>11.365648050579537</v>
      </c>
      <c r="M9" s="8">
        <v>15.690200210748145</v>
      </c>
      <c r="N9" s="8">
        <v>49.188391763734188</v>
      </c>
    </row>
    <row r="10" spans="1:14">
      <c r="A10" s="7">
        <v>9</v>
      </c>
      <c r="B10" s="7" t="s">
        <v>28</v>
      </c>
      <c r="C10" s="7" t="s">
        <v>29</v>
      </c>
      <c r="D10" s="7">
        <v>77</v>
      </c>
      <c r="E10" s="7">
        <v>72</v>
      </c>
      <c r="F10" s="7">
        <v>72</v>
      </c>
      <c r="G10" s="7">
        <v>72</v>
      </c>
      <c r="H10" s="7">
        <v>293</v>
      </c>
      <c r="I10" s="7"/>
      <c r="J10" s="8">
        <v>8.5338763420954962</v>
      </c>
      <c r="K10" s="8">
        <v>11.626064420584981</v>
      </c>
      <c r="L10" s="8">
        <v>14.324552160168579</v>
      </c>
      <c r="M10" s="8">
        <v>14.703898840885131</v>
      </c>
      <c r="N10" s="8">
        <v>49.188391763734188</v>
      </c>
    </row>
    <row r="11" spans="1:14">
      <c r="A11" s="7">
        <v>10</v>
      </c>
      <c r="B11" s="7" t="s">
        <v>6</v>
      </c>
      <c r="C11" s="7" t="s">
        <v>8</v>
      </c>
      <c r="D11" s="7">
        <v>72</v>
      </c>
      <c r="E11" s="7">
        <v>71</v>
      </c>
      <c r="F11" s="7">
        <v>73</v>
      </c>
      <c r="G11" s="7">
        <v>78</v>
      </c>
      <c r="H11" s="7">
        <v>294</v>
      </c>
      <c r="I11" s="7"/>
      <c r="J11" s="8">
        <v>13.465383191410567</v>
      </c>
      <c r="K11" s="8">
        <v>12.612365790447996</v>
      </c>
      <c r="L11" s="8">
        <v>13.338250790305565</v>
      </c>
      <c r="M11" s="8">
        <v>8.7860906217070465</v>
      </c>
      <c r="N11" s="8">
        <v>48.202090393871174</v>
      </c>
    </row>
    <row r="12" spans="1:14">
      <c r="A12" s="7">
        <v>11</v>
      </c>
      <c r="B12" s="7" t="s">
        <v>6</v>
      </c>
      <c r="C12" s="7" t="s">
        <v>77</v>
      </c>
      <c r="D12" s="7">
        <v>77</v>
      </c>
      <c r="E12" s="7">
        <v>72</v>
      </c>
      <c r="F12" s="7">
        <v>74</v>
      </c>
      <c r="G12" s="7">
        <v>72</v>
      </c>
      <c r="H12" s="7">
        <v>295</v>
      </c>
      <c r="I12" s="7"/>
      <c r="J12" s="8">
        <v>8.5338763420954962</v>
      </c>
      <c r="K12" s="8">
        <v>11.626064420584981</v>
      </c>
      <c r="L12" s="8">
        <v>12.351949420442551</v>
      </c>
      <c r="M12" s="8">
        <v>14.703898840885131</v>
      </c>
      <c r="N12" s="8">
        <v>47.21578902400816</v>
      </c>
    </row>
    <row r="13" spans="1:14">
      <c r="A13" s="7">
        <v>12</v>
      </c>
      <c r="B13" s="7" t="s">
        <v>28</v>
      </c>
      <c r="C13" s="7" t="s">
        <v>45</v>
      </c>
      <c r="D13" s="7">
        <v>75</v>
      </c>
      <c r="E13" s="7">
        <v>70</v>
      </c>
      <c r="F13" s="7">
        <v>77</v>
      </c>
      <c r="G13" s="7">
        <v>74</v>
      </c>
      <c r="H13" s="7">
        <v>296</v>
      </c>
      <c r="I13" s="7"/>
      <c r="J13" s="8">
        <v>10.506479081821524</v>
      </c>
      <c r="K13" s="8">
        <v>13.59866716031101</v>
      </c>
      <c r="L13" s="8">
        <v>9.393045310853509</v>
      </c>
      <c r="M13" s="8">
        <v>12.731296101159103</v>
      </c>
      <c r="N13" s="8">
        <v>46.229487654145146</v>
      </c>
    </row>
    <row r="14" spans="1:14">
      <c r="A14" s="7">
        <v>13</v>
      </c>
      <c r="B14" s="7" t="s">
        <v>28</v>
      </c>
      <c r="C14" s="7" t="s">
        <v>32</v>
      </c>
      <c r="D14" s="7">
        <v>73</v>
      </c>
      <c r="E14" s="7">
        <v>79</v>
      </c>
      <c r="F14" s="7">
        <v>72</v>
      </c>
      <c r="G14" s="7">
        <v>73</v>
      </c>
      <c r="H14" s="7">
        <v>297</v>
      </c>
      <c r="I14" s="7"/>
      <c r="J14" s="8">
        <v>12.479081821547553</v>
      </c>
      <c r="K14" s="8">
        <v>4.7219548315438828</v>
      </c>
      <c r="L14" s="8">
        <v>14.324552160168579</v>
      </c>
      <c r="M14" s="8">
        <v>13.717597471022117</v>
      </c>
      <c r="N14" s="8">
        <v>45.243186284282132</v>
      </c>
    </row>
    <row r="15" spans="1:14">
      <c r="A15" s="7">
        <v>14</v>
      </c>
      <c r="B15" s="7" t="s">
        <v>6</v>
      </c>
      <c r="C15" s="7" t="s">
        <v>31</v>
      </c>
      <c r="D15" s="7">
        <v>78</v>
      </c>
      <c r="E15" s="7">
        <v>70</v>
      </c>
      <c r="F15" s="7">
        <v>76</v>
      </c>
      <c r="G15" s="7">
        <v>75</v>
      </c>
      <c r="H15" s="7">
        <v>299</v>
      </c>
      <c r="I15" s="7"/>
      <c r="J15" s="8">
        <v>7.5475749722324821</v>
      </c>
      <c r="K15" s="8">
        <v>13.59866716031101</v>
      </c>
      <c r="L15" s="8">
        <v>10.379346680716523</v>
      </c>
      <c r="M15" s="8">
        <v>11.744994731296089</v>
      </c>
      <c r="N15" s="8">
        <v>43.270583544556104</v>
      </c>
    </row>
    <row r="16" spans="1:14">
      <c r="A16" s="7">
        <v>15</v>
      </c>
      <c r="B16" s="7" t="s">
        <v>28</v>
      </c>
      <c r="C16" s="7" t="s">
        <v>95</v>
      </c>
      <c r="D16" s="7">
        <v>76</v>
      </c>
      <c r="E16" s="7">
        <v>74</v>
      </c>
      <c r="F16" s="7">
        <v>74</v>
      </c>
      <c r="G16" s="7">
        <v>75</v>
      </c>
      <c r="H16" s="7">
        <v>299</v>
      </c>
      <c r="I16" s="7"/>
      <c r="J16" s="8">
        <v>9.5201777119585103</v>
      </c>
      <c r="K16" s="8">
        <v>9.6534616808589533</v>
      </c>
      <c r="L16" s="8">
        <v>12.351949420442551</v>
      </c>
      <c r="M16" s="8">
        <v>11.744994731296089</v>
      </c>
      <c r="N16" s="8">
        <v>43.270583544556104</v>
      </c>
    </row>
    <row r="17" spans="1:14">
      <c r="A17" s="7">
        <v>16</v>
      </c>
      <c r="B17" s="7" t="s">
        <v>6</v>
      </c>
      <c r="C17" s="7" t="s">
        <v>12</v>
      </c>
      <c r="D17" s="7">
        <v>76</v>
      </c>
      <c r="E17" s="7">
        <v>77</v>
      </c>
      <c r="F17" s="7">
        <v>75</v>
      </c>
      <c r="G17" s="7">
        <v>72</v>
      </c>
      <c r="H17" s="7">
        <v>300</v>
      </c>
      <c r="I17" s="7"/>
      <c r="J17" s="8">
        <v>9.5201777119585103</v>
      </c>
      <c r="K17" s="8">
        <v>6.694557571269911</v>
      </c>
      <c r="L17" s="8">
        <v>11.365648050579537</v>
      </c>
      <c r="M17" s="8">
        <v>14.703898840885131</v>
      </c>
      <c r="N17" s="8">
        <v>42.284282174693089</v>
      </c>
    </row>
    <row r="18" spans="1:14">
      <c r="A18" s="7">
        <v>17</v>
      </c>
      <c r="B18" s="7" t="s">
        <v>6</v>
      </c>
      <c r="C18" s="7" t="s">
        <v>14</v>
      </c>
      <c r="D18" s="7">
        <v>71</v>
      </c>
      <c r="E18" s="7">
        <v>75</v>
      </c>
      <c r="F18" s="7">
        <v>73</v>
      </c>
      <c r="G18" s="7">
        <v>81</v>
      </c>
      <c r="H18" s="7">
        <v>300</v>
      </c>
      <c r="I18" s="7"/>
      <c r="J18" s="8">
        <v>14.451684561273581</v>
      </c>
      <c r="K18" s="8">
        <v>8.6671603109959392</v>
      </c>
      <c r="L18" s="8">
        <v>13.338250790305565</v>
      </c>
      <c r="M18" s="8">
        <v>5.8271865121180042</v>
      </c>
      <c r="N18" s="8">
        <v>42.284282174693089</v>
      </c>
    </row>
    <row r="19" spans="1:14">
      <c r="A19" s="7">
        <v>18</v>
      </c>
      <c r="B19" s="7" t="s">
        <v>6</v>
      </c>
      <c r="C19" s="7" t="s">
        <v>10</v>
      </c>
      <c r="D19" s="7">
        <v>77</v>
      </c>
      <c r="E19" s="7">
        <v>71</v>
      </c>
      <c r="F19" s="7">
        <v>78</v>
      </c>
      <c r="G19" s="7">
        <v>76</v>
      </c>
      <c r="H19" s="7">
        <v>302</v>
      </c>
      <c r="I19" s="7"/>
      <c r="J19" s="8">
        <v>8.5338763420954962</v>
      </c>
      <c r="K19" s="8">
        <v>12.612365790447996</v>
      </c>
      <c r="L19" s="8">
        <v>8.4067439409904949</v>
      </c>
      <c r="M19" s="8">
        <v>10.758693361433075</v>
      </c>
      <c r="N19" s="8">
        <v>40.311679434967061</v>
      </c>
    </row>
    <row r="20" spans="1:14">
      <c r="A20" s="7">
        <v>19</v>
      </c>
      <c r="B20" s="7" t="s">
        <v>28</v>
      </c>
      <c r="C20" s="7" t="s">
        <v>36</v>
      </c>
      <c r="D20" s="7">
        <v>78</v>
      </c>
      <c r="E20" s="7">
        <v>75</v>
      </c>
      <c r="F20" s="7">
        <v>74</v>
      </c>
      <c r="G20" s="7">
        <v>76</v>
      </c>
      <c r="H20" s="7">
        <v>303</v>
      </c>
      <c r="I20" s="7"/>
      <c r="J20" s="8">
        <v>7.5475749722324821</v>
      </c>
      <c r="K20" s="8">
        <v>8.6671603109959392</v>
      </c>
      <c r="L20" s="8">
        <v>12.351949420442551</v>
      </c>
      <c r="M20" s="8">
        <v>10.758693361433075</v>
      </c>
      <c r="N20" s="8">
        <v>39.325378065104047</v>
      </c>
    </row>
    <row r="21" spans="1:14">
      <c r="A21" s="7">
        <v>20</v>
      </c>
      <c r="B21" s="7" t="s">
        <v>28</v>
      </c>
      <c r="C21" s="7" t="s">
        <v>39</v>
      </c>
      <c r="D21" s="7">
        <v>73</v>
      </c>
      <c r="E21" s="7">
        <v>75</v>
      </c>
      <c r="F21" s="7">
        <v>78</v>
      </c>
      <c r="G21" s="7">
        <v>77</v>
      </c>
      <c r="H21" s="7">
        <v>303</v>
      </c>
      <c r="I21" s="7"/>
      <c r="J21" s="8">
        <v>12.479081821547553</v>
      </c>
      <c r="K21" s="8">
        <v>8.6671603109959392</v>
      </c>
      <c r="L21" s="8">
        <v>8.4067439409904949</v>
      </c>
      <c r="M21" s="8">
        <v>9.7723919915700606</v>
      </c>
      <c r="N21" s="8">
        <v>39.325378065104047</v>
      </c>
    </row>
    <row r="22" spans="1:14">
      <c r="A22" s="7">
        <v>21</v>
      </c>
      <c r="B22" s="7" t="s">
        <v>28</v>
      </c>
      <c r="C22" s="7" t="s">
        <v>41</v>
      </c>
      <c r="D22" s="7">
        <v>77</v>
      </c>
      <c r="E22" s="7">
        <v>76</v>
      </c>
      <c r="F22" s="7">
        <v>73</v>
      </c>
      <c r="G22" s="7">
        <v>77</v>
      </c>
      <c r="H22" s="7">
        <v>303</v>
      </c>
      <c r="I22" s="7"/>
      <c r="J22" s="8">
        <v>8.5338763420954962</v>
      </c>
      <c r="K22" s="8">
        <v>7.6808589411329251</v>
      </c>
      <c r="L22" s="8">
        <v>13.338250790305565</v>
      </c>
      <c r="M22" s="8">
        <v>9.7723919915700606</v>
      </c>
      <c r="N22" s="8">
        <v>39.325378065104047</v>
      </c>
    </row>
    <row r="23" spans="1:14">
      <c r="A23" s="7">
        <v>22</v>
      </c>
      <c r="B23" s="7" t="s">
        <v>6</v>
      </c>
      <c r="C23" s="7" t="s">
        <v>120</v>
      </c>
      <c r="D23" s="7">
        <v>77</v>
      </c>
      <c r="E23" s="7">
        <v>73</v>
      </c>
      <c r="F23" s="7">
        <v>77</v>
      </c>
      <c r="G23" s="7">
        <v>78</v>
      </c>
      <c r="H23" s="7">
        <v>305</v>
      </c>
      <c r="I23" s="7"/>
      <c r="J23" s="8">
        <v>8.5338763420954962</v>
      </c>
      <c r="K23" s="8">
        <v>10.639763050721967</v>
      </c>
      <c r="L23" s="8">
        <v>9.393045310853509</v>
      </c>
      <c r="M23" s="8">
        <v>8.7860906217070465</v>
      </c>
      <c r="N23" s="8">
        <v>37.352775325378019</v>
      </c>
    </row>
    <row r="24" spans="1:14">
      <c r="A24" s="7">
        <v>23</v>
      </c>
      <c r="B24" s="7" t="s">
        <v>48</v>
      </c>
      <c r="C24" s="7" t="s">
        <v>94</v>
      </c>
      <c r="D24" s="7">
        <v>81</v>
      </c>
      <c r="E24" s="7">
        <v>79</v>
      </c>
      <c r="F24" s="7">
        <v>74</v>
      </c>
      <c r="G24" s="7">
        <v>73</v>
      </c>
      <c r="H24" s="7">
        <v>307</v>
      </c>
      <c r="I24" s="7"/>
      <c r="J24" s="8">
        <v>4.5886708626434398</v>
      </c>
      <c r="K24" s="8">
        <v>4.7219548315438828</v>
      </c>
      <c r="L24" s="8">
        <v>12.351949420442551</v>
      </c>
      <c r="M24" s="8">
        <v>13.717597471022117</v>
      </c>
      <c r="N24" s="8">
        <v>35.380172585651991</v>
      </c>
    </row>
    <row r="25" spans="1:14">
      <c r="A25" s="7">
        <v>24</v>
      </c>
      <c r="B25" s="7" t="s">
        <v>6</v>
      </c>
      <c r="C25" s="7" t="s">
        <v>19</v>
      </c>
      <c r="D25" s="7">
        <v>76</v>
      </c>
      <c r="E25" s="7">
        <v>72</v>
      </c>
      <c r="F25" s="7">
        <v>83</v>
      </c>
      <c r="G25" s="7">
        <v>76</v>
      </c>
      <c r="H25" s="7">
        <v>307</v>
      </c>
      <c r="I25" s="7"/>
      <c r="J25" s="8">
        <v>9.5201777119585103</v>
      </c>
      <c r="K25" s="8">
        <v>11.626064420584981</v>
      </c>
      <c r="L25" s="8">
        <v>3.4752370916754245</v>
      </c>
      <c r="M25" s="8">
        <v>10.758693361433075</v>
      </c>
      <c r="N25" s="8">
        <v>35.380172585651991</v>
      </c>
    </row>
    <row r="26" spans="1:14">
      <c r="A26" s="7">
        <v>25</v>
      </c>
      <c r="B26" s="7" t="s">
        <v>48</v>
      </c>
      <c r="C26" s="7" t="s">
        <v>57</v>
      </c>
      <c r="D26" s="7">
        <v>76</v>
      </c>
      <c r="E26" s="7">
        <v>75</v>
      </c>
      <c r="F26" s="7">
        <v>79</v>
      </c>
      <c r="G26" s="7">
        <v>77</v>
      </c>
      <c r="H26" s="7">
        <v>307</v>
      </c>
      <c r="I26" s="7"/>
      <c r="J26" s="8">
        <v>9.5201777119585103</v>
      </c>
      <c r="K26" s="8">
        <v>8.6671603109959392</v>
      </c>
      <c r="L26" s="8">
        <v>7.4204425711274808</v>
      </c>
      <c r="M26" s="8">
        <v>9.7723919915700606</v>
      </c>
      <c r="N26" s="8">
        <v>35.380172585651991</v>
      </c>
    </row>
    <row r="27" spans="1:14">
      <c r="A27" s="7">
        <v>26</v>
      </c>
      <c r="B27" s="7" t="s">
        <v>48</v>
      </c>
      <c r="C27" s="7" t="s">
        <v>63</v>
      </c>
      <c r="D27" s="7">
        <v>80</v>
      </c>
      <c r="E27" s="7">
        <v>76</v>
      </c>
      <c r="F27" s="7">
        <v>78</v>
      </c>
      <c r="G27" s="7">
        <v>74</v>
      </c>
      <c r="H27" s="7">
        <v>308</v>
      </c>
      <c r="I27" s="7"/>
      <c r="J27" s="8">
        <v>5.5749722325064539</v>
      </c>
      <c r="K27" s="8">
        <v>7.6808589411329251</v>
      </c>
      <c r="L27" s="8">
        <v>8.4067439409904949</v>
      </c>
      <c r="M27" s="8">
        <v>12.731296101159103</v>
      </c>
      <c r="N27" s="8">
        <v>34.393871215788977</v>
      </c>
    </row>
    <row r="28" spans="1:14">
      <c r="A28" s="7">
        <v>27</v>
      </c>
      <c r="B28" s="7" t="s">
        <v>28</v>
      </c>
      <c r="C28" s="7" t="s">
        <v>114</v>
      </c>
      <c r="D28" s="7">
        <v>77</v>
      </c>
      <c r="E28" s="7">
        <v>75</v>
      </c>
      <c r="F28" s="7">
        <v>73</v>
      </c>
      <c r="G28" s="7">
        <v>84</v>
      </c>
      <c r="H28" s="7">
        <v>309</v>
      </c>
      <c r="I28" s="7"/>
      <c r="J28" s="8">
        <v>8.5338763420954962</v>
      </c>
      <c r="K28" s="8">
        <v>8.6671603109959392</v>
      </c>
      <c r="L28" s="8">
        <v>13.338250790305565</v>
      </c>
      <c r="M28" s="8">
        <v>2.8682824025289761</v>
      </c>
      <c r="N28" s="8">
        <v>33.407569845925977</v>
      </c>
    </row>
    <row r="29" spans="1:14">
      <c r="A29" s="7">
        <v>28</v>
      </c>
      <c r="B29" s="7" t="s">
        <v>6</v>
      </c>
      <c r="C29" s="7" t="s">
        <v>76</v>
      </c>
      <c r="D29" s="7">
        <v>81</v>
      </c>
      <c r="E29" s="7">
        <v>73</v>
      </c>
      <c r="F29" s="7">
        <v>78</v>
      </c>
      <c r="G29" s="7">
        <v>78</v>
      </c>
      <c r="H29" s="7">
        <v>310</v>
      </c>
      <c r="I29" s="7"/>
      <c r="J29" s="8">
        <v>4.5886708626434398</v>
      </c>
      <c r="K29" s="8">
        <v>10.639763050721967</v>
      </c>
      <c r="L29" s="8">
        <v>8.4067439409904949</v>
      </c>
      <c r="M29" s="8">
        <v>8.7860906217070465</v>
      </c>
      <c r="N29" s="8">
        <v>32.421268476062949</v>
      </c>
    </row>
    <row r="30" spans="1:14">
      <c r="A30" s="7">
        <v>29</v>
      </c>
      <c r="B30" s="7" t="s">
        <v>48</v>
      </c>
      <c r="C30" s="7" t="s">
        <v>56</v>
      </c>
      <c r="D30" s="7">
        <v>80</v>
      </c>
      <c r="E30" s="7">
        <v>75</v>
      </c>
      <c r="F30" s="7">
        <v>77</v>
      </c>
      <c r="G30" s="7">
        <v>78</v>
      </c>
      <c r="H30" s="7">
        <v>310</v>
      </c>
      <c r="I30" s="7"/>
      <c r="J30" s="8">
        <v>5.5749722325064539</v>
      </c>
      <c r="K30" s="8">
        <v>8.6671603109959392</v>
      </c>
      <c r="L30" s="8">
        <v>9.393045310853509</v>
      </c>
      <c r="M30" s="8">
        <v>8.7860906217070465</v>
      </c>
      <c r="N30" s="8">
        <v>32.421268476062949</v>
      </c>
    </row>
    <row r="31" spans="1:14">
      <c r="A31" s="7">
        <v>30</v>
      </c>
      <c r="B31" s="7" t="s">
        <v>28</v>
      </c>
      <c r="C31" s="7" t="s">
        <v>40</v>
      </c>
      <c r="D31" s="7">
        <v>79</v>
      </c>
      <c r="E31" s="7">
        <v>75</v>
      </c>
      <c r="F31" s="7">
        <v>74</v>
      </c>
      <c r="G31" s="7">
        <v>83</v>
      </c>
      <c r="H31" s="7">
        <v>311</v>
      </c>
      <c r="I31" s="7"/>
      <c r="J31" s="8">
        <v>6.561273602369468</v>
      </c>
      <c r="K31" s="8">
        <v>8.6671603109959392</v>
      </c>
      <c r="L31" s="8">
        <v>12.351949420442551</v>
      </c>
      <c r="M31" s="8">
        <v>3.854583772391976</v>
      </c>
      <c r="N31" s="8">
        <v>31.434967106199935</v>
      </c>
    </row>
    <row r="32" spans="1:14">
      <c r="A32" s="7">
        <v>31</v>
      </c>
      <c r="B32" s="7" t="s">
        <v>28</v>
      </c>
      <c r="C32" s="7" t="s">
        <v>42</v>
      </c>
      <c r="D32" s="7">
        <v>78</v>
      </c>
      <c r="E32" s="7">
        <v>70</v>
      </c>
      <c r="F32" s="7">
        <v>87</v>
      </c>
      <c r="G32" s="7">
        <v>78</v>
      </c>
      <c r="H32" s="7">
        <v>313</v>
      </c>
      <c r="I32" s="7"/>
      <c r="J32" s="8">
        <v>7.5475749722324821</v>
      </c>
      <c r="K32" s="8">
        <v>13.59866716031101</v>
      </c>
      <c r="L32" s="8">
        <v>0</v>
      </c>
      <c r="M32" s="8">
        <v>8.7860906217070465</v>
      </c>
      <c r="N32" s="8">
        <v>29.932332754250538</v>
      </c>
    </row>
    <row r="33" spans="1:14">
      <c r="A33" s="7">
        <v>32</v>
      </c>
      <c r="B33" s="7" t="s">
        <v>48</v>
      </c>
      <c r="C33" s="7" t="s">
        <v>82</v>
      </c>
      <c r="D33" s="7">
        <v>84</v>
      </c>
      <c r="E33" s="7">
        <v>75</v>
      </c>
      <c r="F33" s="7">
        <v>75</v>
      </c>
      <c r="G33" s="7">
        <v>79</v>
      </c>
      <c r="H33" s="7">
        <v>313</v>
      </c>
      <c r="I33" s="7"/>
      <c r="J33" s="8">
        <v>1.6297667530544118</v>
      </c>
      <c r="K33" s="8">
        <v>8.6671603109959392</v>
      </c>
      <c r="L33" s="8">
        <v>11.365648050579537</v>
      </c>
      <c r="M33" s="8">
        <v>7.7997892518440324</v>
      </c>
      <c r="N33" s="8">
        <v>29.462364366473921</v>
      </c>
    </row>
    <row r="34" spans="1:14">
      <c r="A34" s="7">
        <v>33</v>
      </c>
      <c r="B34" s="7" t="s">
        <v>48</v>
      </c>
      <c r="C34" s="7" t="s">
        <v>52</v>
      </c>
      <c r="D34" s="7">
        <v>77</v>
      </c>
      <c r="E34" s="7">
        <v>80</v>
      </c>
      <c r="F34" s="7">
        <v>82</v>
      </c>
      <c r="G34" s="7">
        <v>77</v>
      </c>
      <c r="H34" s="7">
        <v>316</v>
      </c>
      <c r="I34" s="7"/>
      <c r="J34" s="8">
        <v>8.5338763420954962</v>
      </c>
      <c r="K34" s="8">
        <v>3.7356534616808688</v>
      </c>
      <c r="L34" s="8">
        <v>4.4615384615384386</v>
      </c>
      <c r="M34" s="8">
        <v>9.7723919915700606</v>
      </c>
      <c r="N34" s="8">
        <v>26.503460256884864</v>
      </c>
    </row>
    <row r="35" spans="1:14">
      <c r="A35" s="7">
        <v>34</v>
      </c>
      <c r="B35" s="7" t="s">
        <v>48</v>
      </c>
      <c r="C35" s="7" t="s">
        <v>51</v>
      </c>
      <c r="D35" s="7">
        <v>77</v>
      </c>
      <c r="E35" s="7">
        <v>78</v>
      </c>
      <c r="F35" s="7">
        <v>78</v>
      </c>
      <c r="G35" s="7">
        <v>87</v>
      </c>
      <c r="H35" s="7">
        <v>320</v>
      </c>
      <c r="I35" s="7"/>
      <c r="J35" s="8">
        <v>8.5338763420954962</v>
      </c>
      <c r="K35" s="8">
        <v>5.7082562014068969</v>
      </c>
      <c r="L35" s="8">
        <v>8.4067439409904949</v>
      </c>
      <c r="M35" s="8">
        <v>0</v>
      </c>
      <c r="N35" s="8">
        <v>22.648876484492888</v>
      </c>
    </row>
    <row r="36" spans="1:14">
      <c r="A36" s="7">
        <v>35</v>
      </c>
      <c r="B36" s="7" t="s">
        <v>48</v>
      </c>
      <c r="C36" s="7" t="s">
        <v>102</v>
      </c>
      <c r="D36" s="7">
        <v>81</v>
      </c>
      <c r="E36" s="7">
        <v>83</v>
      </c>
      <c r="F36" s="7">
        <v>78</v>
      </c>
      <c r="G36" s="7">
        <v>80</v>
      </c>
      <c r="H36" s="7">
        <v>322</v>
      </c>
      <c r="I36" s="7"/>
      <c r="J36" s="8">
        <v>4.5886708626434398</v>
      </c>
      <c r="K36" s="8">
        <v>0.77674935209182649</v>
      </c>
      <c r="L36" s="8">
        <v>8.4067439409904949</v>
      </c>
      <c r="M36" s="8">
        <v>6.8134878819810183</v>
      </c>
      <c r="N36" s="8">
        <v>20.58565203770678</v>
      </c>
    </row>
    <row r="37" spans="1:14">
      <c r="A37" s="7">
        <v>36</v>
      </c>
      <c r="B37" s="7" t="s">
        <v>48</v>
      </c>
      <c r="C37" s="7" t="s">
        <v>59</v>
      </c>
      <c r="D37" s="7">
        <v>87</v>
      </c>
      <c r="E37" s="7">
        <v>76</v>
      </c>
      <c r="F37" s="7">
        <v>81</v>
      </c>
      <c r="G37" s="7">
        <v>80</v>
      </c>
      <c r="H37" s="7">
        <v>324</v>
      </c>
      <c r="I37" s="7"/>
      <c r="J37" s="8">
        <v>0</v>
      </c>
      <c r="K37" s="8">
        <v>7.6808589411329251</v>
      </c>
      <c r="L37" s="8">
        <v>5.4478398314014527</v>
      </c>
      <c r="M37" s="8">
        <v>6.8134878819810183</v>
      </c>
      <c r="N37" s="8">
        <v>19.942186654515396</v>
      </c>
    </row>
    <row r="38" spans="1:14">
      <c r="A38" s="7">
        <v>37</v>
      </c>
      <c r="B38" s="7" t="s">
        <v>48</v>
      </c>
      <c r="C38" s="7" t="s">
        <v>121</v>
      </c>
      <c r="D38" s="7">
        <v>83</v>
      </c>
      <c r="E38" s="7">
        <v>83</v>
      </c>
      <c r="F38" s="7">
        <v>86</v>
      </c>
      <c r="G38" s="7">
        <v>77</v>
      </c>
      <c r="H38" s="7">
        <v>329</v>
      </c>
      <c r="I38" s="7"/>
      <c r="J38" s="8">
        <v>2.6160681229174116</v>
      </c>
      <c r="K38" s="8">
        <v>0.77674935209182649</v>
      </c>
      <c r="L38" s="8">
        <v>0.51633298208638223</v>
      </c>
      <c r="M38" s="8">
        <v>9.7723919915700606</v>
      </c>
      <c r="N38" s="8">
        <v>13.681542448665681</v>
      </c>
    </row>
    <row r="39" spans="1:14">
      <c r="A39" s="7">
        <v>38</v>
      </c>
      <c r="B39" s="7" t="s">
        <v>48</v>
      </c>
      <c r="C39" s="7" t="s">
        <v>96</v>
      </c>
      <c r="D39" s="7">
        <v>81</v>
      </c>
      <c r="E39" s="7">
        <v>78</v>
      </c>
      <c r="F39" s="7">
        <v>93</v>
      </c>
      <c r="G39" s="7">
        <v>81</v>
      </c>
      <c r="H39" s="7">
        <v>333</v>
      </c>
      <c r="I39" s="7"/>
      <c r="J39" s="8">
        <v>4.5886708626434398</v>
      </c>
      <c r="K39" s="8">
        <v>5.7082562014068969</v>
      </c>
      <c r="L39" s="8">
        <v>0</v>
      </c>
      <c r="M39" s="8">
        <v>5.8271865121180042</v>
      </c>
      <c r="N39" s="8">
        <v>16.124113576168341</v>
      </c>
    </row>
    <row r="40" spans="1:14">
      <c r="A40" s="7">
        <v>39</v>
      </c>
      <c r="B40" s="7" t="s">
        <v>48</v>
      </c>
      <c r="C40" s="7" t="s">
        <v>122</v>
      </c>
      <c r="D40" s="7">
        <v>81</v>
      </c>
      <c r="E40" s="7">
        <v>86</v>
      </c>
      <c r="F40" s="7">
        <v>81</v>
      </c>
      <c r="G40" s="7">
        <v>98</v>
      </c>
      <c r="H40" s="7">
        <v>346</v>
      </c>
      <c r="I40" s="7"/>
      <c r="J40" s="8">
        <v>4.5886708626434398</v>
      </c>
      <c r="K40" s="8">
        <v>0</v>
      </c>
      <c r="L40" s="8">
        <v>5.4478398314014527</v>
      </c>
      <c r="M40" s="8">
        <v>0</v>
      </c>
      <c r="N40" s="8">
        <v>10.036510694044892</v>
      </c>
    </row>
    <row r="41" spans="1:14">
      <c r="A41" s="7">
        <v>40</v>
      </c>
      <c r="B41" s="7" t="s">
        <v>6</v>
      </c>
      <c r="C41" s="7" t="s">
        <v>123</v>
      </c>
      <c r="D41" s="7">
        <v>81</v>
      </c>
      <c r="E41" s="7">
        <v>74</v>
      </c>
      <c r="F41" s="7">
        <v>0</v>
      </c>
      <c r="G41" s="7">
        <v>0</v>
      </c>
      <c r="H41" s="7">
        <v>155</v>
      </c>
      <c r="I41" s="7"/>
      <c r="J41" s="8">
        <v>4.5886708626434398</v>
      </c>
      <c r="K41" s="8">
        <v>9.6534616808589533</v>
      </c>
      <c r="L41" s="8" t="s">
        <v>80</v>
      </c>
      <c r="M41" s="8" t="s">
        <v>80</v>
      </c>
      <c r="N41" s="8">
        <v>14.242132543502393</v>
      </c>
    </row>
    <row r="42" spans="1:14">
      <c r="A42" s="7">
        <v>41</v>
      </c>
      <c r="B42" s="7" t="s">
        <v>6</v>
      </c>
      <c r="C42" s="7" t="s">
        <v>25</v>
      </c>
      <c r="D42" s="7">
        <v>79</v>
      </c>
      <c r="E42" s="7">
        <v>76</v>
      </c>
      <c r="F42" s="7">
        <v>0</v>
      </c>
      <c r="G42" s="7">
        <v>0</v>
      </c>
      <c r="H42" s="7">
        <v>155</v>
      </c>
      <c r="I42" s="7"/>
      <c r="J42" s="8">
        <v>6.561273602369468</v>
      </c>
      <c r="K42" s="8">
        <v>7.6808589411329251</v>
      </c>
      <c r="L42" s="8" t="s">
        <v>80</v>
      </c>
      <c r="M42" s="8" t="s">
        <v>80</v>
      </c>
      <c r="N42" s="8">
        <v>14.242132543502393</v>
      </c>
    </row>
    <row r="43" spans="1:14">
      <c r="A43" s="7">
        <v>42</v>
      </c>
      <c r="B43" s="7" t="s">
        <v>28</v>
      </c>
      <c r="C43" s="7" t="s">
        <v>49</v>
      </c>
      <c r="D43" s="7">
        <v>79</v>
      </c>
      <c r="E43" s="7">
        <v>76</v>
      </c>
      <c r="F43" s="7">
        <v>0</v>
      </c>
      <c r="G43" s="7">
        <v>0</v>
      </c>
      <c r="H43" s="7">
        <v>155</v>
      </c>
      <c r="I43" s="7"/>
      <c r="J43" s="8">
        <v>6.561273602369468</v>
      </c>
      <c r="K43" s="8">
        <v>7.6808589411329251</v>
      </c>
      <c r="L43" s="8" t="s">
        <v>80</v>
      </c>
      <c r="M43" s="8" t="s">
        <v>80</v>
      </c>
      <c r="N43" s="8">
        <v>14.242132543502393</v>
      </c>
    </row>
    <row r="44" spans="1:14">
      <c r="A44" s="7">
        <v>43</v>
      </c>
      <c r="B44" s="7" t="s">
        <v>6</v>
      </c>
      <c r="C44" s="7" t="s">
        <v>24</v>
      </c>
      <c r="D44" s="7">
        <v>78</v>
      </c>
      <c r="E44" s="7">
        <v>77</v>
      </c>
      <c r="F44" s="7">
        <v>0</v>
      </c>
      <c r="G44" s="7">
        <v>0</v>
      </c>
      <c r="H44" s="7">
        <v>155</v>
      </c>
      <c r="I44" s="7"/>
      <c r="J44" s="8">
        <v>7.5475749722324821</v>
      </c>
      <c r="K44" s="8">
        <v>6.694557571269911</v>
      </c>
      <c r="L44" s="8" t="s">
        <v>80</v>
      </c>
      <c r="M44" s="8" t="s">
        <v>80</v>
      </c>
      <c r="N44" s="8">
        <v>14.242132543502393</v>
      </c>
    </row>
    <row r="45" spans="1:14">
      <c r="A45" s="7">
        <v>44</v>
      </c>
      <c r="B45" s="7" t="s">
        <v>28</v>
      </c>
      <c r="C45" s="7" t="s">
        <v>38</v>
      </c>
      <c r="D45" s="7">
        <v>75</v>
      </c>
      <c r="E45" s="7">
        <v>80</v>
      </c>
      <c r="F45" s="7">
        <v>0</v>
      </c>
      <c r="G45" s="7">
        <v>0</v>
      </c>
      <c r="H45" s="7">
        <v>155</v>
      </c>
      <c r="I45" s="7"/>
      <c r="J45" s="8">
        <v>10.506479081821524</v>
      </c>
      <c r="K45" s="8">
        <v>3.7356534616808688</v>
      </c>
      <c r="L45" s="8" t="s">
        <v>80</v>
      </c>
      <c r="M45" s="8" t="s">
        <v>80</v>
      </c>
      <c r="N45" s="8">
        <v>14.242132543502393</v>
      </c>
    </row>
    <row r="46" spans="1:14">
      <c r="A46" s="7">
        <v>45</v>
      </c>
      <c r="B46" s="7" t="s">
        <v>6</v>
      </c>
      <c r="C46" s="7" t="s">
        <v>15</v>
      </c>
      <c r="D46" s="7">
        <v>80</v>
      </c>
      <c r="E46" s="7">
        <v>76</v>
      </c>
      <c r="F46" s="7">
        <v>0</v>
      </c>
      <c r="G46" s="7">
        <v>0</v>
      </c>
      <c r="H46" s="7">
        <v>156</v>
      </c>
      <c r="I46" s="7"/>
      <c r="J46" s="8">
        <v>5.5749722325064539</v>
      </c>
      <c r="K46" s="8">
        <v>7.6808589411329251</v>
      </c>
      <c r="L46" s="8" t="s">
        <v>80</v>
      </c>
      <c r="M46" s="8" t="s">
        <v>80</v>
      </c>
      <c r="N46" s="8">
        <v>13.255831173639379</v>
      </c>
    </row>
    <row r="47" spans="1:14">
      <c r="A47" s="7">
        <v>46</v>
      </c>
      <c r="B47" s="7" t="s">
        <v>28</v>
      </c>
      <c r="C47" s="7" t="s">
        <v>47</v>
      </c>
      <c r="D47" s="7">
        <v>80</v>
      </c>
      <c r="E47" s="7">
        <v>76</v>
      </c>
      <c r="F47" s="7">
        <v>0</v>
      </c>
      <c r="G47" s="7">
        <v>0</v>
      </c>
      <c r="H47" s="7">
        <v>156</v>
      </c>
      <c r="I47" s="7"/>
      <c r="J47" s="8">
        <v>5.5749722325064539</v>
      </c>
      <c r="K47" s="8">
        <v>7.6808589411329251</v>
      </c>
      <c r="L47" s="8" t="s">
        <v>80</v>
      </c>
      <c r="M47" s="8" t="s">
        <v>80</v>
      </c>
      <c r="N47" s="8">
        <v>13.255831173639379</v>
      </c>
    </row>
    <row r="48" spans="1:14">
      <c r="A48" s="7">
        <v>47</v>
      </c>
      <c r="B48" s="7" t="s">
        <v>28</v>
      </c>
      <c r="C48" s="7" t="s">
        <v>43</v>
      </c>
      <c r="D48" s="7">
        <v>79</v>
      </c>
      <c r="E48" s="7">
        <v>77</v>
      </c>
      <c r="F48" s="7">
        <v>0</v>
      </c>
      <c r="G48" s="7">
        <v>0</v>
      </c>
      <c r="H48" s="7">
        <v>156</v>
      </c>
      <c r="I48" s="7"/>
      <c r="J48" s="8">
        <v>6.561273602369468</v>
      </c>
      <c r="K48" s="8">
        <v>6.694557571269911</v>
      </c>
      <c r="L48" s="8" t="s">
        <v>80</v>
      </c>
      <c r="M48" s="8" t="s">
        <v>80</v>
      </c>
      <c r="N48" s="8">
        <v>13.255831173639379</v>
      </c>
    </row>
    <row r="49" spans="1:14">
      <c r="A49" s="7">
        <v>48</v>
      </c>
      <c r="B49" s="7" t="s">
        <v>6</v>
      </c>
      <c r="C49" s="7" t="s">
        <v>44</v>
      </c>
      <c r="D49" s="7">
        <v>78</v>
      </c>
      <c r="E49" s="7">
        <v>79</v>
      </c>
      <c r="F49" s="7">
        <v>0</v>
      </c>
      <c r="G49" s="7">
        <v>0</v>
      </c>
      <c r="H49" s="7">
        <v>157</v>
      </c>
      <c r="I49" s="7"/>
      <c r="J49" s="8">
        <v>7.5475749722324821</v>
      </c>
      <c r="K49" s="8">
        <v>4.7219548315438828</v>
      </c>
      <c r="L49" s="8" t="s">
        <v>80</v>
      </c>
      <c r="M49" s="8" t="s">
        <v>80</v>
      </c>
      <c r="N49" s="8">
        <v>12.269529803776365</v>
      </c>
    </row>
    <row r="50" spans="1:14">
      <c r="A50" s="7">
        <v>49</v>
      </c>
      <c r="B50" s="7" t="s">
        <v>28</v>
      </c>
      <c r="C50" s="7" t="s">
        <v>85</v>
      </c>
      <c r="D50" s="7">
        <v>77</v>
      </c>
      <c r="E50" s="7">
        <v>80</v>
      </c>
      <c r="F50" s="7">
        <v>0</v>
      </c>
      <c r="G50" s="7">
        <v>0</v>
      </c>
      <c r="H50" s="7">
        <v>157</v>
      </c>
      <c r="I50" s="7"/>
      <c r="J50" s="8">
        <v>8.5338763420954962</v>
      </c>
      <c r="K50" s="8">
        <v>3.7356534616808688</v>
      </c>
      <c r="L50" s="8" t="s">
        <v>80</v>
      </c>
      <c r="M50" s="8" t="s">
        <v>80</v>
      </c>
      <c r="N50" s="8">
        <v>12.269529803776365</v>
      </c>
    </row>
    <row r="51" spans="1:14">
      <c r="A51" s="7">
        <v>50</v>
      </c>
      <c r="B51" s="7" t="s">
        <v>6</v>
      </c>
      <c r="C51" s="7" t="s">
        <v>115</v>
      </c>
      <c r="D51" s="7">
        <v>79</v>
      </c>
      <c r="E51" s="7">
        <v>79</v>
      </c>
      <c r="F51" s="7">
        <v>0</v>
      </c>
      <c r="G51" s="7">
        <v>0</v>
      </c>
      <c r="H51" s="7">
        <v>158</v>
      </c>
      <c r="I51" s="7"/>
      <c r="J51" s="8">
        <v>6.561273602369468</v>
      </c>
      <c r="K51" s="8">
        <v>4.7219548315438828</v>
      </c>
      <c r="L51" s="8" t="s">
        <v>80</v>
      </c>
      <c r="M51" s="8" t="s">
        <v>80</v>
      </c>
      <c r="N51" s="8">
        <v>11.283228433913351</v>
      </c>
    </row>
    <row r="52" spans="1:14">
      <c r="A52" s="7">
        <v>51</v>
      </c>
      <c r="B52" s="7" t="s">
        <v>28</v>
      </c>
      <c r="C52" s="7" t="s">
        <v>79</v>
      </c>
      <c r="D52" s="7">
        <v>78</v>
      </c>
      <c r="E52" s="7">
        <v>80</v>
      </c>
      <c r="F52" s="7">
        <v>0</v>
      </c>
      <c r="G52" s="7">
        <v>0</v>
      </c>
      <c r="H52" s="7">
        <v>158</v>
      </c>
      <c r="I52" s="7"/>
      <c r="J52" s="8">
        <v>7.5475749722324821</v>
      </c>
      <c r="K52" s="8">
        <v>3.7356534616808688</v>
      </c>
      <c r="L52" s="8" t="s">
        <v>80</v>
      </c>
      <c r="M52" s="8" t="s">
        <v>80</v>
      </c>
      <c r="N52" s="8">
        <v>11.283228433913351</v>
      </c>
    </row>
    <row r="53" spans="1:14">
      <c r="A53" s="7">
        <v>52</v>
      </c>
      <c r="B53" s="7" t="s">
        <v>28</v>
      </c>
      <c r="C53" s="7" t="s">
        <v>55</v>
      </c>
      <c r="D53" s="7">
        <v>81</v>
      </c>
      <c r="E53" s="7">
        <v>78</v>
      </c>
      <c r="F53" s="7">
        <v>0</v>
      </c>
      <c r="G53" s="7">
        <v>0</v>
      </c>
      <c r="H53" s="7">
        <v>159</v>
      </c>
      <c r="I53" s="7"/>
      <c r="J53" s="8">
        <v>4.5886708626434398</v>
      </c>
      <c r="K53" s="8">
        <v>5.7082562014068969</v>
      </c>
      <c r="L53" s="8" t="s">
        <v>80</v>
      </c>
      <c r="M53" s="8" t="s">
        <v>80</v>
      </c>
      <c r="N53" s="8">
        <v>10.296927064050337</v>
      </c>
    </row>
    <row r="54" spans="1:14">
      <c r="A54" s="7">
        <v>53</v>
      </c>
      <c r="B54" s="7" t="s">
        <v>28</v>
      </c>
      <c r="C54" s="7" t="s">
        <v>62</v>
      </c>
      <c r="D54" s="7">
        <v>80</v>
      </c>
      <c r="E54" s="7">
        <v>80</v>
      </c>
      <c r="F54" s="7">
        <v>0</v>
      </c>
      <c r="G54" s="7">
        <v>0</v>
      </c>
      <c r="H54" s="7">
        <v>160</v>
      </c>
      <c r="I54" s="7"/>
      <c r="J54" s="8">
        <v>5.5749722325064539</v>
      </c>
      <c r="K54" s="8">
        <v>3.7356534616808688</v>
      </c>
      <c r="L54" s="8" t="s">
        <v>80</v>
      </c>
      <c r="M54" s="8" t="s">
        <v>80</v>
      </c>
      <c r="N54" s="8">
        <v>9.3106256941873227</v>
      </c>
    </row>
    <row r="55" spans="1:14">
      <c r="A55" s="7">
        <v>54</v>
      </c>
      <c r="B55" s="7" t="s">
        <v>28</v>
      </c>
      <c r="C55" s="7" t="s">
        <v>124</v>
      </c>
      <c r="D55" s="7">
        <v>79</v>
      </c>
      <c r="E55" s="7">
        <v>81</v>
      </c>
      <c r="F55" s="7">
        <v>0</v>
      </c>
      <c r="G55" s="7">
        <v>0</v>
      </c>
      <c r="H55" s="7">
        <v>160</v>
      </c>
      <c r="I55" s="7"/>
      <c r="J55" s="8">
        <v>6.561273602369468</v>
      </c>
      <c r="K55" s="8">
        <v>2.7493520918178547</v>
      </c>
      <c r="L55" s="8" t="s">
        <v>80</v>
      </c>
      <c r="M55" s="8" t="s">
        <v>80</v>
      </c>
      <c r="N55" s="8">
        <v>9.3106256941873227</v>
      </c>
    </row>
    <row r="56" spans="1:14">
      <c r="A56" s="7">
        <v>55</v>
      </c>
      <c r="B56" s="7" t="s">
        <v>28</v>
      </c>
      <c r="C56" s="7" t="s">
        <v>54</v>
      </c>
      <c r="D56" s="7">
        <v>84</v>
      </c>
      <c r="E56" s="7">
        <v>77</v>
      </c>
      <c r="F56" s="7">
        <v>0</v>
      </c>
      <c r="G56" s="7">
        <v>0</v>
      </c>
      <c r="H56" s="7">
        <v>161</v>
      </c>
      <c r="I56" s="7"/>
      <c r="J56" s="8">
        <v>1.6297667530544118</v>
      </c>
      <c r="K56" s="8">
        <v>6.694557571269911</v>
      </c>
      <c r="L56" s="8" t="s">
        <v>80</v>
      </c>
      <c r="M56" s="8" t="s">
        <v>80</v>
      </c>
      <c r="N56" s="8">
        <v>8.3243243243243228</v>
      </c>
    </row>
    <row r="57" spans="1:14">
      <c r="A57" s="7">
        <v>56</v>
      </c>
      <c r="B57" s="7" t="s">
        <v>6</v>
      </c>
      <c r="C57" s="7" t="s">
        <v>100</v>
      </c>
      <c r="D57" s="7">
        <v>76</v>
      </c>
      <c r="E57" s="7">
        <v>85</v>
      </c>
      <c r="F57" s="7">
        <v>0</v>
      </c>
      <c r="G57" s="7">
        <v>0</v>
      </c>
      <c r="H57" s="7">
        <v>161</v>
      </c>
      <c r="I57" s="7"/>
      <c r="J57" s="8">
        <v>9.5201777119585103</v>
      </c>
      <c r="K57" s="8">
        <v>0</v>
      </c>
      <c r="L57" s="8" t="s">
        <v>80</v>
      </c>
      <c r="M57" s="8" t="s">
        <v>80</v>
      </c>
      <c r="N57" s="8">
        <v>9.5201777119585103</v>
      </c>
    </row>
    <row r="58" spans="1:14">
      <c r="A58" s="7">
        <v>57</v>
      </c>
      <c r="B58" s="7" t="s">
        <v>28</v>
      </c>
      <c r="C58" s="7" t="s">
        <v>86</v>
      </c>
      <c r="D58" s="7">
        <v>88</v>
      </c>
      <c r="E58" s="7">
        <v>74</v>
      </c>
      <c r="F58" s="7">
        <v>0</v>
      </c>
      <c r="G58" s="7">
        <v>0</v>
      </c>
      <c r="H58" s="7">
        <v>162</v>
      </c>
      <c r="I58" s="7"/>
      <c r="J58" s="8">
        <v>0</v>
      </c>
      <c r="K58" s="8">
        <v>9.6534616808589533</v>
      </c>
      <c r="L58" s="8" t="s">
        <v>80</v>
      </c>
      <c r="M58" s="8" t="s">
        <v>80</v>
      </c>
      <c r="N58" s="8">
        <v>9.6534616808589533</v>
      </c>
    </row>
    <row r="59" spans="1:14">
      <c r="A59" s="7">
        <v>58</v>
      </c>
      <c r="B59" s="7" t="s">
        <v>28</v>
      </c>
      <c r="C59" s="7" t="s">
        <v>46</v>
      </c>
      <c r="D59" s="7">
        <v>84</v>
      </c>
      <c r="E59" s="7">
        <v>78</v>
      </c>
      <c r="F59" s="7">
        <v>0</v>
      </c>
      <c r="G59" s="7">
        <v>0</v>
      </c>
      <c r="H59" s="7">
        <v>162</v>
      </c>
      <c r="I59" s="7"/>
      <c r="J59" s="8">
        <v>1.6297667530544118</v>
      </c>
      <c r="K59" s="8">
        <v>5.7082562014068969</v>
      </c>
      <c r="L59" s="8" t="s">
        <v>80</v>
      </c>
      <c r="M59" s="8" t="s">
        <v>80</v>
      </c>
      <c r="N59" s="8">
        <v>7.3380229544613087</v>
      </c>
    </row>
    <row r="60" spans="1:14">
      <c r="A60" s="7">
        <v>59</v>
      </c>
      <c r="B60" s="7" t="s">
        <v>28</v>
      </c>
      <c r="C60" s="7" t="s">
        <v>353</v>
      </c>
      <c r="D60" s="7">
        <v>81</v>
      </c>
      <c r="E60" s="7">
        <v>81</v>
      </c>
      <c r="F60" s="7">
        <v>0</v>
      </c>
      <c r="G60" s="7">
        <v>0</v>
      </c>
      <c r="H60" s="7">
        <v>162</v>
      </c>
      <c r="I60" s="7"/>
      <c r="J60" s="8">
        <v>4.5886708626434398</v>
      </c>
      <c r="K60" s="8">
        <v>2.7493520918178547</v>
      </c>
      <c r="L60" s="8" t="s">
        <v>80</v>
      </c>
      <c r="M60" s="8" t="s">
        <v>80</v>
      </c>
      <c r="N60" s="8">
        <v>7.3380229544612945</v>
      </c>
    </row>
    <row r="61" spans="1:14">
      <c r="A61" s="7">
        <v>60</v>
      </c>
      <c r="B61" s="7" t="s">
        <v>6</v>
      </c>
      <c r="C61" s="7" t="s">
        <v>18</v>
      </c>
      <c r="D61" s="7">
        <v>83</v>
      </c>
      <c r="E61" s="7">
        <v>80</v>
      </c>
      <c r="F61" s="7">
        <v>0</v>
      </c>
      <c r="G61" s="7">
        <v>0</v>
      </c>
      <c r="H61" s="7">
        <v>163</v>
      </c>
      <c r="I61" s="7"/>
      <c r="J61" s="8">
        <v>2.6160681229174116</v>
      </c>
      <c r="K61" s="8">
        <v>3.7356534616808688</v>
      </c>
      <c r="L61" s="8" t="s">
        <v>80</v>
      </c>
      <c r="M61" s="8" t="s">
        <v>80</v>
      </c>
      <c r="N61" s="8">
        <v>6.3517215845982804</v>
      </c>
    </row>
    <row r="62" spans="1:14">
      <c r="A62" s="7">
        <v>61</v>
      </c>
      <c r="B62" s="7" t="s">
        <v>6</v>
      </c>
      <c r="C62" s="7" t="s">
        <v>125</v>
      </c>
      <c r="D62" s="7">
        <v>81</v>
      </c>
      <c r="E62" s="7">
        <v>84</v>
      </c>
      <c r="F62" s="7">
        <v>0</v>
      </c>
      <c r="G62" s="7">
        <v>0</v>
      </c>
      <c r="H62" s="7">
        <v>165</v>
      </c>
      <c r="I62" s="7"/>
      <c r="J62" s="8">
        <v>4.5886708626434398</v>
      </c>
      <c r="K62" s="8">
        <v>0</v>
      </c>
      <c r="L62" s="8" t="s">
        <v>80</v>
      </c>
      <c r="M62" s="8" t="s">
        <v>80</v>
      </c>
      <c r="N62" s="8">
        <v>4.5886708626434398</v>
      </c>
    </row>
    <row r="63" spans="1:14">
      <c r="A63" s="7">
        <v>62</v>
      </c>
      <c r="B63" s="7" t="s">
        <v>6</v>
      </c>
      <c r="C63" s="7" t="s">
        <v>126</v>
      </c>
      <c r="D63" s="7">
        <v>78</v>
      </c>
      <c r="E63" s="7">
        <v>89</v>
      </c>
      <c r="F63" s="7">
        <v>0</v>
      </c>
      <c r="G63" s="7">
        <v>0</v>
      </c>
      <c r="H63" s="7">
        <v>167</v>
      </c>
      <c r="I63" s="7"/>
      <c r="J63" s="8">
        <v>7.5475749722324821</v>
      </c>
      <c r="K63" s="8">
        <v>0</v>
      </c>
      <c r="L63" s="8" t="s">
        <v>80</v>
      </c>
      <c r="M63" s="8" t="s">
        <v>80</v>
      </c>
      <c r="N63" s="8">
        <v>7.5475749722324821</v>
      </c>
    </row>
    <row r="64" spans="1:14">
      <c r="A64" s="7">
        <v>63</v>
      </c>
      <c r="B64" s="7" t="s">
        <v>48</v>
      </c>
      <c r="C64" s="7" t="s">
        <v>67</v>
      </c>
      <c r="D64" s="7">
        <v>80</v>
      </c>
      <c r="E64" s="7">
        <v>88</v>
      </c>
      <c r="F64" s="7">
        <v>0</v>
      </c>
      <c r="G64" s="7">
        <v>0</v>
      </c>
      <c r="H64" s="7">
        <v>168</v>
      </c>
      <c r="I64" s="7"/>
      <c r="J64" s="8">
        <v>5.5749722325064539</v>
      </c>
      <c r="K64" s="8">
        <v>0</v>
      </c>
      <c r="L64" s="8" t="s">
        <v>80</v>
      </c>
      <c r="M64" s="8" t="s">
        <v>80</v>
      </c>
      <c r="N64" s="8">
        <v>5.5749722325064539</v>
      </c>
    </row>
    <row r="65" spans="1:14">
      <c r="A65" s="7">
        <v>64</v>
      </c>
      <c r="B65" s="7" t="s">
        <v>6</v>
      </c>
      <c r="C65" s="7" t="s">
        <v>127</v>
      </c>
      <c r="D65" s="7">
        <v>82</v>
      </c>
      <c r="E65" s="7">
        <v>87</v>
      </c>
      <c r="F65" s="7">
        <v>0</v>
      </c>
      <c r="G65" s="7">
        <v>0</v>
      </c>
      <c r="H65" s="7">
        <v>169</v>
      </c>
      <c r="I65" s="7"/>
      <c r="J65" s="8">
        <v>3.6023694927804257</v>
      </c>
      <c r="K65" s="8">
        <v>0</v>
      </c>
      <c r="L65" s="8" t="s">
        <v>80</v>
      </c>
      <c r="M65" s="8" t="s">
        <v>80</v>
      </c>
      <c r="N65" s="8">
        <v>3.6023694927804257</v>
      </c>
    </row>
    <row r="66" spans="1:14">
      <c r="A66" s="7">
        <v>65</v>
      </c>
      <c r="B66" s="7" t="s">
        <v>48</v>
      </c>
      <c r="C66" s="7" t="s">
        <v>53</v>
      </c>
      <c r="D66" s="7">
        <v>82</v>
      </c>
      <c r="E66" s="7">
        <v>87</v>
      </c>
      <c r="F66" s="7">
        <v>0</v>
      </c>
      <c r="G66" s="7">
        <v>0</v>
      </c>
      <c r="H66" s="7">
        <v>169</v>
      </c>
      <c r="I66" s="7"/>
      <c r="J66" s="8">
        <v>3.6023694927804257</v>
      </c>
      <c r="K66" s="8">
        <v>0</v>
      </c>
      <c r="L66" s="8" t="s">
        <v>80</v>
      </c>
      <c r="M66" s="8" t="s">
        <v>80</v>
      </c>
      <c r="N66" s="8">
        <v>3.6023694927804257</v>
      </c>
    </row>
    <row r="67" spans="1:14">
      <c r="A67" s="7">
        <v>66</v>
      </c>
      <c r="B67" s="7" t="s">
        <v>48</v>
      </c>
      <c r="C67" s="7" t="s">
        <v>61</v>
      </c>
      <c r="D67" s="7">
        <v>84</v>
      </c>
      <c r="E67" s="7">
        <v>86</v>
      </c>
      <c r="F67" s="7">
        <v>0</v>
      </c>
      <c r="G67" s="7">
        <v>0</v>
      </c>
      <c r="H67" s="7">
        <v>170</v>
      </c>
      <c r="I67" s="7"/>
      <c r="J67" s="8">
        <v>1.6297667530544118</v>
      </c>
      <c r="K67" s="8">
        <v>0</v>
      </c>
      <c r="L67" s="8" t="s">
        <v>80</v>
      </c>
      <c r="M67" s="8" t="s">
        <v>80</v>
      </c>
      <c r="N67" s="8">
        <v>1.6297667530544118</v>
      </c>
    </row>
    <row r="68" spans="1:14">
      <c r="A68" s="7">
        <v>67</v>
      </c>
      <c r="B68" s="7" t="s">
        <v>48</v>
      </c>
      <c r="C68" s="7" t="s">
        <v>101</v>
      </c>
      <c r="D68" s="7">
        <v>88</v>
      </c>
      <c r="E68" s="7">
        <v>83</v>
      </c>
      <c r="F68" s="7">
        <v>0</v>
      </c>
      <c r="G68" s="7">
        <v>0</v>
      </c>
      <c r="H68" s="7">
        <v>171</v>
      </c>
      <c r="I68" s="7"/>
      <c r="J68" s="8">
        <v>0</v>
      </c>
      <c r="K68" s="8">
        <v>0.77674935209182649</v>
      </c>
      <c r="L68" s="8" t="s">
        <v>80</v>
      </c>
      <c r="M68" s="8" t="s">
        <v>80</v>
      </c>
      <c r="N68" s="8">
        <v>0.77674935209182649</v>
      </c>
    </row>
    <row r="69" spans="1:14">
      <c r="A69" s="7">
        <v>68</v>
      </c>
      <c r="B69" s="7" t="s">
        <v>48</v>
      </c>
      <c r="C69" s="7" t="s">
        <v>128</v>
      </c>
      <c r="D69" s="7">
        <v>89</v>
      </c>
      <c r="E69" s="7">
        <v>83</v>
      </c>
      <c r="F69" s="7">
        <v>0</v>
      </c>
      <c r="G69" s="7">
        <v>0</v>
      </c>
      <c r="H69" s="7">
        <v>172</v>
      </c>
      <c r="I69" s="7"/>
      <c r="J69" s="8">
        <v>0</v>
      </c>
      <c r="K69" s="8">
        <v>0.77674935209182649</v>
      </c>
      <c r="L69" s="8" t="s">
        <v>80</v>
      </c>
      <c r="M69" s="8" t="s">
        <v>80</v>
      </c>
      <c r="N69" s="8">
        <v>0.77674935209182649</v>
      </c>
    </row>
    <row r="70" spans="1:14">
      <c r="A70" s="7">
        <v>69</v>
      </c>
      <c r="B70" s="7" t="s">
        <v>48</v>
      </c>
      <c r="C70" s="7" t="s">
        <v>66</v>
      </c>
      <c r="D70" s="7">
        <v>82</v>
      </c>
      <c r="E70" s="7">
        <v>91</v>
      </c>
      <c r="F70" s="7">
        <v>0</v>
      </c>
      <c r="G70" s="7">
        <v>0</v>
      </c>
      <c r="H70" s="7">
        <v>173</v>
      </c>
      <c r="I70" s="7"/>
      <c r="J70" s="8">
        <v>3.6023694927804257</v>
      </c>
      <c r="K70" s="8">
        <v>0</v>
      </c>
      <c r="L70" s="8" t="s">
        <v>80</v>
      </c>
      <c r="M70" s="8" t="s">
        <v>80</v>
      </c>
      <c r="N70" s="8">
        <v>3.6023694927804257</v>
      </c>
    </row>
    <row r="71" spans="1:14">
      <c r="A71" s="7">
        <v>70</v>
      </c>
      <c r="B71" s="7" t="s">
        <v>28</v>
      </c>
      <c r="C71" s="7" t="s">
        <v>129</v>
      </c>
      <c r="D71" s="7">
        <v>89</v>
      </c>
      <c r="E71" s="7">
        <v>87</v>
      </c>
      <c r="F71" s="7">
        <v>0</v>
      </c>
      <c r="G71" s="7">
        <v>0</v>
      </c>
      <c r="H71" s="7">
        <v>176</v>
      </c>
      <c r="I71" s="7"/>
      <c r="J71" s="8">
        <v>0</v>
      </c>
      <c r="K71" s="8">
        <v>0</v>
      </c>
      <c r="L71" s="8" t="s">
        <v>80</v>
      </c>
      <c r="M71" s="8" t="s">
        <v>80</v>
      </c>
      <c r="N71" s="8">
        <v>0</v>
      </c>
    </row>
    <row r="72" spans="1:14">
      <c r="A72" s="7">
        <v>71</v>
      </c>
      <c r="B72" s="7" t="s">
        <v>48</v>
      </c>
      <c r="C72" s="7" t="s">
        <v>130</v>
      </c>
      <c r="D72" s="7">
        <v>89</v>
      </c>
      <c r="E72" s="7">
        <v>87</v>
      </c>
      <c r="F72" s="7">
        <v>0</v>
      </c>
      <c r="G72" s="7">
        <v>0</v>
      </c>
      <c r="H72" s="7">
        <v>176</v>
      </c>
      <c r="I72" s="7"/>
      <c r="J72" s="8">
        <v>0</v>
      </c>
      <c r="K72" s="8">
        <v>0</v>
      </c>
      <c r="L72" s="8" t="s">
        <v>80</v>
      </c>
      <c r="M72" s="8" t="s">
        <v>80</v>
      </c>
      <c r="N72" s="8">
        <v>0</v>
      </c>
    </row>
    <row r="73" spans="1:14">
      <c r="A73" s="7">
        <v>72</v>
      </c>
      <c r="B73" s="7" t="s">
        <v>48</v>
      </c>
      <c r="C73" s="7" t="s">
        <v>131</v>
      </c>
      <c r="D73" s="7">
        <v>87</v>
      </c>
      <c r="E73" s="7">
        <v>91</v>
      </c>
      <c r="F73" s="7">
        <v>0</v>
      </c>
      <c r="G73" s="7">
        <v>0</v>
      </c>
      <c r="H73" s="7">
        <v>178</v>
      </c>
      <c r="I73" s="7"/>
      <c r="J73" s="8">
        <v>0</v>
      </c>
      <c r="K73" s="8">
        <v>0</v>
      </c>
      <c r="L73" s="8" t="s">
        <v>80</v>
      </c>
      <c r="M73" s="8" t="s">
        <v>80</v>
      </c>
      <c r="N73" s="8">
        <v>0</v>
      </c>
    </row>
    <row r="74" spans="1:14">
      <c r="A74" s="7">
        <v>73</v>
      </c>
      <c r="B74" s="7" t="s">
        <v>48</v>
      </c>
      <c r="C74" s="7" t="s">
        <v>132</v>
      </c>
      <c r="D74" s="7">
        <v>92</v>
      </c>
      <c r="E74" s="49">
        <v>101</v>
      </c>
      <c r="F74" s="7">
        <v>0</v>
      </c>
      <c r="G74" s="7">
        <v>0</v>
      </c>
      <c r="H74" s="7">
        <v>193</v>
      </c>
      <c r="I74" s="7"/>
      <c r="J74" s="8">
        <v>0</v>
      </c>
      <c r="K74" s="8">
        <v>0</v>
      </c>
      <c r="L74" s="8" t="s">
        <v>80</v>
      </c>
      <c r="M74" s="8" t="s">
        <v>80</v>
      </c>
      <c r="N74" s="8">
        <v>0</v>
      </c>
    </row>
    <row r="75" spans="1:14">
      <c r="A75" s="7">
        <v>74</v>
      </c>
      <c r="B75" s="7" t="s">
        <v>6</v>
      </c>
      <c r="C75" s="7" t="s">
        <v>13</v>
      </c>
      <c r="D75" s="7" t="s">
        <v>133</v>
      </c>
      <c r="E75" s="7">
        <v>0</v>
      </c>
      <c r="F75" s="7">
        <v>0</v>
      </c>
      <c r="G75" s="7">
        <v>0</v>
      </c>
      <c r="H75" s="7">
        <v>0</v>
      </c>
      <c r="I75" s="7"/>
      <c r="J75" s="8" t="s">
        <v>80</v>
      </c>
      <c r="K75" s="8" t="s">
        <v>80</v>
      </c>
      <c r="L75" s="8" t="s">
        <v>80</v>
      </c>
      <c r="M75" s="8" t="s">
        <v>80</v>
      </c>
      <c r="N75" s="8">
        <v>0</v>
      </c>
    </row>
    <row r="76" spans="1:14">
      <c r="A76" s="7">
        <v>75</v>
      </c>
      <c r="B76" s="7" t="s">
        <v>48</v>
      </c>
      <c r="C76" s="7" t="s">
        <v>134</v>
      </c>
      <c r="D76" s="7" t="s">
        <v>135</v>
      </c>
      <c r="E76" s="7">
        <v>0</v>
      </c>
      <c r="F76" s="7">
        <v>0</v>
      </c>
      <c r="G76" s="7">
        <v>0</v>
      </c>
      <c r="H76" s="7">
        <v>0</v>
      </c>
      <c r="I76" s="7"/>
      <c r="J76" s="8" t="s">
        <v>80</v>
      </c>
      <c r="K76" s="8" t="s">
        <v>80</v>
      </c>
      <c r="L76" s="8" t="s">
        <v>80</v>
      </c>
      <c r="M76" s="8" t="s">
        <v>80</v>
      </c>
      <c r="N76" s="8">
        <v>0</v>
      </c>
    </row>
    <row r="77" spans="1:14">
      <c r="A77" s="7">
        <v>76</v>
      </c>
      <c r="B77" s="7" t="s">
        <v>48</v>
      </c>
      <c r="C77" s="7" t="s">
        <v>136</v>
      </c>
      <c r="D77" s="7" t="s">
        <v>133</v>
      </c>
      <c r="E77" s="7">
        <v>0</v>
      </c>
      <c r="F77" s="7">
        <v>0</v>
      </c>
      <c r="G77" s="7">
        <v>0</v>
      </c>
      <c r="H77" s="7">
        <v>0</v>
      </c>
      <c r="I77" s="7"/>
      <c r="J77" s="8" t="s">
        <v>80</v>
      </c>
      <c r="K77" s="8" t="s">
        <v>80</v>
      </c>
      <c r="L77" s="8" t="s">
        <v>80</v>
      </c>
      <c r="M77" s="8" t="s">
        <v>80</v>
      </c>
      <c r="N77" s="8">
        <v>0</v>
      </c>
    </row>
  </sheetData>
  <phoneticPr fontId="2" type="noConversion"/>
  <conditionalFormatting sqref="B2:B77">
    <cfRule type="expression" dxfId="262" priority="6">
      <formula>AND(XEG2=0,XEH2&lt;&gt;"")</formula>
    </cfRule>
  </conditionalFormatting>
  <conditionalFormatting sqref="A2:N77">
    <cfRule type="expression" dxfId="261" priority="5">
      <formula>AND(XEG2=0,XEH2&lt;&gt;"")</formula>
    </cfRule>
  </conditionalFormatting>
  <conditionalFormatting sqref="D2:G77">
    <cfRule type="cellIs" dxfId="260" priority="3" operator="lessThan">
      <formula>#REF!</formula>
    </cfRule>
    <cfRule type="cellIs" dxfId="259" priority="4" operator="equal">
      <formula>#REF!</formula>
    </cfRule>
  </conditionalFormatting>
  <conditionalFormatting sqref="H2:H77">
    <cfRule type="cellIs" dxfId="258" priority="1" operator="lessThan">
      <formula>#REF!*COUNTIF(D2:G2,"&gt;0")</formula>
    </cfRule>
    <cfRule type="cellIs" dxfId="257" priority="2" operator="equal">
      <formula>#REF!*COUNTIF(D2:G2,"&gt;0")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2"/>
  <sheetViews>
    <sheetView showZeros="0" tabSelected="1" topLeftCell="A16" workbookViewId="0">
      <selection activeCell="H30" sqref="H30"/>
    </sheetView>
  </sheetViews>
  <sheetFormatPr defaultRowHeight="16.5"/>
  <cols>
    <col min="1" max="1" width="4.375" style="6" customWidth="1"/>
    <col min="2" max="2" width="7.5" style="6" bestFit="1" customWidth="1"/>
    <col min="3" max="3" width="10.25" style="6" bestFit="1" customWidth="1"/>
    <col min="4" max="8" width="7.25" style="6" customWidth="1"/>
    <col min="9" max="12" width="8.625" style="6" customWidth="1"/>
    <col min="13" max="13" width="10.625" style="6" customWidth="1"/>
    <col min="14" max="14" width="8.375" style="6" bestFit="1" customWidth="1"/>
    <col min="15" max="15" width="10.625" style="15" customWidth="1"/>
    <col min="16" max="16384" width="9" style="6"/>
  </cols>
  <sheetData>
    <row r="1" spans="1:15">
      <c r="A1" s="9" t="s">
        <v>0</v>
      </c>
      <c r="B1" s="10" t="s">
        <v>1</v>
      </c>
      <c r="C1" s="10" t="s">
        <v>2</v>
      </c>
      <c r="D1" s="10" t="s">
        <v>296</v>
      </c>
      <c r="E1" s="10" t="s">
        <v>534</v>
      </c>
      <c r="F1" s="10" t="s">
        <v>297</v>
      </c>
      <c r="G1" s="10" t="s">
        <v>535</v>
      </c>
      <c r="H1" s="10" t="s">
        <v>536</v>
      </c>
      <c r="I1" s="10" t="s">
        <v>537</v>
      </c>
      <c r="J1" s="10" t="s">
        <v>538</v>
      </c>
      <c r="K1" s="10" t="s">
        <v>539</v>
      </c>
      <c r="L1" s="10" t="s">
        <v>540</v>
      </c>
      <c r="M1" s="10" t="s">
        <v>541</v>
      </c>
      <c r="N1" s="10" t="s">
        <v>542</v>
      </c>
      <c r="O1" s="10" t="s">
        <v>543</v>
      </c>
    </row>
    <row r="2" spans="1:15">
      <c r="A2" s="7">
        <v>1</v>
      </c>
      <c r="B2" s="11" t="s">
        <v>193</v>
      </c>
      <c r="C2" s="11" t="s">
        <v>235</v>
      </c>
      <c r="D2" s="13">
        <v>51.828671328671334</v>
      </c>
      <c r="E2" s="13">
        <v>42.597285067873301</v>
      </c>
      <c r="F2" s="13">
        <v>45.576696085332173</v>
      </c>
      <c r="G2" s="13">
        <v>58.379807692307693</v>
      </c>
      <c r="H2" s="13">
        <v>43.278985507246361</v>
      </c>
      <c r="I2" s="13">
        <v>41.462937062937073</v>
      </c>
      <c r="J2" s="13">
        <v>42.597285067873301</v>
      </c>
      <c r="K2" s="13">
        <v>54.692035302398608</v>
      </c>
      <c r="L2" s="13">
        <v>75.893749999999997</v>
      </c>
      <c r="M2" s="13">
        <v>64.918478260869534</v>
      </c>
      <c r="N2" s="13">
        <v>279.56448569407848</v>
      </c>
      <c r="O2" s="14">
        <v>0</v>
      </c>
    </row>
    <row r="3" spans="1:15">
      <c r="A3" s="7">
        <v>2</v>
      </c>
      <c r="B3" s="11" t="s">
        <v>393</v>
      </c>
      <c r="C3" s="11" t="s">
        <v>204</v>
      </c>
      <c r="D3" s="13">
        <v>45.828671328671334</v>
      </c>
      <c r="E3" s="13">
        <v>27.597285067873301</v>
      </c>
      <c r="F3" s="13">
        <v>54.4534084140993</v>
      </c>
      <c r="G3" s="13">
        <v>58.379807692307693</v>
      </c>
      <c r="H3" s="13">
        <v>44.278985507246361</v>
      </c>
      <c r="I3" s="13">
        <v>36.662937062937068</v>
      </c>
      <c r="J3" s="13">
        <v>27.597285067873301</v>
      </c>
      <c r="K3" s="13">
        <v>65.34409009691916</v>
      </c>
      <c r="L3" s="13">
        <v>75.893749999999997</v>
      </c>
      <c r="M3" s="13">
        <v>66.418478260869534</v>
      </c>
      <c r="N3" s="13">
        <v>271.91654048859903</v>
      </c>
      <c r="O3" s="14" t="s">
        <v>358</v>
      </c>
    </row>
    <row r="4" spans="1:15">
      <c r="A4" s="7">
        <v>3</v>
      </c>
      <c r="B4" s="11" t="s">
        <v>193</v>
      </c>
      <c r="C4" s="11" t="s">
        <v>199</v>
      </c>
      <c r="D4" s="13">
        <v>54.828671328671334</v>
      </c>
      <c r="E4" s="13">
        <v>0</v>
      </c>
      <c r="F4" s="13">
        <v>51.494504304510258</v>
      </c>
      <c r="G4" s="13">
        <v>46.379807692307693</v>
      </c>
      <c r="H4" s="13">
        <v>46.278985507246361</v>
      </c>
      <c r="I4" s="13">
        <v>43.862937062937071</v>
      </c>
      <c r="J4" s="13">
        <v>0</v>
      </c>
      <c r="K4" s="13">
        <v>61.79340516541231</v>
      </c>
      <c r="L4" s="13">
        <v>60.293750000000003</v>
      </c>
      <c r="M4" s="13">
        <v>69.418478260869534</v>
      </c>
      <c r="N4" s="13">
        <v>235.36857048921891</v>
      </c>
      <c r="O4" s="14" t="s">
        <v>310</v>
      </c>
    </row>
    <row r="5" spans="1:15">
      <c r="A5" s="7">
        <v>4</v>
      </c>
      <c r="B5" s="11" t="s">
        <v>193</v>
      </c>
      <c r="C5" s="11" t="s">
        <v>202</v>
      </c>
      <c r="D5" s="13">
        <v>12.63636363636364</v>
      </c>
      <c r="E5" s="13">
        <v>31.597285067873301</v>
      </c>
      <c r="F5" s="13">
        <v>41.631490605880117</v>
      </c>
      <c r="G5" s="13">
        <v>40.379807692307693</v>
      </c>
      <c r="H5" s="13">
        <v>47.278985507246361</v>
      </c>
      <c r="I5" s="13">
        <v>10.109090909090913</v>
      </c>
      <c r="J5" s="13">
        <v>31.597285067873301</v>
      </c>
      <c r="K5" s="13">
        <v>49.95778872705614</v>
      </c>
      <c r="L5" s="13">
        <v>52.493750000000006</v>
      </c>
      <c r="M5" s="13">
        <v>70.918478260869534</v>
      </c>
      <c r="N5" s="13">
        <v>215.07639296488989</v>
      </c>
      <c r="O5" s="14" t="s">
        <v>322</v>
      </c>
    </row>
    <row r="6" spans="1:15">
      <c r="A6" s="7">
        <v>5</v>
      </c>
      <c r="B6" s="11" t="s">
        <v>193</v>
      </c>
      <c r="C6" s="11" t="s">
        <v>337</v>
      </c>
      <c r="D6" s="13">
        <v>52.828671328671334</v>
      </c>
      <c r="E6" s="13">
        <v>0</v>
      </c>
      <c r="F6" s="13">
        <v>47.549298825058202</v>
      </c>
      <c r="G6" s="13">
        <v>37.379807692307693</v>
      </c>
      <c r="H6" s="13">
        <v>40.278985507246361</v>
      </c>
      <c r="I6" s="13">
        <v>42.26293706293707</v>
      </c>
      <c r="J6" s="13">
        <v>0</v>
      </c>
      <c r="K6" s="13">
        <v>57.059158590069842</v>
      </c>
      <c r="L6" s="13">
        <v>48.59375</v>
      </c>
      <c r="M6" s="13">
        <v>60.418478260869541</v>
      </c>
      <c r="N6" s="13">
        <v>208.33432391387643</v>
      </c>
      <c r="O6" s="14" t="s">
        <v>314</v>
      </c>
    </row>
    <row r="7" spans="1:15">
      <c r="A7" s="7">
        <v>6</v>
      </c>
      <c r="B7" s="11" t="s">
        <v>193</v>
      </c>
      <c r="C7" s="11" t="s">
        <v>211</v>
      </c>
      <c r="D7" s="13">
        <v>39.828671328671334</v>
      </c>
      <c r="E7" s="13">
        <v>25.597285067873301</v>
      </c>
      <c r="F7" s="13">
        <v>32.754778277113004</v>
      </c>
      <c r="G7" s="13">
        <v>33.379807692307693</v>
      </c>
      <c r="H7" s="13">
        <v>43.278985507246361</v>
      </c>
      <c r="I7" s="13">
        <v>31.862937062937068</v>
      </c>
      <c r="J7" s="13">
        <v>25.597285067873301</v>
      </c>
      <c r="K7" s="13">
        <v>39.305733932535603</v>
      </c>
      <c r="L7" s="13">
        <v>43.393750000000004</v>
      </c>
      <c r="M7" s="13">
        <v>64.918478260869534</v>
      </c>
      <c r="N7" s="13">
        <v>205.0781843242155</v>
      </c>
      <c r="O7" s="14" t="s">
        <v>358</v>
      </c>
    </row>
    <row r="8" spans="1:15">
      <c r="A8" s="7">
        <v>7</v>
      </c>
      <c r="B8" s="11" t="s">
        <v>393</v>
      </c>
      <c r="C8" s="11" t="s">
        <v>203</v>
      </c>
      <c r="D8" s="13">
        <v>50.828671328671334</v>
      </c>
      <c r="E8" s="13">
        <v>32.597285067873301</v>
      </c>
      <c r="F8" s="13">
        <v>53.467107044236286</v>
      </c>
      <c r="G8" s="13">
        <v>49.379807692307693</v>
      </c>
      <c r="H8" s="13">
        <v>1.6086956521739069</v>
      </c>
      <c r="I8" s="13">
        <v>40.662937062937068</v>
      </c>
      <c r="J8" s="13">
        <v>32.597285067873301</v>
      </c>
      <c r="K8" s="13">
        <v>64.160528453083543</v>
      </c>
      <c r="L8" s="13">
        <v>64.193750000000009</v>
      </c>
      <c r="M8" s="13">
        <v>2.4130434782608603</v>
      </c>
      <c r="N8" s="13">
        <v>204.02754406215479</v>
      </c>
      <c r="O8" s="14" t="s">
        <v>316</v>
      </c>
    </row>
    <row r="9" spans="1:15">
      <c r="A9" s="7">
        <v>8</v>
      </c>
      <c r="B9" s="11" t="s">
        <v>393</v>
      </c>
      <c r="C9" s="11" t="s">
        <v>209</v>
      </c>
      <c r="D9" s="13">
        <v>37.828671328671334</v>
      </c>
      <c r="E9" s="13">
        <v>30.597285067873301</v>
      </c>
      <c r="F9" s="13">
        <v>15.713682386702047</v>
      </c>
      <c r="G9" s="13">
        <v>45.379807692307693</v>
      </c>
      <c r="H9" s="13">
        <v>40.278985507246361</v>
      </c>
      <c r="I9" s="13">
        <v>30.26293706293707</v>
      </c>
      <c r="J9" s="13">
        <v>30.597285067873301</v>
      </c>
      <c r="K9" s="13">
        <v>18.856418864042457</v>
      </c>
      <c r="L9" s="13">
        <v>58.993750000000006</v>
      </c>
      <c r="M9" s="13">
        <v>60.418478260869541</v>
      </c>
      <c r="N9" s="13">
        <v>199.12886925572238</v>
      </c>
      <c r="O9" s="14" t="s">
        <v>321</v>
      </c>
    </row>
    <row r="10" spans="1:15">
      <c r="A10" s="7">
        <v>9</v>
      </c>
      <c r="B10" s="11" t="s">
        <v>393</v>
      </c>
      <c r="C10" s="11" t="s">
        <v>253</v>
      </c>
      <c r="D10" s="13">
        <v>0</v>
      </c>
      <c r="E10" s="13">
        <v>40.597285067873301</v>
      </c>
      <c r="F10" s="13">
        <v>58.398613893551357</v>
      </c>
      <c r="G10" s="13">
        <v>41.379807692307693</v>
      </c>
      <c r="H10" s="13">
        <v>14.695652173913032</v>
      </c>
      <c r="I10" s="13">
        <v>0</v>
      </c>
      <c r="J10" s="13">
        <v>40.597285067873301</v>
      </c>
      <c r="K10" s="13">
        <v>70.078336672261628</v>
      </c>
      <c r="L10" s="13">
        <v>53.793750000000003</v>
      </c>
      <c r="M10" s="13">
        <v>22.043478260869549</v>
      </c>
      <c r="N10" s="13">
        <v>186.51285000100449</v>
      </c>
      <c r="O10" s="14" t="s">
        <v>307</v>
      </c>
    </row>
    <row r="11" spans="1:15">
      <c r="A11" s="7">
        <v>10</v>
      </c>
      <c r="B11" s="11" t="s">
        <v>193</v>
      </c>
      <c r="C11" s="11" t="s">
        <v>205</v>
      </c>
      <c r="D11" s="13">
        <v>60.828671328671334</v>
      </c>
      <c r="E11" s="13">
        <v>0</v>
      </c>
      <c r="F11" s="13">
        <v>45.576696085332173</v>
      </c>
      <c r="G11" s="13">
        <v>37.379807692307693</v>
      </c>
      <c r="H11" s="13">
        <v>17.695652173913032</v>
      </c>
      <c r="I11" s="13">
        <v>48.662937062937068</v>
      </c>
      <c r="J11" s="13">
        <v>0</v>
      </c>
      <c r="K11" s="13">
        <v>54.692035302398608</v>
      </c>
      <c r="L11" s="13">
        <v>48.59375</v>
      </c>
      <c r="M11" s="13">
        <v>26.543478260869549</v>
      </c>
      <c r="N11" s="13">
        <v>178.4922006262052</v>
      </c>
      <c r="O11" s="14" t="s">
        <v>320</v>
      </c>
    </row>
    <row r="12" spans="1:15">
      <c r="A12" s="7">
        <v>11</v>
      </c>
      <c r="B12" s="11" t="s">
        <v>393</v>
      </c>
      <c r="C12" s="11" t="s">
        <v>221</v>
      </c>
      <c r="D12" s="13">
        <v>10</v>
      </c>
      <c r="E12" s="13">
        <v>0</v>
      </c>
      <c r="F12" s="13">
        <v>46.562997455195188</v>
      </c>
      <c r="G12" s="13">
        <v>45.379807692307693</v>
      </c>
      <c r="H12" s="13">
        <v>34.278985507246361</v>
      </c>
      <c r="I12" s="13">
        <v>8</v>
      </c>
      <c r="J12" s="13">
        <v>0</v>
      </c>
      <c r="K12" s="13">
        <v>55.875596946234225</v>
      </c>
      <c r="L12" s="13">
        <v>58.993750000000006</v>
      </c>
      <c r="M12" s="13">
        <v>51.418478260869541</v>
      </c>
      <c r="N12" s="13">
        <v>174.28782520710377</v>
      </c>
      <c r="O12" s="14" t="s">
        <v>313</v>
      </c>
    </row>
    <row r="13" spans="1:15">
      <c r="A13" s="7">
        <v>12</v>
      </c>
      <c r="B13" s="11" t="s">
        <v>393</v>
      </c>
      <c r="C13" s="11" t="s">
        <v>213</v>
      </c>
      <c r="D13" s="13">
        <v>26.21328671328672</v>
      </c>
      <c r="E13" s="13">
        <v>24.597285067873301</v>
      </c>
      <c r="F13" s="13">
        <v>13.741079646976019</v>
      </c>
      <c r="G13" s="13">
        <v>38.379807692307693</v>
      </c>
      <c r="H13" s="13">
        <v>33.278985507246361</v>
      </c>
      <c r="I13" s="13">
        <v>20.970629370629378</v>
      </c>
      <c r="J13" s="13">
        <v>24.597285067873301</v>
      </c>
      <c r="K13" s="13">
        <v>16.489295576371223</v>
      </c>
      <c r="L13" s="13">
        <v>49.893750000000004</v>
      </c>
      <c r="M13" s="13">
        <v>49.918478260869541</v>
      </c>
      <c r="N13" s="13">
        <v>161.86943827574345</v>
      </c>
      <c r="O13" s="14" t="s">
        <v>310</v>
      </c>
    </row>
    <row r="14" spans="1:15">
      <c r="A14" s="7">
        <v>13</v>
      </c>
      <c r="B14" s="11" t="s">
        <v>393</v>
      </c>
      <c r="C14" s="11" t="s">
        <v>254</v>
      </c>
      <c r="D14" s="13">
        <v>0</v>
      </c>
      <c r="E14" s="13">
        <v>0</v>
      </c>
      <c r="F14" s="13">
        <v>47.549298825058202</v>
      </c>
      <c r="G14" s="13">
        <v>38.379807692307693</v>
      </c>
      <c r="H14" s="13">
        <v>36.278985507246361</v>
      </c>
      <c r="I14" s="13">
        <v>0</v>
      </c>
      <c r="J14" s="13">
        <v>0</v>
      </c>
      <c r="K14" s="13">
        <v>57.059158590069842</v>
      </c>
      <c r="L14" s="13">
        <v>49.893750000000004</v>
      </c>
      <c r="M14" s="13">
        <v>54.418478260869541</v>
      </c>
      <c r="N14" s="13">
        <v>161.37138685093939</v>
      </c>
      <c r="O14" s="14" t="s">
        <v>315</v>
      </c>
    </row>
    <row r="15" spans="1:15">
      <c r="A15" s="7">
        <v>14</v>
      </c>
      <c r="B15" s="11" t="s">
        <v>394</v>
      </c>
      <c r="C15" s="11" t="s">
        <v>217</v>
      </c>
      <c r="D15" s="13">
        <v>0</v>
      </c>
      <c r="E15" s="13">
        <v>0</v>
      </c>
      <c r="F15" s="13">
        <v>0</v>
      </c>
      <c r="G15" s="13">
        <v>54.379807692307693</v>
      </c>
      <c r="H15" s="13">
        <v>53.278985507246361</v>
      </c>
      <c r="I15" s="13">
        <v>0</v>
      </c>
      <c r="J15" s="13">
        <v>0</v>
      </c>
      <c r="K15" s="13">
        <v>0</v>
      </c>
      <c r="L15" s="13">
        <v>70.693750000000009</v>
      </c>
      <c r="M15" s="13">
        <v>79.918478260869534</v>
      </c>
      <c r="N15" s="13">
        <v>150.61222826086953</v>
      </c>
      <c r="O15" s="14" t="s">
        <v>318</v>
      </c>
    </row>
    <row r="16" spans="1:15">
      <c r="A16" s="7">
        <v>15</v>
      </c>
      <c r="B16" s="11" t="s">
        <v>193</v>
      </c>
      <c r="C16" s="11" t="s">
        <v>207</v>
      </c>
      <c r="D16" s="13">
        <v>37.828671328671334</v>
      </c>
      <c r="E16" s="13">
        <v>0</v>
      </c>
      <c r="F16" s="13">
        <v>43.604093345606145</v>
      </c>
      <c r="G16" s="13">
        <v>37.379807692307693</v>
      </c>
      <c r="H16" s="13">
        <v>12.695652173913032</v>
      </c>
      <c r="I16" s="13">
        <v>30.26293706293707</v>
      </c>
      <c r="J16" s="13">
        <v>0</v>
      </c>
      <c r="K16" s="13">
        <v>52.324912014727374</v>
      </c>
      <c r="L16" s="13">
        <v>48.59375</v>
      </c>
      <c r="M16" s="13">
        <v>19.043478260869549</v>
      </c>
      <c r="N16" s="13">
        <v>150.22507733853399</v>
      </c>
      <c r="O16" s="14" t="s">
        <v>314</v>
      </c>
    </row>
    <row r="17" spans="1:15">
      <c r="A17" s="7">
        <v>16</v>
      </c>
      <c r="B17" s="11" t="s">
        <v>393</v>
      </c>
      <c r="C17" s="11" t="s">
        <v>201</v>
      </c>
      <c r="D17" s="13">
        <v>0</v>
      </c>
      <c r="E17" s="13">
        <v>0</v>
      </c>
      <c r="F17" s="13">
        <v>0</v>
      </c>
      <c r="G17" s="13">
        <v>61.379807692307693</v>
      </c>
      <c r="H17" s="13">
        <v>44.278985507246361</v>
      </c>
      <c r="I17" s="13">
        <v>0</v>
      </c>
      <c r="J17" s="13">
        <v>0</v>
      </c>
      <c r="K17" s="13">
        <v>0</v>
      </c>
      <c r="L17" s="13">
        <v>79.793750000000003</v>
      </c>
      <c r="M17" s="13">
        <v>66.418478260869534</v>
      </c>
      <c r="N17" s="13">
        <v>146.21222826086955</v>
      </c>
      <c r="O17" s="14" t="s">
        <v>312</v>
      </c>
    </row>
    <row r="18" spans="1:15">
      <c r="A18" s="7">
        <v>17</v>
      </c>
      <c r="B18" s="11" t="s">
        <v>393</v>
      </c>
      <c r="C18" s="11" t="s">
        <v>200</v>
      </c>
      <c r="D18" s="13">
        <v>0</v>
      </c>
      <c r="E18" s="13">
        <v>0</v>
      </c>
      <c r="F18" s="13">
        <v>0</v>
      </c>
      <c r="G18" s="13">
        <v>51.379807692307693</v>
      </c>
      <c r="H18" s="13">
        <v>46.278985507246361</v>
      </c>
      <c r="I18" s="13">
        <v>0</v>
      </c>
      <c r="J18" s="13">
        <v>0</v>
      </c>
      <c r="K18" s="13">
        <v>0</v>
      </c>
      <c r="L18" s="13">
        <v>66.793750000000003</v>
      </c>
      <c r="M18" s="13">
        <v>69.418478260869534</v>
      </c>
      <c r="N18" s="13">
        <v>136.21222826086955</v>
      </c>
      <c r="O18" s="14">
        <v>0</v>
      </c>
    </row>
    <row r="19" spans="1:15">
      <c r="A19" s="7">
        <v>18</v>
      </c>
      <c r="B19" s="11" t="s">
        <v>393</v>
      </c>
      <c r="C19" s="11" t="s">
        <v>198</v>
      </c>
      <c r="D19" s="13">
        <v>0</v>
      </c>
      <c r="E19" s="13">
        <v>0</v>
      </c>
      <c r="F19" s="13">
        <v>0</v>
      </c>
      <c r="G19" s="13">
        <v>47.379807692307693</v>
      </c>
      <c r="H19" s="13">
        <v>49.278985507246361</v>
      </c>
      <c r="I19" s="13">
        <v>0</v>
      </c>
      <c r="J19" s="13">
        <v>0</v>
      </c>
      <c r="K19" s="13">
        <v>0</v>
      </c>
      <c r="L19" s="13">
        <v>61.59375</v>
      </c>
      <c r="M19" s="13">
        <v>73.918478260869534</v>
      </c>
      <c r="N19" s="13">
        <v>135.51222826086953</v>
      </c>
      <c r="O19" s="14" t="s">
        <v>318</v>
      </c>
    </row>
    <row r="20" spans="1:15">
      <c r="A20" s="7">
        <v>19</v>
      </c>
      <c r="B20" s="11" t="s">
        <v>394</v>
      </c>
      <c r="C20" s="11" t="s">
        <v>225</v>
      </c>
      <c r="D20" s="13">
        <v>33.828671328671334</v>
      </c>
      <c r="E20" s="13">
        <v>28.597285067873301</v>
      </c>
      <c r="F20" s="13">
        <v>31.768476907249976</v>
      </c>
      <c r="G20" s="13">
        <v>18.379807692307693</v>
      </c>
      <c r="H20" s="13">
        <v>9.0869565217391255</v>
      </c>
      <c r="I20" s="13">
        <v>27.062937062937067</v>
      </c>
      <c r="J20" s="13">
        <v>28.597285067873301</v>
      </c>
      <c r="K20" s="13">
        <v>38.122172288699971</v>
      </c>
      <c r="L20" s="13">
        <v>23.893750000000001</v>
      </c>
      <c r="M20" s="13">
        <v>13.630434782608688</v>
      </c>
      <c r="N20" s="13">
        <v>131.30657920211902</v>
      </c>
      <c r="O20" s="14" t="s">
        <v>358</v>
      </c>
    </row>
    <row r="21" spans="1:15">
      <c r="A21" s="7">
        <v>20</v>
      </c>
      <c r="B21" s="11" t="s">
        <v>393</v>
      </c>
      <c r="C21" s="11" t="s">
        <v>263</v>
      </c>
      <c r="D21" s="13">
        <v>0</v>
      </c>
      <c r="E21" s="13">
        <v>0</v>
      </c>
      <c r="F21" s="13">
        <v>0</v>
      </c>
      <c r="G21" s="13">
        <v>55.379807692307693</v>
      </c>
      <c r="H21" s="13">
        <v>38.278985507246361</v>
      </c>
      <c r="I21" s="13">
        <v>0</v>
      </c>
      <c r="J21" s="13">
        <v>0</v>
      </c>
      <c r="K21" s="13">
        <v>0</v>
      </c>
      <c r="L21" s="13">
        <v>71.993750000000006</v>
      </c>
      <c r="M21" s="13">
        <v>57.418478260869541</v>
      </c>
      <c r="N21" s="13">
        <v>129.41222826086954</v>
      </c>
      <c r="O21" s="14" t="s">
        <v>325</v>
      </c>
    </row>
    <row r="22" spans="1:15">
      <c r="A22" s="7">
        <v>21</v>
      </c>
      <c r="B22" s="11" t="s">
        <v>394</v>
      </c>
      <c r="C22" s="11" t="s">
        <v>222</v>
      </c>
      <c r="D22" s="13">
        <v>29.828671328671334</v>
      </c>
      <c r="E22" s="13">
        <v>0</v>
      </c>
      <c r="F22" s="13">
        <v>32.754778277113004</v>
      </c>
      <c r="G22" s="13">
        <v>27.379807692307693</v>
      </c>
      <c r="H22" s="13">
        <v>7.6956521739130324</v>
      </c>
      <c r="I22" s="13">
        <v>23.862937062937068</v>
      </c>
      <c r="J22" s="13">
        <v>0</v>
      </c>
      <c r="K22" s="13">
        <v>39.305733932535603</v>
      </c>
      <c r="L22" s="13">
        <v>35.59375</v>
      </c>
      <c r="M22" s="13">
        <v>11.543478260869549</v>
      </c>
      <c r="N22" s="13">
        <v>110.30589925634222</v>
      </c>
      <c r="O22" s="14">
        <v>0</v>
      </c>
    </row>
    <row r="23" spans="1:15">
      <c r="A23" s="7">
        <v>22</v>
      </c>
      <c r="B23" s="11" t="s">
        <v>393</v>
      </c>
      <c r="C23" s="11" t="s">
        <v>224</v>
      </c>
      <c r="D23" s="13">
        <v>25.828671328671334</v>
      </c>
      <c r="E23" s="13">
        <v>0</v>
      </c>
      <c r="F23" s="13">
        <v>39.658887866154089</v>
      </c>
      <c r="G23" s="13">
        <v>29.379807692307693</v>
      </c>
      <c r="H23" s="13">
        <v>0</v>
      </c>
      <c r="I23" s="13">
        <v>20.662937062937068</v>
      </c>
      <c r="J23" s="13">
        <v>0</v>
      </c>
      <c r="K23" s="13">
        <v>47.590665439384907</v>
      </c>
      <c r="L23" s="13">
        <v>38.193750000000001</v>
      </c>
      <c r="M23" s="13">
        <v>0</v>
      </c>
      <c r="N23" s="13">
        <v>106.44735250232196</v>
      </c>
      <c r="O23" s="14" t="s">
        <v>323</v>
      </c>
    </row>
    <row r="24" spans="1:15">
      <c r="A24" s="7">
        <v>23</v>
      </c>
      <c r="B24" s="11" t="s">
        <v>393</v>
      </c>
      <c r="C24" s="11" t="s">
        <v>239</v>
      </c>
      <c r="D24" s="13">
        <v>21.828671328671334</v>
      </c>
      <c r="E24" s="13">
        <v>0</v>
      </c>
      <c r="F24" s="13">
        <v>31.768476907249976</v>
      </c>
      <c r="G24" s="13">
        <v>28.379807692307693</v>
      </c>
      <c r="H24" s="13">
        <v>7.6956521739130324</v>
      </c>
      <c r="I24" s="13">
        <v>17.462937062937069</v>
      </c>
      <c r="J24" s="13">
        <v>0</v>
      </c>
      <c r="K24" s="13">
        <v>38.122172288699971</v>
      </c>
      <c r="L24" s="13">
        <v>36.893750000000004</v>
      </c>
      <c r="M24" s="13">
        <v>11.543478260869549</v>
      </c>
      <c r="N24" s="13">
        <v>104.0223376125066</v>
      </c>
      <c r="O24" s="14" t="s">
        <v>315</v>
      </c>
    </row>
    <row r="25" spans="1:15">
      <c r="A25" s="7">
        <v>24</v>
      </c>
      <c r="B25" s="11" t="s">
        <v>393</v>
      </c>
      <c r="C25" s="11" t="s">
        <v>223</v>
      </c>
      <c r="D25" s="13">
        <v>33.828671328671334</v>
      </c>
      <c r="E25" s="13">
        <v>25.597285067873301</v>
      </c>
      <c r="F25" s="13">
        <v>7.8232714277979483</v>
      </c>
      <c r="G25" s="13">
        <v>24.379807692307693</v>
      </c>
      <c r="H25" s="13">
        <v>4.0869565217391255</v>
      </c>
      <c r="I25" s="13">
        <v>27.062937062937067</v>
      </c>
      <c r="J25" s="13">
        <v>25.597285067873301</v>
      </c>
      <c r="K25" s="13">
        <v>9.3879257133575376</v>
      </c>
      <c r="L25" s="13">
        <v>31.693750000000001</v>
      </c>
      <c r="M25" s="13">
        <v>6.1304347826086882</v>
      </c>
      <c r="N25" s="13">
        <v>99.872332626776597</v>
      </c>
      <c r="O25" s="14">
        <v>0</v>
      </c>
    </row>
    <row r="26" spans="1:15">
      <c r="A26" s="7">
        <v>25</v>
      </c>
      <c r="B26" s="11" t="s">
        <v>394</v>
      </c>
      <c r="C26" s="11" t="s">
        <v>228</v>
      </c>
      <c r="D26" s="13">
        <v>1.2272727272727337</v>
      </c>
      <c r="E26" s="13">
        <v>0</v>
      </c>
      <c r="F26" s="13">
        <v>25.850668688071892</v>
      </c>
      <c r="G26" s="13">
        <v>32.379807692307693</v>
      </c>
      <c r="H26" s="13">
        <v>15.278985507246361</v>
      </c>
      <c r="I26" s="13">
        <v>0.98181818181818703</v>
      </c>
      <c r="J26" s="13">
        <v>0</v>
      </c>
      <c r="K26" s="13">
        <v>31.02080242568627</v>
      </c>
      <c r="L26" s="13">
        <v>42.09375</v>
      </c>
      <c r="M26" s="13">
        <v>22.918478260869541</v>
      </c>
      <c r="N26" s="13">
        <v>97.014848868374003</v>
      </c>
      <c r="O26" s="14">
        <v>0</v>
      </c>
    </row>
    <row r="27" spans="1:15">
      <c r="A27" s="7">
        <v>26</v>
      </c>
      <c r="B27" s="11" t="s">
        <v>193</v>
      </c>
      <c r="C27" s="11" t="s">
        <v>195</v>
      </c>
      <c r="D27" s="13">
        <v>37.828671328671334</v>
      </c>
      <c r="E27" s="13">
        <v>7.058823529411768</v>
      </c>
      <c r="F27" s="13">
        <v>36.699983756565047</v>
      </c>
      <c r="G27" s="13">
        <v>9.1923076923076934</v>
      </c>
      <c r="H27" s="13">
        <v>0</v>
      </c>
      <c r="I27" s="13">
        <v>30.26293706293707</v>
      </c>
      <c r="J27" s="13">
        <v>7.058823529411768</v>
      </c>
      <c r="K27" s="13">
        <v>44.039980507878056</v>
      </c>
      <c r="L27" s="13">
        <v>11.950000000000001</v>
      </c>
      <c r="M27" s="13">
        <v>0</v>
      </c>
      <c r="N27" s="13">
        <v>93.311741100226897</v>
      </c>
      <c r="O27" s="14" t="s">
        <v>303</v>
      </c>
    </row>
    <row r="28" spans="1:15">
      <c r="A28" s="7">
        <v>27</v>
      </c>
      <c r="B28" s="11" t="s">
        <v>393</v>
      </c>
      <c r="C28" s="11" t="s">
        <v>238</v>
      </c>
      <c r="D28" s="13">
        <v>29.828671328671334</v>
      </c>
      <c r="E28" s="13">
        <v>0</v>
      </c>
      <c r="F28" s="13">
        <v>33.741079646976004</v>
      </c>
      <c r="G28" s="13">
        <v>5.5</v>
      </c>
      <c r="H28" s="13">
        <v>11.695652173913032</v>
      </c>
      <c r="I28" s="13">
        <v>23.862937062937068</v>
      </c>
      <c r="J28" s="13">
        <v>0</v>
      </c>
      <c r="K28" s="13">
        <v>40.489295576371205</v>
      </c>
      <c r="L28" s="13">
        <v>7.15</v>
      </c>
      <c r="M28" s="13">
        <v>17.543478260869549</v>
      </c>
      <c r="N28" s="13">
        <v>89.045710900177824</v>
      </c>
      <c r="O28" s="14" t="s">
        <v>314</v>
      </c>
    </row>
    <row r="29" spans="1:15">
      <c r="A29" s="7">
        <v>28</v>
      </c>
      <c r="B29" s="11" t="s">
        <v>193</v>
      </c>
      <c r="C29" s="11" t="s">
        <v>339</v>
      </c>
      <c r="D29" s="13">
        <v>0</v>
      </c>
      <c r="E29" s="13">
        <v>0</v>
      </c>
      <c r="F29" s="13">
        <v>30.782175537386962</v>
      </c>
      <c r="G29" s="13">
        <v>26.379807692307693</v>
      </c>
      <c r="H29" s="13">
        <v>11.695652173913032</v>
      </c>
      <c r="I29" s="13">
        <v>0</v>
      </c>
      <c r="J29" s="13">
        <v>0</v>
      </c>
      <c r="K29" s="13">
        <v>36.938610644864355</v>
      </c>
      <c r="L29" s="13">
        <v>34.293750000000003</v>
      </c>
      <c r="M29" s="13">
        <v>17.543478260869549</v>
      </c>
      <c r="N29" s="13">
        <v>88.775838905733906</v>
      </c>
      <c r="O29" s="14" t="s">
        <v>311</v>
      </c>
    </row>
    <row r="30" spans="1:15">
      <c r="A30" s="7">
        <v>29</v>
      </c>
      <c r="B30" s="11" t="s">
        <v>394</v>
      </c>
      <c r="C30" s="11" t="s">
        <v>219</v>
      </c>
      <c r="D30" s="13">
        <v>26.828671328671334</v>
      </c>
      <c r="E30" s="13">
        <v>0</v>
      </c>
      <c r="F30" s="13">
        <v>0</v>
      </c>
      <c r="G30" s="13">
        <v>0</v>
      </c>
      <c r="H30" s="13">
        <v>42.278985507246361</v>
      </c>
      <c r="I30" s="13">
        <v>21.462937062937069</v>
      </c>
      <c r="J30" s="13">
        <v>0</v>
      </c>
      <c r="K30" s="13">
        <v>0</v>
      </c>
      <c r="L30" s="13">
        <v>0</v>
      </c>
      <c r="M30" s="13">
        <v>63.418478260869541</v>
      </c>
      <c r="N30" s="13">
        <v>84.881415323806607</v>
      </c>
      <c r="O30" s="14" t="s">
        <v>318</v>
      </c>
    </row>
    <row r="31" spans="1:15">
      <c r="A31" s="7">
        <v>30</v>
      </c>
      <c r="B31" s="11" t="s">
        <v>193</v>
      </c>
      <c r="C31" s="11" t="s">
        <v>237</v>
      </c>
      <c r="D31" s="13">
        <v>43.828671328671334</v>
      </c>
      <c r="E31" s="13">
        <v>33.597285067873301</v>
      </c>
      <c r="F31" s="13">
        <v>0</v>
      </c>
      <c r="G31" s="13">
        <v>9.6923076923076934</v>
      </c>
      <c r="H31" s="13">
        <v>0</v>
      </c>
      <c r="I31" s="13">
        <v>35.062937062937067</v>
      </c>
      <c r="J31" s="13">
        <v>33.597285067873301</v>
      </c>
      <c r="K31" s="13">
        <v>0</v>
      </c>
      <c r="L31" s="13">
        <v>12.600000000000001</v>
      </c>
      <c r="M31" s="13">
        <v>0</v>
      </c>
      <c r="N31" s="13">
        <v>81.260222130810376</v>
      </c>
      <c r="O31" s="14" t="s">
        <v>305</v>
      </c>
    </row>
    <row r="32" spans="1:15">
      <c r="A32" s="7">
        <v>31</v>
      </c>
      <c r="B32" s="11" t="s">
        <v>193</v>
      </c>
      <c r="C32" s="11" t="s">
        <v>210</v>
      </c>
      <c r="D32" s="13">
        <v>35.828671328671334</v>
      </c>
      <c r="E32" s="13">
        <v>37.597285067873301</v>
      </c>
      <c r="F32" s="13">
        <v>8.8095727976609624</v>
      </c>
      <c r="G32" s="13">
        <v>0</v>
      </c>
      <c r="H32" s="13">
        <v>0</v>
      </c>
      <c r="I32" s="13">
        <v>28.662937062937068</v>
      </c>
      <c r="J32" s="13">
        <v>37.597285067873301</v>
      </c>
      <c r="K32" s="13">
        <v>10.571487357193154</v>
      </c>
      <c r="L32" s="13">
        <v>0</v>
      </c>
      <c r="M32" s="13">
        <v>0</v>
      </c>
      <c r="N32" s="13">
        <v>76.831709488003526</v>
      </c>
      <c r="O32" s="14" t="s">
        <v>374</v>
      </c>
    </row>
    <row r="33" spans="1:15">
      <c r="A33" s="7">
        <v>32</v>
      </c>
      <c r="B33" s="11" t="s">
        <v>394</v>
      </c>
      <c r="C33" s="11" t="s">
        <v>264</v>
      </c>
      <c r="D33" s="13">
        <v>0</v>
      </c>
      <c r="E33" s="13">
        <v>0</v>
      </c>
      <c r="F33" s="13">
        <v>0</v>
      </c>
      <c r="G33" s="13">
        <v>32.379807692307693</v>
      </c>
      <c r="H33" s="13">
        <v>20.278985507246361</v>
      </c>
      <c r="I33" s="13">
        <v>0</v>
      </c>
      <c r="J33" s="13">
        <v>0</v>
      </c>
      <c r="K33" s="13">
        <v>0</v>
      </c>
      <c r="L33" s="13">
        <v>42.09375</v>
      </c>
      <c r="M33" s="13">
        <v>30.418478260869541</v>
      </c>
      <c r="N33" s="13">
        <v>72.512228260869534</v>
      </c>
      <c r="O33" s="14" t="s">
        <v>304</v>
      </c>
    </row>
    <row r="34" spans="1:15">
      <c r="A34" s="7">
        <v>33</v>
      </c>
      <c r="B34" s="11" t="s">
        <v>193</v>
      </c>
      <c r="C34" s="11" t="s">
        <v>196</v>
      </c>
      <c r="D34" s="13">
        <v>46.828671328671334</v>
      </c>
      <c r="E34" s="13">
        <v>33.597285067873301</v>
      </c>
      <c r="F34" s="13">
        <v>0</v>
      </c>
      <c r="G34" s="13">
        <v>0</v>
      </c>
      <c r="H34" s="13">
        <v>0</v>
      </c>
      <c r="I34" s="13">
        <v>37.462937062937065</v>
      </c>
      <c r="J34" s="13">
        <v>33.597285067873301</v>
      </c>
      <c r="K34" s="13">
        <v>0</v>
      </c>
      <c r="L34" s="13">
        <v>0</v>
      </c>
      <c r="M34" s="13">
        <v>0</v>
      </c>
      <c r="N34" s="13">
        <v>71.060222130810359</v>
      </c>
      <c r="O34" s="14" t="s">
        <v>319</v>
      </c>
    </row>
    <row r="35" spans="1:15">
      <c r="A35" s="7">
        <v>34</v>
      </c>
      <c r="B35" s="11" t="s">
        <v>394</v>
      </c>
      <c r="C35" s="11" t="s">
        <v>216</v>
      </c>
      <c r="D35" s="13">
        <v>0</v>
      </c>
      <c r="E35" s="13">
        <v>0</v>
      </c>
      <c r="F35" s="13">
        <v>0</v>
      </c>
      <c r="G35" s="13">
        <v>0</v>
      </c>
      <c r="H35" s="13">
        <v>47.278985507246361</v>
      </c>
      <c r="I35" s="13">
        <v>0</v>
      </c>
      <c r="J35" s="13">
        <v>0</v>
      </c>
      <c r="K35" s="13">
        <v>0</v>
      </c>
      <c r="L35" s="13">
        <v>0</v>
      </c>
      <c r="M35" s="13">
        <v>70.918478260869534</v>
      </c>
      <c r="N35" s="13">
        <v>70.918478260869534</v>
      </c>
      <c r="O35" s="14" t="s">
        <v>318</v>
      </c>
    </row>
    <row r="36" spans="1:15">
      <c r="A36" s="7">
        <v>35</v>
      </c>
      <c r="B36" s="11" t="s">
        <v>393</v>
      </c>
      <c r="C36" s="11" t="s">
        <v>336</v>
      </c>
      <c r="D36" s="13">
        <v>0</v>
      </c>
      <c r="E36" s="13">
        <v>0</v>
      </c>
      <c r="F36" s="13">
        <v>0</v>
      </c>
      <c r="G36" s="13">
        <v>0</v>
      </c>
      <c r="H36" s="13">
        <v>46.278985507246361</v>
      </c>
      <c r="I36" s="13">
        <v>0</v>
      </c>
      <c r="J36" s="13">
        <v>0</v>
      </c>
      <c r="K36" s="13">
        <v>0</v>
      </c>
      <c r="L36" s="13">
        <v>0</v>
      </c>
      <c r="M36" s="13">
        <v>69.418478260869534</v>
      </c>
      <c r="N36" s="13">
        <v>69.418478260869534</v>
      </c>
      <c r="O36" s="14" t="s">
        <v>375</v>
      </c>
    </row>
    <row r="37" spans="1:15">
      <c r="A37" s="7">
        <v>36</v>
      </c>
      <c r="B37" s="11" t="s">
        <v>394</v>
      </c>
      <c r="C37" s="11" t="s">
        <v>364</v>
      </c>
      <c r="D37" s="13">
        <v>0</v>
      </c>
      <c r="E37" s="13">
        <v>0</v>
      </c>
      <c r="F37" s="13">
        <v>33.741079646976004</v>
      </c>
      <c r="G37" s="13">
        <v>20.379807692307693</v>
      </c>
      <c r="H37" s="13">
        <v>0</v>
      </c>
      <c r="I37" s="13">
        <v>0</v>
      </c>
      <c r="J37" s="13">
        <v>0</v>
      </c>
      <c r="K37" s="13">
        <v>40.489295576371205</v>
      </c>
      <c r="L37" s="13">
        <v>26.493750000000002</v>
      </c>
      <c r="M37" s="13">
        <v>0</v>
      </c>
      <c r="N37" s="13">
        <v>66.983045576371211</v>
      </c>
      <c r="O37" s="14" t="s">
        <v>311</v>
      </c>
    </row>
    <row r="38" spans="1:15">
      <c r="A38" s="7">
        <v>37</v>
      </c>
      <c r="B38" s="11" t="s">
        <v>393</v>
      </c>
      <c r="C38" s="11" t="s">
        <v>236</v>
      </c>
      <c r="D38" s="13">
        <v>44.828671328671334</v>
      </c>
      <c r="E38" s="13">
        <v>8.058823529411768</v>
      </c>
      <c r="F38" s="13">
        <v>13.741079646976019</v>
      </c>
      <c r="G38" s="13">
        <v>0</v>
      </c>
      <c r="H38" s="13">
        <v>0</v>
      </c>
      <c r="I38" s="13">
        <v>35.862937062937071</v>
      </c>
      <c r="J38" s="13">
        <v>8.058823529411768</v>
      </c>
      <c r="K38" s="13">
        <v>16.489295576371223</v>
      </c>
      <c r="L38" s="13">
        <v>0</v>
      </c>
      <c r="M38" s="13">
        <v>0</v>
      </c>
      <c r="N38" s="13">
        <v>60.411056168720066</v>
      </c>
      <c r="O38" s="14" t="s">
        <v>303</v>
      </c>
    </row>
    <row r="39" spans="1:15">
      <c r="A39" s="7">
        <v>38</v>
      </c>
      <c r="B39" s="11" t="s">
        <v>193</v>
      </c>
      <c r="C39" s="11" t="s">
        <v>194</v>
      </c>
      <c r="D39" s="13">
        <v>0</v>
      </c>
      <c r="E39" s="13">
        <v>41.597285067873301</v>
      </c>
      <c r="F39" s="13">
        <v>0</v>
      </c>
      <c r="G39" s="13">
        <v>0</v>
      </c>
      <c r="H39" s="13">
        <v>11.695652173913032</v>
      </c>
      <c r="I39" s="13">
        <v>0</v>
      </c>
      <c r="J39" s="13">
        <v>41.597285067873301</v>
      </c>
      <c r="K39" s="13">
        <v>0</v>
      </c>
      <c r="L39" s="13">
        <v>0</v>
      </c>
      <c r="M39" s="13">
        <v>17.543478260869549</v>
      </c>
      <c r="N39" s="13">
        <v>59.14076332874285</v>
      </c>
      <c r="O39" s="14" t="s">
        <v>308</v>
      </c>
    </row>
    <row r="40" spans="1:15">
      <c r="A40" s="7">
        <v>39</v>
      </c>
      <c r="B40" s="11" t="s">
        <v>394</v>
      </c>
      <c r="C40" s="11" t="s">
        <v>266</v>
      </c>
      <c r="D40" s="13">
        <v>0</v>
      </c>
      <c r="E40" s="13">
        <v>0</v>
      </c>
      <c r="F40" s="13">
        <v>0</v>
      </c>
      <c r="G40" s="13">
        <v>2.8798076923076934</v>
      </c>
      <c r="H40" s="13">
        <v>36.278985507246361</v>
      </c>
      <c r="I40" s="13">
        <v>0</v>
      </c>
      <c r="J40" s="13">
        <v>0</v>
      </c>
      <c r="K40" s="13">
        <v>0</v>
      </c>
      <c r="L40" s="13">
        <v>3.7437500000000017</v>
      </c>
      <c r="M40" s="13">
        <v>54.418478260869541</v>
      </c>
      <c r="N40" s="13">
        <v>58.16222826086954</v>
      </c>
      <c r="O40" s="14" t="s">
        <v>547</v>
      </c>
    </row>
    <row r="41" spans="1:15">
      <c r="A41" s="7">
        <v>40</v>
      </c>
      <c r="B41" s="11" t="s">
        <v>394</v>
      </c>
      <c r="C41" s="11" t="s">
        <v>229</v>
      </c>
      <c r="D41" s="13">
        <v>0</v>
      </c>
      <c r="E41" s="13">
        <v>0</v>
      </c>
      <c r="F41" s="13">
        <v>7.8232714277979341</v>
      </c>
      <c r="G41" s="13">
        <v>2.6923076923076934</v>
      </c>
      <c r="H41" s="13">
        <v>28.278985507246361</v>
      </c>
      <c r="I41" s="13">
        <v>0</v>
      </c>
      <c r="J41" s="13">
        <v>0</v>
      </c>
      <c r="K41" s="13">
        <v>9.3879257133575198</v>
      </c>
      <c r="L41" s="13">
        <v>3.5000000000000013</v>
      </c>
      <c r="M41" s="13">
        <v>42.418478260869541</v>
      </c>
      <c r="N41" s="13">
        <v>55.306403974227067</v>
      </c>
      <c r="O41" s="14" t="s">
        <v>310</v>
      </c>
    </row>
    <row r="42" spans="1:15">
      <c r="A42" s="7">
        <v>41</v>
      </c>
      <c r="B42" s="11" t="s">
        <v>193</v>
      </c>
      <c r="C42" s="11" t="s">
        <v>255</v>
      </c>
      <c r="D42" s="13">
        <v>0</v>
      </c>
      <c r="E42" s="13">
        <v>0</v>
      </c>
      <c r="F42" s="13">
        <v>36.699983756565047</v>
      </c>
      <c r="G42" s="13">
        <v>8.1923076923076934</v>
      </c>
      <c r="H42" s="13">
        <v>0</v>
      </c>
      <c r="I42" s="13">
        <v>0</v>
      </c>
      <c r="J42" s="13">
        <v>0</v>
      </c>
      <c r="K42" s="13">
        <v>44.039980507878056</v>
      </c>
      <c r="L42" s="13">
        <v>10.650000000000002</v>
      </c>
      <c r="M42" s="13">
        <v>0</v>
      </c>
      <c r="N42" s="13">
        <v>54.689980507878062</v>
      </c>
      <c r="O42" s="14" t="s">
        <v>375</v>
      </c>
    </row>
    <row r="43" spans="1:15">
      <c r="A43" s="7">
        <v>42</v>
      </c>
      <c r="B43" s="11" t="s">
        <v>393</v>
      </c>
      <c r="C43" s="11" t="s">
        <v>227</v>
      </c>
      <c r="D43" s="13">
        <v>13.251748251748253</v>
      </c>
      <c r="E43" s="13">
        <v>0</v>
      </c>
      <c r="F43" s="13">
        <v>28.809572797660948</v>
      </c>
      <c r="G43" s="13">
        <v>7.1923076923076934</v>
      </c>
      <c r="H43" s="13">
        <v>0</v>
      </c>
      <c r="I43" s="13">
        <v>10.601398601398603</v>
      </c>
      <c r="J43" s="13">
        <v>0</v>
      </c>
      <c r="K43" s="13">
        <v>34.571487357193135</v>
      </c>
      <c r="L43" s="13">
        <v>9.3500000000000014</v>
      </c>
      <c r="M43" s="13">
        <v>0</v>
      </c>
      <c r="N43" s="13">
        <v>54.522885958591736</v>
      </c>
      <c r="O43" s="14">
        <v>0</v>
      </c>
    </row>
    <row r="44" spans="1:15">
      <c r="A44" s="7">
        <v>43</v>
      </c>
      <c r="B44" s="11" t="s">
        <v>193</v>
      </c>
      <c r="C44" s="11" t="s">
        <v>206</v>
      </c>
      <c r="D44" s="13">
        <v>5.6363636363636402</v>
      </c>
      <c r="E44" s="13">
        <v>0</v>
      </c>
      <c r="F44" s="13">
        <v>0</v>
      </c>
      <c r="G44" s="13">
        <v>37.379807692307693</v>
      </c>
      <c r="H44" s="13">
        <v>0</v>
      </c>
      <c r="I44" s="13">
        <v>4.5090909090909124</v>
      </c>
      <c r="J44" s="13">
        <v>0</v>
      </c>
      <c r="K44" s="13">
        <v>0</v>
      </c>
      <c r="L44" s="13">
        <v>48.59375</v>
      </c>
      <c r="M44" s="13">
        <v>0</v>
      </c>
      <c r="N44" s="13">
        <v>53.102840909090915</v>
      </c>
      <c r="O44" s="14" t="s">
        <v>319</v>
      </c>
    </row>
    <row r="45" spans="1:15">
      <c r="A45" s="7">
        <v>44</v>
      </c>
      <c r="B45" s="11" t="s">
        <v>394</v>
      </c>
      <c r="C45" s="11" t="s">
        <v>271</v>
      </c>
      <c r="D45" s="13">
        <v>0</v>
      </c>
      <c r="E45" s="13">
        <v>0</v>
      </c>
      <c r="F45" s="13">
        <v>0</v>
      </c>
      <c r="G45" s="13">
        <v>1.6923076923076934</v>
      </c>
      <c r="H45" s="13">
        <v>22.278985507246361</v>
      </c>
      <c r="I45" s="13">
        <v>0</v>
      </c>
      <c r="J45" s="13">
        <v>0</v>
      </c>
      <c r="K45" s="13">
        <v>0</v>
      </c>
      <c r="L45" s="13">
        <v>2.2000000000000015</v>
      </c>
      <c r="M45" s="13">
        <v>33.418478260869541</v>
      </c>
      <c r="N45" s="13">
        <v>35.618478260869544</v>
      </c>
      <c r="O45" s="14" t="s">
        <v>304</v>
      </c>
    </row>
    <row r="46" spans="1:15">
      <c r="A46" s="7">
        <v>45</v>
      </c>
      <c r="B46" s="11" t="s">
        <v>394</v>
      </c>
      <c r="C46" s="11" t="s">
        <v>248</v>
      </c>
      <c r="D46" s="13">
        <v>0</v>
      </c>
      <c r="E46" s="13">
        <v>0</v>
      </c>
      <c r="F46" s="13">
        <v>0</v>
      </c>
      <c r="G46" s="13">
        <v>16.379807692307693</v>
      </c>
      <c r="H46" s="13">
        <v>8.6956521739130324</v>
      </c>
      <c r="I46" s="13">
        <v>0</v>
      </c>
      <c r="J46" s="13">
        <v>0</v>
      </c>
      <c r="K46" s="13">
        <v>0</v>
      </c>
      <c r="L46" s="13">
        <v>21.293750000000003</v>
      </c>
      <c r="M46" s="13">
        <v>13.043478260869549</v>
      </c>
      <c r="N46" s="13">
        <v>34.337228260869551</v>
      </c>
      <c r="O46" s="14" t="s">
        <v>304</v>
      </c>
    </row>
    <row r="47" spans="1:15">
      <c r="A47" s="7">
        <v>46</v>
      </c>
      <c r="B47" s="11" t="s">
        <v>394</v>
      </c>
      <c r="C47" s="11" t="s">
        <v>218</v>
      </c>
      <c r="D47" s="13">
        <v>34.828671328671334</v>
      </c>
      <c r="E47" s="13">
        <v>0</v>
      </c>
      <c r="F47" s="13">
        <v>4.6825491363907048</v>
      </c>
      <c r="G47" s="13">
        <v>0</v>
      </c>
      <c r="H47" s="13">
        <v>0</v>
      </c>
      <c r="I47" s="13">
        <v>27.862937062937068</v>
      </c>
      <c r="J47" s="13">
        <v>0</v>
      </c>
      <c r="K47" s="13">
        <v>5.6190589636688459</v>
      </c>
      <c r="L47" s="13">
        <v>0</v>
      </c>
      <c r="M47" s="13">
        <v>0</v>
      </c>
      <c r="N47" s="13">
        <v>33.481996026605913</v>
      </c>
      <c r="O47" s="14" t="s">
        <v>323</v>
      </c>
    </row>
    <row r="48" spans="1:15">
      <c r="A48" s="7">
        <v>47</v>
      </c>
      <c r="B48" s="11" t="s">
        <v>394</v>
      </c>
      <c r="C48" s="11" t="s">
        <v>338</v>
      </c>
      <c r="D48" s="13">
        <v>0</v>
      </c>
      <c r="E48" s="13">
        <v>0</v>
      </c>
      <c r="F48" s="13">
        <v>0</v>
      </c>
      <c r="G48" s="13">
        <v>0</v>
      </c>
      <c r="H48" s="13">
        <v>21.278985507246361</v>
      </c>
      <c r="I48" s="13">
        <v>0</v>
      </c>
      <c r="J48" s="13">
        <v>0</v>
      </c>
      <c r="K48" s="13">
        <v>0</v>
      </c>
      <c r="L48" s="13">
        <v>0</v>
      </c>
      <c r="M48" s="13">
        <v>31.918478260869541</v>
      </c>
      <c r="N48" s="13">
        <v>31.918478260869541</v>
      </c>
      <c r="O48" s="14">
        <v>0</v>
      </c>
    </row>
    <row r="49" spans="1:15">
      <c r="A49" s="7">
        <v>48</v>
      </c>
      <c r="B49" s="11" t="s">
        <v>193</v>
      </c>
      <c r="C49" s="11" t="s">
        <v>197</v>
      </c>
      <c r="D49" s="13">
        <v>38.828671328671334</v>
      </c>
      <c r="E49" s="13">
        <v>0</v>
      </c>
      <c r="F49" s="13">
        <v>0</v>
      </c>
      <c r="G49" s="13">
        <v>0</v>
      </c>
      <c r="H49" s="13">
        <v>0</v>
      </c>
      <c r="I49" s="13">
        <v>31.062937062937067</v>
      </c>
      <c r="J49" s="13">
        <v>0</v>
      </c>
      <c r="K49" s="13">
        <v>0</v>
      </c>
      <c r="L49" s="13">
        <v>0</v>
      </c>
      <c r="M49" s="13">
        <v>0</v>
      </c>
      <c r="N49" s="13">
        <v>31.062937062937067</v>
      </c>
      <c r="O49" s="14" t="s">
        <v>303</v>
      </c>
    </row>
    <row r="50" spans="1:15">
      <c r="A50" s="7">
        <v>49</v>
      </c>
      <c r="B50" s="11" t="s">
        <v>393</v>
      </c>
      <c r="C50" s="11" t="s">
        <v>241</v>
      </c>
      <c r="D50" s="13">
        <v>10.63636363636364</v>
      </c>
      <c r="E50" s="13">
        <v>0</v>
      </c>
      <c r="F50" s="13">
        <v>0</v>
      </c>
      <c r="G50" s="13">
        <v>6.1923076923076934</v>
      </c>
      <c r="H50" s="13">
        <v>9.0869565217391255</v>
      </c>
      <c r="I50" s="13">
        <v>8.5090909090909133</v>
      </c>
      <c r="J50" s="13">
        <v>0</v>
      </c>
      <c r="K50" s="13">
        <v>0</v>
      </c>
      <c r="L50" s="13">
        <v>8.0500000000000025</v>
      </c>
      <c r="M50" s="13">
        <v>13.630434782608688</v>
      </c>
      <c r="N50" s="13">
        <v>30.189525691699604</v>
      </c>
      <c r="O50" s="14" t="s">
        <v>358</v>
      </c>
    </row>
    <row r="51" spans="1:15">
      <c r="A51" s="7">
        <v>50</v>
      </c>
      <c r="B51" s="11" t="s">
        <v>394</v>
      </c>
      <c r="C51" s="11" t="s">
        <v>256</v>
      </c>
      <c r="D51" s="13">
        <v>0</v>
      </c>
      <c r="E51" s="13">
        <v>0</v>
      </c>
      <c r="F51" s="13">
        <v>23.109846770263687</v>
      </c>
      <c r="G51" s="13">
        <v>0</v>
      </c>
      <c r="H51" s="13">
        <v>0</v>
      </c>
      <c r="I51" s="13">
        <v>0</v>
      </c>
      <c r="J51" s="13">
        <v>0</v>
      </c>
      <c r="K51" s="13">
        <v>27.731816124316424</v>
      </c>
      <c r="L51" s="13">
        <v>0</v>
      </c>
      <c r="M51" s="13">
        <v>0</v>
      </c>
      <c r="N51" s="13">
        <v>27.731816124316424</v>
      </c>
      <c r="O51" s="14" t="s">
        <v>358</v>
      </c>
    </row>
    <row r="52" spans="1:15">
      <c r="A52" s="7">
        <v>51</v>
      </c>
      <c r="B52" s="11" t="s">
        <v>393</v>
      </c>
      <c r="C52" s="11" t="s">
        <v>243</v>
      </c>
      <c r="D52" s="13">
        <v>5.6363636363636402</v>
      </c>
      <c r="E52" s="13">
        <v>0</v>
      </c>
      <c r="F52" s="13">
        <v>11.76847690724999</v>
      </c>
      <c r="G52" s="13">
        <v>0.5</v>
      </c>
      <c r="H52" s="13">
        <v>4.6956521739130324</v>
      </c>
      <c r="I52" s="13">
        <v>4.5090909090909124</v>
      </c>
      <c r="J52" s="13">
        <v>0</v>
      </c>
      <c r="K52" s="13">
        <v>14.122172288699987</v>
      </c>
      <c r="L52" s="13">
        <v>0.65</v>
      </c>
      <c r="M52" s="13">
        <v>7.0434782608695485</v>
      </c>
      <c r="N52" s="13">
        <v>26.324741458660448</v>
      </c>
      <c r="O52" s="14" t="s">
        <v>327</v>
      </c>
    </row>
    <row r="53" spans="1:15">
      <c r="A53" s="7">
        <v>52</v>
      </c>
      <c r="B53" s="11" t="s">
        <v>393</v>
      </c>
      <c r="C53" s="11" t="s">
        <v>214</v>
      </c>
      <c r="D53" s="13">
        <v>2.2272727272727337</v>
      </c>
      <c r="E53" s="13">
        <v>0</v>
      </c>
      <c r="F53" s="13">
        <v>0</v>
      </c>
      <c r="G53" s="13">
        <v>0</v>
      </c>
      <c r="H53" s="13">
        <v>11.695652173913032</v>
      </c>
      <c r="I53" s="13">
        <v>1.7818181818181871</v>
      </c>
      <c r="J53" s="13">
        <v>0</v>
      </c>
      <c r="K53" s="13">
        <v>0</v>
      </c>
      <c r="L53" s="13">
        <v>0</v>
      </c>
      <c r="M53" s="13">
        <v>17.543478260869549</v>
      </c>
      <c r="N53" s="13">
        <v>19.325296442687737</v>
      </c>
      <c r="O53" s="14">
        <v>0</v>
      </c>
    </row>
    <row r="54" spans="1:15">
      <c r="A54" s="7">
        <v>53</v>
      </c>
      <c r="B54" s="11" t="s">
        <v>393</v>
      </c>
      <c r="C54" s="11" t="s">
        <v>212</v>
      </c>
      <c r="D54" s="13">
        <v>6.4090909090909065</v>
      </c>
      <c r="E54" s="13">
        <v>0</v>
      </c>
      <c r="F54" s="13">
        <v>0</v>
      </c>
      <c r="G54" s="13">
        <v>10.192307692307693</v>
      </c>
      <c r="H54" s="13">
        <v>0</v>
      </c>
      <c r="I54" s="13">
        <v>5.1272727272727252</v>
      </c>
      <c r="J54" s="13">
        <v>0</v>
      </c>
      <c r="K54" s="13">
        <v>0</v>
      </c>
      <c r="L54" s="13">
        <v>13.250000000000002</v>
      </c>
      <c r="M54" s="13">
        <v>0</v>
      </c>
      <c r="N54" s="13">
        <v>18.377272727272725</v>
      </c>
      <c r="O54" s="14" t="s">
        <v>324</v>
      </c>
    </row>
    <row r="55" spans="1:15">
      <c r="A55" s="7">
        <v>54</v>
      </c>
      <c r="B55" s="11" t="s">
        <v>394</v>
      </c>
      <c r="C55" s="11" t="s">
        <v>265</v>
      </c>
      <c r="D55" s="13">
        <v>0</v>
      </c>
      <c r="E55" s="13">
        <v>0</v>
      </c>
      <c r="F55" s="13">
        <v>0</v>
      </c>
      <c r="G55" s="13">
        <v>11.379807692307693</v>
      </c>
      <c r="H55" s="13">
        <v>0</v>
      </c>
      <c r="I55" s="13">
        <v>0</v>
      </c>
      <c r="J55" s="13">
        <v>0</v>
      </c>
      <c r="K55" s="13">
        <v>0</v>
      </c>
      <c r="L55" s="13">
        <v>14.793750000000001</v>
      </c>
      <c r="M55" s="13">
        <v>0</v>
      </c>
      <c r="N55" s="13">
        <v>14.793750000000001</v>
      </c>
      <c r="O55" s="14" t="s">
        <v>315</v>
      </c>
    </row>
    <row r="56" spans="1:15">
      <c r="A56" s="7">
        <v>55</v>
      </c>
      <c r="B56" s="11" t="s">
        <v>193</v>
      </c>
      <c r="C56" s="11" t="s">
        <v>192</v>
      </c>
      <c r="D56" s="13">
        <v>16.23</v>
      </c>
      <c r="E56" s="13">
        <v>0</v>
      </c>
      <c r="F56" s="13">
        <v>0</v>
      </c>
      <c r="G56" s="13">
        <v>0</v>
      </c>
      <c r="H56" s="13">
        <v>0</v>
      </c>
      <c r="I56" s="13">
        <v>12.984000000000002</v>
      </c>
      <c r="J56" s="13">
        <v>0</v>
      </c>
      <c r="K56" s="13">
        <v>0</v>
      </c>
      <c r="L56" s="13">
        <v>0</v>
      </c>
      <c r="M56" s="13">
        <v>0</v>
      </c>
      <c r="N56" s="13">
        <v>12.984000000000002</v>
      </c>
      <c r="O56" s="14">
        <v>0</v>
      </c>
    </row>
    <row r="57" spans="1:15">
      <c r="A57" s="7">
        <v>56</v>
      </c>
      <c r="B57" s="11" t="s">
        <v>394</v>
      </c>
      <c r="C57" s="11" t="s">
        <v>230</v>
      </c>
      <c r="D57" s="13">
        <v>5.4090909090909065</v>
      </c>
      <c r="E57" s="13">
        <v>0</v>
      </c>
      <c r="F57" s="13">
        <v>5.8506686880719059</v>
      </c>
      <c r="G57" s="13">
        <v>0</v>
      </c>
      <c r="H57" s="13">
        <v>0</v>
      </c>
      <c r="I57" s="13">
        <v>4.3272727272727254</v>
      </c>
      <c r="J57" s="13">
        <v>0</v>
      </c>
      <c r="K57" s="13">
        <v>7.0208024256862869</v>
      </c>
      <c r="L57" s="13">
        <v>0</v>
      </c>
      <c r="M57" s="13">
        <v>0</v>
      </c>
      <c r="N57" s="13">
        <v>11.348075152959012</v>
      </c>
      <c r="O57" s="14">
        <v>0</v>
      </c>
    </row>
    <row r="58" spans="1:15">
      <c r="A58" s="7">
        <v>57</v>
      </c>
      <c r="B58" s="11" t="s">
        <v>193</v>
      </c>
      <c r="C58" s="11" t="s">
        <v>267</v>
      </c>
      <c r="D58" s="13">
        <v>0</v>
      </c>
      <c r="E58" s="13">
        <v>0</v>
      </c>
      <c r="F58" s="13">
        <v>0</v>
      </c>
      <c r="G58" s="13">
        <v>8.1923076923076934</v>
      </c>
      <c r="H58" s="13">
        <v>0</v>
      </c>
      <c r="I58" s="13">
        <v>0</v>
      </c>
      <c r="J58" s="13">
        <v>0</v>
      </c>
      <c r="K58" s="13">
        <v>0</v>
      </c>
      <c r="L58" s="13">
        <v>10.650000000000002</v>
      </c>
      <c r="M58" s="13">
        <v>0</v>
      </c>
      <c r="N58" s="13">
        <v>10.650000000000002</v>
      </c>
      <c r="O58" s="14" t="s">
        <v>313</v>
      </c>
    </row>
    <row r="59" spans="1:15">
      <c r="A59" s="7">
        <v>58</v>
      </c>
      <c r="B59" s="11" t="s">
        <v>393</v>
      </c>
      <c r="C59" s="11" t="s">
        <v>240</v>
      </c>
      <c r="D59" s="13">
        <v>13.21328671328672</v>
      </c>
      <c r="E59" s="13">
        <v>0</v>
      </c>
      <c r="F59" s="13">
        <v>0</v>
      </c>
      <c r="G59" s="13">
        <v>0</v>
      </c>
      <c r="H59" s="13">
        <v>0</v>
      </c>
      <c r="I59" s="13">
        <v>10.570629370629376</v>
      </c>
      <c r="J59" s="13">
        <v>0</v>
      </c>
      <c r="K59" s="13">
        <v>0</v>
      </c>
      <c r="L59" s="13">
        <v>0</v>
      </c>
      <c r="M59" s="13">
        <v>0</v>
      </c>
      <c r="N59" s="13">
        <v>10.570629370629376</v>
      </c>
      <c r="O59" s="14" t="s">
        <v>311</v>
      </c>
    </row>
    <row r="60" spans="1:15">
      <c r="A60" s="7">
        <v>59</v>
      </c>
      <c r="B60" s="11" t="s">
        <v>393</v>
      </c>
      <c r="C60" s="11" t="s">
        <v>340</v>
      </c>
      <c r="D60" s="13">
        <v>0</v>
      </c>
      <c r="E60" s="13">
        <v>0</v>
      </c>
      <c r="F60" s="13">
        <v>0</v>
      </c>
      <c r="G60" s="13">
        <v>0</v>
      </c>
      <c r="H60" s="13">
        <v>6.6956521739130324</v>
      </c>
      <c r="I60" s="13">
        <v>0</v>
      </c>
      <c r="J60" s="13">
        <v>0</v>
      </c>
      <c r="K60" s="13">
        <v>0</v>
      </c>
      <c r="L60" s="13">
        <v>0</v>
      </c>
      <c r="M60" s="13">
        <v>10.043478260869549</v>
      </c>
      <c r="N60" s="13">
        <v>10.043478260869549</v>
      </c>
      <c r="O60" s="14" t="s">
        <v>326</v>
      </c>
    </row>
    <row r="61" spans="1:15">
      <c r="A61" s="7">
        <v>60</v>
      </c>
      <c r="B61" s="11" t="s">
        <v>394</v>
      </c>
      <c r="C61" s="11" t="s">
        <v>220</v>
      </c>
      <c r="D61" s="13">
        <v>0.22727272727273373</v>
      </c>
      <c r="E61" s="13">
        <v>5.882352941176805E-2</v>
      </c>
      <c r="F61" s="13">
        <v>7.8232714277979341</v>
      </c>
      <c r="G61" s="13">
        <v>0</v>
      </c>
      <c r="H61" s="13">
        <v>0</v>
      </c>
      <c r="I61" s="13">
        <v>0.18181818181818699</v>
      </c>
      <c r="J61" s="13">
        <v>5.882352941176805E-2</v>
      </c>
      <c r="K61" s="13">
        <v>9.3879257133575198</v>
      </c>
      <c r="L61" s="13">
        <v>0</v>
      </c>
      <c r="M61" s="13">
        <v>0</v>
      </c>
      <c r="N61" s="13">
        <v>9.6285674245874748</v>
      </c>
      <c r="O61" s="14">
        <v>0</v>
      </c>
    </row>
    <row r="62" spans="1:15">
      <c r="A62" s="7">
        <v>61</v>
      </c>
      <c r="B62" s="11" t="s">
        <v>193</v>
      </c>
      <c r="C62" s="11" t="s">
        <v>268</v>
      </c>
      <c r="D62" s="13">
        <v>0</v>
      </c>
      <c r="E62" s="13">
        <v>0</v>
      </c>
      <c r="F62" s="13">
        <v>0</v>
      </c>
      <c r="G62" s="13">
        <v>7.1923076923076934</v>
      </c>
      <c r="H62" s="13">
        <v>0</v>
      </c>
      <c r="I62" s="13">
        <v>0</v>
      </c>
      <c r="J62" s="13">
        <v>0</v>
      </c>
      <c r="K62" s="13">
        <v>0</v>
      </c>
      <c r="L62" s="13">
        <v>9.3500000000000014</v>
      </c>
      <c r="M62" s="13">
        <v>0</v>
      </c>
      <c r="N62" s="13">
        <v>9.3500000000000014</v>
      </c>
      <c r="O62" s="14" t="s">
        <v>318</v>
      </c>
    </row>
    <row r="63" spans="1:15">
      <c r="A63" s="7">
        <v>62</v>
      </c>
      <c r="B63" s="11" t="s">
        <v>394</v>
      </c>
      <c r="C63" s="11" t="s">
        <v>288</v>
      </c>
      <c r="D63" s="13">
        <v>0</v>
      </c>
      <c r="E63" s="13">
        <v>0</v>
      </c>
      <c r="F63" s="13">
        <v>0</v>
      </c>
      <c r="G63" s="13">
        <v>0</v>
      </c>
      <c r="H63" s="13">
        <v>5.6956521739130324</v>
      </c>
      <c r="I63" s="13">
        <v>0</v>
      </c>
      <c r="J63" s="13">
        <v>0</v>
      </c>
      <c r="K63" s="13">
        <v>0</v>
      </c>
      <c r="L63" s="13">
        <v>0</v>
      </c>
      <c r="M63" s="13">
        <v>8.5434782608695485</v>
      </c>
      <c r="N63" s="13">
        <v>8.5434782608695485</v>
      </c>
      <c r="O63" s="14"/>
    </row>
    <row r="64" spans="1:15">
      <c r="A64" s="7">
        <v>63</v>
      </c>
      <c r="B64" s="11" t="s">
        <v>393</v>
      </c>
      <c r="C64" s="11" t="s">
        <v>246</v>
      </c>
      <c r="D64" s="13">
        <v>3.2272727272727337</v>
      </c>
      <c r="E64" s="13">
        <v>0</v>
      </c>
      <c r="F64" s="13">
        <v>4.864367318208906</v>
      </c>
      <c r="G64" s="13">
        <v>0</v>
      </c>
      <c r="H64" s="13">
        <v>0</v>
      </c>
      <c r="I64" s="13">
        <v>2.5818181818181873</v>
      </c>
      <c r="J64" s="13">
        <v>0</v>
      </c>
      <c r="K64" s="13">
        <v>5.8372407818506868</v>
      </c>
      <c r="L64" s="13">
        <v>0</v>
      </c>
      <c r="M64" s="13">
        <v>0</v>
      </c>
      <c r="N64" s="13">
        <v>8.4190589636688742</v>
      </c>
      <c r="O64" s="14" t="s">
        <v>306</v>
      </c>
    </row>
    <row r="65" spans="1:15">
      <c r="A65" s="7">
        <v>64</v>
      </c>
      <c r="B65" s="11" t="s">
        <v>394</v>
      </c>
      <c r="C65" s="11" t="s">
        <v>275</v>
      </c>
      <c r="D65" s="13">
        <v>0</v>
      </c>
      <c r="E65" s="13">
        <v>0</v>
      </c>
      <c r="F65" s="13">
        <v>0</v>
      </c>
      <c r="G65" s="13">
        <v>0</v>
      </c>
      <c r="H65" s="13">
        <v>5.0869565217391255</v>
      </c>
      <c r="I65" s="13">
        <v>0</v>
      </c>
      <c r="J65" s="13">
        <v>0</v>
      </c>
      <c r="K65" s="13">
        <v>0</v>
      </c>
      <c r="L65" s="13">
        <v>0</v>
      </c>
      <c r="M65" s="13">
        <v>7.6304347826086882</v>
      </c>
      <c r="N65" s="13">
        <v>7.6304347826086882</v>
      </c>
      <c r="O65" s="14"/>
    </row>
    <row r="66" spans="1:15">
      <c r="A66" s="7">
        <v>65</v>
      </c>
      <c r="B66" s="11" t="s">
        <v>193</v>
      </c>
      <c r="C66" s="11" t="s">
        <v>242</v>
      </c>
      <c r="D66" s="13">
        <v>9.2272727272727337</v>
      </c>
      <c r="E66" s="13">
        <v>0</v>
      </c>
      <c r="F66" s="13">
        <v>0</v>
      </c>
      <c r="G66" s="13">
        <v>0</v>
      </c>
      <c r="H66" s="13">
        <v>0</v>
      </c>
      <c r="I66" s="13">
        <v>7.3818181818181872</v>
      </c>
      <c r="J66" s="13">
        <v>0</v>
      </c>
      <c r="K66" s="13">
        <v>0</v>
      </c>
      <c r="L66" s="13">
        <v>0</v>
      </c>
      <c r="M66" s="13">
        <v>0</v>
      </c>
      <c r="N66" s="13">
        <v>7.3818181818181872</v>
      </c>
      <c r="O66" s="14" t="s">
        <v>376</v>
      </c>
    </row>
    <row r="67" spans="1:15">
      <c r="A67" s="7">
        <v>66</v>
      </c>
      <c r="B67" s="11" t="s">
        <v>193</v>
      </c>
      <c r="C67" s="11" t="s">
        <v>257</v>
      </c>
      <c r="D67" s="13">
        <v>0</v>
      </c>
      <c r="E67" s="13">
        <v>0</v>
      </c>
      <c r="F67" s="13">
        <v>5.8506686880719059</v>
      </c>
      <c r="G67" s="13">
        <v>0</v>
      </c>
      <c r="H67" s="13">
        <v>0</v>
      </c>
      <c r="I67" s="13">
        <v>0</v>
      </c>
      <c r="J67" s="13">
        <v>0</v>
      </c>
      <c r="K67" s="13">
        <v>7.0208024256862869</v>
      </c>
      <c r="L67" s="13">
        <v>0</v>
      </c>
      <c r="M67" s="13">
        <v>0</v>
      </c>
      <c r="N67" s="13">
        <v>7.0208024256862869</v>
      </c>
      <c r="O67" s="14" t="s">
        <v>311</v>
      </c>
    </row>
    <row r="68" spans="1:15">
      <c r="A68" s="7">
        <v>67</v>
      </c>
      <c r="B68" s="11" t="s">
        <v>394</v>
      </c>
      <c r="C68" s="11" t="s">
        <v>226</v>
      </c>
      <c r="D68" s="13">
        <v>0</v>
      </c>
      <c r="E68" s="13">
        <v>0</v>
      </c>
      <c r="F68" s="13">
        <v>0</v>
      </c>
      <c r="G68" s="13">
        <v>0</v>
      </c>
      <c r="H68" s="13">
        <v>4.0869565217391255</v>
      </c>
      <c r="I68" s="13">
        <v>0</v>
      </c>
      <c r="J68" s="13">
        <v>0</v>
      </c>
      <c r="K68" s="13">
        <v>0</v>
      </c>
      <c r="L68" s="13">
        <v>0</v>
      </c>
      <c r="M68" s="13">
        <v>6.1304347826086882</v>
      </c>
      <c r="N68" s="13">
        <v>6.1304347826086882</v>
      </c>
      <c r="O68" s="14" t="s">
        <v>370</v>
      </c>
    </row>
    <row r="69" spans="1:15">
      <c r="A69" s="7">
        <v>68</v>
      </c>
      <c r="B69" s="11" t="s">
        <v>393</v>
      </c>
      <c r="C69" s="11" t="s">
        <v>244</v>
      </c>
      <c r="D69" s="13">
        <v>4.4090909090909065</v>
      </c>
      <c r="E69" s="13">
        <v>0</v>
      </c>
      <c r="F69" s="13">
        <v>0</v>
      </c>
      <c r="G69" s="13">
        <v>0</v>
      </c>
      <c r="H69" s="13">
        <v>0</v>
      </c>
      <c r="I69" s="13">
        <v>3.5272727272727256</v>
      </c>
      <c r="J69" s="13">
        <v>0</v>
      </c>
      <c r="K69" s="13">
        <v>0</v>
      </c>
      <c r="L69" s="13">
        <v>0</v>
      </c>
      <c r="M69" s="13">
        <v>0</v>
      </c>
      <c r="N69" s="13">
        <v>3.5272727272727256</v>
      </c>
      <c r="O69" s="14" t="s">
        <v>320</v>
      </c>
    </row>
    <row r="70" spans="1:15">
      <c r="A70" s="7">
        <v>69</v>
      </c>
      <c r="B70" s="53" t="s">
        <v>193</v>
      </c>
      <c r="C70" s="53" t="s">
        <v>258</v>
      </c>
      <c r="D70" s="52">
        <v>0</v>
      </c>
      <c r="E70" s="52">
        <v>0</v>
      </c>
      <c r="F70" s="13">
        <v>2.8917645784828778</v>
      </c>
      <c r="G70" s="13">
        <v>0</v>
      </c>
      <c r="H70" s="13">
        <v>0</v>
      </c>
      <c r="I70" s="13">
        <v>0</v>
      </c>
      <c r="J70" s="13">
        <v>0</v>
      </c>
      <c r="K70" s="13">
        <v>3.4701174941794535</v>
      </c>
      <c r="L70" s="13">
        <v>0</v>
      </c>
      <c r="M70" s="13">
        <v>0</v>
      </c>
      <c r="N70" s="13">
        <v>3.4701174941794535</v>
      </c>
      <c r="O70" s="14" t="s">
        <v>311</v>
      </c>
    </row>
    <row r="71" spans="1:15">
      <c r="A71" s="7">
        <v>70</v>
      </c>
      <c r="B71" s="53" t="s">
        <v>193</v>
      </c>
      <c r="C71" s="53" t="s">
        <v>260</v>
      </c>
      <c r="D71" s="52">
        <v>0</v>
      </c>
      <c r="E71" s="52">
        <v>0</v>
      </c>
      <c r="F71" s="13">
        <v>2.7099463966646766</v>
      </c>
      <c r="G71" s="13">
        <v>0</v>
      </c>
      <c r="H71" s="13">
        <v>0</v>
      </c>
      <c r="I71" s="13">
        <v>0</v>
      </c>
      <c r="J71" s="13">
        <v>0</v>
      </c>
      <c r="K71" s="13">
        <v>3.2519356759976117</v>
      </c>
      <c r="L71" s="13">
        <v>0</v>
      </c>
      <c r="M71" s="13">
        <v>0</v>
      </c>
      <c r="N71" s="13">
        <v>3.2519356759976117</v>
      </c>
      <c r="O71" s="14" t="s">
        <v>308</v>
      </c>
    </row>
    <row r="72" spans="1:15">
      <c r="A72" s="7">
        <v>71</v>
      </c>
      <c r="B72" s="53" t="s">
        <v>394</v>
      </c>
      <c r="C72" s="53" t="s">
        <v>259</v>
      </c>
      <c r="D72" s="52">
        <v>0</v>
      </c>
      <c r="E72" s="52">
        <v>0</v>
      </c>
      <c r="F72" s="13">
        <v>1.9054632086198495</v>
      </c>
      <c r="G72" s="13">
        <v>0</v>
      </c>
      <c r="H72" s="13">
        <v>0</v>
      </c>
      <c r="I72" s="13">
        <v>0</v>
      </c>
      <c r="J72" s="13">
        <v>0</v>
      </c>
      <c r="K72" s="13">
        <v>2.2865558503438193</v>
      </c>
      <c r="L72" s="13">
        <v>0</v>
      </c>
      <c r="M72" s="13">
        <v>0</v>
      </c>
      <c r="N72" s="13">
        <v>2.2865558503438193</v>
      </c>
      <c r="O72" s="14" t="s">
        <v>308</v>
      </c>
    </row>
  </sheetData>
  <phoneticPr fontId="2" type="noConversion"/>
  <conditionalFormatting sqref="A1:A69">
    <cfRule type="expression" dxfId="66" priority="15">
      <formula>AND(XDF1=0,XDG1&lt;&gt;"")</formula>
    </cfRule>
  </conditionalFormatting>
  <conditionalFormatting sqref="D1:M69 E1:N1 F70:N72">
    <cfRule type="cellIs" dxfId="65" priority="13" operator="lessThan">
      <formula>#REF!</formula>
    </cfRule>
    <cfRule type="cellIs" dxfId="64" priority="14" operator="equal">
      <formula>#REF!</formula>
    </cfRule>
  </conditionalFormatting>
  <conditionalFormatting sqref="N1:N69">
    <cfRule type="cellIs" dxfId="63" priority="11" operator="lessThan">
      <formula>#REF!*COUNTIF(D1:I1,"&gt;0")</formula>
    </cfRule>
    <cfRule type="cellIs" dxfId="62" priority="12" operator="equal">
      <formula>#REF!*COUNTIF(D1:I1,"&gt;0")</formula>
    </cfRule>
  </conditionalFormatting>
  <conditionalFormatting sqref="B36:B69">
    <cfRule type="expression" dxfId="61" priority="10">
      <formula>AND(XDK36=0,XDL36&lt;&gt;"")</formula>
    </cfRule>
  </conditionalFormatting>
  <conditionalFormatting sqref="B36:C69">
    <cfRule type="expression" dxfId="60" priority="9">
      <formula>AND(XDL36=0,XDM36&lt;&gt;"")</formula>
    </cfRule>
  </conditionalFormatting>
  <conditionalFormatting sqref="C1:C35">
    <cfRule type="duplicateValues" dxfId="59" priority="7"/>
  </conditionalFormatting>
  <conditionalFormatting sqref="C1">
    <cfRule type="duplicateValues" dxfId="58" priority="6"/>
  </conditionalFormatting>
  <conditionalFormatting sqref="C1:C69">
    <cfRule type="duplicateValues" dxfId="57" priority="25"/>
  </conditionalFormatting>
  <conditionalFormatting sqref="A70:A72">
    <cfRule type="expression" dxfId="56" priority="3">
      <formula>AND(XDF70=0,XDG70&lt;&gt;"")</formula>
    </cfRule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81" fitToHeight="0" orientation="portrait" r:id="rId1"/>
  <headerFooter>
    <oddHeader>&amp;C中華民國107年全國業餘高爾夫春季排名賽後權重成績排名</oddHeader>
    <oddFooter>第 &amp;P 頁，共 &amp;N 頁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Zeros="0" tabSelected="1" workbookViewId="0">
      <selection activeCell="H30" sqref="H30"/>
    </sheetView>
  </sheetViews>
  <sheetFormatPr defaultRowHeight="16.5"/>
  <cols>
    <col min="1" max="1" width="4.625" style="6" customWidth="1"/>
    <col min="2" max="2" width="7.5" style="6" bestFit="1" customWidth="1"/>
    <col min="3" max="3" width="10.25" style="6" bestFit="1" customWidth="1"/>
    <col min="4" max="7" width="7.25" style="6" bestFit="1" customWidth="1"/>
    <col min="8" max="12" width="10.625" style="6" customWidth="1"/>
    <col min="13" max="13" width="10.625" style="15" customWidth="1"/>
    <col min="14" max="14" width="9" style="6"/>
    <col min="15" max="15" width="10.625" style="6" customWidth="1"/>
    <col min="16" max="16384" width="9" style="6"/>
  </cols>
  <sheetData>
    <row r="1" spans="1:13" ht="33">
      <c r="A1" s="27" t="s">
        <v>550</v>
      </c>
      <c r="B1" s="28" t="s">
        <v>551</v>
      </c>
      <c r="C1" s="31" t="s">
        <v>2</v>
      </c>
      <c r="D1" s="29" t="s">
        <v>296</v>
      </c>
      <c r="E1" s="29" t="s">
        <v>297</v>
      </c>
      <c r="F1" s="29" t="s">
        <v>552</v>
      </c>
      <c r="G1" s="29" t="s">
        <v>553</v>
      </c>
      <c r="H1" s="29" t="s">
        <v>554</v>
      </c>
      <c r="I1" s="29" t="s">
        <v>555</v>
      </c>
      <c r="J1" s="29" t="s">
        <v>556</v>
      </c>
      <c r="K1" s="29" t="s">
        <v>557</v>
      </c>
      <c r="L1" s="30" t="s">
        <v>558</v>
      </c>
      <c r="M1" s="10" t="s">
        <v>559</v>
      </c>
    </row>
    <row r="2" spans="1:13">
      <c r="A2" s="7">
        <v>1</v>
      </c>
      <c r="B2" s="11" t="s">
        <v>154</v>
      </c>
      <c r="C2" s="32" t="s">
        <v>360</v>
      </c>
      <c r="D2" s="16">
        <v>29.333333333333329</v>
      </c>
      <c r="E2" s="16">
        <v>32.624657534246552</v>
      </c>
      <c r="F2" s="16">
        <v>37.692307692307693</v>
      </c>
      <c r="G2" s="16">
        <v>41.090476190476195</v>
      </c>
      <c r="H2" s="16">
        <v>29.333333333333329</v>
      </c>
      <c r="I2" s="16">
        <v>39.149589041095858</v>
      </c>
      <c r="J2" s="16">
        <v>49</v>
      </c>
      <c r="K2" s="16">
        <v>61.635714285714293</v>
      </c>
      <c r="L2" s="16">
        <v>179.11863666014349</v>
      </c>
      <c r="M2" s="14" t="s">
        <v>313</v>
      </c>
    </row>
    <row r="3" spans="1:13">
      <c r="A3" s="7">
        <v>2</v>
      </c>
      <c r="B3" s="11" t="s">
        <v>154</v>
      </c>
      <c r="C3" s="32" t="s">
        <v>160</v>
      </c>
      <c r="D3" s="16">
        <v>20.333333333333329</v>
      </c>
      <c r="E3" s="16">
        <v>31.638356164383538</v>
      </c>
      <c r="F3" s="16">
        <v>32.692307692307693</v>
      </c>
      <c r="G3" s="16">
        <v>34.090476190476195</v>
      </c>
      <c r="H3" s="16">
        <v>20.333333333333329</v>
      </c>
      <c r="I3" s="16">
        <v>37.966027397260241</v>
      </c>
      <c r="J3" s="16">
        <v>42.5</v>
      </c>
      <c r="K3" s="16">
        <v>51.135714285714293</v>
      </c>
      <c r="L3" s="16">
        <v>151.93507501630788</v>
      </c>
      <c r="M3" s="14">
        <v>0</v>
      </c>
    </row>
    <row r="4" spans="1:13">
      <c r="A4" s="7">
        <v>3</v>
      </c>
      <c r="B4" s="17" t="s">
        <v>154</v>
      </c>
      <c r="C4" s="32" t="s">
        <v>165</v>
      </c>
      <c r="D4" s="16">
        <v>13.333333333333329</v>
      </c>
      <c r="E4" s="16">
        <v>0</v>
      </c>
      <c r="F4" s="16">
        <v>31.692307692307693</v>
      </c>
      <c r="G4" s="16">
        <v>22.090476190476195</v>
      </c>
      <c r="H4" s="16">
        <v>13.333333333333329</v>
      </c>
      <c r="I4" s="16">
        <v>0</v>
      </c>
      <c r="J4" s="16">
        <v>41.2</v>
      </c>
      <c r="K4" s="16">
        <v>33.135714285714293</v>
      </c>
      <c r="L4" s="16">
        <v>87.669047619047632</v>
      </c>
      <c r="M4" s="14">
        <v>0</v>
      </c>
    </row>
    <row r="5" spans="1:13">
      <c r="A5" s="7">
        <v>4</v>
      </c>
      <c r="B5" s="11" t="s">
        <v>154</v>
      </c>
      <c r="C5" s="32" t="s">
        <v>359</v>
      </c>
      <c r="D5" s="16">
        <v>0</v>
      </c>
      <c r="E5" s="16">
        <v>34.59726027397258</v>
      </c>
      <c r="F5" s="16">
        <v>29.692307692307693</v>
      </c>
      <c r="G5" s="16">
        <v>0</v>
      </c>
      <c r="H5" s="16">
        <v>0</v>
      </c>
      <c r="I5" s="16">
        <v>41.516712328767092</v>
      </c>
      <c r="J5" s="16">
        <v>38.6</v>
      </c>
      <c r="K5" s="16">
        <v>0</v>
      </c>
      <c r="L5" s="16">
        <v>80.116712328767093</v>
      </c>
      <c r="M5" s="14" t="s">
        <v>304</v>
      </c>
    </row>
    <row r="6" spans="1:13">
      <c r="A6" s="7">
        <v>5</v>
      </c>
      <c r="B6" s="11" t="s">
        <v>154</v>
      </c>
      <c r="C6" s="32" t="s">
        <v>159</v>
      </c>
      <c r="D6" s="16">
        <v>0</v>
      </c>
      <c r="E6" s="16">
        <v>0</v>
      </c>
      <c r="F6" s="16">
        <v>46.692307692307693</v>
      </c>
      <c r="G6" s="16">
        <v>12.733333333333334</v>
      </c>
      <c r="H6" s="16">
        <v>0</v>
      </c>
      <c r="I6" s="16">
        <v>0</v>
      </c>
      <c r="J6" s="16">
        <v>60.7</v>
      </c>
      <c r="K6" s="16">
        <v>19.100000000000001</v>
      </c>
      <c r="L6" s="16">
        <v>79.800000000000011</v>
      </c>
      <c r="M6" s="14">
        <v>0</v>
      </c>
    </row>
    <row r="7" spans="1:13">
      <c r="A7" s="7">
        <v>6</v>
      </c>
      <c r="B7" s="11" t="s">
        <v>154</v>
      </c>
      <c r="C7" s="32" t="s">
        <v>173</v>
      </c>
      <c r="D7" s="16">
        <v>0</v>
      </c>
      <c r="E7" s="16">
        <v>0</v>
      </c>
      <c r="F7" s="16">
        <v>16.692307692307693</v>
      </c>
      <c r="G7" s="16">
        <v>37.090476190476195</v>
      </c>
      <c r="H7" s="16">
        <v>0</v>
      </c>
      <c r="I7" s="16">
        <v>0</v>
      </c>
      <c r="J7" s="16">
        <v>21.700000000000003</v>
      </c>
      <c r="K7" s="16">
        <v>55.635714285714293</v>
      </c>
      <c r="L7" s="16">
        <v>77.335714285714289</v>
      </c>
      <c r="M7" s="14" t="s">
        <v>358</v>
      </c>
    </row>
    <row r="8" spans="1:13">
      <c r="A8" s="7">
        <v>7</v>
      </c>
      <c r="B8" s="11" t="s">
        <v>154</v>
      </c>
      <c r="C8" s="32" t="s">
        <v>172</v>
      </c>
      <c r="D8" s="16">
        <v>0</v>
      </c>
      <c r="E8" s="16">
        <v>0</v>
      </c>
      <c r="F8" s="16">
        <v>30.692307692307693</v>
      </c>
      <c r="G8" s="16">
        <v>23.090476190476195</v>
      </c>
      <c r="H8" s="16">
        <v>0</v>
      </c>
      <c r="I8" s="16">
        <v>0</v>
      </c>
      <c r="J8" s="16">
        <v>39.900000000000006</v>
      </c>
      <c r="K8" s="16">
        <v>34.635714285714293</v>
      </c>
      <c r="L8" s="16">
        <v>74.535714285714306</v>
      </c>
      <c r="M8" s="14" t="s">
        <v>307</v>
      </c>
    </row>
    <row r="9" spans="1:13">
      <c r="A9" s="7">
        <v>8</v>
      </c>
      <c r="B9" s="11" t="s">
        <v>154</v>
      </c>
      <c r="C9" s="32" t="s">
        <v>162</v>
      </c>
      <c r="D9" s="16">
        <v>15.333333333333329</v>
      </c>
      <c r="E9" s="16">
        <v>0</v>
      </c>
      <c r="F9" s="16">
        <v>0</v>
      </c>
      <c r="G9" s="16">
        <v>36.090476190476195</v>
      </c>
      <c r="H9" s="16">
        <v>15.333333333333329</v>
      </c>
      <c r="I9" s="16">
        <v>0</v>
      </c>
      <c r="J9" s="16">
        <v>0</v>
      </c>
      <c r="K9" s="16">
        <v>54.135714285714293</v>
      </c>
      <c r="L9" s="16">
        <v>69.469047619047615</v>
      </c>
      <c r="M9" s="14">
        <v>0</v>
      </c>
    </row>
    <row r="10" spans="1:13">
      <c r="A10" s="7">
        <v>9</v>
      </c>
      <c r="B10" s="11" t="s">
        <v>154</v>
      </c>
      <c r="C10" s="32" t="s">
        <v>170</v>
      </c>
      <c r="D10" s="16">
        <v>0</v>
      </c>
      <c r="E10" s="16">
        <v>6.9808219178081998</v>
      </c>
      <c r="F10" s="16">
        <v>16.692307692307693</v>
      </c>
      <c r="G10" s="16">
        <v>19.090476190476195</v>
      </c>
      <c r="H10" s="16">
        <v>0</v>
      </c>
      <c r="I10" s="16">
        <v>8.3769863013698398</v>
      </c>
      <c r="J10" s="16">
        <v>21.700000000000003</v>
      </c>
      <c r="K10" s="16">
        <v>28.635714285714293</v>
      </c>
      <c r="L10" s="16">
        <v>58.712700587084136</v>
      </c>
      <c r="M10" s="14">
        <v>0</v>
      </c>
    </row>
    <row r="11" spans="1:13">
      <c r="A11" s="7">
        <v>10</v>
      </c>
      <c r="B11" s="11" t="s">
        <v>154</v>
      </c>
      <c r="C11" s="32" t="s">
        <v>164</v>
      </c>
      <c r="D11" s="16">
        <v>14.333333333333329</v>
      </c>
      <c r="E11" s="16">
        <v>0</v>
      </c>
      <c r="F11" s="16">
        <v>0</v>
      </c>
      <c r="G11" s="16">
        <v>21.090476190476195</v>
      </c>
      <c r="H11" s="16">
        <v>14.333333333333329</v>
      </c>
      <c r="I11" s="16">
        <v>0</v>
      </c>
      <c r="J11" s="16">
        <v>0</v>
      </c>
      <c r="K11" s="16">
        <v>31.635714285714293</v>
      </c>
      <c r="L11" s="16">
        <v>45.969047619047622</v>
      </c>
      <c r="M11" s="14" t="s">
        <v>313</v>
      </c>
    </row>
    <row r="12" spans="1:13">
      <c r="A12" s="7">
        <v>11</v>
      </c>
      <c r="B12" s="11" t="s">
        <v>154</v>
      </c>
      <c r="C12" s="32" t="s">
        <v>179</v>
      </c>
      <c r="D12" s="16">
        <v>0</v>
      </c>
      <c r="E12" s="16">
        <v>0</v>
      </c>
      <c r="F12" s="16">
        <v>0</v>
      </c>
      <c r="G12" s="16">
        <v>23.090476190476195</v>
      </c>
      <c r="H12" s="16">
        <v>0</v>
      </c>
      <c r="I12" s="16">
        <v>0</v>
      </c>
      <c r="J12" s="16">
        <v>0</v>
      </c>
      <c r="K12" s="16">
        <v>34.635714285714293</v>
      </c>
      <c r="L12" s="16">
        <v>34.635714285714293</v>
      </c>
      <c r="M12" s="14" t="s">
        <v>327</v>
      </c>
    </row>
    <row r="13" spans="1:13">
      <c r="A13" s="7">
        <v>12</v>
      </c>
      <c r="B13" s="17" t="s">
        <v>154</v>
      </c>
      <c r="C13" s="32" t="s">
        <v>168</v>
      </c>
      <c r="D13" s="16">
        <v>0</v>
      </c>
      <c r="E13" s="16">
        <v>17.830136986301369</v>
      </c>
      <c r="F13" s="16">
        <v>0</v>
      </c>
      <c r="G13" s="16">
        <v>0</v>
      </c>
      <c r="H13" s="16">
        <v>0</v>
      </c>
      <c r="I13" s="16">
        <v>21.396164383561644</v>
      </c>
      <c r="J13" s="16">
        <v>0</v>
      </c>
      <c r="K13" s="16">
        <v>0</v>
      </c>
      <c r="L13" s="16">
        <v>21.396164383561644</v>
      </c>
      <c r="M13" s="14">
        <v>0</v>
      </c>
    </row>
    <row r="14" spans="1:13">
      <c r="A14" s="7">
        <v>13</v>
      </c>
      <c r="B14" s="11" t="s">
        <v>154</v>
      </c>
      <c r="C14" s="32" t="s">
        <v>341</v>
      </c>
      <c r="D14" s="16">
        <v>0</v>
      </c>
      <c r="E14" s="16">
        <v>0</v>
      </c>
      <c r="F14" s="16">
        <v>0</v>
      </c>
      <c r="G14" s="16">
        <v>12.090476190476195</v>
      </c>
      <c r="H14" s="16">
        <v>0</v>
      </c>
      <c r="I14" s="16">
        <v>0</v>
      </c>
      <c r="J14" s="16">
        <v>0</v>
      </c>
      <c r="K14" s="16">
        <v>18.135714285714293</v>
      </c>
      <c r="L14" s="16">
        <v>18.135714285714293</v>
      </c>
      <c r="M14" s="14" t="s">
        <v>357</v>
      </c>
    </row>
    <row r="15" spans="1:13">
      <c r="A15" s="7">
        <v>14</v>
      </c>
      <c r="B15" s="11" t="s">
        <v>154</v>
      </c>
      <c r="C15" s="32" t="s">
        <v>560</v>
      </c>
      <c r="D15" s="16">
        <v>0</v>
      </c>
      <c r="E15" s="16">
        <v>0</v>
      </c>
      <c r="F15" s="16">
        <v>0</v>
      </c>
      <c r="G15" s="16">
        <v>11.090476190476195</v>
      </c>
      <c r="H15" s="16">
        <v>0</v>
      </c>
      <c r="I15" s="16">
        <v>0</v>
      </c>
      <c r="J15" s="16">
        <v>0</v>
      </c>
      <c r="K15" s="16">
        <v>16.635714285714293</v>
      </c>
      <c r="L15" s="16">
        <v>16.635714285714293</v>
      </c>
      <c r="M15" s="14" t="s">
        <v>321</v>
      </c>
    </row>
    <row r="16" spans="1:13">
      <c r="A16" s="7">
        <v>15</v>
      </c>
      <c r="B16" s="11" t="s">
        <v>154</v>
      </c>
      <c r="C16" s="32" t="s">
        <v>174</v>
      </c>
      <c r="D16" s="16">
        <v>0</v>
      </c>
      <c r="E16" s="16">
        <v>0</v>
      </c>
      <c r="F16" s="16">
        <v>11.692307692307693</v>
      </c>
      <c r="G16" s="16">
        <v>0</v>
      </c>
      <c r="H16" s="16">
        <v>0</v>
      </c>
      <c r="I16" s="16">
        <v>0</v>
      </c>
      <c r="J16" s="16">
        <v>15.200000000000001</v>
      </c>
      <c r="K16" s="16">
        <v>0</v>
      </c>
      <c r="L16" s="16">
        <v>15.200000000000001</v>
      </c>
      <c r="M16" s="14" t="s">
        <v>304</v>
      </c>
    </row>
    <row r="17" spans="1:13">
      <c r="A17" s="7">
        <v>16</v>
      </c>
      <c r="B17" s="11" t="s">
        <v>154</v>
      </c>
      <c r="C17" s="32" t="s">
        <v>180</v>
      </c>
      <c r="D17" s="16">
        <v>0</v>
      </c>
      <c r="E17" s="16">
        <v>0</v>
      </c>
      <c r="F17" s="16">
        <v>0</v>
      </c>
      <c r="G17" s="16">
        <v>8.0904761904761955</v>
      </c>
      <c r="H17" s="16">
        <v>0</v>
      </c>
      <c r="I17" s="16">
        <v>0</v>
      </c>
      <c r="J17" s="16">
        <v>0</v>
      </c>
      <c r="K17" s="16">
        <v>12.135714285714293</v>
      </c>
      <c r="L17" s="16">
        <v>12.135714285714293</v>
      </c>
      <c r="M17" s="14" t="s">
        <v>320</v>
      </c>
    </row>
    <row r="18" spans="1:13">
      <c r="A18" s="7">
        <v>17</v>
      </c>
      <c r="B18" s="11" t="s">
        <v>154</v>
      </c>
      <c r="C18" s="32" t="s">
        <v>167</v>
      </c>
      <c r="D18" s="16">
        <v>0</v>
      </c>
      <c r="E18" s="16">
        <v>0</v>
      </c>
      <c r="F18" s="16">
        <v>0</v>
      </c>
      <c r="G18" s="16">
        <v>0.3571428571428612</v>
      </c>
      <c r="H18" s="16">
        <v>0</v>
      </c>
      <c r="I18" s="16">
        <v>0</v>
      </c>
      <c r="J18" s="16">
        <v>0</v>
      </c>
      <c r="K18" s="16">
        <v>0.5357142857142918</v>
      </c>
      <c r="L18" s="16">
        <v>0.5357142857142918</v>
      </c>
      <c r="M18" s="14">
        <v>0</v>
      </c>
    </row>
    <row r="19" spans="1:13" hidden="1">
      <c r="A19" s="7">
        <v>18</v>
      </c>
      <c r="B19" s="11" t="s">
        <v>154</v>
      </c>
      <c r="C19" s="32" t="s">
        <v>185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4" t="s">
        <v>355</v>
      </c>
    </row>
    <row r="20" spans="1:13" hidden="1">
      <c r="A20" s="7">
        <v>19</v>
      </c>
      <c r="B20" s="11" t="s">
        <v>154</v>
      </c>
      <c r="C20" s="32" t="s">
        <v>176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4">
        <v>0</v>
      </c>
    </row>
  </sheetData>
  <phoneticPr fontId="2" type="noConversion"/>
  <conditionalFormatting sqref="B2:B11">
    <cfRule type="expression" dxfId="55" priority="24">
      <formula>AND(XEC2=0,XED2&lt;&gt;"")</formula>
    </cfRule>
  </conditionalFormatting>
  <conditionalFormatting sqref="B12:B16 A2:A16">
    <cfRule type="expression" dxfId="54" priority="23">
      <formula>AND(XEC2=0,XED2&lt;&gt;"")</formula>
    </cfRule>
  </conditionalFormatting>
  <conditionalFormatting sqref="D2:K16">
    <cfRule type="cellIs" dxfId="53" priority="21" operator="lessThan">
      <formula>#REF!</formula>
    </cfRule>
    <cfRule type="cellIs" dxfId="52" priority="22" operator="equal">
      <formula>#REF!</formula>
    </cfRule>
  </conditionalFormatting>
  <conditionalFormatting sqref="L2:L16">
    <cfRule type="cellIs" dxfId="51" priority="19" operator="lessThan">
      <formula>#REF!*COUNTIF(D2:I2,"&gt;0")</formula>
    </cfRule>
    <cfRule type="cellIs" dxfId="50" priority="20" operator="equal">
      <formula>#REF!*COUNTIF(D2:I2,"&gt;0")</formula>
    </cfRule>
  </conditionalFormatting>
  <conditionalFormatting sqref="C14:C16">
    <cfRule type="expression" dxfId="49" priority="18">
      <formula>AND(XEK14=0,XEL14&lt;&gt;"")</formula>
    </cfRule>
  </conditionalFormatting>
  <conditionalFormatting sqref="C1">
    <cfRule type="duplicateValues" dxfId="48" priority="14"/>
  </conditionalFormatting>
  <conditionalFormatting sqref="C1:C16">
    <cfRule type="duplicateValues" dxfId="47" priority="32"/>
  </conditionalFormatting>
  <conditionalFormatting sqref="B2:B11">
    <cfRule type="expression" dxfId="15" priority="8">
      <formula>AND(XEC2=0,XED2&lt;&gt;"")</formula>
    </cfRule>
  </conditionalFormatting>
  <conditionalFormatting sqref="B12:B16 A17:B20 A2:A16">
    <cfRule type="expression" dxfId="13" priority="7">
      <formula>AND(XEC2=0,XED2&lt;&gt;"")</formula>
    </cfRule>
  </conditionalFormatting>
  <conditionalFormatting sqref="D2:K20">
    <cfRule type="cellIs" dxfId="11" priority="5" operator="lessThan">
      <formula>#REF!</formula>
    </cfRule>
    <cfRule type="cellIs" dxfId="10" priority="6" operator="equal">
      <formula>#REF!</formula>
    </cfRule>
  </conditionalFormatting>
  <conditionalFormatting sqref="L2:L20">
    <cfRule type="cellIs" dxfId="7" priority="3" operator="lessThan">
      <formula>#REF!*COUNTIF(D2:I2,"&gt;0")</formula>
    </cfRule>
    <cfRule type="cellIs" dxfId="6" priority="4" operator="equal">
      <formula>#REF!*COUNTIF(D2:I2,"&gt;0")</formula>
    </cfRule>
  </conditionalFormatting>
  <conditionalFormatting sqref="C1">
    <cfRule type="duplicateValues" dxfId="3" priority="2"/>
  </conditionalFormatting>
  <conditionalFormatting sqref="C1">
    <cfRule type="duplicateValues" dxfId="1" priority="1"/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86" fitToHeight="0" orientation="portrait" r:id="rId1"/>
  <headerFooter>
    <oddHeader>&amp;C中華民國107年全國業餘高爾夫春季排名賽後權重成績排名</oddHeader>
    <oddFooter>第 &amp;P 頁，共 &amp;N 頁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"/>
  <sheetViews>
    <sheetView showZeros="0" tabSelected="1" workbookViewId="0">
      <selection activeCell="H30" sqref="H30"/>
    </sheetView>
  </sheetViews>
  <sheetFormatPr defaultRowHeight="16.5"/>
  <cols>
    <col min="1" max="1" width="6" style="6" bestFit="1" customWidth="1"/>
    <col min="2" max="2" width="7.5" style="6" bestFit="1" customWidth="1"/>
    <col min="3" max="3" width="10.25" style="6" bestFit="1" customWidth="1"/>
    <col min="4" max="7" width="7.25" style="6" bestFit="1" customWidth="1"/>
    <col min="8" max="10" width="10.625" style="6" customWidth="1"/>
    <col min="11" max="11" width="11.625" style="6" bestFit="1" customWidth="1"/>
    <col min="12" max="12" width="8.375" style="6" bestFit="1" customWidth="1"/>
    <col min="13" max="13" width="10.625" style="15" customWidth="1"/>
    <col min="14" max="14" width="9" style="6"/>
    <col min="15" max="15" width="10.625" style="6" customWidth="1"/>
    <col min="16" max="16384" width="9" style="6"/>
  </cols>
  <sheetData>
    <row r="1" spans="1:13">
      <c r="A1" s="9" t="s">
        <v>0</v>
      </c>
      <c r="B1" s="10" t="s">
        <v>1</v>
      </c>
      <c r="C1" s="10" t="s">
        <v>2</v>
      </c>
      <c r="D1" s="10" t="s">
        <v>296</v>
      </c>
      <c r="E1" s="10" t="s">
        <v>297</v>
      </c>
      <c r="F1" s="10" t="s">
        <v>535</v>
      </c>
      <c r="G1" s="10" t="s">
        <v>536</v>
      </c>
      <c r="H1" s="10" t="s">
        <v>548</v>
      </c>
      <c r="I1" s="10" t="s">
        <v>539</v>
      </c>
      <c r="J1" s="10" t="s">
        <v>540</v>
      </c>
      <c r="K1" s="10" t="s">
        <v>541</v>
      </c>
      <c r="L1" s="10" t="s">
        <v>542</v>
      </c>
      <c r="M1" s="10" t="s">
        <v>543</v>
      </c>
    </row>
    <row r="2" spans="1:13">
      <c r="A2" s="7">
        <v>1</v>
      </c>
      <c r="B2" s="11" t="s">
        <v>177</v>
      </c>
      <c r="C2" s="12" t="s">
        <v>178</v>
      </c>
      <c r="D2" s="16">
        <v>49.857142857142861</v>
      </c>
      <c r="E2" s="16">
        <v>54.661448140900177</v>
      </c>
      <c r="F2" s="16">
        <v>49.5</v>
      </c>
      <c r="G2" s="16">
        <v>49.2</v>
      </c>
      <c r="H2" s="16">
        <v>49.857142857142861</v>
      </c>
      <c r="I2" s="16">
        <v>65.593737769080207</v>
      </c>
      <c r="J2" s="16">
        <v>64.350000000000009</v>
      </c>
      <c r="K2" s="16">
        <v>73.800000000000011</v>
      </c>
      <c r="L2" s="16">
        <v>253.6008806262231</v>
      </c>
      <c r="M2" s="14" t="s">
        <v>304</v>
      </c>
    </row>
    <row r="3" spans="1:13">
      <c r="A3" s="7">
        <v>2</v>
      </c>
      <c r="B3" s="11" t="s">
        <v>177</v>
      </c>
      <c r="C3" s="12" t="s">
        <v>184</v>
      </c>
      <c r="D3" s="16">
        <v>17.857142857142861</v>
      </c>
      <c r="E3" s="16">
        <v>0</v>
      </c>
      <c r="F3" s="16">
        <v>21.5</v>
      </c>
      <c r="G3" s="16">
        <v>30.200000000000003</v>
      </c>
      <c r="H3" s="16">
        <v>17.857142857142861</v>
      </c>
      <c r="I3" s="16">
        <v>0</v>
      </c>
      <c r="J3" s="16">
        <v>27.95</v>
      </c>
      <c r="K3" s="16">
        <v>45.300000000000004</v>
      </c>
      <c r="L3" s="16">
        <v>91.107142857142861</v>
      </c>
      <c r="M3" s="14" t="s">
        <v>320</v>
      </c>
    </row>
    <row r="4" spans="1:13">
      <c r="A4" s="7">
        <v>3</v>
      </c>
      <c r="B4" s="11" t="s">
        <v>177</v>
      </c>
      <c r="C4" s="12" t="s">
        <v>188</v>
      </c>
      <c r="D4" s="16">
        <v>0</v>
      </c>
      <c r="E4" s="16">
        <v>0</v>
      </c>
      <c r="F4" s="16">
        <v>8.5</v>
      </c>
      <c r="G4" s="16">
        <v>28.200000000000003</v>
      </c>
      <c r="H4" s="16">
        <v>0</v>
      </c>
      <c r="I4" s="16">
        <v>0</v>
      </c>
      <c r="J4" s="16">
        <v>11.05</v>
      </c>
      <c r="K4" s="16">
        <v>42.300000000000004</v>
      </c>
      <c r="L4" s="16">
        <v>53.350000000000009</v>
      </c>
      <c r="M4" s="14" t="s">
        <v>321</v>
      </c>
    </row>
    <row r="5" spans="1:13">
      <c r="A5" s="7">
        <v>4</v>
      </c>
      <c r="B5" s="11" t="s">
        <v>177</v>
      </c>
      <c r="C5" s="12" t="s">
        <v>343</v>
      </c>
      <c r="D5" s="16">
        <v>0</v>
      </c>
      <c r="E5" s="16">
        <v>0</v>
      </c>
      <c r="F5" s="16">
        <v>0</v>
      </c>
      <c r="G5" s="16">
        <v>4.4000000000000057</v>
      </c>
      <c r="H5" s="16">
        <v>0</v>
      </c>
      <c r="I5" s="16">
        <v>0</v>
      </c>
      <c r="J5" s="16">
        <v>0</v>
      </c>
      <c r="K5" s="16">
        <v>6.6000000000000085</v>
      </c>
      <c r="L5" s="16">
        <v>6.6000000000000085</v>
      </c>
      <c r="M5" s="14" t="s">
        <v>304</v>
      </c>
    </row>
    <row r="6" spans="1:13">
      <c r="A6" s="7">
        <v>5</v>
      </c>
      <c r="B6" s="11" t="s">
        <v>177</v>
      </c>
      <c r="C6" s="12" t="s">
        <v>189</v>
      </c>
      <c r="D6" s="16">
        <v>0</v>
      </c>
      <c r="E6" s="16">
        <v>0</v>
      </c>
      <c r="F6" s="16">
        <v>1</v>
      </c>
      <c r="G6" s="16">
        <v>0</v>
      </c>
      <c r="H6" s="16">
        <v>0</v>
      </c>
      <c r="I6" s="16">
        <v>0</v>
      </c>
      <c r="J6" s="16">
        <v>1.3</v>
      </c>
      <c r="K6" s="16">
        <v>0</v>
      </c>
      <c r="L6" s="16">
        <v>1.3</v>
      </c>
      <c r="M6" s="14" t="s">
        <v>373</v>
      </c>
    </row>
  </sheetData>
  <phoneticPr fontId="2" type="noConversion"/>
  <conditionalFormatting sqref="B2:B6">
    <cfRule type="expression" dxfId="46" priority="20">
      <formula>AND(XEC2=0,XED2&lt;&gt;"")</formula>
    </cfRule>
  </conditionalFormatting>
  <conditionalFormatting sqref="A2:A6">
    <cfRule type="expression" dxfId="45" priority="19">
      <formula>AND(XEC2=0,XED2&lt;&gt;"")</formula>
    </cfRule>
  </conditionalFormatting>
  <conditionalFormatting sqref="D2:K6">
    <cfRule type="cellIs" dxfId="44" priority="17" operator="lessThan">
      <formula>#REF!</formula>
    </cfRule>
    <cfRule type="cellIs" dxfId="43" priority="18" operator="equal">
      <formula>#REF!</formula>
    </cfRule>
  </conditionalFormatting>
  <conditionalFormatting sqref="L2:L6">
    <cfRule type="cellIs" dxfId="42" priority="15" operator="lessThan">
      <formula>#REF!*COUNTIF(D2:I2,"&gt;0")</formula>
    </cfRule>
    <cfRule type="cellIs" dxfId="41" priority="16" operator="equal">
      <formula>#REF!*COUNTIF(D2:I2,"&gt;0")</formula>
    </cfRule>
  </conditionalFormatting>
  <conditionalFormatting sqref="B2:B4 C6">
    <cfRule type="expression" dxfId="40" priority="14">
      <formula>AND(XEJ2=0,XEK2&lt;&gt;"")</formula>
    </cfRule>
  </conditionalFormatting>
  <conditionalFormatting sqref="B5:B6">
    <cfRule type="expression" dxfId="39" priority="13">
      <formula>AND(XEK5=0,XEL5&lt;&gt;"")</formula>
    </cfRule>
  </conditionalFormatting>
  <conditionalFormatting sqref="C1">
    <cfRule type="duplicateValues" dxfId="38" priority="8"/>
  </conditionalFormatting>
  <conditionalFormatting sqref="C1:C6">
    <cfRule type="duplicateValues" dxfId="37" priority="29"/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86" fitToHeight="0" orientation="portrait" r:id="rId1"/>
  <headerFooter>
    <oddHeader>&amp;C中華民國107年全國業餘高爾夫春季排名賽後權重成績排名</oddHeader>
    <oddFooter>第 &amp;P 頁，共 &amp;N 頁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showZeros="0" tabSelected="1" workbookViewId="0">
      <selection activeCell="H30" sqref="H30"/>
    </sheetView>
  </sheetViews>
  <sheetFormatPr defaultRowHeight="16.5"/>
  <cols>
    <col min="1" max="1" width="6" style="6" bestFit="1" customWidth="1"/>
    <col min="2" max="2" width="7.5" style="6" bestFit="1" customWidth="1"/>
    <col min="3" max="3" width="10.25" style="6" bestFit="1" customWidth="1"/>
    <col min="4" max="7" width="7.25" style="6" bestFit="1" customWidth="1"/>
    <col min="8" max="12" width="10.625" style="6" customWidth="1"/>
    <col min="13" max="13" width="10.625" style="15" customWidth="1"/>
    <col min="14" max="14" width="9" style="6"/>
    <col min="15" max="15" width="10.625" style="6" customWidth="1"/>
    <col min="16" max="16384" width="9" style="6"/>
  </cols>
  <sheetData>
    <row r="1" spans="1:13">
      <c r="A1" s="9" t="s">
        <v>0</v>
      </c>
      <c r="B1" s="10" t="s">
        <v>1</v>
      </c>
      <c r="C1" s="10" t="s">
        <v>2</v>
      </c>
      <c r="D1" s="10" t="s">
        <v>296</v>
      </c>
      <c r="E1" s="10" t="s">
        <v>297</v>
      </c>
      <c r="F1" s="10" t="s">
        <v>535</v>
      </c>
      <c r="G1" s="10" t="s">
        <v>536</v>
      </c>
      <c r="H1" s="10" t="s">
        <v>548</v>
      </c>
      <c r="I1" s="10" t="s">
        <v>539</v>
      </c>
      <c r="J1" s="10" t="s">
        <v>540</v>
      </c>
      <c r="K1" s="10" t="s">
        <v>541</v>
      </c>
      <c r="L1" s="10" t="s">
        <v>542</v>
      </c>
      <c r="M1" s="10" t="s">
        <v>543</v>
      </c>
    </row>
    <row r="2" spans="1:13">
      <c r="A2" s="7">
        <v>1</v>
      </c>
      <c r="B2" s="11" t="s">
        <v>274</v>
      </c>
      <c r="C2" s="12" t="s">
        <v>277</v>
      </c>
      <c r="D2" s="13">
        <v>11.454545454545453</v>
      </c>
      <c r="E2" s="13">
        <v>15.632093933463793</v>
      </c>
      <c r="F2" s="13">
        <v>0</v>
      </c>
      <c r="G2" s="13">
        <v>33</v>
      </c>
      <c r="H2" s="13">
        <v>11.454545454545453</v>
      </c>
      <c r="I2" s="13">
        <v>18.758512720156549</v>
      </c>
      <c r="J2" s="13">
        <v>0</v>
      </c>
      <c r="K2" s="13">
        <v>49.5</v>
      </c>
      <c r="L2" s="13">
        <v>79.713058174701999</v>
      </c>
      <c r="M2" s="14" t="s">
        <v>358</v>
      </c>
    </row>
    <row r="3" spans="1:13">
      <c r="A3" s="7">
        <v>2</v>
      </c>
      <c r="B3" s="11" t="s">
        <v>274</v>
      </c>
      <c r="C3" s="12" t="s">
        <v>276</v>
      </c>
      <c r="D3" s="13">
        <v>12.454545454545453</v>
      </c>
      <c r="E3" s="13">
        <v>0</v>
      </c>
      <c r="F3" s="13">
        <v>0</v>
      </c>
      <c r="G3" s="13">
        <v>42</v>
      </c>
      <c r="H3" s="13">
        <v>12.454545454545453</v>
      </c>
      <c r="I3" s="13">
        <v>0</v>
      </c>
      <c r="J3" s="13">
        <v>0</v>
      </c>
      <c r="K3" s="13">
        <v>63</v>
      </c>
      <c r="L3" s="13">
        <v>75.454545454545453</v>
      </c>
      <c r="M3" s="14">
        <v>0</v>
      </c>
    </row>
    <row r="4" spans="1:13">
      <c r="A4" s="7">
        <v>3</v>
      </c>
      <c r="B4" s="11" t="s">
        <v>274</v>
      </c>
      <c r="C4" s="12" t="s">
        <v>284</v>
      </c>
      <c r="D4" s="13">
        <v>0</v>
      </c>
      <c r="E4" s="13">
        <v>13.659491193737765</v>
      </c>
      <c r="F4" s="13">
        <v>0</v>
      </c>
      <c r="G4" s="13">
        <v>35</v>
      </c>
      <c r="H4" s="13">
        <v>0</v>
      </c>
      <c r="I4" s="13">
        <v>16.391389432485315</v>
      </c>
      <c r="J4" s="13">
        <v>0</v>
      </c>
      <c r="K4" s="13">
        <v>52.5</v>
      </c>
      <c r="L4" s="13">
        <v>68.891389432485312</v>
      </c>
      <c r="M4" s="14" t="s">
        <v>358</v>
      </c>
    </row>
    <row r="5" spans="1:13">
      <c r="A5" s="7">
        <v>4</v>
      </c>
      <c r="B5" s="11" t="s">
        <v>274</v>
      </c>
      <c r="C5" s="12" t="s">
        <v>280</v>
      </c>
      <c r="D5" s="13">
        <v>19.454545454545453</v>
      </c>
      <c r="E5" s="13">
        <v>16.618395303326821</v>
      </c>
      <c r="F5" s="13">
        <v>0</v>
      </c>
      <c r="G5" s="13">
        <v>8</v>
      </c>
      <c r="H5" s="13">
        <v>19.454545454545453</v>
      </c>
      <c r="I5" s="13">
        <v>19.942074363992184</v>
      </c>
      <c r="J5" s="13">
        <v>0</v>
      </c>
      <c r="K5" s="13">
        <v>12</v>
      </c>
      <c r="L5" s="13">
        <v>51.396619818537637</v>
      </c>
      <c r="M5" s="14">
        <v>0</v>
      </c>
    </row>
    <row r="6" spans="1:13">
      <c r="A6" s="7">
        <v>5</v>
      </c>
      <c r="B6" s="11" t="s">
        <v>274</v>
      </c>
      <c r="C6" s="12" t="s">
        <v>285</v>
      </c>
      <c r="D6" s="13">
        <v>0</v>
      </c>
      <c r="E6" s="13">
        <v>5.7690802348336661</v>
      </c>
      <c r="F6" s="13">
        <v>0.20000000000000284</v>
      </c>
      <c r="G6" s="13">
        <v>23</v>
      </c>
      <c r="H6" s="13">
        <v>0</v>
      </c>
      <c r="I6" s="13">
        <v>6.9228962818003987</v>
      </c>
      <c r="J6" s="13">
        <v>0.26000000000000373</v>
      </c>
      <c r="K6" s="13">
        <v>34.5</v>
      </c>
      <c r="L6" s="13">
        <v>41.682896281800403</v>
      </c>
      <c r="M6" s="14" t="s">
        <v>304</v>
      </c>
    </row>
    <row r="7" spans="1:13">
      <c r="A7" s="7">
        <v>6</v>
      </c>
      <c r="B7" s="11" t="s">
        <v>274</v>
      </c>
      <c r="C7" s="12" t="s">
        <v>345</v>
      </c>
      <c r="D7" s="13">
        <v>0</v>
      </c>
      <c r="E7" s="13">
        <v>0</v>
      </c>
      <c r="F7" s="13">
        <v>0</v>
      </c>
      <c r="G7" s="13">
        <v>8</v>
      </c>
      <c r="H7" s="13">
        <v>0</v>
      </c>
      <c r="I7" s="13">
        <v>0</v>
      </c>
      <c r="J7" s="13">
        <v>0</v>
      </c>
      <c r="K7" s="13">
        <v>12</v>
      </c>
      <c r="L7" s="13">
        <v>12</v>
      </c>
      <c r="M7" s="14">
        <v>0</v>
      </c>
    </row>
    <row r="8" spans="1:13">
      <c r="A8" s="7">
        <v>7</v>
      </c>
      <c r="B8" s="11" t="s">
        <v>274</v>
      </c>
      <c r="C8" s="12" t="s">
        <v>367</v>
      </c>
      <c r="D8" s="13">
        <v>0</v>
      </c>
      <c r="E8" s="13">
        <v>5.0684931506849296</v>
      </c>
      <c r="F8" s="13">
        <v>0</v>
      </c>
      <c r="G8" s="13">
        <v>0</v>
      </c>
      <c r="H8" s="13">
        <v>0</v>
      </c>
      <c r="I8" s="13">
        <v>6.0821917808219155</v>
      </c>
      <c r="J8" s="13">
        <v>0</v>
      </c>
      <c r="K8" s="13">
        <v>0</v>
      </c>
      <c r="L8" s="13">
        <v>6.0821917808219155</v>
      </c>
      <c r="M8" s="14">
        <v>0</v>
      </c>
    </row>
  </sheetData>
  <phoneticPr fontId="2" type="noConversion"/>
  <conditionalFormatting sqref="B4:B8">
    <cfRule type="expression" dxfId="36" priority="42">
      <formula>AND(XDS4=0,XDT4&lt;&gt;"")</formula>
    </cfRule>
  </conditionalFormatting>
  <conditionalFormatting sqref="B4:B8">
    <cfRule type="expression" dxfId="35" priority="41">
      <formula>AND(XDZ4=0,XEA4&lt;&gt;"")</formula>
    </cfRule>
  </conditionalFormatting>
  <conditionalFormatting sqref="B1:B2">
    <cfRule type="expression" dxfId="34" priority="40">
      <formula>AND(XEA1=0,XEB1&lt;&gt;"")</formula>
    </cfRule>
  </conditionalFormatting>
  <conditionalFormatting sqref="A1:A2 A4 A6 A8">
    <cfRule type="expression" dxfId="33" priority="39">
      <formula>AND(XEA1=0,XEB1&lt;&gt;"")</formula>
    </cfRule>
  </conditionalFormatting>
  <conditionalFormatting sqref="D1:K8">
    <cfRule type="cellIs" dxfId="32" priority="37" operator="lessThan">
      <formula>#REF!</formula>
    </cfRule>
    <cfRule type="cellIs" dxfId="31" priority="38" operator="equal">
      <formula>#REF!</formula>
    </cfRule>
  </conditionalFormatting>
  <conditionalFormatting sqref="L1:L8">
    <cfRule type="cellIs" dxfId="30" priority="35" operator="lessThan">
      <formula>#REF!*COUNTIF(D1:I1,"&gt;0")</formula>
    </cfRule>
    <cfRule type="cellIs" dxfId="29" priority="36" operator="equal">
      <formula>#REF!*COUNTIF(D1:I1,"&gt;0")</formula>
    </cfRule>
  </conditionalFormatting>
  <conditionalFormatting sqref="B2:B3">
    <cfRule type="expression" dxfId="28" priority="34">
      <formula>AND(XEJ2=0,XEK2&lt;&gt;"")</formula>
    </cfRule>
  </conditionalFormatting>
  <conditionalFormatting sqref="B4:B8">
    <cfRule type="expression" dxfId="27" priority="33">
      <formula>AND(XEK4=0,XEL4&lt;&gt;"")</formula>
    </cfRule>
  </conditionalFormatting>
  <conditionalFormatting sqref="C5:C8">
    <cfRule type="expression" dxfId="26" priority="32">
      <formula>AND(XEM5=0,XEN5&lt;&gt;"")</formula>
    </cfRule>
  </conditionalFormatting>
  <conditionalFormatting sqref="C1">
    <cfRule type="duplicateValues" dxfId="25" priority="26"/>
  </conditionalFormatting>
  <conditionalFormatting sqref="B2">
    <cfRule type="expression" dxfId="24" priority="14">
      <formula>AND(XEA2=0,XEB2&lt;&gt;"")</formula>
    </cfRule>
  </conditionalFormatting>
  <conditionalFormatting sqref="A2 A4:A8">
    <cfRule type="expression" dxfId="23" priority="13">
      <formula>AND(XEA2=0,XEB2&lt;&gt;"")</formula>
    </cfRule>
  </conditionalFormatting>
  <conditionalFormatting sqref="B2:B3">
    <cfRule type="expression" dxfId="22" priority="8">
      <formula>AND(XEJ2=0,XEK2&lt;&gt;"")</formula>
    </cfRule>
  </conditionalFormatting>
  <conditionalFormatting sqref="C1:C8">
    <cfRule type="duplicateValues" dxfId="21" priority="51"/>
  </conditionalFormatting>
  <conditionalFormatting sqref="C2:C8">
    <cfRule type="duplicateValues" dxfId="20" priority="71"/>
  </conditionalFormatting>
  <printOptions horizontalCentered="1"/>
  <pageMargins left="0.19685039370078741" right="0.19685039370078741" top="0.51181102362204722" bottom="0.39370078740157483" header="0.31496062992125984" footer="0.19685039370078741"/>
  <pageSetup paperSize="9" scale="86" fitToHeight="0" orientation="portrait" r:id="rId1"/>
  <headerFooter>
    <oddHeader>&amp;C中華民國107年全國業餘高爾夫春季排名賽後權重成績排名</oddHead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79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69</v>
      </c>
      <c r="B1" s="2" t="s">
        <v>70</v>
      </c>
      <c r="C1" s="2" t="s">
        <v>2</v>
      </c>
      <c r="D1" s="3" t="s">
        <v>116</v>
      </c>
      <c r="E1" s="3" t="s">
        <v>117</v>
      </c>
      <c r="F1" s="3" t="s">
        <v>118</v>
      </c>
      <c r="G1" s="3" t="s">
        <v>119</v>
      </c>
      <c r="H1" s="4" t="s">
        <v>3</v>
      </c>
      <c r="I1" s="5" t="s">
        <v>71</v>
      </c>
      <c r="J1" s="3" t="s">
        <v>116</v>
      </c>
      <c r="K1" s="3" t="s">
        <v>117</v>
      </c>
      <c r="L1" s="3" t="s">
        <v>118</v>
      </c>
      <c r="M1" s="3" t="s">
        <v>119</v>
      </c>
      <c r="N1" s="4" t="s">
        <v>3</v>
      </c>
    </row>
    <row r="2" spans="1:14">
      <c r="A2" s="7"/>
      <c r="B2" s="7" t="s">
        <v>6</v>
      </c>
      <c r="C2" s="7" t="s">
        <v>137</v>
      </c>
      <c r="D2" s="7">
        <v>73</v>
      </c>
      <c r="E2" s="7">
        <v>71</v>
      </c>
      <c r="F2" s="7">
        <v>68</v>
      </c>
      <c r="G2" s="7">
        <v>70</v>
      </c>
      <c r="H2" s="7">
        <v>282</v>
      </c>
      <c r="I2" s="7"/>
      <c r="J2" s="8">
        <v>11.55263157894737</v>
      </c>
      <c r="K2" s="8">
        <v>12.05263157894737</v>
      </c>
      <c r="L2" s="8">
        <v>19.021276595744681</v>
      </c>
      <c r="M2" s="8">
        <v>14.638297872340431</v>
      </c>
      <c r="N2" s="8">
        <v>57.264837625979851</v>
      </c>
    </row>
    <row r="3" spans="1:14">
      <c r="A3" s="7"/>
      <c r="B3" s="7" t="s">
        <v>6</v>
      </c>
      <c r="C3" s="7" t="s">
        <v>138</v>
      </c>
      <c r="D3" s="7">
        <v>73</v>
      </c>
      <c r="E3" s="7">
        <v>72</v>
      </c>
      <c r="F3" s="7">
        <v>73</v>
      </c>
      <c r="G3" s="7">
        <v>68</v>
      </c>
      <c r="H3" s="7">
        <v>286</v>
      </c>
      <c r="I3" s="7"/>
      <c r="J3" s="8">
        <v>11.55263157894737</v>
      </c>
      <c r="K3" s="8">
        <v>11.05263157894737</v>
      </c>
      <c r="L3" s="8">
        <v>14.021276595744681</v>
      </c>
      <c r="M3" s="8">
        <v>16.638297872340431</v>
      </c>
      <c r="N3" s="8">
        <v>53.264837625979851</v>
      </c>
    </row>
    <row r="4" spans="1:14">
      <c r="A4" s="7"/>
      <c r="B4" s="7" t="s">
        <v>6</v>
      </c>
      <c r="C4" s="7" t="s">
        <v>24</v>
      </c>
      <c r="D4" s="7">
        <v>72</v>
      </c>
      <c r="E4" s="7">
        <v>76</v>
      </c>
      <c r="F4" s="7">
        <v>69</v>
      </c>
      <c r="G4" s="7">
        <v>70</v>
      </c>
      <c r="H4" s="7">
        <v>287</v>
      </c>
      <c r="I4" s="7"/>
      <c r="J4" s="8">
        <v>12.55263157894737</v>
      </c>
      <c r="K4" s="8">
        <v>7.0526315789473699</v>
      </c>
      <c r="L4" s="8">
        <v>18.021276595744681</v>
      </c>
      <c r="M4" s="8">
        <v>14.638297872340431</v>
      </c>
      <c r="N4" s="8">
        <v>52.264837625979851</v>
      </c>
    </row>
    <row r="5" spans="1:14">
      <c r="A5" s="7"/>
      <c r="B5" s="7" t="s">
        <v>6</v>
      </c>
      <c r="C5" s="7" t="s">
        <v>7</v>
      </c>
      <c r="D5" s="7">
        <v>71</v>
      </c>
      <c r="E5" s="7">
        <v>68</v>
      </c>
      <c r="F5" s="7">
        <v>73</v>
      </c>
      <c r="G5" s="7">
        <v>75</v>
      </c>
      <c r="H5" s="7">
        <v>287</v>
      </c>
      <c r="I5" s="7"/>
      <c r="J5" s="8">
        <v>13.55263157894737</v>
      </c>
      <c r="K5" s="8">
        <v>15.05263157894737</v>
      </c>
      <c r="L5" s="8">
        <v>14.021276595744681</v>
      </c>
      <c r="M5" s="8">
        <v>9.6382978723404307</v>
      </c>
      <c r="N5" s="8">
        <v>52.264837625979851</v>
      </c>
    </row>
    <row r="6" spans="1:14">
      <c r="A6" s="7"/>
      <c r="B6" s="7" t="s">
        <v>28</v>
      </c>
      <c r="C6" s="7" t="s">
        <v>50</v>
      </c>
      <c r="D6" s="7">
        <v>72</v>
      </c>
      <c r="E6" s="7">
        <v>73</v>
      </c>
      <c r="F6" s="7">
        <v>73</v>
      </c>
      <c r="G6" s="7">
        <v>70</v>
      </c>
      <c r="H6" s="7">
        <v>288</v>
      </c>
      <c r="I6" s="7"/>
      <c r="J6" s="8">
        <v>12.55263157894737</v>
      </c>
      <c r="K6" s="8">
        <v>10.05263157894737</v>
      </c>
      <c r="L6" s="8">
        <v>14.021276595744681</v>
      </c>
      <c r="M6" s="8">
        <v>14.638297872340431</v>
      </c>
      <c r="N6" s="8">
        <v>51.264837625979851</v>
      </c>
    </row>
    <row r="7" spans="1:14">
      <c r="A7" s="7"/>
      <c r="B7" s="7" t="s">
        <v>28</v>
      </c>
      <c r="C7" s="7" t="s">
        <v>37</v>
      </c>
      <c r="D7" s="7">
        <v>74</v>
      </c>
      <c r="E7" s="7">
        <v>75</v>
      </c>
      <c r="F7" s="7">
        <v>72</v>
      </c>
      <c r="G7" s="7">
        <v>68</v>
      </c>
      <c r="H7" s="7">
        <v>289</v>
      </c>
      <c r="I7" s="7"/>
      <c r="J7" s="8">
        <v>10.55263157894737</v>
      </c>
      <c r="K7" s="8">
        <v>8.0526315789473699</v>
      </c>
      <c r="L7" s="8">
        <v>15.021276595744681</v>
      </c>
      <c r="M7" s="8">
        <v>16.638297872340431</v>
      </c>
      <c r="N7" s="8">
        <v>50.264837625979851</v>
      </c>
    </row>
    <row r="8" spans="1:14">
      <c r="A8" s="7"/>
      <c r="B8" s="7" t="s">
        <v>6</v>
      </c>
      <c r="C8" s="7" t="s">
        <v>45</v>
      </c>
      <c r="D8" s="7">
        <v>73</v>
      </c>
      <c r="E8" s="7">
        <v>68</v>
      </c>
      <c r="F8" s="7">
        <v>75</v>
      </c>
      <c r="G8" s="7">
        <v>73</v>
      </c>
      <c r="H8" s="7">
        <v>289</v>
      </c>
      <c r="I8" s="7"/>
      <c r="J8" s="8">
        <v>11.55263157894737</v>
      </c>
      <c r="K8" s="8">
        <v>15.05263157894737</v>
      </c>
      <c r="L8" s="8">
        <v>12.021276595744681</v>
      </c>
      <c r="M8" s="8">
        <v>11.638297872340431</v>
      </c>
      <c r="N8" s="8">
        <v>50.264837625979851</v>
      </c>
    </row>
    <row r="9" spans="1:14">
      <c r="A9" s="7"/>
      <c r="B9" s="7" t="s">
        <v>6</v>
      </c>
      <c r="C9" s="7" t="s">
        <v>8</v>
      </c>
      <c r="D9" s="7">
        <v>70</v>
      </c>
      <c r="E9" s="7">
        <v>68</v>
      </c>
      <c r="F9" s="7">
        <v>78</v>
      </c>
      <c r="G9" s="7">
        <v>73</v>
      </c>
      <c r="H9" s="7">
        <v>289</v>
      </c>
      <c r="I9" s="7"/>
      <c r="J9" s="8">
        <v>14.55263157894737</v>
      </c>
      <c r="K9" s="8">
        <v>15.05263157894737</v>
      </c>
      <c r="L9" s="8">
        <v>9.0212765957446805</v>
      </c>
      <c r="M9" s="8">
        <v>11.638297872340431</v>
      </c>
      <c r="N9" s="8">
        <v>50.264837625979851</v>
      </c>
    </row>
    <row r="10" spans="1:14">
      <c r="A10" s="7"/>
      <c r="B10" s="7" t="s">
        <v>6</v>
      </c>
      <c r="C10" s="7" t="s">
        <v>9</v>
      </c>
      <c r="D10" s="7">
        <v>69</v>
      </c>
      <c r="E10" s="7">
        <v>77</v>
      </c>
      <c r="F10" s="7">
        <v>72</v>
      </c>
      <c r="G10" s="7">
        <v>73</v>
      </c>
      <c r="H10" s="7">
        <v>291</v>
      </c>
      <c r="I10" s="7"/>
      <c r="J10" s="8">
        <v>15.55263157894737</v>
      </c>
      <c r="K10" s="8">
        <v>6.0526315789473699</v>
      </c>
      <c r="L10" s="8">
        <v>15.021276595744681</v>
      </c>
      <c r="M10" s="8">
        <v>11.638297872340431</v>
      </c>
      <c r="N10" s="8">
        <v>48.264837625979851</v>
      </c>
    </row>
    <row r="11" spans="1:14">
      <c r="A11" s="7"/>
      <c r="B11" s="7" t="s">
        <v>6</v>
      </c>
      <c r="C11" s="7" t="s">
        <v>31</v>
      </c>
      <c r="D11" s="7">
        <v>73</v>
      </c>
      <c r="E11" s="7">
        <v>71</v>
      </c>
      <c r="F11" s="7">
        <v>74</v>
      </c>
      <c r="G11" s="7">
        <v>74</v>
      </c>
      <c r="H11" s="7">
        <v>292</v>
      </c>
      <c r="I11" s="7"/>
      <c r="J11" s="8">
        <v>11.55263157894737</v>
      </c>
      <c r="K11" s="8">
        <v>12.05263157894737</v>
      </c>
      <c r="L11" s="8">
        <v>13.021276595744681</v>
      </c>
      <c r="M11" s="8">
        <v>10.638297872340431</v>
      </c>
      <c r="N11" s="8">
        <v>47.264837625979851</v>
      </c>
    </row>
    <row r="12" spans="1:14">
      <c r="A12" s="7"/>
      <c r="B12" s="7" t="s">
        <v>28</v>
      </c>
      <c r="C12" s="7" t="s">
        <v>49</v>
      </c>
      <c r="D12" s="7">
        <v>76</v>
      </c>
      <c r="E12" s="7">
        <v>71</v>
      </c>
      <c r="F12" s="7">
        <v>68</v>
      </c>
      <c r="G12" s="7">
        <v>77</v>
      </c>
      <c r="H12" s="7">
        <v>292</v>
      </c>
      <c r="I12" s="7"/>
      <c r="J12" s="8">
        <v>8.5526315789473699</v>
      </c>
      <c r="K12" s="8">
        <v>12.05263157894737</v>
      </c>
      <c r="L12" s="8">
        <v>19.021276595744681</v>
      </c>
      <c r="M12" s="8">
        <v>7.6382978723404307</v>
      </c>
      <c r="N12" s="8">
        <v>47.264837625979851</v>
      </c>
    </row>
    <row r="13" spans="1:14">
      <c r="A13" s="7"/>
      <c r="B13" s="7" t="s">
        <v>48</v>
      </c>
      <c r="C13" s="7" t="s">
        <v>57</v>
      </c>
      <c r="D13" s="7">
        <v>72</v>
      </c>
      <c r="E13" s="7">
        <v>76</v>
      </c>
      <c r="F13" s="7">
        <v>73</v>
      </c>
      <c r="G13" s="7">
        <v>72</v>
      </c>
      <c r="H13" s="7">
        <v>293</v>
      </c>
      <c r="I13" s="7"/>
      <c r="J13" s="8">
        <v>12.55263157894737</v>
      </c>
      <c r="K13" s="8">
        <v>7.0526315789473699</v>
      </c>
      <c r="L13" s="8">
        <v>14.021276595744681</v>
      </c>
      <c r="M13" s="8">
        <v>12.638297872340431</v>
      </c>
      <c r="N13" s="8">
        <v>46.264837625979851</v>
      </c>
    </row>
    <row r="14" spans="1:14">
      <c r="A14" s="7"/>
      <c r="B14" s="7" t="s">
        <v>28</v>
      </c>
      <c r="C14" s="7" t="s">
        <v>30</v>
      </c>
      <c r="D14" s="7">
        <v>74</v>
      </c>
      <c r="E14" s="7">
        <v>71</v>
      </c>
      <c r="F14" s="7">
        <v>72</v>
      </c>
      <c r="G14" s="7">
        <v>76</v>
      </c>
      <c r="H14" s="7">
        <v>293</v>
      </c>
      <c r="I14" s="7"/>
      <c r="J14" s="8">
        <v>10.55263157894737</v>
      </c>
      <c r="K14" s="8">
        <v>12.05263157894737</v>
      </c>
      <c r="L14" s="8">
        <v>15.021276595744681</v>
      </c>
      <c r="M14" s="8">
        <v>8.6382978723404307</v>
      </c>
      <c r="N14" s="8">
        <v>46.264837625979851</v>
      </c>
    </row>
    <row r="15" spans="1:14">
      <c r="A15" s="7"/>
      <c r="B15" s="7" t="s">
        <v>28</v>
      </c>
      <c r="C15" s="7" t="s">
        <v>139</v>
      </c>
      <c r="D15" s="7">
        <v>74</v>
      </c>
      <c r="E15" s="7">
        <v>73</v>
      </c>
      <c r="F15" s="7">
        <v>80</v>
      </c>
      <c r="G15" s="7">
        <v>67</v>
      </c>
      <c r="H15" s="7">
        <v>294</v>
      </c>
      <c r="I15" s="7"/>
      <c r="J15" s="8">
        <v>10.55263157894737</v>
      </c>
      <c r="K15" s="8">
        <v>10.05263157894737</v>
      </c>
      <c r="L15" s="8">
        <v>7.0212765957446805</v>
      </c>
      <c r="M15" s="8">
        <v>17.638297872340431</v>
      </c>
      <c r="N15" s="8">
        <v>45.264837625979851</v>
      </c>
    </row>
    <row r="16" spans="1:14">
      <c r="A16" s="7"/>
      <c r="B16" s="7" t="s">
        <v>28</v>
      </c>
      <c r="C16" s="7" t="s">
        <v>35</v>
      </c>
      <c r="D16" s="7">
        <v>73</v>
      </c>
      <c r="E16" s="7">
        <v>78</v>
      </c>
      <c r="F16" s="7">
        <v>74</v>
      </c>
      <c r="G16" s="7">
        <v>70</v>
      </c>
      <c r="H16" s="7">
        <v>295</v>
      </c>
      <c r="I16" s="7"/>
      <c r="J16" s="8">
        <v>11.55263157894737</v>
      </c>
      <c r="K16" s="8">
        <v>5.0526315789473699</v>
      </c>
      <c r="L16" s="8">
        <v>13.021276595744681</v>
      </c>
      <c r="M16" s="8">
        <v>14.638297872340431</v>
      </c>
      <c r="N16" s="8">
        <v>44.264837625979851</v>
      </c>
    </row>
    <row r="17" spans="1:14">
      <c r="A17" s="7"/>
      <c r="B17" s="7" t="s">
        <v>6</v>
      </c>
      <c r="C17" s="7" t="s">
        <v>140</v>
      </c>
      <c r="D17" s="7">
        <v>75</v>
      </c>
      <c r="E17" s="7">
        <v>75</v>
      </c>
      <c r="F17" s="7">
        <v>74</v>
      </c>
      <c r="G17" s="7">
        <v>71</v>
      </c>
      <c r="H17" s="7">
        <v>295</v>
      </c>
      <c r="I17" s="7"/>
      <c r="J17" s="8">
        <v>9.5526315789473699</v>
      </c>
      <c r="K17" s="8">
        <v>8.0526315789473699</v>
      </c>
      <c r="L17" s="8">
        <v>13.021276595744681</v>
      </c>
      <c r="M17" s="8">
        <v>13.638297872340431</v>
      </c>
      <c r="N17" s="8">
        <v>44.264837625979851</v>
      </c>
    </row>
    <row r="18" spans="1:14">
      <c r="A18" s="7"/>
      <c r="B18" s="7" t="s">
        <v>28</v>
      </c>
      <c r="C18" s="7" t="s">
        <v>43</v>
      </c>
      <c r="D18" s="7">
        <v>78</v>
      </c>
      <c r="E18" s="7">
        <v>72</v>
      </c>
      <c r="F18" s="7">
        <v>73</v>
      </c>
      <c r="G18" s="7">
        <v>73</v>
      </c>
      <c r="H18" s="7">
        <v>296</v>
      </c>
      <c r="I18" s="7"/>
      <c r="J18" s="8">
        <v>6.5526315789473699</v>
      </c>
      <c r="K18" s="8">
        <v>11.05263157894737</v>
      </c>
      <c r="L18" s="8">
        <v>14.021276595744681</v>
      </c>
      <c r="M18" s="8">
        <v>11.638297872340431</v>
      </c>
      <c r="N18" s="8">
        <v>43.264837625979851</v>
      </c>
    </row>
    <row r="19" spans="1:14">
      <c r="A19" s="7"/>
      <c r="B19" s="7" t="s">
        <v>6</v>
      </c>
      <c r="C19" s="7" t="s">
        <v>12</v>
      </c>
      <c r="D19" s="7">
        <v>74</v>
      </c>
      <c r="E19" s="7">
        <v>75</v>
      </c>
      <c r="F19" s="7">
        <v>78</v>
      </c>
      <c r="G19" s="7">
        <v>70</v>
      </c>
      <c r="H19" s="7">
        <v>297</v>
      </c>
      <c r="I19" s="7"/>
      <c r="J19" s="8">
        <v>10.55263157894737</v>
      </c>
      <c r="K19" s="8">
        <v>8.0526315789473699</v>
      </c>
      <c r="L19" s="8">
        <v>9.0212765957446805</v>
      </c>
      <c r="M19" s="8">
        <v>14.638297872340431</v>
      </c>
      <c r="N19" s="8">
        <v>42.264837625979851</v>
      </c>
    </row>
    <row r="20" spans="1:14">
      <c r="A20" s="7"/>
      <c r="B20" s="7" t="s">
        <v>6</v>
      </c>
      <c r="C20" s="7" t="s">
        <v>41</v>
      </c>
      <c r="D20" s="7">
        <v>71</v>
      </c>
      <c r="E20" s="7">
        <v>72</v>
      </c>
      <c r="F20" s="7">
        <v>82</v>
      </c>
      <c r="G20" s="7">
        <v>72</v>
      </c>
      <c r="H20" s="7">
        <v>297</v>
      </c>
      <c r="I20" s="7"/>
      <c r="J20" s="8">
        <v>13.55263157894737</v>
      </c>
      <c r="K20" s="8">
        <v>11.05263157894737</v>
      </c>
      <c r="L20" s="8">
        <v>5.0212765957446805</v>
      </c>
      <c r="M20" s="8">
        <v>12.638297872340431</v>
      </c>
      <c r="N20" s="8">
        <v>42.264837625979851</v>
      </c>
    </row>
    <row r="21" spans="1:14">
      <c r="A21" s="7"/>
      <c r="B21" s="7" t="s">
        <v>28</v>
      </c>
      <c r="C21" s="7" t="s">
        <v>32</v>
      </c>
      <c r="D21" s="7">
        <v>73</v>
      </c>
      <c r="E21" s="7">
        <v>72</v>
      </c>
      <c r="F21" s="7">
        <v>81</v>
      </c>
      <c r="G21" s="7">
        <v>72</v>
      </c>
      <c r="H21" s="7">
        <v>298</v>
      </c>
      <c r="I21" s="7"/>
      <c r="J21" s="8">
        <v>11.55263157894737</v>
      </c>
      <c r="K21" s="8">
        <v>11.05263157894737</v>
      </c>
      <c r="L21" s="8">
        <v>6.0212765957446805</v>
      </c>
      <c r="M21" s="8">
        <v>12.638297872340431</v>
      </c>
      <c r="N21" s="8">
        <v>41.264837625979851</v>
      </c>
    </row>
    <row r="22" spans="1:14">
      <c r="A22" s="7"/>
      <c r="B22" s="7" t="s">
        <v>6</v>
      </c>
      <c r="C22" s="7" t="s">
        <v>20</v>
      </c>
      <c r="D22" s="7">
        <v>69</v>
      </c>
      <c r="E22" s="7">
        <v>77</v>
      </c>
      <c r="F22" s="7">
        <v>76</v>
      </c>
      <c r="G22" s="7">
        <v>77</v>
      </c>
      <c r="H22" s="7">
        <v>299</v>
      </c>
      <c r="I22" s="7"/>
      <c r="J22" s="8">
        <v>15.55263157894737</v>
      </c>
      <c r="K22" s="8">
        <v>6.0526315789473699</v>
      </c>
      <c r="L22" s="8">
        <v>11.021276595744681</v>
      </c>
      <c r="M22" s="8">
        <v>7.6382978723404307</v>
      </c>
      <c r="N22" s="8">
        <v>40.264837625979851</v>
      </c>
    </row>
    <row r="23" spans="1:14">
      <c r="A23" s="7"/>
      <c r="B23" s="7" t="s">
        <v>6</v>
      </c>
      <c r="C23" s="7" t="s">
        <v>89</v>
      </c>
      <c r="D23" s="7">
        <v>73</v>
      </c>
      <c r="E23" s="7">
        <v>71</v>
      </c>
      <c r="F23" s="7">
        <v>76</v>
      </c>
      <c r="G23" s="7">
        <v>79</v>
      </c>
      <c r="H23" s="7">
        <v>299</v>
      </c>
      <c r="I23" s="7"/>
      <c r="J23" s="8">
        <v>11.55263157894737</v>
      </c>
      <c r="K23" s="8">
        <v>12.05263157894737</v>
      </c>
      <c r="L23" s="8">
        <v>11.021276595744681</v>
      </c>
      <c r="M23" s="8">
        <v>5.6382978723404307</v>
      </c>
      <c r="N23" s="8">
        <v>40.264837625979851</v>
      </c>
    </row>
    <row r="24" spans="1:14">
      <c r="A24" s="7"/>
      <c r="B24" s="7" t="s">
        <v>6</v>
      </c>
      <c r="C24" s="7" t="s">
        <v>11</v>
      </c>
      <c r="D24" s="7">
        <v>77</v>
      </c>
      <c r="E24" s="7">
        <v>73</v>
      </c>
      <c r="F24" s="7">
        <v>75</v>
      </c>
      <c r="G24" s="7">
        <v>75</v>
      </c>
      <c r="H24" s="7">
        <v>300</v>
      </c>
      <c r="I24" s="7"/>
      <c r="J24" s="8">
        <v>7.5526315789473699</v>
      </c>
      <c r="K24" s="8">
        <v>10.05263157894737</v>
      </c>
      <c r="L24" s="8">
        <v>12.021276595744681</v>
      </c>
      <c r="M24" s="8">
        <v>9.6382978723404307</v>
      </c>
      <c r="N24" s="8">
        <v>39.264837625979851</v>
      </c>
    </row>
    <row r="25" spans="1:14">
      <c r="A25" s="7"/>
      <c r="B25" s="7" t="s">
        <v>28</v>
      </c>
      <c r="C25" s="7" t="s">
        <v>42</v>
      </c>
      <c r="D25" s="7">
        <v>77</v>
      </c>
      <c r="E25" s="7">
        <v>74</v>
      </c>
      <c r="F25" s="7">
        <v>79</v>
      </c>
      <c r="G25" s="7">
        <v>71</v>
      </c>
      <c r="H25" s="7">
        <v>301</v>
      </c>
      <c r="I25" s="7"/>
      <c r="J25" s="8">
        <v>7.5526315789473699</v>
      </c>
      <c r="K25" s="8">
        <v>9.0526315789473699</v>
      </c>
      <c r="L25" s="8">
        <v>8.0212765957446805</v>
      </c>
      <c r="M25" s="8">
        <v>13.638297872340431</v>
      </c>
      <c r="N25" s="8">
        <v>38.264837625979851</v>
      </c>
    </row>
    <row r="26" spans="1:14">
      <c r="A26" s="7"/>
      <c r="B26" s="7" t="s">
        <v>48</v>
      </c>
      <c r="C26" s="7" t="s">
        <v>53</v>
      </c>
      <c r="D26" s="7">
        <v>81</v>
      </c>
      <c r="E26" s="7">
        <v>73</v>
      </c>
      <c r="F26" s="7">
        <v>73</v>
      </c>
      <c r="G26" s="7">
        <v>74</v>
      </c>
      <c r="H26" s="7">
        <v>301</v>
      </c>
      <c r="I26" s="7"/>
      <c r="J26" s="8">
        <v>3.5526315789473699</v>
      </c>
      <c r="K26" s="8">
        <v>10.05263157894737</v>
      </c>
      <c r="L26" s="8">
        <v>14.021276595744681</v>
      </c>
      <c r="M26" s="8">
        <v>10.638297872340431</v>
      </c>
      <c r="N26" s="8">
        <v>38.264837625979851</v>
      </c>
    </row>
    <row r="27" spans="1:14">
      <c r="A27" s="7"/>
      <c r="B27" s="7" t="s">
        <v>6</v>
      </c>
      <c r="C27" s="7" t="s">
        <v>111</v>
      </c>
      <c r="D27" s="7">
        <v>80</v>
      </c>
      <c r="E27" s="7">
        <v>70</v>
      </c>
      <c r="F27" s="7">
        <v>83</v>
      </c>
      <c r="G27" s="7">
        <v>69</v>
      </c>
      <c r="H27" s="7">
        <v>302</v>
      </c>
      <c r="I27" s="7"/>
      <c r="J27" s="8">
        <v>4.5526315789473699</v>
      </c>
      <c r="K27" s="8">
        <v>13.05263157894737</v>
      </c>
      <c r="L27" s="8">
        <v>4.0212765957446805</v>
      </c>
      <c r="M27" s="8">
        <v>15.638297872340431</v>
      </c>
      <c r="N27" s="8">
        <v>37.264837625979851</v>
      </c>
    </row>
    <row r="28" spans="1:14">
      <c r="A28" s="7"/>
      <c r="B28" s="7" t="s">
        <v>28</v>
      </c>
      <c r="C28" s="7" t="s">
        <v>79</v>
      </c>
      <c r="D28" s="7">
        <v>74</v>
      </c>
      <c r="E28" s="7">
        <v>75</v>
      </c>
      <c r="F28" s="7">
        <v>79</v>
      </c>
      <c r="G28" s="7">
        <v>74</v>
      </c>
      <c r="H28" s="7">
        <v>302</v>
      </c>
      <c r="I28" s="7"/>
      <c r="J28" s="8">
        <v>10.55263157894737</v>
      </c>
      <c r="K28" s="8">
        <v>8.0526315789473699</v>
      </c>
      <c r="L28" s="8">
        <v>8.0212765957446805</v>
      </c>
      <c r="M28" s="8">
        <v>10.638297872340431</v>
      </c>
      <c r="N28" s="8">
        <v>37.264837625979851</v>
      </c>
    </row>
    <row r="29" spans="1:14">
      <c r="A29" s="7"/>
      <c r="B29" s="7" t="s">
        <v>28</v>
      </c>
      <c r="C29" s="7" t="s">
        <v>124</v>
      </c>
      <c r="D29" s="7">
        <v>79</v>
      </c>
      <c r="E29" s="7">
        <v>73</v>
      </c>
      <c r="F29" s="7">
        <v>79</v>
      </c>
      <c r="G29" s="7">
        <v>72</v>
      </c>
      <c r="H29" s="7">
        <v>303</v>
      </c>
      <c r="I29" s="7"/>
      <c r="J29" s="8">
        <v>5.5526315789473699</v>
      </c>
      <c r="K29" s="8">
        <v>10.05263157894737</v>
      </c>
      <c r="L29" s="8">
        <v>8.0212765957446805</v>
      </c>
      <c r="M29" s="8">
        <v>12.638297872340431</v>
      </c>
      <c r="N29" s="8">
        <v>36.264837625979851</v>
      </c>
    </row>
    <row r="30" spans="1:14">
      <c r="A30" s="7"/>
      <c r="B30" s="7" t="s">
        <v>6</v>
      </c>
      <c r="C30" s="7" t="s">
        <v>22</v>
      </c>
      <c r="D30" s="7">
        <v>78</v>
      </c>
      <c r="E30" s="7">
        <v>77</v>
      </c>
      <c r="F30" s="7">
        <v>74</v>
      </c>
      <c r="G30" s="7">
        <v>74</v>
      </c>
      <c r="H30" s="7">
        <v>303</v>
      </c>
      <c r="I30" s="7"/>
      <c r="J30" s="8">
        <v>6.5526315789473699</v>
      </c>
      <c r="K30" s="8">
        <v>6.0526315789473699</v>
      </c>
      <c r="L30" s="8">
        <v>13.021276595744681</v>
      </c>
      <c r="M30" s="8">
        <v>10.638297872340431</v>
      </c>
      <c r="N30" s="8">
        <v>36.264837625979851</v>
      </c>
    </row>
    <row r="31" spans="1:14">
      <c r="A31" s="7"/>
      <c r="B31" s="7" t="s">
        <v>28</v>
      </c>
      <c r="C31" s="7" t="s">
        <v>29</v>
      </c>
      <c r="D31" s="7">
        <v>76</v>
      </c>
      <c r="E31" s="7">
        <v>74</v>
      </c>
      <c r="F31" s="7">
        <v>80</v>
      </c>
      <c r="G31" s="7">
        <v>74</v>
      </c>
      <c r="H31" s="7">
        <v>304</v>
      </c>
      <c r="I31" s="7"/>
      <c r="J31" s="8">
        <v>8.5526315789473699</v>
      </c>
      <c r="K31" s="8">
        <v>9.0526315789473699</v>
      </c>
      <c r="L31" s="8">
        <v>7.0212765957446805</v>
      </c>
      <c r="M31" s="8">
        <v>10.638297872340431</v>
      </c>
      <c r="N31" s="8">
        <v>35.264837625979851</v>
      </c>
    </row>
    <row r="32" spans="1:14">
      <c r="A32" s="7"/>
      <c r="B32" s="7" t="s">
        <v>6</v>
      </c>
      <c r="C32" s="7" t="s">
        <v>10</v>
      </c>
      <c r="D32" s="7">
        <v>81</v>
      </c>
      <c r="E32" s="7">
        <v>74</v>
      </c>
      <c r="F32" s="7">
        <v>80</v>
      </c>
      <c r="G32" s="7">
        <v>70</v>
      </c>
      <c r="H32" s="7">
        <v>305</v>
      </c>
      <c r="I32" s="7"/>
      <c r="J32" s="8">
        <v>3.5526315789473699</v>
      </c>
      <c r="K32" s="8">
        <v>9.0526315789473699</v>
      </c>
      <c r="L32" s="8">
        <v>7.0212765957446805</v>
      </c>
      <c r="M32" s="8">
        <v>14.638297872340431</v>
      </c>
      <c r="N32" s="8">
        <v>34.264837625979851</v>
      </c>
    </row>
    <row r="33" spans="1:14">
      <c r="A33" s="7"/>
      <c r="B33" s="7" t="s">
        <v>6</v>
      </c>
      <c r="C33" s="7" t="s">
        <v>141</v>
      </c>
      <c r="D33" s="7">
        <v>75</v>
      </c>
      <c r="E33" s="7">
        <v>73</v>
      </c>
      <c r="F33" s="7">
        <v>80</v>
      </c>
      <c r="G33" s="7">
        <v>77</v>
      </c>
      <c r="H33" s="7">
        <v>305</v>
      </c>
      <c r="I33" s="7"/>
      <c r="J33" s="8">
        <v>9.5526315789473699</v>
      </c>
      <c r="K33" s="8">
        <v>10.05263157894737</v>
      </c>
      <c r="L33" s="8">
        <v>7.0212765957446805</v>
      </c>
      <c r="M33" s="8">
        <v>7.6382978723404307</v>
      </c>
      <c r="N33" s="8">
        <v>34.264837625979851</v>
      </c>
    </row>
    <row r="34" spans="1:14">
      <c r="A34" s="7"/>
      <c r="B34" s="7" t="s">
        <v>28</v>
      </c>
      <c r="C34" s="7" t="s">
        <v>142</v>
      </c>
      <c r="D34" s="7">
        <v>81</v>
      </c>
      <c r="E34" s="7">
        <v>73</v>
      </c>
      <c r="F34" s="7">
        <v>79</v>
      </c>
      <c r="G34" s="7">
        <v>75</v>
      </c>
      <c r="H34" s="7">
        <v>308</v>
      </c>
      <c r="I34" s="7"/>
      <c r="J34" s="8">
        <v>3.5526315789473699</v>
      </c>
      <c r="K34" s="8">
        <v>10.05263157894737</v>
      </c>
      <c r="L34" s="8">
        <v>8.0212765957446805</v>
      </c>
      <c r="M34" s="8">
        <v>9.6382978723404307</v>
      </c>
      <c r="N34" s="8">
        <v>31.264837625979851</v>
      </c>
    </row>
    <row r="35" spans="1:14">
      <c r="A35" s="7"/>
      <c r="B35" s="7" t="s">
        <v>6</v>
      </c>
      <c r="C35" s="7" t="s">
        <v>19</v>
      </c>
      <c r="D35" s="7">
        <v>77</v>
      </c>
      <c r="E35" s="7">
        <v>74</v>
      </c>
      <c r="F35" s="7">
        <v>83</v>
      </c>
      <c r="G35" s="7">
        <v>76</v>
      </c>
      <c r="H35" s="7">
        <v>310</v>
      </c>
      <c r="I35" s="7"/>
      <c r="J35" s="8">
        <v>7.5526315789473699</v>
      </c>
      <c r="K35" s="8">
        <v>9.0526315789473699</v>
      </c>
      <c r="L35" s="8">
        <v>4.0212765957446805</v>
      </c>
      <c r="M35" s="8">
        <v>8.6382978723404307</v>
      </c>
      <c r="N35" s="8">
        <v>29.264837625979851</v>
      </c>
    </row>
    <row r="36" spans="1:14">
      <c r="A36" s="7"/>
      <c r="B36" s="7" t="s">
        <v>28</v>
      </c>
      <c r="C36" s="7" t="s">
        <v>95</v>
      </c>
      <c r="D36" s="7">
        <v>81</v>
      </c>
      <c r="E36" s="7">
        <v>73</v>
      </c>
      <c r="F36" s="7">
        <v>79</v>
      </c>
      <c r="G36" s="7">
        <v>78</v>
      </c>
      <c r="H36" s="7">
        <v>311</v>
      </c>
      <c r="I36" s="7"/>
      <c r="J36" s="8">
        <v>3.5526315789473699</v>
      </c>
      <c r="K36" s="8">
        <v>10.05263157894737</v>
      </c>
      <c r="L36" s="8">
        <v>8.0212765957446805</v>
      </c>
      <c r="M36" s="8">
        <v>6.6382978723404307</v>
      </c>
      <c r="N36" s="8">
        <v>28.264837625979851</v>
      </c>
    </row>
    <row r="37" spans="1:14">
      <c r="A37" s="7"/>
      <c r="B37" s="7" t="s">
        <v>6</v>
      </c>
      <c r="C37" s="7" t="s">
        <v>21</v>
      </c>
      <c r="D37" s="7">
        <v>80</v>
      </c>
      <c r="E37" s="7">
        <v>75</v>
      </c>
      <c r="F37" s="7">
        <v>74</v>
      </c>
      <c r="G37" s="7">
        <v>82</v>
      </c>
      <c r="H37" s="7">
        <v>311</v>
      </c>
      <c r="I37" s="7"/>
      <c r="J37" s="8">
        <v>4.5526315789473699</v>
      </c>
      <c r="K37" s="8">
        <v>8.0526315789473699</v>
      </c>
      <c r="L37" s="8">
        <v>13.021276595744681</v>
      </c>
      <c r="M37" s="8">
        <v>2.6382978723404307</v>
      </c>
      <c r="N37" s="8">
        <v>28.264837625979851</v>
      </c>
    </row>
    <row r="38" spans="1:14">
      <c r="A38" s="7"/>
      <c r="B38" s="7" t="s">
        <v>48</v>
      </c>
      <c r="C38" s="7" t="s">
        <v>52</v>
      </c>
      <c r="D38" s="7">
        <v>80</v>
      </c>
      <c r="E38" s="7">
        <v>82</v>
      </c>
      <c r="F38" s="7">
        <v>79</v>
      </c>
      <c r="G38" s="7">
        <v>71</v>
      </c>
      <c r="H38" s="7">
        <v>312</v>
      </c>
      <c r="I38" s="7"/>
      <c r="J38" s="8">
        <v>4.5526315789473699</v>
      </c>
      <c r="K38" s="8">
        <v>1.0526315789473699</v>
      </c>
      <c r="L38" s="8">
        <v>8.0212765957446805</v>
      </c>
      <c r="M38" s="8">
        <v>13.638297872340431</v>
      </c>
      <c r="N38" s="8">
        <v>27.264837625979851</v>
      </c>
    </row>
    <row r="39" spans="1:14">
      <c r="A39" s="7"/>
      <c r="B39" s="7" t="s">
        <v>48</v>
      </c>
      <c r="C39" s="7" t="s">
        <v>56</v>
      </c>
      <c r="D39" s="7">
        <v>84</v>
      </c>
      <c r="E39" s="7">
        <v>81</v>
      </c>
      <c r="F39" s="7">
        <v>77</v>
      </c>
      <c r="G39" s="7">
        <v>73</v>
      </c>
      <c r="H39" s="7">
        <v>315</v>
      </c>
      <c r="I39" s="7"/>
      <c r="J39" s="8">
        <v>0.55263157894736992</v>
      </c>
      <c r="K39" s="8">
        <v>2.0526315789473699</v>
      </c>
      <c r="L39" s="8">
        <v>10.021276595744681</v>
      </c>
      <c r="M39" s="8">
        <v>11.638297872340431</v>
      </c>
      <c r="N39" s="8">
        <v>24.264837625979851</v>
      </c>
    </row>
    <row r="40" spans="1:14">
      <c r="A40" s="7"/>
      <c r="B40" s="7" t="s">
        <v>48</v>
      </c>
      <c r="C40" s="7" t="s">
        <v>63</v>
      </c>
      <c r="D40" s="7">
        <v>83</v>
      </c>
      <c r="E40" s="7">
        <v>75</v>
      </c>
      <c r="F40" s="7">
        <v>76</v>
      </c>
      <c r="G40" s="7">
        <v>82</v>
      </c>
      <c r="H40" s="7">
        <v>316</v>
      </c>
      <c r="I40" s="7"/>
      <c r="J40" s="8">
        <v>1.5526315789473699</v>
      </c>
      <c r="K40" s="8">
        <v>8.0526315789473699</v>
      </c>
      <c r="L40" s="8">
        <v>11.021276595744681</v>
      </c>
      <c r="M40" s="8">
        <v>2.6382978723404307</v>
      </c>
      <c r="N40" s="8">
        <v>23.264837625979851</v>
      </c>
    </row>
    <row r="41" spans="1:14">
      <c r="A41" s="7"/>
      <c r="B41" s="7" t="s">
        <v>48</v>
      </c>
      <c r="C41" s="7" t="s">
        <v>96</v>
      </c>
      <c r="D41" s="7">
        <v>87</v>
      </c>
      <c r="E41" s="7">
        <v>77</v>
      </c>
      <c r="F41" s="7">
        <v>80</v>
      </c>
      <c r="G41" s="7">
        <v>76</v>
      </c>
      <c r="H41" s="7">
        <v>320</v>
      </c>
      <c r="I41" s="7"/>
      <c r="J41" s="8">
        <v>0</v>
      </c>
      <c r="K41" s="8">
        <v>6.0526315789473699</v>
      </c>
      <c r="L41" s="8">
        <v>7.0212765957446805</v>
      </c>
      <c r="M41" s="8">
        <v>8.6382978723404307</v>
      </c>
      <c r="N41" s="8">
        <v>21.712206047032481</v>
      </c>
    </row>
    <row r="42" spans="1:14">
      <c r="A42" s="7"/>
      <c r="B42" s="7" t="s">
        <v>48</v>
      </c>
      <c r="C42" s="7" t="s">
        <v>67</v>
      </c>
      <c r="D42" s="7">
        <v>84</v>
      </c>
      <c r="E42" s="7">
        <v>79</v>
      </c>
      <c r="F42" s="7">
        <v>80</v>
      </c>
      <c r="G42" s="7">
        <v>81</v>
      </c>
      <c r="H42" s="7">
        <v>324</v>
      </c>
      <c r="I42" s="7"/>
      <c r="J42" s="8">
        <v>0.55263157894736992</v>
      </c>
      <c r="K42" s="8">
        <v>4.0526315789473699</v>
      </c>
      <c r="L42" s="8">
        <v>7.0212765957446805</v>
      </c>
      <c r="M42" s="8">
        <v>3.6382978723404307</v>
      </c>
      <c r="N42" s="8">
        <v>15.264837625979851</v>
      </c>
    </row>
    <row r="43" spans="1:14">
      <c r="A43" s="7"/>
      <c r="B43" s="7" t="s">
        <v>48</v>
      </c>
      <c r="C43" s="7" t="s">
        <v>58</v>
      </c>
      <c r="D43" s="7">
        <v>81</v>
      </c>
      <c r="E43" s="7">
        <v>78</v>
      </c>
      <c r="F43" s="7">
        <v>77</v>
      </c>
      <c r="G43" s="7">
        <v>88</v>
      </c>
      <c r="H43" s="7">
        <v>324</v>
      </c>
      <c r="I43" s="7"/>
      <c r="J43" s="8">
        <v>3.5526315789473699</v>
      </c>
      <c r="K43" s="8">
        <v>5.0526315789473699</v>
      </c>
      <c r="L43" s="8">
        <v>10.021276595744681</v>
      </c>
      <c r="M43" s="8">
        <v>0</v>
      </c>
      <c r="N43" s="8">
        <v>18.62653975363942</v>
      </c>
    </row>
    <row r="44" spans="1:14">
      <c r="A44" s="7"/>
      <c r="B44" s="7" t="s">
        <v>48</v>
      </c>
      <c r="C44" s="7" t="s">
        <v>98</v>
      </c>
      <c r="D44" s="7">
        <v>84</v>
      </c>
      <c r="E44" s="7">
        <v>83</v>
      </c>
      <c r="F44" s="7">
        <v>81</v>
      </c>
      <c r="G44" s="7">
        <v>78</v>
      </c>
      <c r="H44" s="7">
        <v>326</v>
      </c>
      <c r="I44" s="7"/>
      <c r="J44" s="8">
        <v>0.55263157894736992</v>
      </c>
      <c r="K44" s="8">
        <v>5.2631578947369917E-2</v>
      </c>
      <c r="L44" s="8">
        <v>6.0212765957446805</v>
      </c>
      <c r="M44" s="8">
        <v>6.6382978723404307</v>
      </c>
      <c r="N44" s="8">
        <v>13.264837625979851</v>
      </c>
    </row>
    <row r="45" spans="1:14">
      <c r="A45" s="7"/>
      <c r="B45" s="7" t="s">
        <v>48</v>
      </c>
      <c r="C45" s="7" t="s">
        <v>131</v>
      </c>
      <c r="D45" s="7">
        <v>83</v>
      </c>
      <c r="E45" s="7">
        <v>81</v>
      </c>
      <c r="F45" s="7">
        <v>82</v>
      </c>
      <c r="G45" s="7">
        <v>81</v>
      </c>
      <c r="H45" s="7">
        <v>327</v>
      </c>
      <c r="I45" s="7"/>
      <c r="J45" s="8">
        <v>1.5526315789473699</v>
      </c>
      <c r="K45" s="8">
        <v>2.0526315789473699</v>
      </c>
      <c r="L45" s="8">
        <v>5.0212765957446805</v>
      </c>
      <c r="M45" s="8">
        <v>3.6382978723404307</v>
      </c>
      <c r="N45" s="8">
        <v>12.264837625979851</v>
      </c>
    </row>
    <row r="46" spans="1:14">
      <c r="A46" s="7"/>
      <c r="B46" s="7" t="s">
        <v>48</v>
      </c>
      <c r="C46" s="7" t="s">
        <v>94</v>
      </c>
      <c r="D46" s="7">
        <v>88</v>
      </c>
      <c r="E46" s="7">
        <v>79</v>
      </c>
      <c r="F46" s="7">
        <v>86</v>
      </c>
      <c r="G46" s="7">
        <v>79</v>
      </c>
      <c r="H46" s="7">
        <v>332</v>
      </c>
      <c r="I46" s="7"/>
      <c r="J46" s="8">
        <v>0</v>
      </c>
      <c r="K46" s="8">
        <v>4.0526315789473699</v>
      </c>
      <c r="L46" s="8">
        <v>1.0212765957446805</v>
      </c>
      <c r="M46" s="8">
        <v>5.6382978723404307</v>
      </c>
      <c r="N46" s="8">
        <v>10.712206047032481</v>
      </c>
    </row>
    <row r="47" spans="1:14">
      <c r="A47" s="7"/>
      <c r="B47" s="7" t="s">
        <v>48</v>
      </c>
      <c r="C47" s="7" t="s">
        <v>101</v>
      </c>
      <c r="D47" s="7">
        <v>84</v>
      </c>
      <c r="E47" s="7">
        <v>82</v>
      </c>
      <c r="F47" s="7">
        <v>80</v>
      </c>
      <c r="G47" s="7">
        <v>86</v>
      </c>
      <c r="H47" s="7">
        <v>332</v>
      </c>
      <c r="I47" s="7"/>
      <c r="J47" s="8">
        <v>0.55263157894736992</v>
      </c>
      <c r="K47" s="8">
        <v>1.0526315789473699</v>
      </c>
      <c r="L47" s="8">
        <v>7.0212765957446805</v>
      </c>
      <c r="M47" s="8">
        <v>0</v>
      </c>
      <c r="N47" s="8">
        <v>8.6265397536394204</v>
      </c>
    </row>
    <row r="48" spans="1:14">
      <c r="A48" s="7"/>
      <c r="B48" s="7" t="s">
        <v>48</v>
      </c>
      <c r="C48" s="7" t="s">
        <v>59</v>
      </c>
      <c r="D48" s="7">
        <v>80</v>
      </c>
      <c r="E48" s="7">
        <v>80</v>
      </c>
      <c r="F48" s="7">
        <v>91</v>
      </c>
      <c r="G48" s="7">
        <v>82</v>
      </c>
      <c r="H48" s="7">
        <v>333</v>
      </c>
      <c r="I48" s="7"/>
      <c r="J48" s="8">
        <v>4.5526315789473699</v>
      </c>
      <c r="K48" s="8">
        <v>3.0526315789473699</v>
      </c>
      <c r="L48" s="8">
        <v>0</v>
      </c>
      <c r="M48" s="8">
        <v>2.6382978723404307</v>
      </c>
      <c r="N48" s="8">
        <v>10.243561030235171</v>
      </c>
    </row>
    <row r="49" spans="1:14">
      <c r="A49" s="7"/>
      <c r="B49" s="7" t="s">
        <v>6</v>
      </c>
      <c r="C49" s="7" t="s">
        <v>143</v>
      </c>
      <c r="D49" s="7">
        <v>77</v>
      </c>
      <c r="E49" s="7">
        <v>78</v>
      </c>
      <c r="F49" s="7"/>
      <c r="G49" s="7"/>
      <c r="H49" s="7">
        <v>155</v>
      </c>
      <c r="I49" s="7"/>
      <c r="J49" s="8">
        <v>7.5526315789473699</v>
      </c>
      <c r="K49" s="8">
        <v>5.0526315789473699</v>
      </c>
      <c r="L49" s="8" t="s">
        <v>80</v>
      </c>
      <c r="M49" s="8" t="s">
        <v>80</v>
      </c>
      <c r="N49" s="8">
        <v>12.60526315789474</v>
      </c>
    </row>
    <row r="50" spans="1:14">
      <c r="A50" s="7"/>
      <c r="B50" s="7" t="s">
        <v>6</v>
      </c>
      <c r="C50" s="7" t="s">
        <v>47</v>
      </c>
      <c r="D50" s="7">
        <v>74</v>
      </c>
      <c r="E50" s="7">
        <v>81</v>
      </c>
      <c r="F50" s="7"/>
      <c r="G50" s="7"/>
      <c r="H50" s="7">
        <v>155</v>
      </c>
      <c r="I50" s="7"/>
      <c r="J50" s="8">
        <v>10.55263157894737</v>
      </c>
      <c r="K50" s="8">
        <v>2.0526315789473699</v>
      </c>
      <c r="L50" s="8" t="s">
        <v>80</v>
      </c>
      <c r="M50" s="8" t="s">
        <v>80</v>
      </c>
      <c r="N50" s="8">
        <v>12.60526315789474</v>
      </c>
    </row>
    <row r="51" spans="1:14">
      <c r="A51" s="7"/>
      <c r="B51" s="7" t="s">
        <v>6</v>
      </c>
      <c r="C51" s="7" t="s">
        <v>15</v>
      </c>
      <c r="D51" s="7">
        <v>81</v>
      </c>
      <c r="E51" s="7">
        <v>75</v>
      </c>
      <c r="F51" s="7"/>
      <c r="G51" s="7"/>
      <c r="H51" s="7">
        <v>156</v>
      </c>
      <c r="I51" s="7"/>
      <c r="J51" s="8">
        <v>3.5526315789473699</v>
      </c>
      <c r="K51" s="8">
        <v>8.0526315789473699</v>
      </c>
      <c r="L51" s="8" t="s">
        <v>80</v>
      </c>
      <c r="M51" s="8" t="s">
        <v>80</v>
      </c>
      <c r="N51" s="8">
        <v>11.60526315789474</v>
      </c>
    </row>
    <row r="52" spans="1:14">
      <c r="A52" s="7"/>
      <c r="B52" s="7" t="s">
        <v>28</v>
      </c>
      <c r="C52" s="7" t="s">
        <v>90</v>
      </c>
      <c r="D52" s="7">
        <v>85</v>
      </c>
      <c r="E52" s="7">
        <v>71</v>
      </c>
      <c r="F52" s="7"/>
      <c r="G52" s="7"/>
      <c r="H52" s="7">
        <v>156</v>
      </c>
      <c r="I52" s="7"/>
      <c r="J52" s="8">
        <v>0</v>
      </c>
      <c r="K52" s="8">
        <v>12.05263157894737</v>
      </c>
      <c r="L52" s="8" t="s">
        <v>80</v>
      </c>
      <c r="M52" s="8" t="s">
        <v>80</v>
      </c>
      <c r="N52" s="8">
        <v>12.05263157894737</v>
      </c>
    </row>
    <row r="53" spans="1:14">
      <c r="A53" s="7"/>
      <c r="B53" s="7" t="s">
        <v>28</v>
      </c>
      <c r="C53" s="7" t="s">
        <v>36</v>
      </c>
      <c r="D53" s="7">
        <v>79</v>
      </c>
      <c r="E53" s="7">
        <v>78</v>
      </c>
      <c r="F53" s="7"/>
      <c r="G53" s="7"/>
      <c r="H53" s="7">
        <v>157</v>
      </c>
      <c r="I53" s="7"/>
      <c r="J53" s="8">
        <v>5.5526315789473699</v>
      </c>
      <c r="K53" s="8">
        <v>5.0526315789473699</v>
      </c>
      <c r="L53" s="8" t="s">
        <v>80</v>
      </c>
      <c r="M53" s="8" t="s">
        <v>80</v>
      </c>
      <c r="N53" s="8">
        <v>10.60526315789474</v>
      </c>
    </row>
    <row r="54" spans="1:14">
      <c r="A54" s="7"/>
      <c r="B54" s="7" t="s">
        <v>6</v>
      </c>
      <c r="C54" s="7" t="s">
        <v>76</v>
      </c>
      <c r="D54" s="7">
        <v>79</v>
      </c>
      <c r="E54" s="7">
        <v>79</v>
      </c>
      <c r="F54" s="7"/>
      <c r="G54" s="7"/>
      <c r="H54" s="7">
        <v>158</v>
      </c>
      <c r="I54" s="7"/>
      <c r="J54" s="8">
        <v>5.5526315789473699</v>
      </c>
      <c r="K54" s="8">
        <v>4.0526315789473699</v>
      </c>
      <c r="L54" s="8" t="s">
        <v>80</v>
      </c>
      <c r="M54" s="8" t="s">
        <v>80</v>
      </c>
      <c r="N54" s="8">
        <v>9.6052631578947398</v>
      </c>
    </row>
    <row r="55" spans="1:14">
      <c r="A55" s="7"/>
      <c r="B55" s="7" t="s">
        <v>6</v>
      </c>
      <c r="C55" s="7" t="s">
        <v>14</v>
      </c>
      <c r="D55" s="7">
        <v>78</v>
      </c>
      <c r="E55" s="7">
        <v>80</v>
      </c>
      <c r="F55" s="7"/>
      <c r="G55" s="7"/>
      <c r="H55" s="7">
        <v>158</v>
      </c>
      <c r="I55" s="7"/>
      <c r="J55" s="8">
        <v>6.5526315789473699</v>
      </c>
      <c r="K55" s="8">
        <v>3.0526315789473699</v>
      </c>
      <c r="L55" s="8" t="s">
        <v>80</v>
      </c>
      <c r="M55" s="8" t="s">
        <v>80</v>
      </c>
      <c r="N55" s="8">
        <v>9.6052631578947398</v>
      </c>
    </row>
    <row r="56" spans="1:14">
      <c r="A56" s="7"/>
      <c r="B56" s="7" t="s">
        <v>6</v>
      </c>
      <c r="C56" s="7" t="s">
        <v>27</v>
      </c>
      <c r="D56" s="7">
        <v>77</v>
      </c>
      <c r="E56" s="7">
        <v>81</v>
      </c>
      <c r="F56" s="7"/>
      <c r="G56" s="7"/>
      <c r="H56" s="7">
        <v>158</v>
      </c>
      <c r="I56" s="7"/>
      <c r="J56" s="8">
        <v>7.5526315789473699</v>
      </c>
      <c r="K56" s="8">
        <v>2.0526315789473699</v>
      </c>
      <c r="L56" s="8" t="s">
        <v>80</v>
      </c>
      <c r="M56" s="8" t="s">
        <v>80</v>
      </c>
      <c r="N56" s="8">
        <v>9.6052631578947398</v>
      </c>
    </row>
    <row r="57" spans="1:14">
      <c r="A57" s="7"/>
      <c r="B57" s="7" t="s">
        <v>6</v>
      </c>
      <c r="C57" s="7" t="s">
        <v>77</v>
      </c>
      <c r="D57" s="7">
        <v>77</v>
      </c>
      <c r="E57" s="7">
        <v>81</v>
      </c>
      <c r="F57" s="7"/>
      <c r="G57" s="7"/>
      <c r="H57" s="7">
        <v>158</v>
      </c>
      <c r="I57" s="7"/>
      <c r="J57" s="8">
        <v>7.5526315789473699</v>
      </c>
      <c r="K57" s="8">
        <v>2.0526315789473699</v>
      </c>
      <c r="L57" s="8" t="s">
        <v>80</v>
      </c>
      <c r="M57" s="8" t="s">
        <v>80</v>
      </c>
      <c r="N57" s="8">
        <v>9.6052631578947398</v>
      </c>
    </row>
    <row r="58" spans="1:14">
      <c r="A58" s="7"/>
      <c r="B58" s="7" t="s">
        <v>28</v>
      </c>
      <c r="C58" s="7" t="s">
        <v>51</v>
      </c>
      <c r="D58" s="7">
        <v>81</v>
      </c>
      <c r="E58" s="7">
        <v>79</v>
      </c>
      <c r="F58" s="7"/>
      <c r="G58" s="7"/>
      <c r="H58" s="7">
        <v>160</v>
      </c>
      <c r="I58" s="7"/>
      <c r="J58" s="8">
        <v>3.5526315789473699</v>
      </c>
      <c r="K58" s="8">
        <v>4.0526315789473699</v>
      </c>
      <c r="L58" s="8" t="s">
        <v>80</v>
      </c>
      <c r="M58" s="8" t="s">
        <v>80</v>
      </c>
      <c r="N58" s="8">
        <v>7.6052631578947398</v>
      </c>
    </row>
    <row r="59" spans="1:14">
      <c r="A59" s="7"/>
      <c r="B59" s="7" t="s">
        <v>28</v>
      </c>
      <c r="C59" s="7" t="s">
        <v>46</v>
      </c>
      <c r="D59" s="7">
        <v>77</v>
      </c>
      <c r="E59" s="7">
        <v>84</v>
      </c>
      <c r="F59" s="7"/>
      <c r="G59" s="7"/>
      <c r="H59" s="7">
        <v>161</v>
      </c>
      <c r="I59" s="7"/>
      <c r="J59" s="8">
        <v>7.5526315789473699</v>
      </c>
      <c r="K59" s="8">
        <v>0</v>
      </c>
      <c r="L59" s="8" t="s">
        <v>80</v>
      </c>
      <c r="M59" s="8" t="s">
        <v>80</v>
      </c>
      <c r="N59" s="8">
        <v>7.5526315789473699</v>
      </c>
    </row>
    <row r="60" spans="1:14">
      <c r="A60" s="7"/>
      <c r="B60" s="7" t="s">
        <v>28</v>
      </c>
      <c r="C60" s="7" t="s">
        <v>64</v>
      </c>
      <c r="D60" s="7">
        <v>83</v>
      </c>
      <c r="E60" s="7">
        <v>80</v>
      </c>
      <c r="F60" s="7"/>
      <c r="G60" s="7"/>
      <c r="H60" s="7">
        <v>163</v>
      </c>
      <c r="I60" s="7"/>
      <c r="J60" s="8">
        <v>1.5526315789473699</v>
      </c>
      <c r="K60" s="8">
        <v>3.0526315789473699</v>
      </c>
      <c r="L60" s="8" t="s">
        <v>80</v>
      </c>
      <c r="M60" s="8" t="s">
        <v>80</v>
      </c>
      <c r="N60" s="8">
        <v>4.6052631578947398</v>
      </c>
    </row>
    <row r="61" spans="1:14">
      <c r="A61" s="7"/>
      <c r="B61" s="7" t="s">
        <v>28</v>
      </c>
      <c r="C61" s="7" t="s">
        <v>144</v>
      </c>
      <c r="D61" s="7">
        <v>81</v>
      </c>
      <c r="E61" s="7">
        <v>82</v>
      </c>
      <c r="F61" s="7"/>
      <c r="G61" s="7"/>
      <c r="H61" s="7">
        <v>163</v>
      </c>
      <c r="I61" s="7"/>
      <c r="J61" s="8">
        <v>3.5526315789473699</v>
      </c>
      <c r="K61" s="8">
        <v>1.0526315789473699</v>
      </c>
      <c r="L61" s="8" t="s">
        <v>80</v>
      </c>
      <c r="M61" s="8" t="s">
        <v>80</v>
      </c>
      <c r="N61" s="8">
        <v>4.6052631578947398</v>
      </c>
    </row>
    <row r="62" spans="1:14">
      <c r="A62" s="7"/>
      <c r="B62" s="7" t="s">
        <v>28</v>
      </c>
      <c r="C62" s="7" t="s">
        <v>40</v>
      </c>
      <c r="D62" s="7">
        <v>81</v>
      </c>
      <c r="E62" s="7">
        <v>83</v>
      </c>
      <c r="F62" s="7"/>
      <c r="G62" s="7"/>
      <c r="H62" s="7">
        <v>164</v>
      </c>
      <c r="I62" s="7"/>
      <c r="J62" s="8">
        <v>3.5526315789473699</v>
      </c>
      <c r="K62" s="8">
        <v>5.2631578947369917E-2</v>
      </c>
      <c r="L62" s="8" t="s">
        <v>80</v>
      </c>
      <c r="M62" s="8" t="s">
        <v>80</v>
      </c>
      <c r="N62" s="8">
        <v>3.6052631578947398</v>
      </c>
    </row>
    <row r="63" spans="1:14">
      <c r="A63" s="7"/>
      <c r="B63" s="7" t="s">
        <v>6</v>
      </c>
      <c r="C63" s="7" t="s">
        <v>145</v>
      </c>
      <c r="D63" s="7">
        <v>86</v>
      </c>
      <c r="E63" s="7">
        <v>80</v>
      </c>
      <c r="F63" s="7"/>
      <c r="G63" s="7"/>
      <c r="H63" s="7">
        <v>166</v>
      </c>
      <c r="I63" s="7"/>
      <c r="J63" s="8">
        <v>0</v>
      </c>
      <c r="K63" s="8">
        <v>3.0526315789473699</v>
      </c>
      <c r="L63" s="8" t="s">
        <v>80</v>
      </c>
      <c r="M63" s="8" t="s">
        <v>80</v>
      </c>
      <c r="N63" s="8">
        <v>3.0526315789473699</v>
      </c>
    </row>
    <row r="64" spans="1:14">
      <c r="A64" s="7"/>
      <c r="B64" s="7" t="s">
        <v>28</v>
      </c>
      <c r="C64" s="7" t="s">
        <v>102</v>
      </c>
      <c r="D64" s="7">
        <v>84</v>
      </c>
      <c r="E64" s="7">
        <v>82</v>
      </c>
      <c r="F64" s="7"/>
      <c r="G64" s="7"/>
      <c r="H64" s="7">
        <v>166</v>
      </c>
      <c r="I64" s="7"/>
      <c r="J64" s="8">
        <v>0.55263157894736992</v>
      </c>
      <c r="K64" s="8">
        <v>1.0526315789473699</v>
      </c>
      <c r="L64" s="8" t="s">
        <v>80</v>
      </c>
      <c r="M64" s="8" t="s">
        <v>80</v>
      </c>
      <c r="N64" s="8">
        <v>1.6052631578947398</v>
      </c>
    </row>
    <row r="65" spans="1:14">
      <c r="A65" s="7"/>
      <c r="B65" s="7" t="s">
        <v>28</v>
      </c>
      <c r="C65" s="7" t="s">
        <v>82</v>
      </c>
      <c r="D65" s="7">
        <v>86</v>
      </c>
      <c r="E65" s="7">
        <v>81</v>
      </c>
      <c r="F65" s="7"/>
      <c r="G65" s="7"/>
      <c r="H65" s="7">
        <v>167</v>
      </c>
      <c r="I65" s="7"/>
      <c r="J65" s="8">
        <v>0</v>
      </c>
      <c r="K65" s="8">
        <v>2.0526315789473699</v>
      </c>
      <c r="L65" s="8" t="s">
        <v>80</v>
      </c>
      <c r="M65" s="8" t="s">
        <v>80</v>
      </c>
      <c r="N65" s="8">
        <v>2.0526315789473699</v>
      </c>
    </row>
    <row r="66" spans="1:14">
      <c r="A66" s="7"/>
      <c r="B66" s="7" t="s">
        <v>48</v>
      </c>
      <c r="C66" s="7" t="s">
        <v>146</v>
      </c>
      <c r="D66" s="7">
        <v>85</v>
      </c>
      <c r="E66" s="7">
        <v>83</v>
      </c>
      <c r="F66" s="7"/>
      <c r="G66" s="7"/>
      <c r="H66" s="7">
        <v>168</v>
      </c>
      <c r="I66" s="7"/>
      <c r="J66" s="8">
        <v>0</v>
      </c>
      <c r="K66" s="8">
        <v>5.2631578947369917E-2</v>
      </c>
      <c r="L66" s="8" t="s">
        <v>80</v>
      </c>
      <c r="M66" s="8" t="s">
        <v>80</v>
      </c>
      <c r="N66" s="8">
        <v>5.2631578947369917E-2</v>
      </c>
    </row>
    <row r="67" spans="1:14">
      <c r="A67" s="7"/>
      <c r="B67" s="7" t="s">
        <v>48</v>
      </c>
      <c r="C67" s="7" t="s">
        <v>60</v>
      </c>
      <c r="D67" s="7">
        <v>90</v>
      </c>
      <c r="E67" s="7">
        <v>79</v>
      </c>
      <c r="F67" s="7"/>
      <c r="G67" s="7"/>
      <c r="H67" s="7">
        <v>169</v>
      </c>
      <c r="I67" s="7"/>
      <c r="J67" s="8">
        <v>0</v>
      </c>
      <c r="K67" s="8">
        <v>4.0526315789473699</v>
      </c>
      <c r="L67" s="8" t="s">
        <v>80</v>
      </c>
      <c r="M67" s="8" t="s">
        <v>80</v>
      </c>
      <c r="N67" s="8">
        <v>4.0526315789473699</v>
      </c>
    </row>
    <row r="68" spans="1:14">
      <c r="A68" s="7"/>
      <c r="B68" s="7" t="s">
        <v>28</v>
      </c>
      <c r="C68" s="7" t="s">
        <v>147</v>
      </c>
      <c r="D68" s="7">
        <v>86</v>
      </c>
      <c r="E68" s="7">
        <v>83</v>
      </c>
      <c r="F68" s="7"/>
      <c r="G68" s="7"/>
      <c r="H68" s="7">
        <v>169</v>
      </c>
      <c r="I68" s="7"/>
      <c r="J68" s="8">
        <v>0</v>
      </c>
      <c r="K68" s="8">
        <v>5.2631578947369917E-2</v>
      </c>
      <c r="L68" s="8" t="s">
        <v>80</v>
      </c>
      <c r="M68" s="8" t="s">
        <v>80</v>
      </c>
      <c r="N68" s="8">
        <v>5.2631578947369917E-2</v>
      </c>
    </row>
    <row r="69" spans="1:14">
      <c r="A69" s="7"/>
      <c r="B69" s="7" t="s">
        <v>48</v>
      </c>
      <c r="C69" s="7" t="s">
        <v>84</v>
      </c>
      <c r="D69" s="7">
        <v>90</v>
      </c>
      <c r="E69" s="7">
        <v>81</v>
      </c>
      <c r="F69" s="7"/>
      <c r="G69" s="7"/>
      <c r="H69" s="7">
        <v>171</v>
      </c>
      <c r="I69" s="7"/>
      <c r="J69" s="8">
        <v>0</v>
      </c>
      <c r="K69" s="8">
        <v>2.0526315789473699</v>
      </c>
      <c r="L69" s="8" t="s">
        <v>80</v>
      </c>
      <c r="M69" s="8" t="s">
        <v>80</v>
      </c>
      <c r="N69" s="8">
        <v>2.0526315789473699</v>
      </c>
    </row>
    <row r="70" spans="1:14">
      <c r="A70" s="7"/>
      <c r="B70" s="7" t="s">
        <v>48</v>
      </c>
      <c r="C70" s="7" t="s">
        <v>61</v>
      </c>
      <c r="D70" s="7">
        <v>88</v>
      </c>
      <c r="E70" s="7">
        <v>83</v>
      </c>
      <c r="F70" s="7"/>
      <c r="G70" s="7"/>
      <c r="H70" s="7">
        <v>171</v>
      </c>
      <c r="I70" s="7"/>
      <c r="J70" s="8">
        <v>0</v>
      </c>
      <c r="K70" s="8">
        <v>5.2631578947369917E-2</v>
      </c>
      <c r="L70" s="8" t="s">
        <v>80</v>
      </c>
      <c r="M70" s="8" t="s">
        <v>80</v>
      </c>
      <c r="N70" s="8">
        <v>5.2631578947369917E-2</v>
      </c>
    </row>
    <row r="71" spans="1:14">
      <c r="A71" s="7"/>
      <c r="B71" s="7" t="s">
        <v>48</v>
      </c>
      <c r="C71" s="7" t="s">
        <v>136</v>
      </c>
      <c r="D71" s="7">
        <v>86</v>
      </c>
      <c r="E71" s="7">
        <v>85</v>
      </c>
      <c r="F71" s="7"/>
      <c r="G71" s="7"/>
      <c r="H71" s="7">
        <v>171</v>
      </c>
      <c r="I71" s="7"/>
      <c r="J71" s="8">
        <v>0</v>
      </c>
      <c r="K71" s="8">
        <v>0</v>
      </c>
      <c r="L71" s="8" t="s">
        <v>80</v>
      </c>
      <c r="M71" s="8" t="s">
        <v>80</v>
      </c>
      <c r="N71" s="8">
        <v>0</v>
      </c>
    </row>
    <row r="72" spans="1:14">
      <c r="A72" s="7"/>
      <c r="B72" s="7" t="s">
        <v>48</v>
      </c>
      <c r="C72" s="7" t="s">
        <v>65</v>
      </c>
      <c r="D72" s="7">
        <v>85</v>
      </c>
      <c r="E72" s="7">
        <v>86</v>
      </c>
      <c r="F72" s="7"/>
      <c r="G72" s="7"/>
      <c r="H72" s="7">
        <v>171</v>
      </c>
      <c r="I72" s="7"/>
      <c r="J72" s="8">
        <v>0</v>
      </c>
      <c r="K72" s="8">
        <v>0</v>
      </c>
      <c r="L72" s="8" t="s">
        <v>80</v>
      </c>
      <c r="M72" s="8" t="s">
        <v>80</v>
      </c>
      <c r="N72" s="8">
        <v>0</v>
      </c>
    </row>
    <row r="73" spans="1:14">
      <c r="A73" s="7"/>
      <c r="B73" s="7" t="s">
        <v>6</v>
      </c>
      <c r="C73" s="7" t="s">
        <v>148</v>
      </c>
      <c r="D73" s="7">
        <v>91</v>
      </c>
      <c r="E73" s="7">
        <v>80</v>
      </c>
      <c r="F73" s="7"/>
      <c r="G73" s="7"/>
      <c r="H73" s="7">
        <v>171</v>
      </c>
      <c r="I73" s="7"/>
      <c r="J73" s="8">
        <v>0</v>
      </c>
      <c r="K73" s="8">
        <v>3.0526315789473699</v>
      </c>
      <c r="L73" s="8" t="s">
        <v>80</v>
      </c>
      <c r="M73" s="8" t="s">
        <v>80</v>
      </c>
      <c r="N73" s="8">
        <v>3.0526315789473699</v>
      </c>
    </row>
    <row r="74" spans="1:14">
      <c r="A74" s="7"/>
      <c r="B74" s="7" t="s">
        <v>48</v>
      </c>
      <c r="C74" s="7" t="s">
        <v>132</v>
      </c>
      <c r="D74" s="7">
        <v>100</v>
      </c>
      <c r="E74" s="7">
        <v>88</v>
      </c>
      <c r="F74" s="7"/>
      <c r="G74" s="7"/>
      <c r="H74" s="7">
        <v>188</v>
      </c>
      <c r="I74" s="7"/>
      <c r="J74" s="8">
        <v>0</v>
      </c>
      <c r="K74" s="8">
        <v>0</v>
      </c>
      <c r="L74" s="8" t="s">
        <v>80</v>
      </c>
      <c r="M74" s="8" t="s">
        <v>80</v>
      </c>
      <c r="N74" s="8">
        <v>0</v>
      </c>
    </row>
    <row r="75" spans="1:14">
      <c r="A75" s="7"/>
      <c r="B75" s="7" t="s">
        <v>48</v>
      </c>
      <c r="C75" s="7" t="s">
        <v>149</v>
      </c>
      <c r="D75" s="7">
        <v>95</v>
      </c>
      <c r="E75" s="7">
        <v>93</v>
      </c>
      <c r="F75" s="7"/>
      <c r="G75" s="7"/>
      <c r="H75" s="7">
        <v>188</v>
      </c>
      <c r="I75" s="7"/>
      <c r="J75" s="8">
        <v>0</v>
      </c>
      <c r="K75" s="8">
        <v>0</v>
      </c>
      <c r="L75" s="8" t="s">
        <v>80</v>
      </c>
      <c r="M75" s="8" t="s">
        <v>80</v>
      </c>
      <c r="N75" s="8">
        <v>0</v>
      </c>
    </row>
    <row r="76" spans="1:14">
      <c r="A76" s="7"/>
      <c r="B76" s="7" t="s">
        <v>48</v>
      </c>
      <c r="C76" s="7" t="s">
        <v>150</v>
      </c>
      <c r="D76" s="7">
        <v>94</v>
      </c>
      <c r="E76" s="7">
        <v>99</v>
      </c>
      <c r="F76" s="7"/>
      <c r="G76" s="7"/>
      <c r="H76" s="7">
        <v>193</v>
      </c>
      <c r="I76" s="7"/>
      <c r="J76" s="8">
        <v>0</v>
      </c>
      <c r="K76" s="8">
        <v>0</v>
      </c>
      <c r="L76" s="8" t="s">
        <v>80</v>
      </c>
      <c r="M76" s="8" t="s">
        <v>80</v>
      </c>
      <c r="N76" s="8">
        <v>0</v>
      </c>
    </row>
    <row r="77" spans="1:14">
      <c r="A77" s="7"/>
      <c r="B77" s="7" t="s">
        <v>48</v>
      </c>
      <c r="C77" s="7" t="s">
        <v>151</v>
      </c>
      <c r="D77" s="7">
        <v>123</v>
      </c>
      <c r="E77" s="7">
        <v>98</v>
      </c>
      <c r="F77" s="7"/>
      <c r="G77" s="7"/>
      <c r="H77" s="7">
        <v>221</v>
      </c>
      <c r="I77" s="7"/>
      <c r="J77" s="8">
        <v>0</v>
      </c>
      <c r="K77" s="8">
        <v>0</v>
      </c>
      <c r="L77" s="8" t="s">
        <v>80</v>
      </c>
      <c r="M77" s="8" t="s">
        <v>80</v>
      </c>
      <c r="N77" s="8">
        <v>0</v>
      </c>
    </row>
    <row r="78" spans="1:14">
      <c r="A78" s="7"/>
      <c r="B78" s="7" t="s">
        <v>28</v>
      </c>
      <c r="C78" s="7" t="s">
        <v>152</v>
      </c>
      <c r="D78" s="7" t="s">
        <v>133</v>
      </c>
      <c r="E78" s="7"/>
      <c r="F78" s="7"/>
      <c r="G78" s="7"/>
      <c r="H78" s="7"/>
      <c r="I78" s="7"/>
      <c r="J78" s="8" t="s">
        <v>80</v>
      </c>
      <c r="K78" s="8" t="s">
        <v>80</v>
      </c>
      <c r="L78" s="8" t="s">
        <v>80</v>
      </c>
      <c r="M78" s="8" t="s">
        <v>80</v>
      </c>
      <c r="N78" s="8">
        <v>0</v>
      </c>
    </row>
    <row r="79" spans="1:14">
      <c r="A79" s="7"/>
      <c r="B79" s="7" t="s">
        <v>48</v>
      </c>
      <c r="C79" s="7" t="s">
        <v>153</v>
      </c>
      <c r="D79" s="7" t="s">
        <v>135</v>
      </c>
      <c r="E79" s="7"/>
      <c r="F79" s="7"/>
      <c r="G79" s="7"/>
      <c r="H79" s="7"/>
      <c r="I79" s="7"/>
      <c r="J79" s="8" t="s">
        <v>80</v>
      </c>
      <c r="K79" s="8" t="s">
        <v>80</v>
      </c>
      <c r="L79" s="8" t="s">
        <v>80</v>
      </c>
      <c r="M79" s="8" t="s">
        <v>80</v>
      </c>
      <c r="N79" s="8">
        <v>0</v>
      </c>
    </row>
  </sheetData>
  <phoneticPr fontId="2" type="noConversion"/>
  <conditionalFormatting sqref="B2:B79">
    <cfRule type="expression" dxfId="256" priority="6">
      <formula>AND(XEG2=0,XEH2&lt;&gt;"")</formula>
    </cfRule>
  </conditionalFormatting>
  <conditionalFormatting sqref="A2:N79">
    <cfRule type="expression" dxfId="255" priority="5">
      <formula>AND(XEG2=0,XEH2&lt;&gt;"")</formula>
    </cfRule>
  </conditionalFormatting>
  <conditionalFormatting sqref="D2:G79">
    <cfRule type="cellIs" dxfId="254" priority="3" operator="lessThan">
      <formula>#REF!</formula>
    </cfRule>
    <cfRule type="cellIs" dxfId="253" priority="4" operator="equal">
      <formula>#REF!</formula>
    </cfRule>
  </conditionalFormatting>
  <conditionalFormatting sqref="H2:H79">
    <cfRule type="cellIs" dxfId="252" priority="1" operator="lessThan">
      <formula>#REF!*COUNTIF(D2:G2,"&gt;0")</formula>
    </cfRule>
    <cfRule type="cellIs" dxfId="251" priority="2" operator="equal">
      <formula>#REF!*COUNTIF(D2:G2,"&gt;0")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sqref="A1:XFD1048576"/>
    </sheetView>
  </sheetViews>
  <sheetFormatPr defaultRowHeight="15"/>
  <cols>
    <col min="1" max="1" width="6" style="41" bestFit="1" customWidth="1"/>
    <col min="2" max="2" width="7.5" style="41" bestFit="1" customWidth="1"/>
    <col min="3" max="3" width="12.5" style="41" customWidth="1"/>
    <col min="4" max="4" width="5.375" style="41" customWidth="1"/>
    <col min="5" max="5" width="4.625" style="41" customWidth="1"/>
    <col min="6" max="6" width="5" style="41" customWidth="1"/>
    <col min="7" max="7" width="4.625" style="41" customWidth="1"/>
    <col min="8" max="8" width="7.75" style="41" customWidth="1"/>
    <col min="9" max="9" width="6" style="41" customWidth="1"/>
    <col min="10" max="16384" width="9" style="41"/>
  </cols>
  <sheetData>
    <row r="1" spans="1:14" ht="16.5">
      <c r="A1" s="1" t="s">
        <v>328</v>
      </c>
      <c r="B1" s="2" t="s">
        <v>329</v>
      </c>
      <c r="C1" s="2" t="s">
        <v>183</v>
      </c>
      <c r="D1" s="3" t="s">
        <v>106</v>
      </c>
      <c r="E1" s="3" t="s">
        <v>117</v>
      </c>
      <c r="F1" s="3" t="s">
        <v>118</v>
      </c>
      <c r="G1" s="3" t="s">
        <v>109</v>
      </c>
      <c r="H1" s="4" t="s">
        <v>3</v>
      </c>
      <c r="I1" s="5" t="s">
        <v>71</v>
      </c>
      <c r="J1" s="3" t="s">
        <v>106</v>
      </c>
      <c r="K1" s="3" t="s">
        <v>117</v>
      </c>
      <c r="L1" s="3" t="s">
        <v>118</v>
      </c>
      <c r="M1" s="3" t="s">
        <v>109</v>
      </c>
      <c r="N1" s="4" t="s">
        <v>3</v>
      </c>
    </row>
    <row r="2" spans="1:14">
      <c r="A2" s="7">
        <v>1</v>
      </c>
      <c r="B2" s="7" t="s">
        <v>28</v>
      </c>
      <c r="C2" s="7" t="s">
        <v>50</v>
      </c>
      <c r="D2" s="7">
        <v>67</v>
      </c>
      <c r="E2" s="7">
        <v>69</v>
      </c>
      <c r="F2" s="7">
        <v>69</v>
      </c>
      <c r="G2" s="7">
        <v>73</v>
      </c>
      <c r="H2" s="7">
        <v>278</v>
      </c>
      <c r="I2" s="7"/>
      <c r="J2" s="8">
        <v>16.333333333333329</v>
      </c>
      <c r="K2" s="8">
        <v>14</v>
      </c>
      <c r="L2" s="8">
        <v>15.236842105263165</v>
      </c>
      <c r="M2" s="8">
        <v>12.945945945945951</v>
      </c>
      <c r="N2" s="8">
        <v>58.516121384542444</v>
      </c>
    </row>
    <row r="3" spans="1:14">
      <c r="A3" s="7">
        <v>2</v>
      </c>
      <c r="B3" s="7" t="s">
        <v>6</v>
      </c>
      <c r="C3" s="7" t="s">
        <v>140</v>
      </c>
      <c r="D3" s="7">
        <v>73</v>
      </c>
      <c r="E3" s="7">
        <v>68</v>
      </c>
      <c r="F3" s="7">
        <v>71</v>
      </c>
      <c r="G3" s="7">
        <v>71</v>
      </c>
      <c r="H3" s="7">
        <v>283</v>
      </c>
      <c r="I3" s="7"/>
      <c r="J3" s="8">
        <v>10.333333333333329</v>
      </c>
      <c r="K3" s="8">
        <v>15</v>
      </c>
      <c r="L3" s="8">
        <v>13.236842105263165</v>
      </c>
      <c r="M3" s="8">
        <v>14.945945945945951</v>
      </c>
      <c r="N3" s="8">
        <v>53.516121384542444</v>
      </c>
    </row>
    <row r="4" spans="1:14">
      <c r="A4" s="7">
        <v>3</v>
      </c>
      <c r="B4" s="7" t="s">
        <v>28</v>
      </c>
      <c r="C4" s="7" t="s">
        <v>49</v>
      </c>
      <c r="D4" s="7">
        <v>74</v>
      </c>
      <c r="E4" s="7">
        <v>69</v>
      </c>
      <c r="F4" s="7">
        <v>69</v>
      </c>
      <c r="G4" s="7">
        <v>72</v>
      </c>
      <c r="H4" s="7">
        <v>284</v>
      </c>
      <c r="I4" s="7"/>
      <c r="J4" s="8">
        <v>9.3333333333333286</v>
      </c>
      <c r="K4" s="8">
        <v>14</v>
      </c>
      <c r="L4" s="8">
        <v>15.236842105263165</v>
      </c>
      <c r="M4" s="8">
        <v>13.945945945945951</v>
      </c>
      <c r="N4" s="8">
        <v>52.516121384542444</v>
      </c>
    </row>
    <row r="5" spans="1:14">
      <c r="A5" s="7">
        <v>4</v>
      </c>
      <c r="B5" s="7" t="s">
        <v>28</v>
      </c>
      <c r="C5" s="7" t="s">
        <v>85</v>
      </c>
      <c r="D5" s="7">
        <v>73</v>
      </c>
      <c r="E5" s="7">
        <v>70</v>
      </c>
      <c r="F5" s="7">
        <v>71</v>
      </c>
      <c r="G5" s="7">
        <v>71</v>
      </c>
      <c r="H5" s="7">
        <v>285</v>
      </c>
      <c r="I5" s="7"/>
      <c r="J5" s="8">
        <v>10.333333333333329</v>
      </c>
      <c r="K5" s="8">
        <v>13</v>
      </c>
      <c r="L5" s="8">
        <v>13.236842105263165</v>
      </c>
      <c r="M5" s="8">
        <v>14.945945945945951</v>
      </c>
      <c r="N5" s="8">
        <v>51.516121384542444</v>
      </c>
    </row>
    <row r="6" spans="1:14">
      <c r="A6" s="7">
        <v>5</v>
      </c>
      <c r="B6" s="7" t="s">
        <v>28</v>
      </c>
      <c r="C6" s="7" t="s">
        <v>35</v>
      </c>
      <c r="D6" s="7">
        <v>74</v>
      </c>
      <c r="E6" s="7">
        <v>72</v>
      </c>
      <c r="F6" s="7">
        <v>69</v>
      </c>
      <c r="G6" s="7">
        <v>71</v>
      </c>
      <c r="H6" s="7">
        <v>286</v>
      </c>
      <c r="I6" s="7"/>
      <c r="J6" s="8">
        <v>9.3333333333333286</v>
      </c>
      <c r="K6" s="8">
        <v>11</v>
      </c>
      <c r="L6" s="8">
        <v>15.236842105263165</v>
      </c>
      <c r="M6" s="8">
        <v>14.945945945945951</v>
      </c>
      <c r="N6" s="8">
        <v>50.516121384542444</v>
      </c>
    </row>
    <row r="7" spans="1:14">
      <c r="A7" s="7">
        <v>6</v>
      </c>
      <c r="B7" s="7" t="s">
        <v>6</v>
      </c>
      <c r="C7" s="7" t="s">
        <v>12</v>
      </c>
      <c r="D7" s="7">
        <v>70</v>
      </c>
      <c r="E7" s="7">
        <v>68</v>
      </c>
      <c r="F7" s="7">
        <v>70</v>
      </c>
      <c r="G7" s="7">
        <v>78</v>
      </c>
      <c r="H7" s="7">
        <v>286</v>
      </c>
      <c r="I7" s="7"/>
      <c r="J7" s="8">
        <v>13.333333333333329</v>
      </c>
      <c r="K7" s="8">
        <v>15</v>
      </c>
      <c r="L7" s="8">
        <v>14.236842105263165</v>
      </c>
      <c r="M7" s="8">
        <v>7.9459459459459509</v>
      </c>
      <c r="N7" s="8">
        <v>50.516121384542444</v>
      </c>
    </row>
    <row r="8" spans="1:14">
      <c r="A8" s="7">
        <v>7</v>
      </c>
      <c r="B8" s="7" t="s">
        <v>6</v>
      </c>
      <c r="C8" s="7" t="s">
        <v>11</v>
      </c>
      <c r="D8" s="7">
        <v>76</v>
      </c>
      <c r="E8" s="7">
        <v>69</v>
      </c>
      <c r="F8" s="7">
        <v>72</v>
      </c>
      <c r="G8" s="7">
        <v>70</v>
      </c>
      <c r="H8" s="7">
        <v>287</v>
      </c>
      <c r="I8" s="7"/>
      <c r="J8" s="8">
        <v>7.3333333333333286</v>
      </c>
      <c r="K8" s="8">
        <v>14</v>
      </c>
      <c r="L8" s="8">
        <v>12.236842105263165</v>
      </c>
      <c r="M8" s="8">
        <v>15.945945945945951</v>
      </c>
      <c r="N8" s="8">
        <v>49.516121384542444</v>
      </c>
    </row>
    <row r="9" spans="1:14">
      <c r="A9" s="7">
        <v>8</v>
      </c>
      <c r="B9" s="7" t="s">
        <v>6</v>
      </c>
      <c r="C9" s="7" t="s">
        <v>8</v>
      </c>
      <c r="D9" s="7">
        <v>70</v>
      </c>
      <c r="E9" s="7">
        <v>70</v>
      </c>
      <c r="F9" s="7">
        <v>74</v>
      </c>
      <c r="G9" s="7">
        <v>73</v>
      </c>
      <c r="H9" s="7">
        <v>287</v>
      </c>
      <c r="I9" s="7"/>
      <c r="J9" s="8">
        <v>13.333333333333329</v>
      </c>
      <c r="K9" s="8">
        <v>13</v>
      </c>
      <c r="L9" s="8">
        <v>10.236842105263165</v>
      </c>
      <c r="M9" s="8">
        <v>12.945945945945951</v>
      </c>
      <c r="N9" s="8">
        <v>49.516121384542444</v>
      </c>
    </row>
    <row r="10" spans="1:14">
      <c r="A10" s="7">
        <v>9</v>
      </c>
      <c r="B10" s="7" t="s">
        <v>6</v>
      </c>
      <c r="C10" s="7" t="s">
        <v>137</v>
      </c>
      <c r="D10" s="7">
        <v>73</v>
      </c>
      <c r="E10" s="7">
        <v>70</v>
      </c>
      <c r="F10" s="7">
        <v>71</v>
      </c>
      <c r="G10" s="7">
        <v>74</v>
      </c>
      <c r="H10" s="7">
        <v>288</v>
      </c>
      <c r="I10" s="7"/>
      <c r="J10" s="8">
        <v>10.333333333333329</v>
      </c>
      <c r="K10" s="8">
        <v>13</v>
      </c>
      <c r="L10" s="8">
        <v>13.236842105263165</v>
      </c>
      <c r="M10" s="8">
        <v>11.945945945945951</v>
      </c>
      <c r="N10" s="8">
        <v>48.516121384542444</v>
      </c>
    </row>
    <row r="11" spans="1:14">
      <c r="A11" s="7">
        <v>10</v>
      </c>
      <c r="B11" s="7" t="s">
        <v>28</v>
      </c>
      <c r="C11" s="7" t="s">
        <v>139</v>
      </c>
      <c r="D11" s="7">
        <v>73</v>
      </c>
      <c r="E11" s="7">
        <v>75</v>
      </c>
      <c r="F11" s="7">
        <v>71</v>
      </c>
      <c r="G11" s="7">
        <v>71</v>
      </c>
      <c r="H11" s="7">
        <v>290</v>
      </c>
      <c r="I11" s="7"/>
      <c r="J11" s="8">
        <v>10.333333333333329</v>
      </c>
      <c r="K11" s="8">
        <v>8</v>
      </c>
      <c r="L11" s="8">
        <v>13.236842105263165</v>
      </c>
      <c r="M11" s="8">
        <v>14.945945945945951</v>
      </c>
      <c r="N11" s="8">
        <v>46.516121384542444</v>
      </c>
    </row>
    <row r="12" spans="1:14">
      <c r="A12" s="7">
        <v>11</v>
      </c>
      <c r="B12" s="7" t="s">
        <v>6</v>
      </c>
      <c r="C12" s="7" t="s">
        <v>31</v>
      </c>
      <c r="D12" s="7">
        <v>72</v>
      </c>
      <c r="E12" s="7">
        <v>72</v>
      </c>
      <c r="F12" s="7">
        <v>70</v>
      </c>
      <c r="G12" s="7">
        <v>76</v>
      </c>
      <c r="H12" s="7">
        <v>290</v>
      </c>
      <c r="I12" s="7"/>
      <c r="J12" s="8">
        <v>11.333333333333329</v>
      </c>
      <c r="K12" s="8">
        <v>11</v>
      </c>
      <c r="L12" s="8">
        <v>14.236842105263165</v>
      </c>
      <c r="M12" s="8">
        <v>9.9459459459459509</v>
      </c>
      <c r="N12" s="8">
        <v>46.516121384542444</v>
      </c>
    </row>
    <row r="13" spans="1:14">
      <c r="A13" s="7">
        <v>12</v>
      </c>
      <c r="B13" s="7" t="s">
        <v>28</v>
      </c>
      <c r="C13" s="7" t="s">
        <v>51</v>
      </c>
      <c r="D13" s="7">
        <v>73</v>
      </c>
      <c r="E13" s="7">
        <v>77</v>
      </c>
      <c r="F13" s="7">
        <v>74</v>
      </c>
      <c r="G13" s="7">
        <v>67</v>
      </c>
      <c r="H13" s="7">
        <v>291</v>
      </c>
      <c r="I13" s="7"/>
      <c r="J13" s="8">
        <v>10.333333333333329</v>
      </c>
      <c r="K13" s="8">
        <v>6</v>
      </c>
      <c r="L13" s="8">
        <v>10.236842105263165</v>
      </c>
      <c r="M13" s="8">
        <v>18.945945945945951</v>
      </c>
      <c r="N13" s="8">
        <v>45.516121384542444</v>
      </c>
    </row>
    <row r="14" spans="1:14">
      <c r="A14" s="7">
        <v>13</v>
      </c>
      <c r="B14" s="7" t="s">
        <v>6</v>
      </c>
      <c r="C14" s="7" t="s">
        <v>138</v>
      </c>
      <c r="D14" s="7">
        <v>72</v>
      </c>
      <c r="E14" s="7">
        <v>70</v>
      </c>
      <c r="F14" s="7">
        <v>76</v>
      </c>
      <c r="G14" s="7">
        <v>73</v>
      </c>
      <c r="H14" s="7">
        <v>291</v>
      </c>
      <c r="I14" s="7"/>
      <c r="J14" s="8">
        <v>11.333333333333329</v>
      </c>
      <c r="K14" s="8">
        <v>13</v>
      </c>
      <c r="L14" s="8">
        <v>8.2368421052631646</v>
      </c>
      <c r="M14" s="8">
        <v>12.945945945945951</v>
      </c>
      <c r="N14" s="8">
        <v>45.516121384542444</v>
      </c>
    </row>
    <row r="15" spans="1:14">
      <c r="A15" s="7">
        <v>14</v>
      </c>
      <c r="B15" s="7" t="s">
        <v>6</v>
      </c>
      <c r="C15" s="7" t="s">
        <v>34</v>
      </c>
      <c r="D15" s="7">
        <v>70</v>
      </c>
      <c r="E15" s="7">
        <v>76</v>
      </c>
      <c r="F15" s="7">
        <v>72</v>
      </c>
      <c r="G15" s="7">
        <v>74</v>
      </c>
      <c r="H15" s="7">
        <v>292</v>
      </c>
      <c r="I15" s="7"/>
      <c r="J15" s="8">
        <v>13.333333333333329</v>
      </c>
      <c r="K15" s="8">
        <v>7</v>
      </c>
      <c r="L15" s="8">
        <v>12.236842105263165</v>
      </c>
      <c r="M15" s="8">
        <v>11.945945945945951</v>
      </c>
      <c r="N15" s="8">
        <v>44.516121384542444</v>
      </c>
    </row>
    <row r="16" spans="1:14">
      <c r="A16" s="7">
        <v>15</v>
      </c>
      <c r="B16" s="7" t="s">
        <v>6</v>
      </c>
      <c r="C16" s="7" t="s">
        <v>77</v>
      </c>
      <c r="D16" s="7">
        <v>75</v>
      </c>
      <c r="E16" s="7">
        <v>70</v>
      </c>
      <c r="F16" s="7">
        <v>76</v>
      </c>
      <c r="G16" s="7">
        <v>72</v>
      </c>
      <c r="H16" s="7">
        <v>293</v>
      </c>
      <c r="I16" s="7"/>
      <c r="J16" s="8">
        <v>8.3333333333333286</v>
      </c>
      <c r="K16" s="8">
        <v>13</v>
      </c>
      <c r="L16" s="8">
        <v>8.2368421052631646</v>
      </c>
      <c r="M16" s="8">
        <v>13.945945945945951</v>
      </c>
      <c r="N16" s="8">
        <v>43.516121384542444</v>
      </c>
    </row>
    <row r="17" spans="1:14">
      <c r="A17" s="7">
        <v>16</v>
      </c>
      <c r="B17" s="7" t="s">
        <v>6</v>
      </c>
      <c r="C17" s="7" t="s">
        <v>41</v>
      </c>
      <c r="D17" s="7">
        <v>72</v>
      </c>
      <c r="E17" s="7">
        <v>71</v>
      </c>
      <c r="F17" s="7">
        <v>75</v>
      </c>
      <c r="G17" s="7">
        <v>75</v>
      </c>
      <c r="H17" s="7">
        <v>293</v>
      </c>
      <c r="I17" s="7"/>
      <c r="J17" s="8">
        <v>11.333333333333329</v>
      </c>
      <c r="K17" s="8">
        <v>12</v>
      </c>
      <c r="L17" s="8">
        <v>9.2368421052631646</v>
      </c>
      <c r="M17" s="8">
        <v>10.945945945945951</v>
      </c>
      <c r="N17" s="8">
        <v>43.516121384542444</v>
      </c>
    </row>
    <row r="18" spans="1:14">
      <c r="A18" s="7">
        <v>17</v>
      </c>
      <c r="B18" s="7" t="s">
        <v>6</v>
      </c>
      <c r="C18" s="7" t="s">
        <v>24</v>
      </c>
      <c r="D18" s="7">
        <v>77</v>
      </c>
      <c r="E18" s="7">
        <v>70</v>
      </c>
      <c r="F18" s="7">
        <v>69</v>
      </c>
      <c r="G18" s="7">
        <v>79</v>
      </c>
      <c r="H18" s="7">
        <v>295</v>
      </c>
      <c r="I18" s="7"/>
      <c r="J18" s="8">
        <v>6.3333333333333286</v>
      </c>
      <c r="K18" s="8">
        <v>13</v>
      </c>
      <c r="L18" s="8">
        <v>15.236842105263165</v>
      </c>
      <c r="M18" s="8">
        <v>6.9459459459459509</v>
      </c>
      <c r="N18" s="8">
        <v>41.516121384542444</v>
      </c>
    </row>
    <row r="19" spans="1:14">
      <c r="A19" s="7">
        <v>18</v>
      </c>
      <c r="B19" s="7" t="s">
        <v>48</v>
      </c>
      <c r="C19" s="7" t="s">
        <v>52</v>
      </c>
      <c r="D19" s="7">
        <v>76</v>
      </c>
      <c r="E19" s="7">
        <v>70</v>
      </c>
      <c r="F19" s="7">
        <v>77</v>
      </c>
      <c r="G19" s="7">
        <v>74</v>
      </c>
      <c r="H19" s="7">
        <v>297</v>
      </c>
      <c r="I19" s="7"/>
      <c r="J19" s="8">
        <v>7.3333333333333286</v>
      </c>
      <c r="K19" s="8">
        <v>13</v>
      </c>
      <c r="L19" s="8">
        <v>7.2368421052631646</v>
      </c>
      <c r="M19" s="8">
        <v>11.945945945945951</v>
      </c>
      <c r="N19" s="8">
        <v>39.516121384542444</v>
      </c>
    </row>
    <row r="20" spans="1:14">
      <c r="A20" s="7">
        <v>19</v>
      </c>
      <c r="B20" s="7" t="s">
        <v>48</v>
      </c>
      <c r="C20" s="7" t="s">
        <v>53</v>
      </c>
      <c r="D20" s="7">
        <v>76</v>
      </c>
      <c r="E20" s="7">
        <v>76</v>
      </c>
      <c r="F20" s="7">
        <v>70</v>
      </c>
      <c r="G20" s="7">
        <v>75</v>
      </c>
      <c r="H20" s="7">
        <v>297</v>
      </c>
      <c r="I20" s="7"/>
      <c r="J20" s="8">
        <v>7.3333333333333286</v>
      </c>
      <c r="K20" s="8">
        <v>7</v>
      </c>
      <c r="L20" s="8">
        <v>14.236842105263165</v>
      </c>
      <c r="M20" s="8">
        <v>10.945945945945951</v>
      </c>
      <c r="N20" s="8">
        <v>39.516121384542444</v>
      </c>
    </row>
    <row r="21" spans="1:14">
      <c r="A21" s="7">
        <v>20</v>
      </c>
      <c r="B21" s="7" t="s">
        <v>48</v>
      </c>
      <c r="C21" s="7" t="s">
        <v>57</v>
      </c>
      <c r="D21" s="7">
        <v>72</v>
      </c>
      <c r="E21" s="7">
        <v>76</v>
      </c>
      <c r="F21" s="7">
        <v>72</v>
      </c>
      <c r="G21" s="7">
        <v>77</v>
      </c>
      <c r="H21" s="7">
        <v>297</v>
      </c>
      <c r="I21" s="7"/>
      <c r="J21" s="8">
        <v>11.333333333333329</v>
      </c>
      <c r="K21" s="8">
        <v>7</v>
      </c>
      <c r="L21" s="8">
        <v>12.236842105263165</v>
      </c>
      <c r="M21" s="8">
        <v>8.9459459459459509</v>
      </c>
      <c r="N21" s="8">
        <v>39.516121384542444</v>
      </c>
    </row>
    <row r="22" spans="1:14">
      <c r="A22" s="7">
        <v>21</v>
      </c>
      <c r="B22" s="7" t="s">
        <v>6</v>
      </c>
      <c r="C22" s="7" t="s">
        <v>293</v>
      </c>
      <c r="D22" s="7">
        <v>73</v>
      </c>
      <c r="E22" s="7">
        <v>73</v>
      </c>
      <c r="F22" s="7">
        <v>81</v>
      </c>
      <c r="G22" s="7">
        <v>72</v>
      </c>
      <c r="H22" s="7">
        <v>299</v>
      </c>
      <c r="I22" s="7"/>
      <c r="J22" s="8">
        <v>10.333333333333329</v>
      </c>
      <c r="K22" s="8">
        <v>10</v>
      </c>
      <c r="L22" s="8">
        <v>3.2368421052631646</v>
      </c>
      <c r="M22" s="8">
        <v>13.945945945945951</v>
      </c>
      <c r="N22" s="8">
        <v>37.516121384542444</v>
      </c>
    </row>
    <row r="23" spans="1:14">
      <c r="A23" s="7">
        <v>22</v>
      </c>
      <c r="B23" s="7" t="s">
        <v>28</v>
      </c>
      <c r="C23" s="7" t="s">
        <v>142</v>
      </c>
      <c r="D23" s="7">
        <v>74</v>
      </c>
      <c r="E23" s="7">
        <v>76</v>
      </c>
      <c r="F23" s="7">
        <v>73</v>
      </c>
      <c r="G23" s="7">
        <v>76</v>
      </c>
      <c r="H23" s="7">
        <v>299</v>
      </c>
      <c r="I23" s="7"/>
      <c r="J23" s="8">
        <v>9.3333333333333286</v>
      </c>
      <c r="K23" s="8">
        <v>7</v>
      </c>
      <c r="L23" s="8">
        <v>11.236842105263165</v>
      </c>
      <c r="M23" s="8">
        <v>9.9459459459459509</v>
      </c>
      <c r="N23" s="8">
        <v>37.516121384542444</v>
      </c>
    </row>
    <row r="24" spans="1:14">
      <c r="A24" s="7">
        <v>23</v>
      </c>
      <c r="B24" s="7" t="s">
        <v>28</v>
      </c>
      <c r="C24" s="7" t="s">
        <v>291</v>
      </c>
      <c r="D24" s="7">
        <v>74</v>
      </c>
      <c r="E24" s="7">
        <v>77</v>
      </c>
      <c r="F24" s="7">
        <v>77</v>
      </c>
      <c r="G24" s="7">
        <v>75</v>
      </c>
      <c r="H24" s="7">
        <v>303</v>
      </c>
      <c r="I24" s="7"/>
      <c r="J24" s="8">
        <v>9.3333333333333286</v>
      </c>
      <c r="K24" s="8">
        <v>6</v>
      </c>
      <c r="L24" s="8">
        <v>7.2368421052631646</v>
      </c>
      <c r="M24" s="8">
        <v>10.945945945945951</v>
      </c>
      <c r="N24" s="8">
        <v>33.516121384542444</v>
      </c>
    </row>
    <row r="25" spans="1:14">
      <c r="A25" s="7">
        <v>24</v>
      </c>
      <c r="B25" s="7" t="s">
        <v>48</v>
      </c>
      <c r="C25" s="7" t="s">
        <v>63</v>
      </c>
      <c r="D25" s="7">
        <v>77</v>
      </c>
      <c r="E25" s="7">
        <v>76</v>
      </c>
      <c r="F25" s="7">
        <v>74</v>
      </c>
      <c r="G25" s="7">
        <v>76</v>
      </c>
      <c r="H25" s="7">
        <v>303</v>
      </c>
      <c r="I25" s="7"/>
      <c r="J25" s="8">
        <v>6.3333333333333286</v>
      </c>
      <c r="K25" s="8">
        <v>7</v>
      </c>
      <c r="L25" s="8">
        <v>10.236842105263165</v>
      </c>
      <c r="M25" s="8">
        <v>9.9459459459459509</v>
      </c>
      <c r="N25" s="8">
        <v>33.516121384542444</v>
      </c>
    </row>
    <row r="26" spans="1:14">
      <c r="A26" s="7">
        <v>25</v>
      </c>
      <c r="B26" s="7" t="s">
        <v>28</v>
      </c>
      <c r="C26" s="7" t="s">
        <v>30</v>
      </c>
      <c r="D26" s="7">
        <v>79</v>
      </c>
      <c r="E26" s="7">
        <v>73</v>
      </c>
      <c r="F26" s="7">
        <v>72</v>
      </c>
      <c r="G26" s="7">
        <v>80</v>
      </c>
      <c r="H26" s="7">
        <v>304</v>
      </c>
      <c r="I26" s="7"/>
      <c r="J26" s="8">
        <v>4.3333333333333286</v>
      </c>
      <c r="K26" s="8">
        <v>10</v>
      </c>
      <c r="L26" s="8">
        <v>12.236842105263165</v>
      </c>
      <c r="M26" s="8">
        <v>5.9459459459459509</v>
      </c>
      <c r="N26" s="8">
        <v>32.516121384542444</v>
      </c>
    </row>
    <row r="27" spans="1:14">
      <c r="A27" s="7">
        <v>26</v>
      </c>
      <c r="B27" s="7" t="s">
        <v>48</v>
      </c>
      <c r="C27" s="7" t="s">
        <v>56</v>
      </c>
      <c r="D27" s="7">
        <v>75</v>
      </c>
      <c r="E27" s="7">
        <v>78</v>
      </c>
      <c r="F27" s="7">
        <v>72</v>
      </c>
      <c r="G27" s="7">
        <v>80</v>
      </c>
      <c r="H27" s="7">
        <v>305</v>
      </c>
      <c r="I27" s="7"/>
      <c r="J27" s="8">
        <v>8.3333333333333286</v>
      </c>
      <c r="K27" s="8">
        <v>5</v>
      </c>
      <c r="L27" s="8">
        <v>12.236842105263165</v>
      </c>
      <c r="M27" s="8">
        <v>5.9459459459459509</v>
      </c>
      <c r="N27" s="8">
        <v>31.516121384542444</v>
      </c>
    </row>
    <row r="28" spans="1:14">
      <c r="A28" s="7">
        <v>27</v>
      </c>
      <c r="B28" s="7" t="s">
        <v>28</v>
      </c>
      <c r="C28" s="7" t="s">
        <v>114</v>
      </c>
      <c r="D28" s="7">
        <v>77</v>
      </c>
      <c r="E28" s="7">
        <v>76</v>
      </c>
      <c r="F28" s="7">
        <v>71</v>
      </c>
      <c r="G28" s="7">
        <v>81</v>
      </c>
      <c r="H28" s="7">
        <v>305</v>
      </c>
      <c r="I28" s="7"/>
      <c r="J28" s="8">
        <v>6.3333333333333286</v>
      </c>
      <c r="K28" s="8">
        <v>7</v>
      </c>
      <c r="L28" s="8">
        <v>13.236842105263165</v>
      </c>
      <c r="M28" s="8">
        <v>4.9459459459459509</v>
      </c>
      <c r="N28" s="8">
        <v>31.516121384542444</v>
      </c>
    </row>
    <row r="29" spans="1:14">
      <c r="A29" s="7">
        <v>28</v>
      </c>
      <c r="B29" s="7" t="s">
        <v>48</v>
      </c>
      <c r="C29" s="7" t="s">
        <v>65</v>
      </c>
      <c r="D29" s="7">
        <v>74</v>
      </c>
      <c r="E29" s="7">
        <v>79</v>
      </c>
      <c r="F29" s="7">
        <v>79</v>
      </c>
      <c r="G29" s="7">
        <v>76</v>
      </c>
      <c r="H29" s="7">
        <v>308</v>
      </c>
      <c r="I29" s="7"/>
      <c r="J29" s="8">
        <v>9.3333333333333286</v>
      </c>
      <c r="K29" s="8">
        <v>4</v>
      </c>
      <c r="L29" s="8">
        <v>5.2368421052631646</v>
      </c>
      <c r="M29" s="8">
        <v>9.9459459459459509</v>
      </c>
      <c r="N29" s="8">
        <v>28.516121384542444</v>
      </c>
    </row>
    <row r="30" spans="1:14">
      <c r="A30" s="7">
        <v>29</v>
      </c>
      <c r="B30" s="7" t="s">
        <v>48</v>
      </c>
      <c r="C30" s="7" t="s">
        <v>67</v>
      </c>
      <c r="D30" s="7">
        <v>75</v>
      </c>
      <c r="E30" s="7">
        <v>80</v>
      </c>
      <c r="F30" s="7">
        <v>77</v>
      </c>
      <c r="G30" s="7">
        <v>78</v>
      </c>
      <c r="H30" s="7">
        <v>310</v>
      </c>
      <c r="I30" s="7"/>
      <c r="J30" s="8">
        <v>8.3333333333333286</v>
      </c>
      <c r="K30" s="8">
        <v>3</v>
      </c>
      <c r="L30" s="8">
        <v>7.2368421052631646</v>
      </c>
      <c r="M30" s="8">
        <v>7.9459459459459509</v>
      </c>
      <c r="N30" s="8">
        <v>26.516121384542444</v>
      </c>
    </row>
    <row r="31" spans="1:14">
      <c r="A31" s="7">
        <v>30</v>
      </c>
      <c r="B31" s="7" t="s">
        <v>48</v>
      </c>
      <c r="C31" s="7" t="s">
        <v>58</v>
      </c>
      <c r="D31" s="7">
        <v>80</v>
      </c>
      <c r="E31" s="7">
        <v>78</v>
      </c>
      <c r="F31" s="7">
        <v>75</v>
      </c>
      <c r="G31" s="7">
        <v>78</v>
      </c>
      <c r="H31" s="7">
        <v>311</v>
      </c>
      <c r="I31" s="7"/>
      <c r="J31" s="8">
        <v>3.3333333333333286</v>
      </c>
      <c r="K31" s="8">
        <v>5</v>
      </c>
      <c r="L31" s="8">
        <v>9.2368421052631646</v>
      </c>
      <c r="M31" s="8">
        <v>7.9459459459459509</v>
      </c>
      <c r="N31" s="8">
        <v>25.516121384542444</v>
      </c>
    </row>
    <row r="32" spans="1:14">
      <c r="A32" s="7">
        <v>31</v>
      </c>
      <c r="B32" s="7" t="s">
        <v>48</v>
      </c>
      <c r="C32" s="7" t="s">
        <v>96</v>
      </c>
      <c r="D32" s="7">
        <v>77</v>
      </c>
      <c r="E32" s="7">
        <v>81</v>
      </c>
      <c r="F32" s="7">
        <v>72</v>
      </c>
      <c r="G32" s="7">
        <v>81</v>
      </c>
      <c r="H32" s="7">
        <v>311</v>
      </c>
      <c r="I32" s="7"/>
      <c r="J32" s="8">
        <v>6.3333333333333286</v>
      </c>
      <c r="K32" s="8">
        <v>2</v>
      </c>
      <c r="L32" s="8">
        <v>12.236842105263165</v>
      </c>
      <c r="M32" s="8">
        <v>4.9459459459459509</v>
      </c>
      <c r="N32" s="8">
        <v>25.516121384542444</v>
      </c>
    </row>
    <row r="33" spans="1:14">
      <c r="A33" s="7">
        <v>32</v>
      </c>
      <c r="B33" s="7" t="s">
        <v>48</v>
      </c>
      <c r="C33" s="7" t="s">
        <v>330</v>
      </c>
      <c r="D33" s="7">
        <v>79</v>
      </c>
      <c r="E33" s="7">
        <v>79</v>
      </c>
      <c r="F33" s="7">
        <v>77</v>
      </c>
      <c r="G33" s="7">
        <v>77</v>
      </c>
      <c r="H33" s="7">
        <v>312</v>
      </c>
      <c r="I33" s="7"/>
      <c r="J33" s="8">
        <v>4.3333333333333286</v>
      </c>
      <c r="K33" s="8">
        <v>4</v>
      </c>
      <c r="L33" s="8">
        <v>7.2368421052631646</v>
      </c>
      <c r="M33" s="8">
        <v>8.9459459459459509</v>
      </c>
      <c r="N33" s="8">
        <v>24.516121384542444</v>
      </c>
    </row>
    <row r="34" spans="1:14">
      <c r="A34" s="7">
        <v>33</v>
      </c>
      <c r="B34" s="7" t="s">
        <v>48</v>
      </c>
      <c r="C34" s="7" t="s">
        <v>84</v>
      </c>
      <c r="D34" s="7">
        <v>77</v>
      </c>
      <c r="E34" s="7">
        <v>82</v>
      </c>
      <c r="F34" s="7">
        <v>75</v>
      </c>
      <c r="G34" s="7">
        <v>84</v>
      </c>
      <c r="H34" s="7">
        <v>318</v>
      </c>
      <c r="I34" s="7"/>
      <c r="J34" s="8">
        <v>6.3333333333333286</v>
      </c>
      <c r="K34" s="8">
        <v>1</v>
      </c>
      <c r="L34" s="8">
        <v>9.2368421052631646</v>
      </c>
      <c r="M34" s="8">
        <v>1.9459459459459509</v>
      </c>
      <c r="N34" s="8">
        <v>18.516121384542444</v>
      </c>
    </row>
    <row r="35" spans="1:14">
      <c r="A35" s="7">
        <v>34</v>
      </c>
      <c r="B35" s="7" t="s">
        <v>48</v>
      </c>
      <c r="C35" s="7" t="s">
        <v>155</v>
      </c>
      <c r="D35" s="7">
        <v>77</v>
      </c>
      <c r="E35" s="7">
        <v>76</v>
      </c>
      <c r="F35" s="7">
        <v>85</v>
      </c>
      <c r="G35" s="7">
        <v>81</v>
      </c>
      <c r="H35" s="7">
        <v>319</v>
      </c>
      <c r="I35" s="7"/>
      <c r="J35" s="8">
        <v>6.3333333333333286</v>
      </c>
      <c r="K35" s="8">
        <v>7</v>
      </c>
      <c r="L35" s="8">
        <v>0</v>
      </c>
      <c r="M35" s="8">
        <v>4.9459459459459509</v>
      </c>
      <c r="N35" s="8">
        <v>18.27927927927928</v>
      </c>
    </row>
    <row r="36" spans="1:14">
      <c r="A36" s="7">
        <v>35</v>
      </c>
      <c r="B36" s="7" t="s">
        <v>28</v>
      </c>
      <c r="C36" s="7" t="s">
        <v>82</v>
      </c>
      <c r="D36" s="7">
        <v>76</v>
      </c>
      <c r="E36" s="7">
        <v>77</v>
      </c>
      <c r="F36" s="7">
        <v>81</v>
      </c>
      <c r="G36" s="7">
        <v>86</v>
      </c>
      <c r="H36" s="7">
        <v>320</v>
      </c>
      <c r="I36" s="7"/>
      <c r="J36" s="8">
        <v>7.3333333333333286</v>
      </c>
      <c r="K36" s="8">
        <v>6</v>
      </c>
      <c r="L36" s="8">
        <v>3.2368421052631646</v>
      </c>
      <c r="M36" s="8">
        <v>0</v>
      </c>
      <c r="N36" s="8">
        <v>16.570175438596493</v>
      </c>
    </row>
    <row r="37" spans="1:14">
      <c r="A37" s="7">
        <v>36</v>
      </c>
      <c r="B37" s="7" t="s">
        <v>28</v>
      </c>
      <c r="C37" s="7" t="s">
        <v>95</v>
      </c>
      <c r="D37" s="7">
        <v>78</v>
      </c>
      <c r="E37" s="7">
        <v>75</v>
      </c>
      <c r="F37" s="7">
        <v>89</v>
      </c>
      <c r="G37" s="7">
        <v>81</v>
      </c>
      <c r="H37" s="7">
        <v>323</v>
      </c>
      <c r="I37" s="7"/>
      <c r="J37" s="8">
        <v>5.3333333333333286</v>
      </c>
      <c r="K37" s="8">
        <v>8</v>
      </c>
      <c r="L37" s="8">
        <v>0</v>
      </c>
      <c r="M37" s="8">
        <v>4.9459459459459509</v>
      </c>
      <c r="N37" s="8">
        <v>18.27927927927928</v>
      </c>
    </row>
    <row r="38" spans="1:14">
      <c r="A38" s="7">
        <v>37</v>
      </c>
      <c r="B38" s="7" t="s">
        <v>48</v>
      </c>
      <c r="C38" s="7" t="s">
        <v>136</v>
      </c>
      <c r="D38" s="7">
        <v>80</v>
      </c>
      <c r="E38" s="7">
        <v>79</v>
      </c>
      <c r="F38" s="7">
        <v>82</v>
      </c>
      <c r="G38" s="7">
        <v>82</v>
      </c>
      <c r="H38" s="7">
        <v>323</v>
      </c>
      <c r="I38" s="7"/>
      <c r="J38" s="8">
        <v>3.3333333333333286</v>
      </c>
      <c r="K38" s="8">
        <v>4</v>
      </c>
      <c r="L38" s="8">
        <v>2.2368421052631646</v>
      </c>
      <c r="M38" s="8">
        <v>3.9459459459459509</v>
      </c>
      <c r="N38" s="8">
        <v>13.516121384542444</v>
      </c>
    </row>
    <row r="39" spans="1:14">
      <c r="A39" s="7">
        <v>38</v>
      </c>
      <c r="B39" s="7" t="s">
        <v>28</v>
      </c>
      <c r="C39" s="7" t="s">
        <v>36</v>
      </c>
      <c r="D39" s="7">
        <v>70</v>
      </c>
      <c r="E39" s="7">
        <v>76</v>
      </c>
      <c r="F39" s="7">
        <v>71</v>
      </c>
      <c r="G39" s="7">
        <v>0</v>
      </c>
      <c r="H39" s="7">
        <v>217</v>
      </c>
      <c r="I39" s="7"/>
      <c r="J39" s="8">
        <v>13.333333333333329</v>
      </c>
      <c r="K39" s="8">
        <v>7</v>
      </c>
      <c r="L39" s="8">
        <v>13.236842105263165</v>
      </c>
      <c r="M39" s="8" t="s">
        <v>80</v>
      </c>
      <c r="N39" s="8">
        <v>33.570175438596493</v>
      </c>
    </row>
    <row r="40" spans="1:14">
      <c r="A40" s="7">
        <v>39</v>
      </c>
      <c r="B40" s="7" t="s">
        <v>6</v>
      </c>
      <c r="C40" s="7" t="s">
        <v>76</v>
      </c>
      <c r="D40" s="7">
        <v>71</v>
      </c>
      <c r="E40" s="7">
        <v>77</v>
      </c>
      <c r="F40" s="7">
        <v>0</v>
      </c>
      <c r="G40" s="7">
        <v>0</v>
      </c>
      <c r="H40" s="7">
        <v>148</v>
      </c>
      <c r="I40" s="7"/>
      <c r="J40" s="8">
        <v>12.333333333333329</v>
      </c>
      <c r="K40" s="8">
        <v>6</v>
      </c>
      <c r="L40" s="8" t="s">
        <v>80</v>
      </c>
      <c r="M40" s="8" t="s">
        <v>80</v>
      </c>
      <c r="N40" s="8">
        <v>18.333333333333329</v>
      </c>
    </row>
    <row r="41" spans="1:14">
      <c r="A41" s="7">
        <v>40</v>
      </c>
      <c r="B41" s="7" t="s">
        <v>6</v>
      </c>
      <c r="C41" s="7" t="s">
        <v>37</v>
      </c>
      <c r="D41" s="7">
        <v>72</v>
      </c>
      <c r="E41" s="7">
        <v>76</v>
      </c>
      <c r="F41" s="7">
        <v>0</v>
      </c>
      <c r="G41" s="7">
        <v>0</v>
      </c>
      <c r="H41" s="7">
        <v>148</v>
      </c>
      <c r="I41" s="7"/>
      <c r="J41" s="8">
        <v>11.333333333333329</v>
      </c>
      <c r="K41" s="8">
        <v>7</v>
      </c>
      <c r="L41" s="8" t="s">
        <v>80</v>
      </c>
      <c r="M41" s="8" t="s">
        <v>80</v>
      </c>
      <c r="N41" s="8">
        <v>18.333333333333329</v>
      </c>
    </row>
    <row r="42" spans="1:14">
      <c r="A42" s="7">
        <v>41</v>
      </c>
      <c r="B42" s="7" t="s">
        <v>6</v>
      </c>
      <c r="C42" s="7" t="s">
        <v>111</v>
      </c>
      <c r="D42" s="7">
        <v>76</v>
      </c>
      <c r="E42" s="7">
        <v>73</v>
      </c>
      <c r="F42" s="7">
        <v>0</v>
      </c>
      <c r="G42" s="7">
        <v>0</v>
      </c>
      <c r="H42" s="7">
        <v>149</v>
      </c>
      <c r="I42" s="7"/>
      <c r="J42" s="8">
        <v>7.3333333333333286</v>
      </c>
      <c r="K42" s="8">
        <v>10</v>
      </c>
      <c r="L42" s="8" t="s">
        <v>80</v>
      </c>
      <c r="M42" s="8" t="s">
        <v>80</v>
      </c>
      <c r="N42" s="8">
        <v>17.333333333333329</v>
      </c>
    </row>
    <row r="43" spans="1:14">
      <c r="A43" s="7">
        <v>42</v>
      </c>
      <c r="B43" s="7" t="s">
        <v>6</v>
      </c>
      <c r="C43" s="7" t="s">
        <v>45</v>
      </c>
      <c r="D43" s="7">
        <v>76</v>
      </c>
      <c r="E43" s="7">
        <v>73</v>
      </c>
      <c r="F43" s="7">
        <v>0</v>
      </c>
      <c r="G43" s="7">
        <v>0</v>
      </c>
      <c r="H43" s="7">
        <v>149</v>
      </c>
      <c r="I43" s="7"/>
      <c r="J43" s="8">
        <v>7.3333333333333286</v>
      </c>
      <c r="K43" s="8">
        <v>10</v>
      </c>
      <c r="L43" s="8" t="s">
        <v>80</v>
      </c>
      <c r="M43" s="8" t="s">
        <v>80</v>
      </c>
      <c r="N43" s="8">
        <v>17.333333333333329</v>
      </c>
    </row>
    <row r="44" spans="1:14">
      <c r="A44" s="7">
        <v>43</v>
      </c>
      <c r="B44" s="7" t="s">
        <v>6</v>
      </c>
      <c r="C44" s="7" t="s">
        <v>9</v>
      </c>
      <c r="D44" s="7">
        <v>72</v>
      </c>
      <c r="E44" s="7">
        <v>77</v>
      </c>
      <c r="F44" s="7">
        <v>0</v>
      </c>
      <c r="G44" s="7">
        <v>0</v>
      </c>
      <c r="H44" s="7">
        <v>149</v>
      </c>
      <c r="I44" s="7"/>
      <c r="J44" s="8">
        <v>11.333333333333329</v>
      </c>
      <c r="K44" s="8">
        <v>6</v>
      </c>
      <c r="L44" s="8" t="s">
        <v>80</v>
      </c>
      <c r="M44" s="8" t="s">
        <v>80</v>
      </c>
      <c r="N44" s="8">
        <v>17.333333333333329</v>
      </c>
    </row>
    <row r="45" spans="1:14">
      <c r="A45" s="7">
        <v>44</v>
      </c>
      <c r="B45" s="7" t="s">
        <v>6</v>
      </c>
      <c r="C45" s="7" t="s">
        <v>7</v>
      </c>
      <c r="D45" s="7">
        <v>78</v>
      </c>
      <c r="E45" s="7">
        <v>72</v>
      </c>
      <c r="F45" s="7">
        <v>0</v>
      </c>
      <c r="G45" s="7">
        <v>0</v>
      </c>
      <c r="H45" s="7">
        <v>150</v>
      </c>
      <c r="I45" s="7"/>
      <c r="J45" s="8">
        <v>5.3333333333333286</v>
      </c>
      <c r="K45" s="8">
        <v>11</v>
      </c>
      <c r="L45" s="8" t="s">
        <v>80</v>
      </c>
      <c r="M45" s="8" t="s">
        <v>80</v>
      </c>
      <c r="N45" s="8">
        <v>16.333333333333329</v>
      </c>
    </row>
    <row r="46" spans="1:14">
      <c r="A46" s="7">
        <v>45</v>
      </c>
      <c r="B46" s="7" t="s">
        <v>6</v>
      </c>
      <c r="C46" s="7" t="s">
        <v>10</v>
      </c>
      <c r="D46" s="7">
        <v>73</v>
      </c>
      <c r="E46" s="7">
        <v>77</v>
      </c>
      <c r="F46" s="7">
        <v>0</v>
      </c>
      <c r="G46" s="7">
        <v>0</v>
      </c>
      <c r="H46" s="7">
        <v>150</v>
      </c>
      <c r="I46" s="7"/>
      <c r="J46" s="8">
        <v>10.333333333333329</v>
      </c>
      <c r="K46" s="8">
        <v>6</v>
      </c>
      <c r="L46" s="8" t="s">
        <v>80</v>
      </c>
      <c r="M46" s="8" t="s">
        <v>80</v>
      </c>
      <c r="N46" s="8">
        <v>16.333333333333329</v>
      </c>
    </row>
    <row r="47" spans="1:14">
      <c r="A47" s="7">
        <v>46</v>
      </c>
      <c r="B47" s="7" t="s">
        <v>6</v>
      </c>
      <c r="C47" s="7" t="s">
        <v>18</v>
      </c>
      <c r="D47" s="7">
        <v>76</v>
      </c>
      <c r="E47" s="7">
        <v>77</v>
      </c>
      <c r="F47" s="7">
        <v>0</v>
      </c>
      <c r="G47" s="7">
        <v>0</v>
      </c>
      <c r="H47" s="7">
        <v>153</v>
      </c>
      <c r="I47" s="7"/>
      <c r="J47" s="8">
        <v>7.3333333333333286</v>
      </c>
      <c r="K47" s="8">
        <v>6</v>
      </c>
      <c r="L47" s="8" t="s">
        <v>80</v>
      </c>
      <c r="M47" s="8" t="s">
        <v>80</v>
      </c>
      <c r="N47" s="8">
        <v>13.333333333333329</v>
      </c>
    </row>
    <row r="48" spans="1:14">
      <c r="A48" s="7">
        <v>47</v>
      </c>
      <c r="B48" s="7" t="s">
        <v>28</v>
      </c>
      <c r="C48" s="7" t="s">
        <v>62</v>
      </c>
      <c r="D48" s="7">
        <v>76</v>
      </c>
      <c r="E48" s="7">
        <v>78</v>
      </c>
      <c r="F48" s="7">
        <v>0</v>
      </c>
      <c r="G48" s="7">
        <v>0</v>
      </c>
      <c r="H48" s="7">
        <v>154</v>
      </c>
      <c r="I48" s="7"/>
      <c r="J48" s="8">
        <v>7.3333333333333286</v>
      </c>
      <c r="K48" s="8">
        <v>5</v>
      </c>
      <c r="L48" s="8" t="s">
        <v>80</v>
      </c>
      <c r="M48" s="8" t="s">
        <v>80</v>
      </c>
      <c r="N48" s="8">
        <v>12.333333333333329</v>
      </c>
    </row>
    <row r="49" spans="1:14">
      <c r="A49" s="7">
        <v>48</v>
      </c>
      <c r="B49" s="7" t="s">
        <v>28</v>
      </c>
      <c r="C49" s="7" t="s">
        <v>46</v>
      </c>
      <c r="D49" s="7">
        <v>78</v>
      </c>
      <c r="E49" s="7">
        <v>77</v>
      </c>
      <c r="F49" s="7">
        <v>0</v>
      </c>
      <c r="G49" s="7">
        <v>0</v>
      </c>
      <c r="H49" s="7">
        <v>155</v>
      </c>
      <c r="I49" s="7"/>
      <c r="J49" s="8">
        <v>5.3333333333333286</v>
      </c>
      <c r="K49" s="8">
        <v>6</v>
      </c>
      <c r="L49" s="8" t="s">
        <v>80</v>
      </c>
      <c r="M49" s="8" t="s">
        <v>80</v>
      </c>
      <c r="N49" s="8">
        <v>11.333333333333329</v>
      </c>
    </row>
    <row r="50" spans="1:14">
      <c r="A50" s="7">
        <v>49</v>
      </c>
      <c r="B50" s="7" t="s">
        <v>6</v>
      </c>
      <c r="C50" s="7" t="s">
        <v>16</v>
      </c>
      <c r="D50" s="7">
        <v>79</v>
      </c>
      <c r="E50" s="7">
        <v>78</v>
      </c>
      <c r="F50" s="7">
        <v>0</v>
      </c>
      <c r="G50" s="7">
        <v>0</v>
      </c>
      <c r="H50" s="7">
        <v>157</v>
      </c>
      <c r="I50" s="7"/>
      <c r="J50" s="8">
        <v>4.3333333333333286</v>
      </c>
      <c r="K50" s="8">
        <v>5</v>
      </c>
      <c r="L50" s="8" t="s">
        <v>80</v>
      </c>
      <c r="M50" s="8" t="s">
        <v>80</v>
      </c>
      <c r="N50" s="8">
        <v>9.3333333333333286</v>
      </c>
    </row>
    <row r="51" spans="1:14">
      <c r="A51" s="7">
        <v>50</v>
      </c>
      <c r="B51" s="7" t="s">
        <v>28</v>
      </c>
      <c r="C51" s="7" t="s">
        <v>353</v>
      </c>
      <c r="D51" s="7">
        <v>76</v>
      </c>
      <c r="E51" s="7">
        <v>81</v>
      </c>
      <c r="F51" s="7">
        <v>0</v>
      </c>
      <c r="G51" s="7">
        <v>0</v>
      </c>
      <c r="H51" s="7">
        <v>157</v>
      </c>
      <c r="I51" s="7"/>
      <c r="J51" s="8">
        <v>7.3333333333333286</v>
      </c>
      <c r="K51" s="8">
        <v>2</v>
      </c>
      <c r="L51" s="8" t="s">
        <v>80</v>
      </c>
      <c r="M51" s="8" t="s">
        <v>80</v>
      </c>
      <c r="N51" s="8">
        <v>9.3333333333333286</v>
      </c>
    </row>
    <row r="52" spans="1:14">
      <c r="A52" s="7">
        <v>51</v>
      </c>
      <c r="B52" s="7" t="s">
        <v>28</v>
      </c>
      <c r="C52" s="7" t="s">
        <v>102</v>
      </c>
      <c r="D52" s="7">
        <v>84</v>
      </c>
      <c r="E52" s="7">
        <v>75</v>
      </c>
      <c r="F52" s="7">
        <v>0</v>
      </c>
      <c r="G52" s="7">
        <v>0</v>
      </c>
      <c r="H52" s="7">
        <v>159</v>
      </c>
      <c r="I52" s="7"/>
      <c r="J52" s="8">
        <v>0</v>
      </c>
      <c r="K52" s="8">
        <v>8</v>
      </c>
      <c r="L52" s="8" t="s">
        <v>80</v>
      </c>
      <c r="M52" s="8" t="s">
        <v>80</v>
      </c>
      <c r="N52" s="8">
        <v>8</v>
      </c>
    </row>
    <row r="53" spans="1:14">
      <c r="A53" s="7">
        <v>52</v>
      </c>
      <c r="B53" s="7" t="s">
        <v>28</v>
      </c>
      <c r="C53" s="7" t="s">
        <v>55</v>
      </c>
      <c r="D53" s="7">
        <v>81</v>
      </c>
      <c r="E53" s="7">
        <v>78</v>
      </c>
      <c r="F53" s="7">
        <v>0</v>
      </c>
      <c r="G53" s="7">
        <v>0</v>
      </c>
      <c r="H53" s="7">
        <v>159</v>
      </c>
      <c r="I53" s="7"/>
      <c r="J53" s="8">
        <v>2.3333333333333286</v>
      </c>
      <c r="K53" s="8">
        <v>5</v>
      </c>
      <c r="L53" s="8" t="s">
        <v>80</v>
      </c>
      <c r="M53" s="8" t="s">
        <v>80</v>
      </c>
      <c r="N53" s="8">
        <v>7.3333333333333286</v>
      </c>
    </row>
    <row r="54" spans="1:14">
      <c r="A54" s="7">
        <v>53</v>
      </c>
      <c r="B54" s="7" t="s">
        <v>28</v>
      </c>
      <c r="C54" s="7" t="s">
        <v>42</v>
      </c>
      <c r="D54" s="7">
        <v>77</v>
      </c>
      <c r="E54" s="7">
        <v>82</v>
      </c>
      <c r="F54" s="7">
        <v>0</v>
      </c>
      <c r="G54" s="7">
        <v>0</v>
      </c>
      <c r="H54" s="7">
        <v>159</v>
      </c>
      <c r="I54" s="7"/>
      <c r="J54" s="8">
        <v>6.3333333333333286</v>
      </c>
      <c r="K54" s="8">
        <v>1</v>
      </c>
      <c r="L54" s="8" t="s">
        <v>80</v>
      </c>
      <c r="M54" s="8" t="s">
        <v>80</v>
      </c>
      <c r="N54" s="8">
        <v>7.3333333333333286</v>
      </c>
    </row>
    <row r="55" spans="1:14">
      <c r="A55" s="7">
        <v>54</v>
      </c>
      <c r="B55" s="7" t="s">
        <v>28</v>
      </c>
      <c r="C55" s="7" t="s">
        <v>152</v>
      </c>
      <c r="D55" s="7">
        <v>84</v>
      </c>
      <c r="E55" s="7">
        <v>76</v>
      </c>
      <c r="F55" s="7">
        <v>0</v>
      </c>
      <c r="G55" s="7">
        <v>0</v>
      </c>
      <c r="H55" s="7">
        <v>160</v>
      </c>
      <c r="I55" s="7"/>
      <c r="J55" s="8">
        <v>0</v>
      </c>
      <c r="K55" s="8">
        <v>7</v>
      </c>
      <c r="L55" s="8" t="s">
        <v>80</v>
      </c>
      <c r="M55" s="8" t="s">
        <v>80</v>
      </c>
      <c r="N55" s="8">
        <v>7</v>
      </c>
    </row>
    <row r="56" spans="1:14">
      <c r="A56" s="7">
        <v>55</v>
      </c>
      <c r="B56" s="7" t="s">
        <v>28</v>
      </c>
      <c r="C56" s="7" t="s">
        <v>86</v>
      </c>
      <c r="D56" s="7">
        <v>80</v>
      </c>
      <c r="E56" s="7">
        <v>80</v>
      </c>
      <c r="F56" s="7">
        <v>0</v>
      </c>
      <c r="G56" s="7">
        <v>0</v>
      </c>
      <c r="H56" s="7">
        <v>160</v>
      </c>
      <c r="I56" s="7"/>
      <c r="J56" s="8">
        <v>3.3333333333333286</v>
      </c>
      <c r="K56" s="8">
        <v>3</v>
      </c>
      <c r="L56" s="8" t="s">
        <v>80</v>
      </c>
      <c r="M56" s="8" t="s">
        <v>80</v>
      </c>
      <c r="N56" s="8">
        <v>6.3333333333333286</v>
      </c>
    </row>
    <row r="57" spans="1:14">
      <c r="A57" s="7">
        <v>56</v>
      </c>
      <c r="B57" s="7" t="s">
        <v>48</v>
      </c>
      <c r="C57" s="7" t="s">
        <v>61</v>
      </c>
      <c r="D57" s="7">
        <v>78</v>
      </c>
      <c r="E57" s="7">
        <v>82</v>
      </c>
      <c r="F57" s="7">
        <v>0</v>
      </c>
      <c r="G57" s="7">
        <v>0</v>
      </c>
      <c r="H57" s="7">
        <v>160</v>
      </c>
      <c r="I57" s="7"/>
      <c r="J57" s="8">
        <v>5.3333333333333286</v>
      </c>
      <c r="K57" s="8">
        <v>1</v>
      </c>
      <c r="L57" s="8" t="s">
        <v>80</v>
      </c>
      <c r="M57" s="8" t="s">
        <v>80</v>
      </c>
      <c r="N57" s="8">
        <v>6.3333333333333286</v>
      </c>
    </row>
    <row r="58" spans="1:14">
      <c r="A58" s="7">
        <v>57</v>
      </c>
      <c r="B58" s="7" t="s">
        <v>6</v>
      </c>
      <c r="C58" s="7" t="s">
        <v>294</v>
      </c>
      <c r="D58" s="7">
        <v>77</v>
      </c>
      <c r="E58" s="7">
        <v>85</v>
      </c>
      <c r="F58" s="7">
        <v>0</v>
      </c>
      <c r="G58" s="7">
        <v>0</v>
      </c>
      <c r="H58" s="7">
        <v>162</v>
      </c>
      <c r="I58" s="7"/>
      <c r="J58" s="8">
        <v>6.3333333333333286</v>
      </c>
      <c r="K58" s="8">
        <v>0</v>
      </c>
      <c r="L58" s="8" t="s">
        <v>80</v>
      </c>
      <c r="M58" s="8" t="s">
        <v>80</v>
      </c>
      <c r="N58" s="8">
        <v>6.3333333333333286</v>
      </c>
    </row>
    <row r="59" spans="1:14">
      <c r="A59" s="7">
        <v>58</v>
      </c>
      <c r="B59" s="7" t="s">
        <v>48</v>
      </c>
      <c r="C59" s="7" t="s">
        <v>66</v>
      </c>
      <c r="D59" s="7">
        <v>82</v>
      </c>
      <c r="E59" s="7">
        <v>81</v>
      </c>
      <c r="F59" s="7">
        <v>0</v>
      </c>
      <c r="G59" s="7">
        <v>0</v>
      </c>
      <c r="H59" s="7">
        <v>163</v>
      </c>
      <c r="I59" s="7"/>
      <c r="J59" s="8">
        <v>1.3333333333333286</v>
      </c>
      <c r="K59" s="8">
        <v>2</v>
      </c>
      <c r="L59" s="8" t="s">
        <v>80</v>
      </c>
      <c r="M59" s="8" t="s">
        <v>80</v>
      </c>
      <c r="N59" s="8">
        <v>3.3333333333333286</v>
      </c>
    </row>
    <row r="60" spans="1:14">
      <c r="A60" s="7">
        <v>59</v>
      </c>
      <c r="B60" s="7" t="s">
        <v>48</v>
      </c>
      <c r="C60" s="7" t="s">
        <v>68</v>
      </c>
      <c r="D60" s="7">
        <v>87</v>
      </c>
      <c r="E60" s="7">
        <v>77</v>
      </c>
      <c r="F60" s="7">
        <v>0</v>
      </c>
      <c r="G60" s="7">
        <v>0</v>
      </c>
      <c r="H60" s="7">
        <v>164</v>
      </c>
      <c r="I60" s="7"/>
      <c r="J60" s="8">
        <v>0</v>
      </c>
      <c r="K60" s="8">
        <v>6</v>
      </c>
      <c r="L60" s="8" t="s">
        <v>80</v>
      </c>
      <c r="M60" s="8" t="s">
        <v>80</v>
      </c>
      <c r="N60" s="8">
        <v>6</v>
      </c>
    </row>
    <row r="61" spans="1:14">
      <c r="A61" s="7">
        <v>60</v>
      </c>
      <c r="B61" s="7" t="s">
        <v>48</v>
      </c>
      <c r="C61" s="7" t="s">
        <v>292</v>
      </c>
      <c r="D61" s="7">
        <v>85</v>
      </c>
      <c r="E61" s="7">
        <v>80</v>
      </c>
      <c r="F61" s="7">
        <v>0</v>
      </c>
      <c r="G61" s="7">
        <v>0</v>
      </c>
      <c r="H61" s="7">
        <v>165</v>
      </c>
      <c r="I61" s="7"/>
      <c r="J61" s="8">
        <v>0</v>
      </c>
      <c r="K61" s="8">
        <v>3</v>
      </c>
      <c r="L61" s="8" t="s">
        <v>80</v>
      </c>
      <c r="M61" s="8" t="s">
        <v>80</v>
      </c>
      <c r="N61" s="8">
        <v>3</v>
      </c>
    </row>
    <row r="62" spans="1:14">
      <c r="A62" s="7">
        <v>61</v>
      </c>
      <c r="B62" s="7" t="s">
        <v>28</v>
      </c>
      <c r="C62" s="7" t="s">
        <v>93</v>
      </c>
      <c r="D62" s="7">
        <v>82</v>
      </c>
      <c r="E62" s="7">
        <v>83</v>
      </c>
      <c r="F62" s="7">
        <v>0</v>
      </c>
      <c r="G62" s="7">
        <v>0</v>
      </c>
      <c r="H62" s="7">
        <v>165</v>
      </c>
      <c r="I62" s="7"/>
      <c r="J62" s="8">
        <v>1.3333333333333286</v>
      </c>
      <c r="K62" s="8">
        <v>0</v>
      </c>
      <c r="L62" s="8" t="s">
        <v>80</v>
      </c>
      <c r="M62" s="8" t="s">
        <v>80</v>
      </c>
      <c r="N62" s="8">
        <v>1.3333333333333286</v>
      </c>
    </row>
    <row r="63" spans="1:14">
      <c r="A63" s="7">
        <v>62</v>
      </c>
      <c r="B63" s="7" t="s">
        <v>6</v>
      </c>
      <c r="C63" s="7" t="s">
        <v>331</v>
      </c>
      <c r="D63" s="7">
        <v>84</v>
      </c>
      <c r="E63" s="7">
        <v>81</v>
      </c>
      <c r="F63" s="7">
        <v>0</v>
      </c>
      <c r="G63" s="7">
        <v>0</v>
      </c>
      <c r="H63" s="7">
        <v>165</v>
      </c>
      <c r="I63" s="7"/>
      <c r="J63" s="8">
        <v>0</v>
      </c>
      <c r="K63" s="8">
        <v>2</v>
      </c>
      <c r="L63" s="8" t="s">
        <v>80</v>
      </c>
      <c r="M63" s="8" t="s">
        <v>80</v>
      </c>
      <c r="N63" s="8">
        <v>2</v>
      </c>
    </row>
    <row r="64" spans="1:14">
      <c r="A64" s="7">
        <v>63</v>
      </c>
      <c r="B64" s="7" t="s">
        <v>28</v>
      </c>
      <c r="C64" s="7" t="s">
        <v>295</v>
      </c>
      <c r="D64" s="7">
        <v>87</v>
      </c>
      <c r="E64" s="7">
        <v>78</v>
      </c>
      <c r="F64" s="7">
        <v>0</v>
      </c>
      <c r="G64" s="7">
        <v>0</v>
      </c>
      <c r="H64" s="7">
        <v>165</v>
      </c>
      <c r="I64" s="7"/>
      <c r="J64" s="8">
        <v>0</v>
      </c>
      <c r="K64" s="8">
        <v>5</v>
      </c>
      <c r="L64" s="8" t="s">
        <v>80</v>
      </c>
      <c r="M64" s="8" t="s">
        <v>80</v>
      </c>
      <c r="N64" s="8">
        <v>5</v>
      </c>
    </row>
    <row r="65" spans="1:14">
      <c r="A65" s="7">
        <v>64</v>
      </c>
      <c r="B65" s="7" t="s">
        <v>48</v>
      </c>
      <c r="C65" s="7" t="s">
        <v>332</v>
      </c>
      <c r="D65" s="7">
        <v>83</v>
      </c>
      <c r="E65" s="7">
        <v>84</v>
      </c>
      <c r="F65" s="7">
        <v>0</v>
      </c>
      <c r="G65" s="7">
        <v>0</v>
      </c>
      <c r="H65" s="7">
        <v>167</v>
      </c>
      <c r="I65" s="7"/>
      <c r="J65" s="8">
        <v>0.3333333333333286</v>
      </c>
      <c r="K65" s="8">
        <v>0</v>
      </c>
      <c r="L65" s="8" t="s">
        <v>80</v>
      </c>
      <c r="M65" s="8" t="s">
        <v>80</v>
      </c>
      <c r="N65" s="8">
        <v>0.3333333333333286</v>
      </c>
    </row>
    <row r="66" spans="1:14">
      <c r="A66" s="7">
        <v>65</v>
      </c>
      <c r="B66" s="7" t="s">
        <v>48</v>
      </c>
      <c r="C66" s="7" t="s">
        <v>131</v>
      </c>
      <c r="D66" s="7">
        <v>84</v>
      </c>
      <c r="E66" s="7">
        <v>83</v>
      </c>
      <c r="F66" s="7">
        <v>0</v>
      </c>
      <c r="G66" s="7">
        <v>0</v>
      </c>
      <c r="H66" s="7">
        <v>167</v>
      </c>
      <c r="I66" s="7"/>
      <c r="J66" s="8">
        <v>0</v>
      </c>
      <c r="K66" s="8">
        <v>0</v>
      </c>
      <c r="L66" s="8" t="s">
        <v>80</v>
      </c>
      <c r="M66" s="8" t="s">
        <v>80</v>
      </c>
      <c r="N66" s="8">
        <v>0</v>
      </c>
    </row>
    <row r="67" spans="1:14">
      <c r="A67" s="7">
        <v>66</v>
      </c>
      <c r="B67" s="7" t="s">
        <v>48</v>
      </c>
      <c r="C67" s="7" t="s">
        <v>98</v>
      </c>
      <c r="D67" s="7">
        <v>88</v>
      </c>
      <c r="E67" s="7">
        <v>80</v>
      </c>
      <c r="F67" s="7">
        <v>0</v>
      </c>
      <c r="G67" s="7">
        <v>0</v>
      </c>
      <c r="H67" s="7">
        <v>168</v>
      </c>
      <c r="I67" s="7"/>
      <c r="J67" s="8">
        <v>0</v>
      </c>
      <c r="K67" s="8">
        <v>3</v>
      </c>
      <c r="L67" s="8" t="s">
        <v>80</v>
      </c>
      <c r="M67" s="8" t="s">
        <v>80</v>
      </c>
      <c r="N67" s="8">
        <v>3</v>
      </c>
    </row>
    <row r="68" spans="1:14">
      <c r="A68" s="7">
        <v>67</v>
      </c>
      <c r="B68" s="7" t="s">
        <v>48</v>
      </c>
      <c r="C68" s="7" t="s">
        <v>101</v>
      </c>
      <c r="D68" s="7">
        <v>85</v>
      </c>
      <c r="E68" s="7">
        <v>83</v>
      </c>
      <c r="F68" s="7">
        <v>0</v>
      </c>
      <c r="G68" s="7">
        <v>0</v>
      </c>
      <c r="H68" s="7">
        <v>168</v>
      </c>
      <c r="I68" s="7"/>
      <c r="J68" s="8">
        <v>0</v>
      </c>
      <c r="K68" s="8">
        <v>0</v>
      </c>
      <c r="L68" s="8" t="s">
        <v>80</v>
      </c>
      <c r="M68" s="8" t="s">
        <v>80</v>
      </c>
      <c r="N68" s="8">
        <v>0</v>
      </c>
    </row>
    <row r="69" spans="1:14">
      <c r="A69" s="7">
        <v>68</v>
      </c>
      <c r="B69" s="7" t="s">
        <v>48</v>
      </c>
      <c r="C69" s="7" t="s">
        <v>333</v>
      </c>
      <c r="D69" s="7">
        <v>85</v>
      </c>
      <c r="E69" s="7">
        <v>83</v>
      </c>
      <c r="F69" s="7">
        <v>0</v>
      </c>
      <c r="G69" s="7">
        <v>0</v>
      </c>
      <c r="H69" s="7">
        <v>168</v>
      </c>
      <c r="I69" s="7"/>
      <c r="J69" s="8">
        <v>0</v>
      </c>
      <c r="K69" s="8">
        <v>0</v>
      </c>
      <c r="L69" s="8" t="s">
        <v>80</v>
      </c>
      <c r="M69" s="8" t="s">
        <v>80</v>
      </c>
      <c r="N69" s="8">
        <v>0</v>
      </c>
    </row>
    <row r="70" spans="1:14">
      <c r="A70" s="7">
        <v>69</v>
      </c>
      <c r="B70" s="7" t="s">
        <v>48</v>
      </c>
      <c r="C70" s="7" t="s">
        <v>334</v>
      </c>
      <c r="D70" s="7">
        <v>86</v>
      </c>
      <c r="E70" s="7">
        <v>83</v>
      </c>
      <c r="F70" s="7">
        <v>0</v>
      </c>
      <c r="G70" s="7">
        <v>0</v>
      </c>
      <c r="H70" s="7">
        <v>169</v>
      </c>
      <c r="I70" s="7"/>
      <c r="J70" s="8">
        <v>0</v>
      </c>
      <c r="K70" s="8">
        <v>0</v>
      </c>
      <c r="L70" s="8" t="s">
        <v>80</v>
      </c>
      <c r="M70" s="8" t="s">
        <v>80</v>
      </c>
      <c r="N70" s="8">
        <v>0</v>
      </c>
    </row>
    <row r="71" spans="1:14">
      <c r="A71" s="7">
        <v>70</v>
      </c>
      <c r="B71" s="7" t="s">
        <v>48</v>
      </c>
      <c r="C71" s="7" t="s">
        <v>130</v>
      </c>
      <c r="D71" s="7">
        <v>85</v>
      </c>
      <c r="E71" s="7">
        <v>84</v>
      </c>
      <c r="F71" s="7">
        <v>0</v>
      </c>
      <c r="G71" s="7">
        <v>0</v>
      </c>
      <c r="H71" s="7">
        <v>169</v>
      </c>
      <c r="I71" s="7"/>
      <c r="J71" s="8">
        <v>0</v>
      </c>
      <c r="K71" s="8">
        <v>0</v>
      </c>
      <c r="L71" s="8" t="s">
        <v>80</v>
      </c>
      <c r="M71" s="8" t="s">
        <v>80</v>
      </c>
      <c r="N71" s="8">
        <v>0</v>
      </c>
    </row>
    <row r="72" spans="1:14">
      <c r="A72" s="7">
        <v>71</v>
      </c>
      <c r="B72" s="7" t="s">
        <v>48</v>
      </c>
      <c r="C72" s="7" t="s">
        <v>157</v>
      </c>
      <c r="D72" s="7">
        <v>87</v>
      </c>
      <c r="E72" s="7">
        <v>87</v>
      </c>
      <c r="F72" s="7">
        <v>0</v>
      </c>
      <c r="G72" s="7">
        <v>0</v>
      </c>
      <c r="H72" s="7">
        <v>174</v>
      </c>
      <c r="I72" s="7"/>
      <c r="J72" s="8">
        <v>0</v>
      </c>
      <c r="K72" s="8">
        <v>0</v>
      </c>
      <c r="L72" s="8" t="s">
        <v>80</v>
      </c>
      <c r="M72" s="8" t="s">
        <v>80</v>
      </c>
      <c r="N72" s="8">
        <v>0</v>
      </c>
    </row>
    <row r="73" spans="1:14">
      <c r="A73" s="7">
        <v>72</v>
      </c>
      <c r="B73" s="7" t="s">
        <v>48</v>
      </c>
      <c r="C73" s="7" t="s">
        <v>335</v>
      </c>
      <c r="D73" s="7">
        <v>85</v>
      </c>
      <c r="E73" s="7">
        <v>90</v>
      </c>
      <c r="F73" s="7">
        <v>0</v>
      </c>
      <c r="G73" s="7">
        <v>0</v>
      </c>
      <c r="H73" s="7">
        <v>175</v>
      </c>
      <c r="I73" s="7"/>
      <c r="J73" s="8">
        <v>0</v>
      </c>
      <c r="K73" s="8">
        <v>0</v>
      </c>
      <c r="L73" s="8" t="s">
        <v>80</v>
      </c>
      <c r="M73" s="8" t="s">
        <v>80</v>
      </c>
      <c r="N73" s="8">
        <v>0</v>
      </c>
    </row>
    <row r="74" spans="1:14">
      <c r="A74" s="7"/>
      <c r="B74" s="7"/>
      <c r="C74" s="7"/>
      <c r="D74" s="7"/>
      <c r="E74" s="7"/>
      <c r="F74" s="7"/>
      <c r="G74" s="7"/>
      <c r="H74" s="7"/>
      <c r="I74" s="7"/>
      <c r="J74" s="8"/>
      <c r="K74" s="8"/>
      <c r="L74" s="8"/>
      <c r="M74" s="8"/>
      <c r="N74" s="8"/>
    </row>
    <row r="75" spans="1:14">
      <c r="A75" s="7"/>
      <c r="B75" s="7"/>
      <c r="C75" s="7"/>
      <c r="D75" s="7"/>
      <c r="E75" s="7"/>
      <c r="F75" s="7"/>
      <c r="G75" s="7"/>
      <c r="H75" s="7"/>
      <c r="I75" s="7"/>
      <c r="J75" s="8"/>
      <c r="K75" s="8"/>
      <c r="L75" s="8"/>
      <c r="M75" s="8"/>
      <c r="N75" s="8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8"/>
      <c r="K76" s="8"/>
      <c r="L76" s="8"/>
      <c r="M76" s="8"/>
      <c r="N76" s="8"/>
    </row>
    <row r="77" spans="1:14">
      <c r="A77" s="7"/>
      <c r="B77" s="7"/>
      <c r="C77" s="7"/>
      <c r="D77" s="7"/>
      <c r="E77" s="7"/>
      <c r="F77" s="7"/>
      <c r="G77" s="7"/>
      <c r="H77" s="7"/>
      <c r="I77" s="7"/>
      <c r="J77" s="8"/>
      <c r="K77" s="8"/>
      <c r="L77" s="8"/>
      <c r="M77" s="8"/>
      <c r="N77" s="8"/>
    </row>
    <row r="78" spans="1:14">
      <c r="A78" s="7"/>
      <c r="B78" s="7"/>
      <c r="C78" s="7"/>
      <c r="D78" s="7"/>
      <c r="E78" s="7"/>
      <c r="F78" s="7"/>
      <c r="G78" s="7"/>
      <c r="H78" s="7"/>
      <c r="I78" s="7"/>
      <c r="J78" s="8"/>
      <c r="K78" s="8"/>
      <c r="L78" s="8"/>
      <c r="M78" s="8"/>
      <c r="N78" s="8"/>
    </row>
    <row r="79" spans="1:14">
      <c r="A79" s="7"/>
      <c r="B79" s="7"/>
      <c r="C79" s="7"/>
      <c r="D79" s="7"/>
      <c r="E79" s="7"/>
      <c r="F79" s="7"/>
      <c r="G79" s="7"/>
      <c r="H79" s="7"/>
      <c r="I79" s="7"/>
      <c r="J79" s="8"/>
      <c r="K79" s="8"/>
      <c r="L79" s="8"/>
      <c r="M79" s="8"/>
      <c r="N79" s="8"/>
    </row>
    <row r="80" spans="1:14">
      <c r="A80" s="7"/>
      <c r="B80" s="7"/>
      <c r="C80" s="7"/>
      <c r="D80" s="7"/>
      <c r="E80" s="7"/>
      <c r="F80" s="7"/>
      <c r="G80" s="7"/>
      <c r="H80" s="7"/>
      <c r="I80" s="7"/>
      <c r="J80" s="8"/>
      <c r="K80" s="8"/>
      <c r="L80" s="8"/>
      <c r="M80" s="8"/>
      <c r="N80" s="8"/>
    </row>
    <row r="81" spans="1:14">
      <c r="A81" s="7"/>
      <c r="B81" s="7"/>
      <c r="C81" s="7"/>
      <c r="D81" s="7"/>
      <c r="E81" s="7"/>
      <c r="F81" s="7"/>
      <c r="G81" s="7"/>
      <c r="H81" s="7"/>
      <c r="I81" s="7"/>
      <c r="J81" s="8"/>
      <c r="K81" s="8"/>
      <c r="L81" s="8"/>
      <c r="M81" s="8"/>
      <c r="N81" s="8"/>
    </row>
    <row r="82" spans="1:14">
      <c r="A82" s="7"/>
      <c r="B82" s="7"/>
      <c r="C82" s="7"/>
      <c r="D82" s="7"/>
      <c r="E82" s="7"/>
      <c r="F82" s="7"/>
      <c r="G82" s="7"/>
      <c r="H82" s="7"/>
      <c r="I82" s="7"/>
      <c r="J82" s="8"/>
      <c r="K82" s="8"/>
      <c r="L82" s="8"/>
      <c r="M82" s="8"/>
      <c r="N82" s="8"/>
    </row>
    <row r="83" spans="1:14">
      <c r="A83" s="7"/>
      <c r="B83" s="7"/>
      <c r="C83" s="7"/>
      <c r="D83" s="7"/>
      <c r="E83" s="7"/>
      <c r="F83" s="7"/>
      <c r="G83" s="7"/>
      <c r="H83" s="7"/>
      <c r="I83" s="7"/>
      <c r="J83" s="8"/>
      <c r="K83" s="8"/>
      <c r="L83" s="8"/>
      <c r="M83" s="8"/>
      <c r="N83" s="8"/>
    </row>
    <row r="84" spans="1:14">
      <c r="A84" s="7"/>
      <c r="B84" s="7"/>
      <c r="C84" s="7"/>
      <c r="D84" s="7"/>
      <c r="E84" s="7"/>
      <c r="F84" s="7"/>
      <c r="G84" s="7"/>
      <c r="H84" s="7"/>
      <c r="I84" s="7"/>
      <c r="J84" s="8"/>
      <c r="K84" s="8"/>
      <c r="L84" s="8"/>
      <c r="M84" s="8"/>
      <c r="N84" s="8"/>
    </row>
    <row r="85" spans="1:14">
      <c r="A85" s="7"/>
      <c r="B85" s="7"/>
      <c r="C85" s="7"/>
      <c r="D85" s="7"/>
      <c r="E85" s="7"/>
      <c r="F85" s="7"/>
      <c r="G85" s="7"/>
      <c r="H85" s="7"/>
      <c r="I85" s="7"/>
      <c r="J85" s="8"/>
      <c r="K85" s="8"/>
      <c r="L85" s="8"/>
      <c r="M85" s="8"/>
      <c r="N85" s="8"/>
    </row>
    <row r="86" spans="1:14">
      <c r="A86" s="7"/>
      <c r="B86" s="7"/>
      <c r="C86" s="7"/>
      <c r="D86" s="7"/>
      <c r="E86" s="7"/>
      <c r="F86" s="7"/>
      <c r="G86" s="7"/>
      <c r="H86" s="7"/>
      <c r="I86" s="7"/>
      <c r="J86" s="8"/>
      <c r="K86" s="8"/>
      <c r="L86" s="8"/>
      <c r="M86" s="8"/>
      <c r="N86" s="8"/>
    </row>
    <row r="87" spans="1:14">
      <c r="A87" s="7"/>
      <c r="B87" s="7"/>
      <c r="C87" s="7"/>
      <c r="D87" s="7"/>
      <c r="E87" s="7"/>
      <c r="F87" s="7"/>
      <c r="G87" s="7"/>
      <c r="H87" s="7"/>
      <c r="I87" s="7"/>
      <c r="J87" s="8"/>
      <c r="K87" s="8"/>
      <c r="L87" s="8"/>
      <c r="M87" s="8"/>
      <c r="N87" s="8"/>
    </row>
    <row r="88" spans="1:14">
      <c r="A88" s="7"/>
      <c r="B88" s="7"/>
      <c r="C88" s="7"/>
      <c r="D88" s="7"/>
      <c r="E88" s="7"/>
      <c r="F88" s="7"/>
      <c r="G88" s="7"/>
      <c r="H88" s="7"/>
      <c r="I88" s="7"/>
      <c r="J88" s="8"/>
      <c r="K88" s="8"/>
      <c r="L88" s="8"/>
      <c r="M88" s="8"/>
      <c r="N88" s="8"/>
    </row>
    <row r="89" spans="1:14">
      <c r="A89" s="7"/>
      <c r="B89" s="7"/>
      <c r="C89" s="7"/>
      <c r="D89" s="7"/>
      <c r="E89" s="7"/>
      <c r="F89" s="7"/>
      <c r="G89" s="7"/>
      <c r="H89" s="7"/>
      <c r="I89" s="7"/>
      <c r="J89" s="8"/>
      <c r="K89" s="8"/>
      <c r="L89" s="8"/>
      <c r="M89" s="8"/>
      <c r="N89" s="8"/>
    </row>
    <row r="90" spans="1:14">
      <c r="A90" s="7"/>
      <c r="B90" s="7"/>
      <c r="C90" s="7"/>
      <c r="D90" s="7"/>
      <c r="E90" s="7"/>
      <c r="F90" s="7"/>
      <c r="G90" s="7"/>
      <c r="H90" s="7"/>
      <c r="I90" s="7"/>
      <c r="J90" s="8"/>
      <c r="K90" s="8"/>
      <c r="L90" s="8"/>
      <c r="M90" s="8"/>
      <c r="N90" s="8"/>
    </row>
    <row r="91" spans="1:14">
      <c r="A91" s="7"/>
      <c r="B91" s="7"/>
      <c r="C91" s="7"/>
      <c r="D91" s="7"/>
      <c r="E91" s="7"/>
      <c r="F91" s="7"/>
      <c r="G91" s="7"/>
      <c r="H91" s="7"/>
      <c r="I91" s="7"/>
      <c r="J91" s="8"/>
      <c r="K91" s="8"/>
      <c r="L91" s="8"/>
      <c r="M91" s="8"/>
      <c r="N91" s="8"/>
    </row>
    <row r="92" spans="1:14">
      <c r="A92" s="7"/>
      <c r="B92" s="7"/>
      <c r="C92" s="7"/>
      <c r="D92" s="7"/>
      <c r="E92" s="7"/>
      <c r="F92" s="7"/>
      <c r="G92" s="7"/>
      <c r="H92" s="7"/>
      <c r="I92" s="7"/>
      <c r="J92" s="8"/>
      <c r="K92" s="8"/>
      <c r="L92" s="8"/>
      <c r="M92" s="8"/>
      <c r="N92" s="8"/>
    </row>
    <row r="93" spans="1:14">
      <c r="A93" s="7"/>
      <c r="B93" s="7"/>
      <c r="C93" s="7"/>
      <c r="D93" s="7"/>
      <c r="E93" s="7"/>
      <c r="F93" s="7"/>
      <c r="G93" s="7"/>
      <c r="H93" s="7"/>
      <c r="I93" s="7"/>
      <c r="J93" s="8"/>
      <c r="K93" s="8"/>
      <c r="L93" s="8"/>
      <c r="M93" s="8"/>
      <c r="N93" s="8"/>
    </row>
    <row r="94" spans="1:14">
      <c r="A94" s="7"/>
      <c r="B94" s="7"/>
      <c r="C94" s="7"/>
      <c r="D94" s="7"/>
      <c r="E94" s="7"/>
      <c r="F94" s="7"/>
      <c r="G94" s="7"/>
      <c r="H94" s="7"/>
      <c r="I94" s="7"/>
      <c r="J94" s="8"/>
      <c r="K94" s="8"/>
      <c r="L94" s="8"/>
      <c r="M94" s="8"/>
      <c r="N94" s="8"/>
    </row>
    <row r="95" spans="1:14">
      <c r="A95" s="7"/>
      <c r="B95" s="7"/>
      <c r="C95" s="7"/>
      <c r="D95" s="7"/>
      <c r="E95" s="7"/>
      <c r="F95" s="7"/>
      <c r="G95" s="7"/>
      <c r="H95" s="7"/>
      <c r="I95" s="7"/>
      <c r="J95" s="8"/>
      <c r="K95" s="8"/>
      <c r="L95" s="8"/>
      <c r="M95" s="8"/>
      <c r="N95" s="8"/>
    </row>
    <row r="96" spans="1:14">
      <c r="A96" s="7"/>
      <c r="B96" s="7"/>
      <c r="C96" s="7"/>
      <c r="D96" s="7"/>
      <c r="E96" s="7"/>
      <c r="F96" s="7"/>
      <c r="G96" s="7"/>
      <c r="H96" s="7"/>
      <c r="I96" s="7"/>
      <c r="J96" s="8"/>
      <c r="K96" s="8"/>
      <c r="L96" s="8"/>
      <c r="M96" s="8"/>
      <c r="N96" s="8"/>
    </row>
    <row r="97" spans="1:14">
      <c r="A97" s="7"/>
      <c r="B97" s="7"/>
      <c r="C97" s="7"/>
      <c r="D97" s="7"/>
      <c r="E97" s="7"/>
      <c r="F97" s="7"/>
      <c r="G97" s="7"/>
      <c r="H97" s="7"/>
      <c r="I97" s="7"/>
      <c r="J97" s="8"/>
      <c r="K97" s="8"/>
      <c r="L97" s="8"/>
      <c r="M97" s="8"/>
      <c r="N97" s="8"/>
    </row>
    <row r="98" spans="1:14">
      <c r="A98" s="7"/>
      <c r="B98" s="7"/>
      <c r="C98" s="7"/>
      <c r="D98" s="7"/>
      <c r="E98" s="7"/>
      <c r="F98" s="7"/>
      <c r="G98" s="7"/>
      <c r="H98" s="7"/>
      <c r="I98" s="7"/>
      <c r="J98" s="8"/>
      <c r="K98" s="8"/>
      <c r="L98" s="8"/>
      <c r="M98" s="8"/>
      <c r="N98" s="8"/>
    </row>
    <row r="99" spans="1:14">
      <c r="A99" s="7"/>
      <c r="B99" s="7"/>
      <c r="C99" s="7"/>
      <c r="D99" s="7"/>
      <c r="E99" s="7"/>
      <c r="F99" s="7"/>
      <c r="G99" s="7"/>
      <c r="H99" s="7"/>
      <c r="I99" s="7"/>
      <c r="J99" s="8"/>
      <c r="K99" s="8"/>
      <c r="L99" s="8"/>
      <c r="M99" s="8"/>
      <c r="N99" s="8"/>
    </row>
    <row r="100" spans="1:14">
      <c r="A100" s="7"/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8"/>
      <c r="M100" s="8"/>
      <c r="N100" s="8"/>
    </row>
    <row r="101" spans="1:14">
      <c r="A101" s="7"/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8"/>
      <c r="M101" s="8"/>
      <c r="N101" s="8"/>
    </row>
    <row r="102" spans="1:14">
      <c r="A102" s="7"/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8"/>
      <c r="M102" s="8"/>
      <c r="N102" s="8"/>
    </row>
  </sheetData>
  <phoneticPr fontId="2" type="noConversion"/>
  <conditionalFormatting sqref="B2:B102">
    <cfRule type="expression" dxfId="250" priority="6">
      <formula>AND(XEG2=0,XEH2&lt;&gt;"")</formula>
    </cfRule>
  </conditionalFormatting>
  <conditionalFormatting sqref="A2:N102">
    <cfRule type="expression" dxfId="249" priority="5">
      <formula>AND(XEG2=0,XEH2&lt;&gt;"")</formula>
    </cfRule>
  </conditionalFormatting>
  <conditionalFormatting sqref="D2:G102">
    <cfRule type="cellIs" dxfId="248" priority="3" operator="lessThan">
      <formula>#REF!</formula>
    </cfRule>
    <cfRule type="cellIs" dxfId="247" priority="4" operator="equal">
      <formula>#REF!</formula>
    </cfRule>
  </conditionalFormatting>
  <conditionalFormatting sqref="H2:H102">
    <cfRule type="cellIs" dxfId="246" priority="1" operator="lessThan">
      <formula>#REF!*COUNTIF(D2:G2,"&gt;0")</formula>
    </cfRule>
    <cfRule type="cellIs" dxfId="245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6.12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104</v>
      </c>
      <c r="B1" s="2" t="s">
        <v>105</v>
      </c>
      <c r="C1" s="2" t="s">
        <v>2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>
        <v>1</v>
      </c>
      <c r="B2" s="7" t="s">
        <v>154</v>
      </c>
      <c r="C2" s="7" t="s">
        <v>155</v>
      </c>
      <c r="D2" s="7">
        <v>0</v>
      </c>
      <c r="E2" s="7">
        <v>0</v>
      </c>
      <c r="F2" s="7">
        <v>85</v>
      </c>
      <c r="G2" s="7">
        <v>77</v>
      </c>
      <c r="H2" s="7">
        <v>162</v>
      </c>
      <c r="I2" s="7"/>
      <c r="J2" s="8"/>
      <c r="K2" s="8"/>
      <c r="L2" s="8">
        <v>15.333333333333329</v>
      </c>
      <c r="M2" s="8">
        <v>22</v>
      </c>
      <c r="N2" s="8">
        <v>37.333333333333329</v>
      </c>
    </row>
    <row r="3" spans="1:14">
      <c r="A3" s="7">
        <v>2</v>
      </c>
      <c r="B3" s="7" t="s">
        <v>154</v>
      </c>
      <c r="C3" s="7" t="s">
        <v>136</v>
      </c>
      <c r="D3" s="7">
        <v>0</v>
      </c>
      <c r="E3" s="7">
        <v>0</v>
      </c>
      <c r="F3" s="7">
        <v>80</v>
      </c>
      <c r="G3" s="7">
        <v>85</v>
      </c>
      <c r="H3" s="7">
        <v>165</v>
      </c>
      <c r="I3" s="7"/>
      <c r="J3" s="8"/>
      <c r="K3" s="8"/>
      <c r="L3" s="8">
        <v>20.333333333333329</v>
      </c>
      <c r="M3" s="8">
        <v>14</v>
      </c>
      <c r="N3" s="8">
        <v>34.333333333333329</v>
      </c>
    </row>
    <row r="4" spans="1:14">
      <c r="A4" s="7">
        <v>3</v>
      </c>
      <c r="B4" s="7" t="s">
        <v>154</v>
      </c>
      <c r="C4" s="7" t="s">
        <v>158</v>
      </c>
      <c r="D4" s="7">
        <v>0</v>
      </c>
      <c r="E4" s="7">
        <v>0</v>
      </c>
      <c r="F4" s="7">
        <v>89</v>
      </c>
      <c r="G4" s="7">
        <v>80</v>
      </c>
      <c r="H4" s="7">
        <v>169</v>
      </c>
      <c r="I4" s="7"/>
      <c r="J4" s="8"/>
      <c r="K4" s="8"/>
      <c r="L4" s="8">
        <v>11.333333333333329</v>
      </c>
      <c r="M4" s="8">
        <v>19</v>
      </c>
      <c r="N4" s="8">
        <v>30.333333333333329</v>
      </c>
    </row>
    <row r="5" spans="1:14">
      <c r="A5" s="7">
        <v>4</v>
      </c>
      <c r="B5" s="7" t="s">
        <v>154</v>
      </c>
      <c r="C5" s="7" t="s">
        <v>360</v>
      </c>
      <c r="D5" s="7">
        <v>0</v>
      </c>
      <c r="E5" s="7">
        <v>0</v>
      </c>
      <c r="F5" s="7">
        <v>80</v>
      </c>
      <c r="G5" s="7">
        <v>90</v>
      </c>
      <c r="H5" s="7">
        <v>170</v>
      </c>
      <c r="I5" s="7"/>
      <c r="J5" s="8"/>
      <c r="K5" s="8"/>
      <c r="L5" s="8">
        <v>20.333333333333329</v>
      </c>
      <c r="M5" s="8">
        <v>9</v>
      </c>
      <c r="N5" s="8">
        <v>29.333333333333329</v>
      </c>
    </row>
    <row r="6" spans="1:14">
      <c r="A6" s="7">
        <v>5</v>
      </c>
      <c r="B6" s="7" t="s">
        <v>154</v>
      </c>
      <c r="C6" s="7" t="s">
        <v>157</v>
      </c>
      <c r="D6" s="7">
        <v>0</v>
      </c>
      <c r="E6" s="7">
        <v>0</v>
      </c>
      <c r="F6" s="7">
        <v>85</v>
      </c>
      <c r="G6" s="7">
        <v>89</v>
      </c>
      <c r="H6" s="7">
        <v>174</v>
      </c>
      <c r="I6" s="7"/>
      <c r="J6" s="8"/>
      <c r="K6" s="8"/>
      <c r="L6" s="8">
        <v>15.333333333333329</v>
      </c>
      <c r="M6" s="8">
        <v>10</v>
      </c>
      <c r="N6" s="8">
        <v>25.333333333333329</v>
      </c>
    </row>
    <row r="7" spans="1:14">
      <c r="A7" s="7">
        <v>6</v>
      </c>
      <c r="B7" s="7" t="s">
        <v>154</v>
      </c>
      <c r="C7" s="7" t="s">
        <v>156</v>
      </c>
      <c r="D7" s="7">
        <v>0</v>
      </c>
      <c r="E7" s="7">
        <v>0</v>
      </c>
      <c r="F7" s="7">
        <v>91</v>
      </c>
      <c r="G7" s="7">
        <v>85</v>
      </c>
      <c r="H7" s="7">
        <v>176</v>
      </c>
      <c r="I7" s="7"/>
      <c r="J7" s="8"/>
      <c r="K7" s="8"/>
      <c r="L7" s="8">
        <v>9.3333333333333286</v>
      </c>
      <c r="M7" s="8">
        <v>14</v>
      </c>
      <c r="N7" s="8">
        <v>23.333333333333329</v>
      </c>
    </row>
    <row r="8" spans="1:14">
      <c r="A8" s="7">
        <v>7</v>
      </c>
      <c r="B8" s="7" t="s">
        <v>154</v>
      </c>
      <c r="C8" s="7" t="s">
        <v>150</v>
      </c>
      <c r="D8" s="7">
        <v>0</v>
      </c>
      <c r="E8" s="7">
        <v>0</v>
      </c>
      <c r="F8" s="7">
        <v>92</v>
      </c>
      <c r="G8" s="7">
        <v>86</v>
      </c>
      <c r="H8" s="7">
        <v>178</v>
      </c>
      <c r="I8" s="7"/>
      <c r="J8" s="8"/>
      <c r="K8" s="8"/>
      <c r="L8" s="8">
        <v>8.3333333333333286</v>
      </c>
      <c r="M8" s="8">
        <v>13</v>
      </c>
      <c r="N8" s="8">
        <v>21.333333333333329</v>
      </c>
    </row>
    <row r="9" spans="1:14">
      <c r="A9" s="7">
        <v>8</v>
      </c>
      <c r="B9" s="7" t="s">
        <v>154</v>
      </c>
      <c r="C9" s="7" t="s">
        <v>153</v>
      </c>
      <c r="D9" s="7">
        <v>0</v>
      </c>
      <c r="E9" s="7">
        <v>0</v>
      </c>
      <c r="F9" s="7">
        <v>86</v>
      </c>
      <c r="G9" s="7">
        <v>92</v>
      </c>
      <c r="H9" s="7">
        <v>178</v>
      </c>
      <c r="I9" s="7"/>
      <c r="J9" s="8"/>
      <c r="K9" s="8"/>
      <c r="L9" s="8">
        <v>14.333333333333329</v>
      </c>
      <c r="M9" s="8">
        <v>7</v>
      </c>
      <c r="N9" s="8">
        <v>21.333333333333329</v>
      </c>
    </row>
    <row r="10" spans="1:14">
      <c r="A10" s="7">
        <v>9</v>
      </c>
      <c r="B10" s="7" t="s">
        <v>154</v>
      </c>
      <c r="C10" s="7" t="s">
        <v>160</v>
      </c>
      <c r="D10" s="7">
        <v>0</v>
      </c>
      <c r="E10" s="7">
        <v>0</v>
      </c>
      <c r="F10" s="7">
        <v>88</v>
      </c>
      <c r="G10" s="7">
        <v>91</v>
      </c>
      <c r="H10" s="7">
        <v>179</v>
      </c>
      <c r="I10" s="7"/>
      <c r="J10" s="8"/>
      <c r="K10" s="8"/>
      <c r="L10" s="8">
        <v>12.333333333333329</v>
      </c>
      <c r="M10" s="8">
        <v>8</v>
      </c>
      <c r="N10" s="8">
        <v>20.333333333333329</v>
      </c>
    </row>
    <row r="11" spans="1:14">
      <c r="A11" s="7">
        <v>10</v>
      </c>
      <c r="B11" s="7" t="s">
        <v>154</v>
      </c>
      <c r="C11" s="7" t="s">
        <v>163</v>
      </c>
      <c r="D11" s="7">
        <v>0</v>
      </c>
      <c r="E11" s="7">
        <v>0</v>
      </c>
      <c r="F11" s="7">
        <v>98</v>
      </c>
      <c r="G11" s="7">
        <v>85</v>
      </c>
      <c r="H11" s="7">
        <v>183</v>
      </c>
      <c r="I11" s="7"/>
      <c r="J11" s="8"/>
      <c r="K11" s="8"/>
      <c r="L11" s="8">
        <v>2.3333333333333286</v>
      </c>
      <c r="M11" s="8">
        <v>14</v>
      </c>
      <c r="N11" s="8">
        <v>16.333333333333329</v>
      </c>
    </row>
    <row r="12" spans="1:14">
      <c r="A12" s="7">
        <v>11</v>
      </c>
      <c r="B12" s="7" t="s">
        <v>154</v>
      </c>
      <c r="C12" s="7" t="s">
        <v>162</v>
      </c>
      <c r="D12" s="7">
        <v>0</v>
      </c>
      <c r="E12" s="7">
        <v>0</v>
      </c>
      <c r="F12" s="7">
        <v>89</v>
      </c>
      <c r="G12" s="7">
        <v>95</v>
      </c>
      <c r="H12" s="7">
        <v>184</v>
      </c>
      <c r="I12" s="7"/>
      <c r="J12" s="8"/>
      <c r="K12" s="8"/>
      <c r="L12" s="8">
        <v>11.333333333333329</v>
      </c>
      <c r="M12" s="8">
        <v>4</v>
      </c>
      <c r="N12" s="8">
        <v>15.333333333333329</v>
      </c>
    </row>
    <row r="13" spans="1:14">
      <c r="A13" s="7">
        <v>12</v>
      </c>
      <c r="B13" s="7" t="s">
        <v>154</v>
      </c>
      <c r="C13" s="7" t="s">
        <v>164</v>
      </c>
      <c r="D13" s="7">
        <v>0</v>
      </c>
      <c r="E13" s="7">
        <v>0</v>
      </c>
      <c r="F13" s="7">
        <v>88</v>
      </c>
      <c r="G13" s="7">
        <v>97</v>
      </c>
      <c r="H13" s="7">
        <v>185</v>
      </c>
      <c r="I13" s="7"/>
      <c r="J13" s="8"/>
      <c r="K13" s="8"/>
      <c r="L13" s="8">
        <v>12.333333333333329</v>
      </c>
      <c r="M13" s="8">
        <v>2</v>
      </c>
      <c r="N13" s="8">
        <v>14.333333333333329</v>
      </c>
    </row>
    <row r="14" spans="1:14">
      <c r="A14" s="7">
        <v>13</v>
      </c>
      <c r="B14" s="7" t="s">
        <v>154</v>
      </c>
      <c r="C14" s="7" t="s">
        <v>165</v>
      </c>
      <c r="D14" s="7">
        <v>0</v>
      </c>
      <c r="E14" s="7">
        <v>0</v>
      </c>
      <c r="F14" s="7">
        <v>93</v>
      </c>
      <c r="G14" s="7">
        <v>93</v>
      </c>
      <c r="H14" s="7">
        <v>186</v>
      </c>
      <c r="I14" s="7"/>
      <c r="J14" s="8"/>
      <c r="K14" s="8"/>
      <c r="L14" s="8">
        <v>7.3333333333333286</v>
      </c>
      <c r="M14" s="8">
        <v>6</v>
      </c>
      <c r="N14" s="8">
        <v>13.333333333333329</v>
      </c>
    </row>
    <row r="15" spans="1:14">
      <c r="A15" s="7">
        <v>14</v>
      </c>
      <c r="B15" s="7" t="s">
        <v>154</v>
      </c>
      <c r="C15" s="7" t="s">
        <v>166</v>
      </c>
      <c r="D15" s="7">
        <v>0</v>
      </c>
      <c r="E15" s="7">
        <v>0</v>
      </c>
      <c r="F15" s="7">
        <v>96</v>
      </c>
      <c r="G15" s="7">
        <v>91</v>
      </c>
      <c r="H15" s="7">
        <v>187</v>
      </c>
      <c r="I15" s="7"/>
      <c r="J15" s="8"/>
      <c r="K15" s="8"/>
      <c r="L15" s="8">
        <v>4.3333333333333286</v>
      </c>
      <c r="M15" s="8">
        <v>8</v>
      </c>
      <c r="N15" s="8">
        <v>12.333333333333329</v>
      </c>
    </row>
    <row r="16" spans="1:14">
      <c r="A16" s="7">
        <v>15</v>
      </c>
      <c r="B16" s="7" t="s">
        <v>154</v>
      </c>
      <c r="C16" s="7" t="s">
        <v>167</v>
      </c>
      <c r="D16" s="7">
        <v>0</v>
      </c>
      <c r="E16" s="7">
        <v>0</v>
      </c>
      <c r="F16" s="7">
        <v>115</v>
      </c>
      <c r="G16" s="7">
        <v>99</v>
      </c>
      <c r="H16" s="7">
        <v>214</v>
      </c>
      <c r="I16" s="7"/>
      <c r="J16" s="8"/>
      <c r="K16" s="8"/>
      <c r="L16" s="8">
        <v>0</v>
      </c>
      <c r="M16" s="8">
        <v>0</v>
      </c>
      <c r="N16" s="8">
        <v>0</v>
      </c>
    </row>
  </sheetData>
  <phoneticPr fontId="2" type="noConversion"/>
  <conditionalFormatting sqref="B2:B16">
    <cfRule type="expression" dxfId="244" priority="6">
      <formula>AND(XEG2=0,XEH2&lt;&gt;"")</formula>
    </cfRule>
  </conditionalFormatting>
  <conditionalFormatting sqref="A2:N16">
    <cfRule type="expression" dxfId="243" priority="5">
      <formula>AND(XEG2=0,XEH2&lt;&gt;"")</formula>
    </cfRule>
  </conditionalFormatting>
  <conditionalFormatting sqref="D2:G16">
    <cfRule type="cellIs" dxfId="242" priority="3" operator="lessThan">
      <formula>#REF!</formula>
    </cfRule>
    <cfRule type="cellIs" dxfId="241" priority="4" operator="equal">
      <formula>#REF!</formula>
    </cfRule>
  </conditionalFormatting>
  <conditionalFormatting sqref="H2:H16">
    <cfRule type="cellIs" dxfId="240" priority="1" operator="lessThan">
      <formula>#REF!*COUNTIF(D2:G2,"&gt;0")</formula>
    </cfRule>
    <cfRule type="cellIs" dxfId="239" priority="2" operator="equal">
      <formula>#REF!*COUNTIF(D2:G2,"&gt;0")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6" width="5" style="6" customWidth="1"/>
    <col min="7" max="7" width="4.62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104</v>
      </c>
      <c r="B1" s="2" t="s">
        <v>105</v>
      </c>
      <c r="C1" s="2" t="s">
        <v>2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>
        <v>1</v>
      </c>
      <c r="B2" s="7" t="s">
        <v>154</v>
      </c>
      <c r="C2" s="7" t="s">
        <v>156</v>
      </c>
      <c r="D2" s="7">
        <v>0</v>
      </c>
      <c r="E2" s="7">
        <v>0</v>
      </c>
      <c r="F2" s="7">
        <v>88</v>
      </c>
      <c r="G2" s="7">
        <v>76</v>
      </c>
      <c r="H2" s="7">
        <v>164</v>
      </c>
      <c r="I2" s="7"/>
      <c r="J2" s="8"/>
      <c r="K2" s="8"/>
      <c r="L2" s="8">
        <v>13.353424657534248</v>
      </c>
      <c r="M2" s="8">
        <v>21.243835616438346</v>
      </c>
      <c r="N2" s="8">
        <v>34.597260273972594</v>
      </c>
    </row>
    <row r="3" spans="1:14">
      <c r="A3" s="7">
        <v>2</v>
      </c>
      <c r="B3" s="7" t="s">
        <v>154</v>
      </c>
      <c r="C3" s="7" t="s">
        <v>359</v>
      </c>
      <c r="D3" s="7">
        <v>0</v>
      </c>
      <c r="E3" s="7">
        <v>0</v>
      </c>
      <c r="F3" s="7">
        <v>82</v>
      </c>
      <c r="G3" s="7">
        <v>82</v>
      </c>
      <c r="H3" s="7">
        <v>164</v>
      </c>
      <c r="I3" s="7"/>
      <c r="J3" s="8"/>
      <c r="K3" s="8"/>
      <c r="L3" s="8">
        <v>19.271232876712318</v>
      </c>
      <c r="M3" s="8">
        <v>15.326027397260262</v>
      </c>
      <c r="N3" s="8">
        <v>34.59726027397258</v>
      </c>
    </row>
    <row r="4" spans="1:14">
      <c r="A4" s="7">
        <v>3</v>
      </c>
      <c r="B4" s="7" t="s">
        <v>154</v>
      </c>
      <c r="C4" s="7" t="s">
        <v>360</v>
      </c>
      <c r="D4" s="7">
        <v>0</v>
      </c>
      <c r="E4" s="7">
        <v>0</v>
      </c>
      <c r="F4" s="7">
        <v>80</v>
      </c>
      <c r="G4" s="7">
        <v>86</v>
      </c>
      <c r="H4" s="7">
        <v>166</v>
      </c>
      <c r="I4" s="7"/>
      <c r="J4" s="8"/>
      <c r="K4" s="8"/>
      <c r="L4" s="8">
        <v>21.243835616438346</v>
      </c>
      <c r="M4" s="8">
        <v>11.380821917808206</v>
      </c>
      <c r="N4" s="8">
        <v>32.624657534246552</v>
      </c>
    </row>
    <row r="5" spans="1:14">
      <c r="A5" s="7">
        <v>4</v>
      </c>
      <c r="B5" s="7" t="s">
        <v>154</v>
      </c>
      <c r="C5" s="7" t="s">
        <v>160</v>
      </c>
      <c r="D5" s="7">
        <v>0</v>
      </c>
      <c r="E5" s="7">
        <v>0</v>
      </c>
      <c r="F5" s="7">
        <v>86</v>
      </c>
      <c r="G5" s="7">
        <v>81</v>
      </c>
      <c r="H5" s="7">
        <v>167</v>
      </c>
      <c r="I5" s="7"/>
      <c r="J5" s="8"/>
      <c r="K5" s="8"/>
      <c r="L5" s="8">
        <v>15.326027397260262</v>
      </c>
      <c r="M5" s="8">
        <v>16.312328767123276</v>
      </c>
      <c r="N5" s="8">
        <v>31.638356164383538</v>
      </c>
    </row>
    <row r="6" spans="1:14">
      <c r="A6" s="7">
        <v>5</v>
      </c>
      <c r="B6" s="7" t="s">
        <v>154</v>
      </c>
      <c r="C6" s="7" t="s">
        <v>155</v>
      </c>
      <c r="D6" s="7">
        <v>0</v>
      </c>
      <c r="E6" s="7">
        <v>0</v>
      </c>
      <c r="F6" s="7">
        <v>83</v>
      </c>
      <c r="G6" s="7">
        <v>84</v>
      </c>
      <c r="H6" s="7">
        <v>167</v>
      </c>
      <c r="I6" s="7"/>
      <c r="J6" s="8"/>
      <c r="K6" s="8"/>
      <c r="L6" s="8">
        <v>18.284931506849304</v>
      </c>
      <c r="M6" s="8">
        <v>13.353424657534248</v>
      </c>
      <c r="N6" s="8">
        <v>31.638356164383552</v>
      </c>
    </row>
    <row r="7" spans="1:14">
      <c r="A7" s="7">
        <v>6</v>
      </c>
      <c r="B7" s="7" t="s">
        <v>154</v>
      </c>
      <c r="C7" s="7" t="s">
        <v>157</v>
      </c>
      <c r="D7" s="7">
        <v>0</v>
      </c>
      <c r="E7" s="7">
        <v>0</v>
      </c>
      <c r="F7" s="7">
        <v>85</v>
      </c>
      <c r="G7" s="7">
        <v>85</v>
      </c>
      <c r="H7" s="7">
        <v>170</v>
      </c>
      <c r="I7" s="7"/>
      <c r="J7" s="8"/>
      <c r="K7" s="8"/>
      <c r="L7" s="8">
        <v>16.312328767123276</v>
      </c>
      <c r="M7" s="8">
        <v>12.36712328767122</v>
      </c>
      <c r="N7" s="8">
        <v>28.679452054794496</v>
      </c>
    </row>
    <row r="8" spans="1:14">
      <c r="A8" s="7">
        <v>7</v>
      </c>
      <c r="B8" s="7" t="s">
        <v>154</v>
      </c>
      <c r="C8" s="7" t="s">
        <v>158</v>
      </c>
      <c r="D8" s="7">
        <v>0</v>
      </c>
      <c r="E8" s="7">
        <v>0</v>
      </c>
      <c r="F8" s="7">
        <v>89</v>
      </c>
      <c r="G8" s="7">
        <v>86</v>
      </c>
      <c r="H8" s="7">
        <v>175</v>
      </c>
      <c r="I8" s="7"/>
      <c r="J8" s="8"/>
      <c r="K8" s="8"/>
      <c r="L8" s="8">
        <v>12.36712328767122</v>
      </c>
      <c r="M8" s="8">
        <v>11.380821917808206</v>
      </c>
      <c r="N8" s="8">
        <v>23.747945205479425</v>
      </c>
    </row>
    <row r="9" spans="1:14">
      <c r="A9" s="7">
        <v>8</v>
      </c>
      <c r="B9" s="7" t="s">
        <v>154</v>
      </c>
      <c r="C9" s="7" t="s">
        <v>150</v>
      </c>
      <c r="D9" s="7">
        <v>0</v>
      </c>
      <c r="E9" s="7">
        <v>0</v>
      </c>
      <c r="F9" s="7">
        <v>90</v>
      </c>
      <c r="G9" s="7">
        <v>88</v>
      </c>
      <c r="H9" s="7">
        <v>178</v>
      </c>
      <c r="I9" s="7"/>
      <c r="J9" s="8"/>
      <c r="K9" s="8"/>
      <c r="L9" s="8">
        <v>11.380821917808206</v>
      </c>
      <c r="M9" s="8">
        <v>9.4082191780821915</v>
      </c>
      <c r="N9" s="8">
        <v>20.789041095890397</v>
      </c>
    </row>
    <row r="10" spans="1:14">
      <c r="A10" s="7">
        <v>9</v>
      </c>
      <c r="B10" s="7" t="s">
        <v>154</v>
      </c>
      <c r="C10" s="7" t="s">
        <v>168</v>
      </c>
      <c r="D10" s="7">
        <v>0</v>
      </c>
      <c r="E10" s="7">
        <v>0</v>
      </c>
      <c r="F10" s="7">
        <v>93</v>
      </c>
      <c r="G10" s="7">
        <v>88</v>
      </c>
      <c r="H10" s="7">
        <v>181</v>
      </c>
      <c r="I10" s="7"/>
      <c r="J10" s="8"/>
      <c r="K10" s="8"/>
      <c r="L10" s="8">
        <v>8.4219178082191775</v>
      </c>
      <c r="M10" s="8">
        <v>9.4082191780821915</v>
      </c>
      <c r="N10" s="8">
        <v>17.830136986301369</v>
      </c>
    </row>
    <row r="11" spans="1:14">
      <c r="A11" s="7">
        <v>10</v>
      </c>
      <c r="B11" s="7" t="s">
        <v>154</v>
      </c>
      <c r="C11" s="7" t="s">
        <v>169</v>
      </c>
      <c r="D11" s="7">
        <v>0</v>
      </c>
      <c r="E11" s="7">
        <v>0</v>
      </c>
      <c r="F11" s="7">
        <v>95</v>
      </c>
      <c r="G11" s="7">
        <v>90</v>
      </c>
      <c r="H11" s="7">
        <v>185</v>
      </c>
      <c r="I11" s="7"/>
      <c r="J11" s="8"/>
      <c r="K11" s="8"/>
      <c r="L11" s="8">
        <v>6.4493150684931351</v>
      </c>
      <c r="M11" s="8">
        <v>7.4356164383561492</v>
      </c>
      <c r="N11" s="8">
        <v>13.884931506849284</v>
      </c>
    </row>
    <row r="12" spans="1:14">
      <c r="A12" s="7">
        <v>11</v>
      </c>
      <c r="B12" s="7" t="s">
        <v>154</v>
      </c>
      <c r="C12" s="7" t="s">
        <v>161</v>
      </c>
      <c r="D12" s="7">
        <v>0</v>
      </c>
      <c r="E12" s="7">
        <v>0</v>
      </c>
      <c r="F12" s="7">
        <v>93</v>
      </c>
      <c r="G12" s="7">
        <v>93</v>
      </c>
      <c r="H12" s="7">
        <v>186</v>
      </c>
      <c r="I12" s="7"/>
      <c r="J12" s="8"/>
      <c r="K12" s="8"/>
      <c r="L12" s="8">
        <v>8.4219178082191775</v>
      </c>
      <c r="M12" s="8">
        <v>4.4767123287671211</v>
      </c>
      <c r="N12" s="8">
        <v>12.898630136986299</v>
      </c>
    </row>
    <row r="13" spans="1:14">
      <c r="A13" s="7">
        <v>12</v>
      </c>
      <c r="B13" s="7" t="s">
        <v>154</v>
      </c>
      <c r="C13" s="7" t="s">
        <v>163</v>
      </c>
      <c r="D13" s="7">
        <v>0</v>
      </c>
      <c r="E13" s="7">
        <v>0</v>
      </c>
      <c r="F13" s="7">
        <v>97</v>
      </c>
      <c r="G13" s="7">
        <v>92</v>
      </c>
      <c r="H13" s="7">
        <v>189</v>
      </c>
      <c r="I13" s="7"/>
      <c r="J13" s="8"/>
      <c r="K13" s="8"/>
      <c r="L13" s="8">
        <v>4.4767123287671211</v>
      </c>
      <c r="M13" s="8">
        <v>5.4630136986301352</v>
      </c>
      <c r="N13" s="8">
        <v>9.9397260273972563</v>
      </c>
    </row>
    <row r="14" spans="1:14">
      <c r="A14" s="7">
        <v>13</v>
      </c>
      <c r="B14" s="7" t="s">
        <v>154</v>
      </c>
      <c r="C14" s="7" t="s">
        <v>166</v>
      </c>
      <c r="D14" s="7">
        <v>0</v>
      </c>
      <c r="E14" s="7">
        <v>0</v>
      </c>
      <c r="F14" s="7">
        <v>103</v>
      </c>
      <c r="G14" s="7">
        <v>89</v>
      </c>
      <c r="H14" s="7">
        <v>192</v>
      </c>
      <c r="I14" s="7"/>
      <c r="J14" s="8"/>
      <c r="K14" s="8"/>
      <c r="L14" s="8">
        <v>0</v>
      </c>
      <c r="M14" s="8">
        <v>8.4219178082191632</v>
      </c>
      <c r="N14" s="8">
        <v>8.4219178082191632</v>
      </c>
    </row>
    <row r="15" spans="1:14">
      <c r="A15" s="7">
        <v>14</v>
      </c>
      <c r="B15" s="7" t="s">
        <v>154</v>
      </c>
      <c r="C15" s="7" t="s">
        <v>170</v>
      </c>
      <c r="D15" s="7">
        <v>0</v>
      </c>
      <c r="E15" s="7">
        <v>0</v>
      </c>
      <c r="F15" s="7">
        <v>101</v>
      </c>
      <c r="G15" s="7">
        <v>91</v>
      </c>
      <c r="H15" s="7">
        <v>192</v>
      </c>
      <c r="I15" s="7"/>
      <c r="J15" s="8"/>
      <c r="K15" s="8"/>
      <c r="L15" s="8">
        <v>0.53150684931506476</v>
      </c>
      <c r="M15" s="8">
        <v>6.4493150684931351</v>
      </c>
      <c r="N15" s="8">
        <v>6.9808219178081998</v>
      </c>
    </row>
    <row r="16" spans="1:14">
      <c r="A16" s="7">
        <v>15</v>
      </c>
      <c r="B16" s="7" t="s">
        <v>154</v>
      </c>
      <c r="C16" s="7" t="s">
        <v>171</v>
      </c>
      <c r="D16" s="7">
        <v>0</v>
      </c>
      <c r="E16" s="7">
        <v>0</v>
      </c>
      <c r="F16" s="7">
        <v>106</v>
      </c>
      <c r="G16" s="49">
        <v>100</v>
      </c>
      <c r="H16" s="7">
        <v>206</v>
      </c>
      <c r="I16" s="7"/>
      <c r="J16" s="8"/>
      <c r="K16" s="8"/>
      <c r="L16" s="8">
        <v>0</v>
      </c>
      <c r="M16" s="8">
        <v>0</v>
      </c>
      <c r="N16" s="8">
        <v>0</v>
      </c>
    </row>
  </sheetData>
  <phoneticPr fontId="2" type="noConversion"/>
  <conditionalFormatting sqref="B2:B16">
    <cfRule type="expression" dxfId="238" priority="6">
      <formula>AND(XEG2=0,XEH2&lt;&gt;"")</formula>
    </cfRule>
  </conditionalFormatting>
  <conditionalFormatting sqref="A2:N16">
    <cfRule type="expression" dxfId="237" priority="5">
      <formula>AND(XEG2=0,XEH2&lt;&gt;"")</formula>
    </cfRule>
  </conditionalFormatting>
  <conditionalFormatting sqref="D2:G16">
    <cfRule type="cellIs" dxfId="236" priority="3" operator="lessThan">
      <formula>#REF!</formula>
    </cfRule>
    <cfRule type="cellIs" dxfId="235" priority="4" operator="equal">
      <formula>#REF!</formula>
    </cfRule>
  </conditionalFormatting>
  <conditionalFormatting sqref="H2:H16">
    <cfRule type="cellIs" dxfId="234" priority="1" operator="lessThan">
      <formula>#REF!*COUNTIF(D2:G2,"&gt;0")</formula>
    </cfRule>
    <cfRule type="cellIs" dxfId="233" priority="2" operator="equal">
      <formula>#REF!*COUNTIF(D2:G2,"&gt;0")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sqref="A1:XFD1048576"/>
    </sheetView>
  </sheetViews>
  <sheetFormatPr defaultRowHeight="16.5"/>
  <cols>
    <col min="1" max="1" width="6" style="6" bestFit="1" customWidth="1"/>
    <col min="2" max="2" width="7.5" style="6" bestFit="1" customWidth="1"/>
    <col min="3" max="3" width="12.5" style="6" customWidth="1"/>
    <col min="4" max="4" width="5.375" style="6" customWidth="1"/>
    <col min="5" max="5" width="4.625" style="6" customWidth="1"/>
    <col min="6" max="7" width="4.875" style="6" customWidth="1"/>
    <col min="8" max="8" width="7.75" style="6" customWidth="1"/>
    <col min="9" max="9" width="6" style="6" customWidth="1"/>
    <col min="10" max="16384" width="9" style="6"/>
  </cols>
  <sheetData>
    <row r="1" spans="1:14">
      <c r="A1" s="1" t="s">
        <v>104</v>
      </c>
      <c r="B1" s="2" t="s">
        <v>105</v>
      </c>
      <c r="C1" s="2" t="s">
        <v>2</v>
      </c>
      <c r="D1" s="3" t="s">
        <v>106</v>
      </c>
      <c r="E1" s="3" t="s">
        <v>107</v>
      </c>
      <c r="F1" s="3" t="s">
        <v>108</v>
      </c>
      <c r="G1" s="3" t="s">
        <v>109</v>
      </c>
      <c r="H1" s="4" t="s">
        <v>3</v>
      </c>
      <c r="I1" s="5" t="s">
        <v>110</v>
      </c>
      <c r="J1" s="3" t="s">
        <v>106</v>
      </c>
      <c r="K1" s="3" t="s">
        <v>107</v>
      </c>
      <c r="L1" s="3" t="s">
        <v>108</v>
      </c>
      <c r="M1" s="3" t="s">
        <v>109</v>
      </c>
      <c r="N1" s="4" t="s">
        <v>3</v>
      </c>
    </row>
    <row r="2" spans="1:14">
      <c r="A2" s="7">
        <v>1</v>
      </c>
      <c r="B2" s="7" t="s">
        <v>154</v>
      </c>
      <c r="C2" s="7" t="s">
        <v>159</v>
      </c>
      <c r="D2" s="7">
        <v>0</v>
      </c>
      <c r="E2" s="7">
        <v>0</v>
      </c>
      <c r="F2" s="7">
        <v>84</v>
      </c>
      <c r="G2" s="7">
        <v>75</v>
      </c>
      <c r="H2" s="7">
        <v>159</v>
      </c>
      <c r="I2" s="7"/>
      <c r="J2" s="8"/>
      <c r="K2" s="8"/>
      <c r="L2" s="8">
        <v>21</v>
      </c>
      <c r="M2" s="8">
        <v>25.692307692307693</v>
      </c>
      <c r="N2" s="8">
        <v>46.692307692307693</v>
      </c>
    </row>
    <row r="3" spans="1:14">
      <c r="A3" s="7">
        <v>2</v>
      </c>
      <c r="B3" s="7" t="s">
        <v>154</v>
      </c>
      <c r="C3" s="7" t="s">
        <v>155</v>
      </c>
      <c r="D3" s="7">
        <v>0</v>
      </c>
      <c r="E3" s="7">
        <v>0</v>
      </c>
      <c r="F3" s="7">
        <v>79</v>
      </c>
      <c r="G3" s="7">
        <v>81</v>
      </c>
      <c r="H3" s="7">
        <v>160</v>
      </c>
      <c r="I3" s="7"/>
      <c r="J3" s="8"/>
      <c r="K3" s="8"/>
      <c r="L3" s="8">
        <v>26</v>
      </c>
      <c r="M3" s="8">
        <v>19.692307692307693</v>
      </c>
      <c r="N3" s="8">
        <v>45.692307692307693</v>
      </c>
    </row>
    <row r="4" spans="1:14">
      <c r="A4" s="7">
        <v>3</v>
      </c>
      <c r="B4" s="7" t="s">
        <v>154</v>
      </c>
      <c r="C4" s="7" t="s">
        <v>360</v>
      </c>
      <c r="D4" s="7">
        <v>0</v>
      </c>
      <c r="E4" s="7">
        <v>0</v>
      </c>
      <c r="F4" s="7">
        <v>85</v>
      </c>
      <c r="G4" s="7">
        <v>83</v>
      </c>
      <c r="H4" s="7">
        <v>168</v>
      </c>
      <c r="I4" s="7"/>
      <c r="J4" s="8"/>
      <c r="K4" s="8"/>
      <c r="L4" s="8">
        <v>20</v>
      </c>
      <c r="M4" s="8">
        <v>17.692307692307693</v>
      </c>
      <c r="N4" s="8">
        <v>37.692307692307693</v>
      </c>
    </row>
    <row r="5" spans="1:14">
      <c r="A5" s="7">
        <v>4</v>
      </c>
      <c r="B5" s="7" t="s">
        <v>154</v>
      </c>
      <c r="C5" s="7" t="s">
        <v>160</v>
      </c>
      <c r="D5" s="7">
        <v>0</v>
      </c>
      <c r="E5" s="7">
        <v>0</v>
      </c>
      <c r="F5" s="7">
        <v>87</v>
      </c>
      <c r="G5" s="7">
        <v>86</v>
      </c>
      <c r="H5" s="7">
        <v>173</v>
      </c>
      <c r="I5" s="7"/>
      <c r="J5" s="8"/>
      <c r="K5" s="8"/>
      <c r="L5" s="8">
        <v>18</v>
      </c>
      <c r="M5" s="8">
        <v>14.692307692307693</v>
      </c>
      <c r="N5" s="8">
        <v>32.692307692307693</v>
      </c>
    </row>
    <row r="6" spans="1:14">
      <c r="A6" s="7">
        <v>5</v>
      </c>
      <c r="B6" s="7" t="s">
        <v>154</v>
      </c>
      <c r="C6" s="7" t="s">
        <v>165</v>
      </c>
      <c r="D6" s="7">
        <v>0</v>
      </c>
      <c r="E6" s="7">
        <v>0</v>
      </c>
      <c r="F6" s="7">
        <v>87</v>
      </c>
      <c r="G6" s="7">
        <v>87</v>
      </c>
      <c r="H6" s="7">
        <v>174</v>
      </c>
      <c r="I6" s="7"/>
      <c r="J6" s="8"/>
      <c r="K6" s="8"/>
      <c r="L6" s="8">
        <v>18</v>
      </c>
      <c r="M6" s="8">
        <v>13.692307692307693</v>
      </c>
      <c r="N6" s="8">
        <v>31.692307692307693</v>
      </c>
    </row>
    <row r="7" spans="1:14">
      <c r="A7" s="7">
        <v>6</v>
      </c>
      <c r="B7" s="7" t="s">
        <v>154</v>
      </c>
      <c r="C7" s="7" t="s">
        <v>172</v>
      </c>
      <c r="D7" s="7">
        <v>0</v>
      </c>
      <c r="E7" s="7">
        <v>0</v>
      </c>
      <c r="F7" s="7">
        <v>90</v>
      </c>
      <c r="G7" s="7">
        <v>85</v>
      </c>
      <c r="H7" s="7">
        <v>175</v>
      </c>
      <c r="I7" s="7"/>
      <c r="J7" s="8"/>
      <c r="K7" s="8"/>
      <c r="L7" s="8">
        <v>15</v>
      </c>
      <c r="M7" s="8">
        <v>15.692307692307693</v>
      </c>
      <c r="N7" s="8">
        <v>30.692307692307693</v>
      </c>
    </row>
    <row r="8" spans="1:14">
      <c r="A8" s="7">
        <v>7</v>
      </c>
      <c r="B8" s="7" t="s">
        <v>154</v>
      </c>
      <c r="C8" s="7" t="s">
        <v>359</v>
      </c>
      <c r="D8" s="7">
        <v>0</v>
      </c>
      <c r="E8" s="7">
        <v>0</v>
      </c>
      <c r="F8" s="7">
        <v>95</v>
      </c>
      <c r="G8" s="7">
        <v>81</v>
      </c>
      <c r="H8" s="7">
        <v>176</v>
      </c>
      <c r="I8" s="7"/>
      <c r="J8" s="8"/>
      <c r="K8" s="8"/>
      <c r="L8" s="8">
        <v>10</v>
      </c>
      <c r="M8" s="8">
        <v>19.692307692307693</v>
      </c>
      <c r="N8" s="8">
        <v>29.692307692307693</v>
      </c>
    </row>
    <row r="9" spans="1:14">
      <c r="A9" s="7">
        <v>8</v>
      </c>
      <c r="B9" s="7" t="s">
        <v>154</v>
      </c>
      <c r="C9" s="7" t="s">
        <v>170</v>
      </c>
      <c r="D9" s="7">
        <v>0</v>
      </c>
      <c r="E9" s="7">
        <v>0</v>
      </c>
      <c r="F9" s="7">
        <v>97</v>
      </c>
      <c r="G9" s="7">
        <v>92</v>
      </c>
      <c r="H9" s="7">
        <v>189</v>
      </c>
      <c r="I9" s="7"/>
      <c r="J9" s="8"/>
      <c r="K9" s="8"/>
      <c r="L9" s="8">
        <v>8</v>
      </c>
      <c r="M9" s="8">
        <v>8.6923076923076934</v>
      </c>
      <c r="N9" s="8">
        <v>16.692307692307693</v>
      </c>
    </row>
    <row r="10" spans="1:14">
      <c r="A10" s="7">
        <v>9</v>
      </c>
      <c r="B10" s="7" t="s">
        <v>154</v>
      </c>
      <c r="C10" s="7" t="s">
        <v>173</v>
      </c>
      <c r="D10" s="7">
        <v>0</v>
      </c>
      <c r="E10" s="7">
        <v>0</v>
      </c>
      <c r="F10" s="7">
        <v>94</v>
      </c>
      <c r="G10" s="7">
        <v>95</v>
      </c>
      <c r="H10" s="7">
        <v>189</v>
      </c>
      <c r="I10" s="7"/>
      <c r="J10" s="8"/>
      <c r="K10" s="8"/>
      <c r="L10" s="8">
        <v>11</v>
      </c>
      <c r="M10" s="8">
        <v>5.6923076923076934</v>
      </c>
      <c r="N10" s="8">
        <v>16.692307692307693</v>
      </c>
    </row>
    <row r="11" spans="1:14">
      <c r="A11" s="7">
        <v>10</v>
      </c>
      <c r="B11" s="7" t="s">
        <v>154</v>
      </c>
      <c r="C11" s="7" t="s">
        <v>166</v>
      </c>
      <c r="D11" s="7">
        <v>0</v>
      </c>
      <c r="E11" s="7">
        <v>0</v>
      </c>
      <c r="F11" s="7">
        <v>92</v>
      </c>
      <c r="G11" s="7">
        <v>100</v>
      </c>
      <c r="H11" s="7">
        <v>192</v>
      </c>
      <c r="I11" s="7"/>
      <c r="J11" s="8"/>
      <c r="K11" s="8"/>
      <c r="L11" s="8">
        <v>13</v>
      </c>
      <c r="M11" s="8">
        <v>0.6923076923076934</v>
      </c>
      <c r="N11" s="8">
        <v>13.692307692307693</v>
      </c>
    </row>
    <row r="12" spans="1:14">
      <c r="A12" s="7">
        <v>11</v>
      </c>
      <c r="B12" s="7" t="s">
        <v>154</v>
      </c>
      <c r="C12" s="7" t="s">
        <v>174</v>
      </c>
      <c r="D12" s="7">
        <v>0</v>
      </c>
      <c r="E12" s="7">
        <v>0</v>
      </c>
      <c r="F12" s="7">
        <v>101</v>
      </c>
      <c r="G12" s="7">
        <v>93</v>
      </c>
      <c r="H12" s="7">
        <v>194</v>
      </c>
      <c r="I12" s="7"/>
      <c r="J12" s="8"/>
      <c r="K12" s="8"/>
      <c r="L12" s="8">
        <v>4</v>
      </c>
      <c r="M12" s="8">
        <v>7.6923076923076934</v>
      </c>
      <c r="N12" s="8">
        <v>11.692307692307693</v>
      </c>
    </row>
    <row r="13" spans="1:14">
      <c r="A13" s="7">
        <v>12</v>
      </c>
      <c r="B13" s="7" t="s">
        <v>154</v>
      </c>
      <c r="C13" s="7" t="s">
        <v>175</v>
      </c>
      <c r="D13" s="7">
        <v>0</v>
      </c>
      <c r="E13" s="7">
        <v>0</v>
      </c>
      <c r="F13" s="7">
        <v>110</v>
      </c>
      <c r="G13" s="7">
        <v>102</v>
      </c>
      <c r="H13" s="7">
        <v>212</v>
      </c>
      <c r="I13" s="7"/>
      <c r="J13" s="8"/>
      <c r="K13" s="8"/>
      <c r="L13" s="8">
        <v>0</v>
      </c>
      <c r="M13" s="8">
        <v>0</v>
      </c>
      <c r="N13" s="8">
        <v>0</v>
      </c>
    </row>
    <row r="14" spans="1:14">
      <c r="A14" s="7">
        <v>13</v>
      </c>
      <c r="B14" s="7" t="s">
        <v>154</v>
      </c>
      <c r="C14" s="7" t="s">
        <v>176</v>
      </c>
      <c r="D14" s="7">
        <v>0</v>
      </c>
      <c r="E14" s="7">
        <v>0</v>
      </c>
      <c r="F14" s="7">
        <v>134</v>
      </c>
      <c r="G14" s="7">
        <v>119</v>
      </c>
      <c r="H14" s="7">
        <v>253</v>
      </c>
      <c r="I14" s="7"/>
      <c r="J14" s="8"/>
      <c r="K14" s="8"/>
      <c r="L14" s="8">
        <v>0</v>
      </c>
      <c r="M14" s="8">
        <v>0</v>
      </c>
      <c r="N14" s="8">
        <v>0</v>
      </c>
    </row>
    <row r="15" spans="1:14">
      <c r="A15" s="7"/>
      <c r="B15" s="7" t="s">
        <v>154</v>
      </c>
      <c r="C15" s="7" t="s">
        <v>169</v>
      </c>
      <c r="D15" s="7">
        <v>0</v>
      </c>
      <c r="E15" s="7">
        <v>0</v>
      </c>
      <c r="F15" s="7" t="s">
        <v>133</v>
      </c>
      <c r="G15" s="7">
        <v>0</v>
      </c>
      <c r="H15" s="7">
        <v>0</v>
      </c>
      <c r="I15" s="7"/>
      <c r="J15" s="8"/>
      <c r="K15" s="8"/>
      <c r="L15" s="8" t="s">
        <v>80</v>
      </c>
      <c r="M15" s="8" t="s">
        <v>80</v>
      </c>
      <c r="N15" s="8">
        <v>0</v>
      </c>
    </row>
  </sheetData>
  <phoneticPr fontId="2" type="noConversion"/>
  <conditionalFormatting sqref="B2:B15">
    <cfRule type="expression" dxfId="232" priority="6">
      <formula>AND(XEG2=0,XEH2&lt;&gt;"")</formula>
    </cfRule>
  </conditionalFormatting>
  <conditionalFormatting sqref="A2:N15">
    <cfRule type="expression" dxfId="231" priority="5">
      <formula>AND(XEG2=0,XEH2&lt;&gt;"")</formula>
    </cfRule>
  </conditionalFormatting>
  <conditionalFormatting sqref="D2:G15">
    <cfRule type="cellIs" dxfId="230" priority="3" operator="lessThan">
      <formula>#REF!</formula>
    </cfRule>
    <cfRule type="cellIs" dxfId="229" priority="4" operator="equal">
      <formula>#REF!</formula>
    </cfRule>
  </conditionalFormatting>
  <conditionalFormatting sqref="H2:H15">
    <cfRule type="cellIs" dxfId="228" priority="1" operator="lessThan">
      <formula>#REF!*COUNTIF(D2:G2,"&gt;0")</formula>
    </cfRule>
    <cfRule type="cellIs" dxfId="227" priority="2" operator="equal">
      <formula>#REF!*COUNTIF(D2:G2,"&gt;0")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workbookViewId="0">
      <selection activeCell="A6" sqref="A6:XFD6"/>
    </sheetView>
  </sheetViews>
  <sheetFormatPr defaultRowHeight="15"/>
  <cols>
    <col min="1" max="1" width="6" style="41" bestFit="1" customWidth="1"/>
    <col min="2" max="2" width="7.5" style="41" bestFit="1" customWidth="1"/>
    <col min="3" max="3" width="12.5" style="41" customWidth="1"/>
    <col min="4" max="4" width="5.375" style="41" customWidth="1"/>
    <col min="5" max="5" width="4.625" style="41" customWidth="1"/>
    <col min="6" max="6" width="5" style="41" customWidth="1"/>
    <col min="7" max="7" width="5.75" style="41" bestFit="1" customWidth="1"/>
    <col min="8" max="8" width="7.75" style="41" customWidth="1"/>
    <col min="9" max="9" width="6" style="41" customWidth="1"/>
    <col min="10" max="16384" width="9" style="41"/>
  </cols>
  <sheetData>
    <row r="1" spans="1:14" ht="16.5">
      <c r="A1" s="1" t="s">
        <v>328</v>
      </c>
      <c r="B1" s="2" t="s">
        <v>329</v>
      </c>
      <c r="C1" s="2" t="s">
        <v>183</v>
      </c>
      <c r="D1" s="3" t="s">
        <v>106</v>
      </c>
      <c r="E1" s="3" t="s">
        <v>117</v>
      </c>
      <c r="F1" s="3" t="s">
        <v>118</v>
      </c>
      <c r="G1" s="3" t="s">
        <v>109</v>
      </c>
      <c r="H1" s="4" t="s">
        <v>3</v>
      </c>
      <c r="I1" s="5" t="s">
        <v>71</v>
      </c>
      <c r="J1" s="3" t="s">
        <v>106</v>
      </c>
      <c r="K1" s="3" t="s">
        <v>117</v>
      </c>
      <c r="L1" s="3" t="s">
        <v>118</v>
      </c>
      <c r="M1" s="3" t="s">
        <v>109</v>
      </c>
      <c r="N1" s="4" t="s">
        <v>3</v>
      </c>
    </row>
    <row r="2" spans="1:14">
      <c r="A2" s="7">
        <v>1</v>
      </c>
      <c r="B2" s="7" t="s">
        <v>154</v>
      </c>
      <c r="C2" s="7" t="s">
        <v>360</v>
      </c>
      <c r="D2" s="7">
        <v>0</v>
      </c>
      <c r="E2" s="7">
        <v>0</v>
      </c>
      <c r="F2" s="7">
        <v>83</v>
      </c>
      <c r="G2" s="7">
        <v>73</v>
      </c>
      <c r="H2" s="7">
        <v>156</v>
      </c>
      <c r="I2" s="7"/>
      <c r="J2" s="8"/>
      <c r="K2" s="8"/>
      <c r="L2" s="8">
        <v>15.733333333333334</v>
      </c>
      <c r="M2" s="8">
        <v>25.357142857142861</v>
      </c>
      <c r="N2" s="8">
        <v>41.090476190476195</v>
      </c>
    </row>
    <row r="3" spans="1:14">
      <c r="A3" s="7">
        <v>2</v>
      </c>
      <c r="B3" s="7" t="s">
        <v>154</v>
      </c>
      <c r="C3" s="7" t="s">
        <v>173</v>
      </c>
      <c r="D3" s="7">
        <v>0</v>
      </c>
      <c r="E3" s="7">
        <v>0</v>
      </c>
      <c r="F3" s="7">
        <v>82</v>
      </c>
      <c r="G3" s="7">
        <v>78</v>
      </c>
      <c r="H3" s="7">
        <v>160</v>
      </c>
      <c r="I3" s="7"/>
      <c r="J3" s="8"/>
      <c r="K3" s="8"/>
      <c r="L3" s="8">
        <v>16.733333333333334</v>
      </c>
      <c r="M3" s="8">
        <v>20.357142857142861</v>
      </c>
      <c r="N3" s="8">
        <v>37.090476190476195</v>
      </c>
    </row>
    <row r="4" spans="1:14">
      <c r="A4" s="7">
        <v>3</v>
      </c>
      <c r="B4" s="7" t="s">
        <v>154</v>
      </c>
      <c r="C4" s="7" t="s">
        <v>162</v>
      </c>
      <c r="D4" s="7">
        <v>0</v>
      </c>
      <c r="E4" s="7">
        <v>0</v>
      </c>
      <c r="F4" s="7">
        <v>81</v>
      </c>
      <c r="G4" s="7">
        <v>80</v>
      </c>
      <c r="H4" s="7">
        <v>161</v>
      </c>
      <c r="I4" s="7"/>
      <c r="J4" s="8"/>
      <c r="K4" s="8"/>
      <c r="L4" s="8">
        <v>17.733333333333334</v>
      </c>
      <c r="M4" s="8">
        <v>18.357142857142861</v>
      </c>
      <c r="N4" s="8">
        <v>36.090476190476195</v>
      </c>
    </row>
    <row r="5" spans="1:14">
      <c r="A5" s="7">
        <v>4</v>
      </c>
      <c r="B5" s="7" t="s">
        <v>154</v>
      </c>
      <c r="C5" s="7" t="s">
        <v>160</v>
      </c>
      <c r="D5" s="7">
        <v>0</v>
      </c>
      <c r="E5" s="7">
        <v>0</v>
      </c>
      <c r="F5" s="7">
        <v>82</v>
      </c>
      <c r="G5" s="7">
        <v>81</v>
      </c>
      <c r="H5" s="7">
        <v>163</v>
      </c>
      <c r="I5" s="7"/>
      <c r="J5" s="8"/>
      <c r="K5" s="8"/>
      <c r="L5" s="8">
        <v>16.733333333333334</v>
      </c>
      <c r="M5" s="8">
        <v>17.357142857142861</v>
      </c>
      <c r="N5" s="8">
        <v>34.090476190476195</v>
      </c>
    </row>
    <row r="6" spans="1:14">
      <c r="A6" s="7">
        <v>5</v>
      </c>
      <c r="B6" s="7" t="s">
        <v>154</v>
      </c>
      <c r="C6" s="7" t="s">
        <v>179</v>
      </c>
      <c r="D6" s="7">
        <v>0</v>
      </c>
      <c r="E6" s="7">
        <v>0</v>
      </c>
      <c r="F6" s="7">
        <v>87</v>
      </c>
      <c r="G6" s="7">
        <v>87</v>
      </c>
      <c r="H6" s="7">
        <v>174</v>
      </c>
      <c r="I6" s="7"/>
      <c r="J6" s="8"/>
      <c r="K6" s="8"/>
      <c r="L6" s="8">
        <v>11.733333333333334</v>
      </c>
      <c r="M6" s="8">
        <v>11.357142857142861</v>
      </c>
      <c r="N6" s="8">
        <v>23.090476190476195</v>
      </c>
    </row>
    <row r="7" spans="1:14">
      <c r="A7" s="7">
        <v>6</v>
      </c>
      <c r="B7" s="7" t="s">
        <v>154</v>
      </c>
      <c r="C7" s="7" t="s">
        <v>172</v>
      </c>
      <c r="D7" s="7">
        <v>0</v>
      </c>
      <c r="E7" s="7">
        <v>0</v>
      </c>
      <c r="F7" s="7">
        <v>82</v>
      </c>
      <c r="G7" s="7">
        <v>92</v>
      </c>
      <c r="H7" s="7">
        <v>174</v>
      </c>
      <c r="I7" s="7"/>
      <c r="J7" s="8"/>
      <c r="K7" s="8"/>
      <c r="L7" s="8">
        <v>16.733333333333334</v>
      </c>
      <c r="M7" s="8">
        <v>6.3571428571428612</v>
      </c>
      <c r="N7" s="8">
        <v>23.090476190476195</v>
      </c>
    </row>
    <row r="8" spans="1:14">
      <c r="A8" s="7">
        <v>7</v>
      </c>
      <c r="B8" s="7" t="s">
        <v>154</v>
      </c>
      <c r="C8" s="7" t="s">
        <v>165</v>
      </c>
      <c r="D8" s="7">
        <v>0</v>
      </c>
      <c r="E8" s="7">
        <v>0</v>
      </c>
      <c r="F8" s="7">
        <v>85</v>
      </c>
      <c r="G8" s="7">
        <v>90</v>
      </c>
      <c r="H8" s="7">
        <v>175</v>
      </c>
      <c r="I8" s="7"/>
      <c r="J8" s="8"/>
      <c r="K8" s="8"/>
      <c r="L8" s="8">
        <v>13.733333333333334</v>
      </c>
      <c r="M8" s="8">
        <v>8.3571428571428612</v>
      </c>
      <c r="N8" s="8">
        <v>22.090476190476195</v>
      </c>
    </row>
    <row r="9" spans="1:14">
      <c r="A9" s="7">
        <v>8</v>
      </c>
      <c r="B9" s="7" t="s">
        <v>154</v>
      </c>
      <c r="C9" s="7" t="s">
        <v>164</v>
      </c>
      <c r="D9" s="7">
        <v>0</v>
      </c>
      <c r="E9" s="7">
        <v>0</v>
      </c>
      <c r="F9" s="7">
        <v>87</v>
      </c>
      <c r="G9" s="7">
        <v>89</v>
      </c>
      <c r="H9" s="7">
        <v>176</v>
      </c>
      <c r="I9" s="7"/>
      <c r="J9" s="8"/>
      <c r="K9" s="8"/>
      <c r="L9" s="8">
        <v>11.733333333333334</v>
      </c>
      <c r="M9" s="8">
        <v>9.3571428571428612</v>
      </c>
      <c r="N9" s="8">
        <v>21.090476190476195</v>
      </c>
    </row>
    <row r="10" spans="1:14">
      <c r="A10" s="7">
        <v>9</v>
      </c>
      <c r="B10" s="7" t="s">
        <v>154</v>
      </c>
      <c r="C10" s="7" t="s">
        <v>170</v>
      </c>
      <c r="D10" s="7">
        <v>0</v>
      </c>
      <c r="E10" s="7">
        <v>0</v>
      </c>
      <c r="F10" s="7">
        <v>89</v>
      </c>
      <c r="G10" s="7">
        <v>89</v>
      </c>
      <c r="H10" s="7">
        <v>178</v>
      </c>
      <c r="I10" s="7"/>
      <c r="J10" s="8"/>
      <c r="K10" s="8"/>
      <c r="L10" s="8">
        <v>9.7333333333333343</v>
      </c>
      <c r="M10" s="8">
        <v>9.3571428571428612</v>
      </c>
      <c r="N10" s="8">
        <v>19.090476190476195</v>
      </c>
    </row>
    <row r="11" spans="1:14">
      <c r="A11" s="7">
        <v>10</v>
      </c>
      <c r="B11" s="7" t="s">
        <v>154</v>
      </c>
      <c r="C11" s="7" t="s">
        <v>341</v>
      </c>
      <c r="D11" s="7">
        <v>0</v>
      </c>
      <c r="E11" s="7">
        <v>0</v>
      </c>
      <c r="F11" s="7">
        <v>88</v>
      </c>
      <c r="G11" s="7">
        <v>97</v>
      </c>
      <c r="H11" s="7">
        <v>185</v>
      </c>
      <c r="I11" s="7"/>
      <c r="J11" s="8"/>
      <c r="K11" s="8"/>
      <c r="L11" s="8">
        <v>10.733333333333334</v>
      </c>
      <c r="M11" s="8">
        <v>1.3571428571428612</v>
      </c>
      <c r="N11" s="8">
        <v>12.090476190476195</v>
      </c>
    </row>
    <row r="12" spans="1:14">
      <c r="A12" s="7">
        <v>11</v>
      </c>
      <c r="B12" s="7" t="s">
        <v>154</v>
      </c>
      <c r="C12" s="7" t="s">
        <v>171</v>
      </c>
      <c r="D12" s="7">
        <v>0</v>
      </c>
      <c r="E12" s="7">
        <v>0</v>
      </c>
      <c r="F12" s="7">
        <v>96</v>
      </c>
      <c r="G12" s="7">
        <v>90</v>
      </c>
      <c r="H12" s="7">
        <v>186</v>
      </c>
      <c r="I12" s="7"/>
      <c r="J12" s="8"/>
      <c r="K12" s="8"/>
      <c r="L12" s="8">
        <v>2.7333333333333343</v>
      </c>
      <c r="M12" s="8">
        <v>8.3571428571428612</v>
      </c>
      <c r="N12" s="8">
        <v>11.090476190476195</v>
      </c>
    </row>
    <row r="13" spans="1:14">
      <c r="A13" s="7">
        <v>12</v>
      </c>
      <c r="B13" s="7" t="s">
        <v>154</v>
      </c>
      <c r="C13" s="7" t="s">
        <v>180</v>
      </c>
      <c r="D13" s="7">
        <v>0</v>
      </c>
      <c r="E13" s="7">
        <v>0</v>
      </c>
      <c r="F13" s="7">
        <v>98</v>
      </c>
      <c r="G13" s="7">
        <v>91</v>
      </c>
      <c r="H13" s="7">
        <v>189</v>
      </c>
      <c r="I13" s="7"/>
      <c r="J13" s="8"/>
      <c r="K13" s="8"/>
      <c r="L13" s="8">
        <v>0.73333333333333428</v>
      </c>
      <c r="M13" s="8">
        <v>7.3571428571428612</v>
      </c>
      <c r="N13" s="8">
        <v>8.0904761904761955</v>
      </c>
    </row>
    <row r="14" spans="1:14">
      <c r="A14" s="7">
        <v>13</v>
      </c>
      <c r="B14" s="7" t="s">
        <v>154</v>
      </c>
      <c r="C14" s="7" t="s">
        <v>342</v>
      </c>
      <c r="D14" s="7">
        <v>0</v>
      </c>
      <c r="E14" s="7">
        <v>0</v>
      </c>
      <c r="F14" s="7">
        <v>99</v>
      </c>
      <c r="G14" s="7">
        <v>102</v>
      </c>
      <c r="H14" s="7">
        <v>201</v>
      </c>
      <c r="I14" s="7"/>
      <c r="J14" s="8"/>
      <c r="K14" s="8"/>
      <c r="L14" s="8">
        <v>0</v>
      </c>
      <c r="M14" s="8">
        <v>0</v>
      </c>
      <c r="N14" s="8">
        <v>0</v>
      </c>
    </row>
    <row r="15" spans="1:14">
      <c r="A15" s="7">
        <v>14</v>
      </c>
      <c r="B15" s="7" t="s">
        <v>154</v>
      </c>
      <c r="C15" s="7" t="s">
        <v>167</v>
      </c>
      <c r="D15" s="7">
        <v>0</v>
      </c>
      <c r="E15" s="7">
        <v>0</v>
      </c>
      <c r="F15" s="7">
        <v>106</v>
      </c>
      <c r="G15" s="7">
        <v>98</v>
      </c>
      <c r="H15" s="7">
        <v>204</v>
      </c>
      <c r="I15" s="7"/>
      <c r="J15" s="8"/>
      <c r="K15" s="8"/>
      <c r="L15" s="8">
        <v>0</v>
      </c>
      <c r="M15" s="8">
        <v>0.3571428571428612</v>
      </c>
      <c r="N15" s="8">
        <v>0.3571428571428612</v>
      </c>
    </row>
    <row r="16" spans="1:14">
      <c r="A16" s="7">
        <v>15</v>
      </c>
      <c r="B16" s="7" t="s">
        <v>154</v>
      </c>
      <c r="C16" s="7" t="s">
        <v>159</v>
      </c>
      <c r="D16" s="7">
        <v>0</v>
      </c>
      <c r="E16" s="7">
        <v>0</v>
      </c>
      <c r="F16" s="7">
        <v>86</v>
      </c>
      <c r="G16" s="7"/>
      <c r="H16" s="7">
        <v>86</v>
      </c>
      <c r="I16" s="7"/>
      <c r="J16" s="8"/>
      <c r="K16" s="8"/>
      <c r="L16" s="8">
        <v>12.733333333333334</v>
      </c>
      <c r="M16" s="8" t="s">
        <v>80</v>
      </c>
      <c r="N16" s="8">
        <v>12.733333333333334</v>
      </c>
    </row>
    <row r="17" spans="1:14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>
      <c r="A32" s="7"/>
      <c r="B32" s="7"/>
      <c r="C32" s="7"/>
      <c r="D32" s="7"/>
      <c r="E32" s="7"/>
      <c r="F32" s="7"/>
      <c r="G32" s="7"/>
      <c r="H32" s="7"/>
      <c r="I32" s="7"/>
      <c r="J32" s="8"/>
      <c r="K32" s="8"/>
      <c r="L32" s="8"/>
      <c r="M32" s="8"/>
      <c r="N32" s="8"/>
    </row>
    <row r="33" spans="1:14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8"/>
      <c r="K34" s="8"/>
      <c r="L34" s="8"/>
      <c r="M34" s="8"/>
      <c r="N34" s="8"/>
    </row>
    <row r="35" spans="1:14">
      <c r="A35" s="7"/>
      <c r="B35" s="7"/>
      <c r="C35" s="7"/>
      <c r="D35" s="7"/>
      <c r="E35" s="7"/>
      <c r="F35" s="7"/>
      <c r="G35" s="7"/>
      <c r="H35" s="7"/>
      <c r="I35" s="7"/>
      <c r="J35" s="8"/>
      <c r="K35" s="8"/>
      <c r="L35" s="8"/>
      <c r="M35" s="8"/>
      <c r="N35" s="8"/>
    </row>
    <row r="36" spans="1:14">
      <c r="A36" s="7"/>
      <c r="B36" s="7"/>
      <c r="C36" s="7"/>
      <c r="D36" s="7"/>
      <c r="E36" s="7"/>
      <c r="F36" s="7"/>
      <c r="G36" s="7"/>
      <c r="H36" s="7"/>
      <c r="I36" s="7"/>
      <c r="J36" s="8"/>
      <c r="K36" s="8"/>
      <c r="L36" s="8"/>
      <c r="M36" s="8"/>
      <c r="N36" s="8"/>
    </row>
    <row r="37" spans="1:14">
      <c r="A37" s="7"/>
      <c r="B37" s="7"/>
      <c r="C37" s="7"/>
      <c r="D37" s="7"/>
      <c r="E37" s="7"/>
      <c r="F37" s="7"/>
      <c r="G37" s="7"/>
      <c r="H37" s="7"/>
      <c r="I37" s="7"/>
      <c r="J37" s="8"/>
      <c r="K37" s="8"/>
      <c r="L37" s="8"/>
      <c r="M37" s="8"/>
      <c r="N37" s="8"/>
    </row>
    <row r="38" spans="1:14">
      <c r="A38" s="7"/>
      <c r="B38" s="7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8"/>
    </row>
    <row r="39" spans="1:14">
      <c r="A39" s="7"/>
      <c r="B39" s="7"/>
      <c r="C39" s="7"/>
      <c r="D39" s="7"/>
      <c r="E39" s="7"/>
      <c r="F39" s="7"/>
      <c r="G39" s="7"/>
      <c r="H39" s="7"/>
      <c r="I39" s="7"/>
      <c r="J39" s="8"/>
      <c r="K39" s="8"/>
      <c r="L39" s="8"/>
      <c r="M39" s="8"/>
      <c r="N39" s="8"/>
    </row>
    <row r="40" spans="1:14">
      <c r="A40" s="7"/>
      <c r="B40" s="7"/>
      <c r="C40" s="7"/>
      <c r="D40" s="7"/>
      <c r="E40" s="7"/>
      <c r="F40" s="7"/>
      <c r="G40" s="7"/>
      <c r="H40" s="7"/>
      <c r="I40" s="7"/>
      <c r="J40" s="8"/>
      <c r="K40" s="8"/>
      <c r="L40" s="8"/>
      <c r="M40" s="8"/>
      <c r="N40" s="8"/>
    </row>
    <row r="41" spans="1:14">
      <c r="A41" s="7"/>
      <c r="B41" s="7"/>
      <c r="C41" s="7"/>
      <c r="D41" s="7"/>
      <c r="E41" s="7"/>
      <c r="F41" s="7"/>
      <c r="G41" s="7"/>
      <c r="H41" s="7"/>
      <c r="I41" s="7"/>
      <c r="J41" s="8"/>
      <c r="K41" s="8"/>
      <c r="L41" s="8"/>
      <c r="M41" s="8"/>
      <c r="N41" s="8"/>
    </row>
    <row r="42" spans="1:14">
      <c r="A42" s="7"/>
      <c r="B42" s="7"/>
      <c r="C42" s="7"/>
      <c r="D42" s="7"/>
      <c r="E42" s="7"/>
      <c r="F42" s="7"/>
      <c r="G42" s="7"/>
      <c r="H42" s="7"/>
      <c r="I42" s="7"/>
      <c r="J42" s="8"/>
      <c r="K42" s="8"/>
      <c r="L42" s="8"/>
      <c r="M42" s="8"/>
      <c r="N42" s="8"/>
    </row>
    <row r="43" spans="1:14">
      <c r="A43" s="7"/>
      <c r="B43" s="7"/>
      <c r="C43" s="7"/>
      <c r="D43" s="7"/>
      <c r="E43" s="7"/>
      <c r="F43" s="7"/>
      <c r="G43" s="7"/>
      <c r="H43" s="7"/>
      <c r="I43" s="7"/>
      <c r="J43" s="8"/>
      <c r="K43" s="8"/>
      <c r="L43" s="8"/>
      <c r="M43" s="8"/>
      <c r="N43" s="8"/>
    </row>
    <row r="44" spans="1:14">
      <c r="A44" s="7"/>
      <c r="B44" s="7"/>
      <c r="C44" s="7"/>
      <c r="D44" s="7"/>
      <c r="E44" s="7"/>
      <c r="F44" s="7"/>
      <c r="G44" s="7"/>
      <c r="H44" s="7"/>
      <c r="I44" s="7"/>
      <c r="J44" s="8"/>
      <c r="K44" s="8"/>
      <c r="L44" s="8"/>
      <c r="M44" s="8"/>
      <c r="N44" s="8"/>
    </row>
    <row r="45" spans="1:14">
      <c r="A45" s="7"/>
      <c r="B45" s="7"/>
      <c r="C45" s="7"/>
      <c r="D45" s="7"/>
      <c r="E45" s="7"/>
      <c r="F45" s="7"/>
      <c r="G45" s="7"/>
      <c r="H45" s="7"/>
      <c r="I45" s="7"/>
      <c r="J45" s="8"/>
      <c r="K45" s="8"/>
      <c r="L45" s="8"/>
      <c r="M45" s="8"/>
      <c r="N45" s="8"/>
    </row>
    <row r="46" spans="1:14">
      <c r="A46" s="7"/>
      <c r="B46" s="7"/>
      <c r="C46" s="7"/>
      <c r="D46" s="7"/>
      <c r="E46" s="7"/>
      <c r="F46" s="7"/>
      <c r="G46" s="7"/>
      <c r="H46" s="7"/>
      <c r="I46" s="7"/>
      <c r="J46" s="8"/>
      <c r="K46" s="8"/>
      <c r="L46" s="8"/>
      <c r="M46" s="8"/>
      <c r="N46" s="8"/>
    </row>
    <row r="47" spans="1:14">
      <c r="A47" s="7"/>
      <c r="B47" s="7"/>
      <c r="C47" s="7"/>
      <c r="D47" s="7"/>
      <c r="E47" s="7"/>
      <c r="F47" s="7"/>
      <c r="G47" s="7"/>
      <c r="H47" s="7"/>
      <c r="I47" s="7"/>
      <c r="J47" s="8"/>
      <c r="K47" s="8"/>
      <c r="L47" s="8"/>
      <c r="M47" s="8"/>
      <c r="N47" s="8"/>
    </row>
    <row r="48" spans="1:14">
      <c r="A48" s="7"/>
      <c r="B48" s="7"/>
      <c r="C48" s="7"/>
      <c r="D48" s="7"/>
      <c r="E48" s="7"/>
      <c r="F48" s="7"/>
      <c r="G48" s="7"/>
      <c r="H48" s="7"/>
      <c r="I48" s="7"/>
      <c r="J48" s="8"/>
      <c r="K48" s="8"/>
      <c r="L48" s="8"/>
      <c r="M48" s="8"/>
      <c r="N48" s="8"/>
    </row>
    <row r="49" spans="1:14">
      <c r="A49" s="7"/>
      <c r="B49" s="7"/>
      <c r="C49" s="7"/>
      <c r="D49" s="7"/>
      <c r="E49" s="7"/>
      <c r="F49" s="7"/>
      <c r="G49" s="7"/>
      <c r="H49" s="7"/>
      <c r="I49" s="7"/>
      <c r="J49" s="8"/>
      <c r="K49" s="8"/>
      <c r="L49" s="8"/>
      <c r="M49" s="8"/>
      <c r="N49" s="8"/>
    </row>
    <row r="50" spans="1:14">
      <c r="A50" s="7"/>
      <c r="B50" s="7"/>
      <c r="C50" s="7"/>
      <c r="D50" s="7"/>
      <c r="E50" s="7"/>
      <c r="F50" s="7"/>
      <c r="G50" s="7"/>
      <c r="H50" s="7"/>
      <c r="I50" s="7"/>
      <c r="J50" s="8"/>
      <c r="K50" s="8"/>
      <c r="L50" s="8"/>
      <c r="M50" s="8"/>
      <c r="N50" s="8"/>
    </row>
    <row r="51" spans="1:14">
      <c r="A51" s="7"/>
      <c r="B51" s="7"/>
      <c r="C51" s="7"/>
      <c r="D51" s="7"/>
      <c r="E51" s="7"/>
      <c r="F51" s="7"/>
      <c r="G51" s="7"/>
      <c r="H51" s="7"/>
      <c r="I51" s="7"/>
      <c r="J51" s="8"/>
      <c r="K51" s="8"/>
      <c r="L51" s="8"/>
      <c r="M51" s="8"/>
      <c r="N51" s="8"/>
    </row>
    <row r="52" spans="1:14">
      <c r="A52" s="7"/>
      <c r="B52" s="7"/>
      <c r="C52" s="7"/>
      <c r="D52" s="7"/>
      <c r="E52" s="7"/>
      <c r="F52" s="7"/>
      <c r="G52" s="7"/>
      <c r="H52" s="7"/>
      <c r="I52" s="7"/>
      <c r="J52" s="8"/>
      <c r="K52" s="8"/>
      <c r="L52" s="8"/>
      <c r="M52" s="8"/>
      <c r="N52" s="8"/>
    </row>
    <row r="53" spans="1:14">
      <c r="A53" s="7"/>
      <c r="B53" s="7"/>
      <c r="C53" s="7"/>
      <c r="D53" s="7"/>
      <c r="E53" s="7"/>
      <c r="F53" s="7"/>
      <c r="G53" s="7"/>
      <c r="H53" s="7"/>
      <c r="I53" s="7"/>
      <c r="J53" s="8"/>
      <c r="K53" s="8"/>
      <c r="L53" s="8"/>
      <c r="M53" s="8"/>
      <c r="N53" s="8"/>
    </row>
    <row r="54" spans="1:14">
      <c r="A54" s="7"/>
      <c r="B54" s="7"/>
      <c r="C54" s="7"/>
      <c r="D54" s="7"/>
      <c r="E54" s="7"/>
      <c r="F54" s="7"/>
      <c r="G54" s="7"/>
      <c r="H54" s="7"/>
      <c r="I54" s="7"/>
      <c r="J54" s="8"/>
      <c r="K54" s="8"/>
      <c r="L54" s="8"/>
      <c r="M54" s="8"/>
      <c r="N54" s="8"/>
    </row>
    <row r="55" spans="1:14">
      <c r="A55" s="7"/>
      <c r="B55" s="7"/>
      <c r="C55" s="7"/>
      <c r="D55" s="7"/>
      <c r="E55" s="7"/>
      <c r="F55" s="7"/>
      <c r="G55" s="7"/>
      <c r="H55" s="7"/>
      <c r="I55" s="7"/>
      <c r="J55" s="8"/>
      <c r="K55" s="8"/>
      <c r="L55" s="8"/>
      <c r="M55" s="8"/>
      <c r="N55" s="8"/>
    </row>
    <row r="56" spans="1:14">
      <c r="A56" s="7"/>
      <c r="B56" s="7"/>
      <c r="C56" s="7"/>
      <c r="D56" s="7"/>
      <c r="E56" s="7"/>
      <c r="F56" s="7"/>
      <c r="G56" s="7"/>
      <c r="H56" s="7"/>
      <c r="I56" s="7"/>
      <c r="J56" s="8"/>
      <c r="K56" s="8"/>
      <c r="L56" s="8"/>
      <c r="M56" s="8"/>
      <c r="N56" s="8"/>
    </row>
    <row r="57" spans="1:14">
      <c r="A57" s="7"/>
      <c r="B57" s="7"/>
      <c r="C57" s="7"/>
      <c r="D57" s="7"/>
      <c r="E57" s="7"/>
      <c r="F57" s="7"/>
      <c r="G57" s="7"/>
      <c r="H57" s="7"/>
      <c r="I57" s="7"/>
      <c r="J57" s="8"/>
      <c r="K57" s="8"/>
      <c r="L57" s="8"/>
      <c r="M57" s="8"/>
      <c r="N57" s="8"/>
    </row>
    <row r="58" spans="1:14">
      <c r="A58" s="7"/>
      <c r="B58" s="7"/>
      <c r="C58" s="7"/>
      <c r="D58" s="7"/>
      <c r="E58" s="7"/>
      <c r="F58" s="7"/>
      <c r="G58" s="7"/>
      <c r="H58" s="7"/>
      <c r="I58" s="7"/>
      <c r="J58" s="8"/>
      <c r="K58" s="8"/>
      <c r="L58" s="8"/>
      <c r="M58" s="8"/>
      <c r="N58" s="8"/>
    </row>
    <row r="59" spans="1:14">
      <c r="A59" s="7"/>
      <c r="B59" s="7"/>
      <c r="C59" s="7"/>
      <c r="D59" s="7"/>
      <c r="E59" s="7"/>
      <c r="F59" s="7"/>
      <c r="G59" s="7"/>
      <c r="H59" s="7"/>
      <c r="I59" s="7"/>
      <c r="J59" s="8"/>
      <c r="K59" s="8"/>
      <c r="L59" s="8"/>
      <c r="M59" s="8"/>
      <c r="N59" s="8"/>
    </row>
    <row r="60" spans="1:14">
      <c r="A60" s="7"/>
      <c r="B60" s="7"/>
      <c r="C60" s="7"/>
      <c r="D60" s="7"/>
      <c r="E60" s="7"/>
      <c r="F60" s="7"/>
      <c r="G60" s="7"/>
      <c r="H60" s="7"/>
      <c r="I60" s="7"/>
      <c r="J60" s="8"/>
      <c r="K60" s="8"/>
      <c r="L60" s="8"/>
      <c r="M60" s="8"/>
      <c r="N60" s="8"/>
    </row>
    <row r="61" spans="1:14">
      <c r="A61" s="7"/>
      <c r="B61" s="7"/>
      <c r="C61" s="7"/>
      <c r="D61" s="7"/>
      <c r="E61" s="7"/>
      <c r="F61" s="7"/>
      <c r="G61" s="7"/>
      <c r="H61" s="7"/>
      <c r="I61" s="7"/>
      <c r="J61" s="8"/>
      <c r="K61" s="8"/>
      <c r="L61" s="8"/>
      <c r="M61" s="8"/>
      <c r="N61" s="8"/>
    </row>
    <row r="62" spans="1:14">
      <c r="A62" s="7"/>
      <c r="B62" s="7"/>
      <c r="C62" s="7"/>
      <c r="D62" s="7"/>
      <c r="E62" s="7"/>
      <c r="F62" s="7"/>
      <c r="G62" s="7"/>
      <c r="H62" s="7"/>
      <c r="I62" s="7"/>
      <c r="J62" s="8"/>
      <c r="K62" s="8"/>
      <c r="L62" s="8"/>
      <c r="M62" s="8"/>
      <c r="N62" s="8"/>
    </row>
    <row r="63" spans="1:14">
      <c r="A63" s="7"/>
      <c r="B63" s="7"/>
      <c r="C63" s="7"/>
      <c r="D63" s="7"/>
      <c r="E63" s="7"/>
      <c r="F63" s="7"/>
      <c r="G63" s="7"/>
      <c r="H63" s="7"/>
      <c r="I63" s="7"/>
      <c r="J63" s="8"/>
      <c r="K63" s="8"/>
      <c r="L63" s="8"/>
      <c r="M63" s="8"/>
      <c r="N63" s="8"/>
    </row>
    <row r="64" spans="1:14">
      <c r="A64" s="7"/>
      <c r="B64" s="7"/>
      <c r="C64" s="7"/>
      <c r="D64" s="7"/>
      <c r="E64" s="7"/>
      <c r="F64" s="7"/>
      <c r="G64" s="7"/>
      <c r="H64" s="7"/>
      <c r="I64" s="7"/>
      <c r="J64" s="8"/>
      <c r="K64" s="8"/>
      <c r="L64" s="8"/>
      <c r="M64" s="8"/>
      <c r="N64" s="8"/>
    </row>
    <row r="65" spans="1:14">
      <c r="A65" s="7"/>
      <c r="B65" s="7"/>
      <c r="C65" s="7"/>
      <c r="D65" s="7"/>
      <c r="E65" s="7"/>
      <c r="F65" s="7"/>
      <c r="G65" s="7"/>
      <c r="H65" s="7"/>
      <c r="I65" s="7"/>
      <c r="J65" s="8"/>
      <c r="K65" s="8"/>
      <c r="L65" s="8"/>
      <c r="M65" s="8"/>
      <c r="N65" s="8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</row>
    <row r="67" spans="1:14">
      <c r="A67" s="7"/>
      <c r="B67" s="7"/>
      <c r="C67" s="7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</row>
    <row r="68" spans="1:14">
      <c r="A68" s="7"/>
      <c r="B68" s="7"/>
      <c r="C68" s="7"/>
      <c r="D68" s="7"/>
      <c r="E68" s="7"/>
      <c r="F68" s="7"/>
      <c r="G68" s="7"/>
      <c r="H68" s="7"/>
      <c r="I68" s="7"/>
      <c r="J68" s="8"/>
      <c r="K68" s="8"/>
      <c r="L68" s="8"/>
      <c r="M68" s="8"/>
      <c r="N68" s="8"/>
    </row>
    <row r="69" spans="1:14">
      <c r="A69" s="7"/>
      <c r="B69" s="7"/>
      <c r="C69" s="7"/>
      <c r="D69" s="7"/>
      <c r="E69" s="7"/>
      <c r="F69" s="7"/>
      <c r="G69" s="7"/>
      <c r="H69" s="7"/>
      <c r="I69" s="7"/>
      <c r="J69" s="8"/>
      <c r="K69" s="8"/>
      <c r="L69" s="8"/>
      <c r="M69" s="8"/>
      <c r="N69" s="8"/>
    </row>
    <row r="70" spans="1:14">
      <c r="A70" s="7"/>
      <c r="B70" s="7"/>
      <c r="C70" s="7"/>
      <c r="D70" s="7"/>
      <c r="E70" s="7"/>
      <c r="F70" s="7"/>
      <c r="G70" s="7"/>
      <c r="H70" s="7"/>
      <c r="I70" s="7"/>
      <c r="J70" s="8"/>
      <c r="K70" s="8"/>
      <c r="L70" s="8"/>
      <c r="M70" s="8"/>
      <c r="N70" s="8"/>
    </row>
    <row r="71" spans="1:14">
      <c r="A71" s="7"/>
      <c r="B71" s="7"/>
      <c r="C71" s="7"/>
      <c r="D71" s="7"/>
      <c r="E71" s="7"/>
      <c r="F71" s="7"/>
      <c r="G71" s="7"/>
      <c r="H71" s="7"/>
      <c r="I71" s="7"/>
      <c r="J71" s="8"/>
      <c r="K71" s="8"/>
      <c r="L71" s="8"/>
      <c r="M71" s="8"/>
      <c r="N71" s="8"/>
    </row>
    <row r="72" spans="1:14">
      <c r="A72" s="7"/>
      <c r="B72" s="7"/>
      <c r="C72" s="7"/>
      <c r="D72" s="7"/>
      <c r="E72" s="7"/>
      <c r="F72" s="7"/>
      <c r="G72" s="7"/>
      <c r="H72" s="7"/>
      <c r="I72" s="7"/>
      <c r="J72" s="8"/>
      <c r="K72" s="8"/>
      <c r="L72" s="8"/>
      <c r="M72" s="8"/>
      <c r="N72" s="8"/>
    </row>
    <row r="73" spans="1:14">
      <c r="A73" s="7"/>
      <c r="B73" s="7"/>
      <c r="C73" s="7"/>
      <c r="D73" s="7"/>
      <c r="E73" s="7"/>
      <c r="F73" s="7"/>
      <c r="G73" s="7"/>
      <c r="H73" s="7"/>
      <c r="I73" s="7"/>
      <c r="J73" s="8"/>
      <c r="K73" s="8"/>
      <c r="L73" s="8"/>
      <c r="M73" s="8"/>
      <c r="N73" s="8"/>
    </row>
    <row r="74" spans="1:14">
      <c r="A74" s="7"/>
      <c r="B74" s="7"/>
      <c r="C74" s="7"/>
      <c r="D74" s="7"/>
      <c r="E74" s="7"/>
      <c r="F74" s="7"/>
      <c r="G74" s="7"/>
      <c r="H74" s="7"/>
      <c r="I74" s="7"/>
      <c r="J74" s="8"/>
      <c r="K74" s="8"/>
      <c r="L74" s="8"/>
      <c r="M74" s="8"/>
      <c r="N74" s="8"/>
    </row>
    <row r="75" spans="1:14">
      <c r="A75" s="7"/>
      <c r="B75" s="7"/>
      <c r="C75" s="7"/>
      <c r="D75" s="7"/>
      <c r="E75" s="7"/>
      <c r="F75" s="7"/>
      <c r="G75" s="7"/>
      <c r="H75" s="7"/>
      <c r="I75" s="7"/>
      <c r="J75" s="8"/>
      <c r="K75" s="8"/>
      <c r="L75" s="8"/>
      <c r="M75" s="8"/>
      <c r="N75" s="8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8"/>
      <c r="K76" s="8"/>
      <c r="L76" s="8"/>
      <c r="M76" s="8"/>
      <c r="N76" s="8"/>
    </row>
    <row r="77" spans="1:14">
      <c r="A77" s="7"/>
      <c r="B77" s="7"/>
      <c r="C77" s="7"/>
      <c r="D77" s="7"/>
      <c r="E77" s="7"/>
      <c r="F77" s="7"/>
      <c r="G77" s="7"/>
      <c r="H77" s="7"/>
      <c r="I77" s="7"/>
      <c r="J77" s="8"/>
      <c r="K77" s="8"/>
      <c r="L77" s="8"/>
      <c r="M77" s="8"/>
      <c r="N77" s="8"/>
    </row>
    <row r="78" spans="1:14">
      <c r="A78" s="7"/>
      <c r="B78" s="7"/>
      <c r="C78" s="7"/>
      <c r="D78" s="7"/>
      <c r="E78" s="7"/>
      <c r="F78" s="7"/>
      <c r="G78" s="7"/>
      <c r="H78" s="7"/>
      <c r="I78" s="7"/>
      <c r="J78" s="8"/>
      <c r="K78" s="8"/>
      <c r="L78" s="8"/>
      <c r="M78" s="8"/>
      <c r="N78" s="8"/>
    </row>
    <row r="79" spans="1:14">
      <c r="A79" s="7"/>
      <c r="B79" s="7"/>
      <c r="C79" s="7"/>
      <c r="D79" s="7"/>
      <c r="E79" s="7"/>
      <c r="F79" s="7"/>
      <c r="G79" s="7"/>
      <c r="H79" s="7"/>
      <c r="I79" s="7"/>
      <c r="J79" s="8"/>
      <c r="K79" s="8"/>
      <c r="L79" s="8"/>
      <c r="M79" s="8"/>
      <c r="N79" s="8"/>
    </row>
    <row r="80" spans="1:14">
      <c r="A80" s="7"/>
      <c r="B80" s="7"/>
      <c r="C80" s="7"/>
      <c r="D80" s="7"/>
      <c r="E80" s="7"/>
      <c r="F80" s="7"/>
      <c r="G80" s="7"/>
      <c r="H80" s="7"/>
      <c r="I80" s="7"/>
      <c r="J80" s="8"/>
      <c r="K80" s="8"/>
      <c r="L80" s="8"/>
      <c r="M80" s="8"/>
      <c r="N80" s="8"/>
    </row>
    <row r="81" spans="1:14">
      <c r="A81" s="7"/>
      <c r="B81" s="7"/>
      <c r="C81" s="7"/>
      <c r="D81" s="7"/>
      <c r="E81" s="7"/>
      <c r="F81" s="7"/>
      <c r="G81" s="7"/>
      <c r="H81" s="7"/>
      <c r="I81" s="7"/>
      <c r="J81" s="8"/>
      <c r="K81" s="8"/>
      <c r="L81" s="8"/>
      <c r="M81" s="8"/>
      <c r="N81" s="8"/>
    </row>
    <row r="82" spans="1:14">
      <c r="A82" s="7"/>
      <c r="B82" s="7"/>
      <c r="C82" s="7"/>
      <c r="D82" s="7"/>
      <c r="E82" s="7"/>
      <c r="F82" s="7"/>
      <c r="G82" s="7"/>
      <c r="H82" s="7"/>
      <c r="I82" s="7"/>
      <c r="J82" s="8"/>
      <c r="K82" s="8"/>
      <c r="L82" s="8"/>
      <c r="M82" s="8"/>
      <c r="N82" s="8"/>
    </row>
    <row r="83" spans="1:14">
      <c r="A83" s="7"/>
      <c r="B83" s="7"/>
      <c r="C83" s="7"/>
      <c r="D83" s="7"/>
      <c r="E83" s="7"/>
      <c r="F83" s="7"/>
      <c r="G83" s="7"/>
      <c r="H83" s="7"/>
      <c r="I83" s="7"/>
      <c r="J83" s="8"/>
      <c r="K83" s="8"/>
      <c r="L83" s="8"/>
      <c r="M83" s="8"/>
      <c r="N83" s="8"/>
    </row>
    <row r="84" spans="1:14">
      <c r="A84" s="7"/>
      <c r="B84" s="7"/>
      <c r="C84" s="7"/>
      <c r="D84" s="7"/>
      <c r="E84" s="7"/>
      <c r="F84" s="7"/>
      <c r="G84" s="7"/>
      <c r="H84" s="7"/>
      <c r="I84" s="7"/>
      <c r="J84" s="8"/>
      <c r="K84" s="8"/>
      <c r="L84" s="8"/>
      <c r="M84" s="8"/>
      <c r="N84" s="8"/>
    </row>
    <row r="85" spans="1:14">
      <c r="A85" s="7"/>
      <c r="B85" s="7"/>
      <c r="C85" s="7"/>
      <c r="D85" s="7"/>
      <c r="E85" s="7"/>
      <c r="F85" s="7"/>
      <c r="G85" s="7"/>
      <c r="H85" s="7"/>
      <c r="I85" s="7"/>
      <c r="J85" s="8"/>
      <c r="K85" s="8"/>
      <c r="L85" s="8"/>
      <c r="M85" s="8"/>
      <c r="N85" s="8"/>
    </row>
    <row r="86" spans="1:14">
      <c r="A86" s="7"/>
      <c r="B86" s="7"/>
      <c r="C86" s="7"/>
      <c r="D86" s="7"/>
      <c r="E86" s="7"/>
      <c r="F86" s="7"/>
      <c r="G86" s="7"/>
      <c r="H86" s="7"/>
      <c r="I86" s="7"/>
      <c r="J86" s="8"/>
      <c r="K86" s="8"/>
      <c r="L86" s="8"/>
      <c r="M86" s="8"/>
      <c r="N86" s="8"/>
    </row>
    <row r="87" spans="1:14">
      <c r="A87" s="7"/>
      <c r="B87" s="7"/>
      <c r="C87" s="7"/>
      <c r="D87" s="7"/>
      <c r="E87" s="7"/>
      <c r="F87" s="7"/>
      <c r="G87" s="7"/>
      <c r="H87" s="7"/>
      <c r="I87" s="7"/>
      <c r="J87" s="8"/>
      <c r="K87" s="8"/>
      <c r="L87" s="8"/>
      <c r="M87" s="8"/>
      <c r="N87" s="8"/>
    </row>
    <row r="88" spans="1:14">
      <c r="A88" s="7"/>
      <c r="B88" s="7"/>
      <c r="C88" s="7"/>
      <c r="D88" s="7"/>
      <c r="E88" s="7"/>
      <c r="F88" s="7"/>
      <c r="G88" s="7"/>
      <c r="H88" s="7"/>
      <c r="I88" s="7"/>
      <c r="J88" s="8"/>
      <c r="K88" s="8"/>
      <c r="L88" s="8"/>
      <c r="M88" s="8"/>
      <c r="N88" s="8"/>
    </row>
    <row r="89" spans="1:14">
      <c r="A89" s="7"/>
      <c r="B89" s="7"/>
      <c r="C89" s="7"/>
      <c r="D89" s="7"/>
      <c r="E89" s="7"/>
      <c r="F89" s="7"/>
      <c r="G89" s="7"/>
      <c r="H89" s="7"/>
      <c r="I89" s="7"/>
      <c r="J89" s="8"/>
      <c r="K89" s="8"/>
      <c r="L89" s="8"/>
      <c r="M89" s="8"/>
      <c r="N89" s="8"/>
    </row>
    <row r="90" spans="1:14">
      <c r="A90" s="7"/>
      <c r="B90" s="7"/>
      <c r="C90" s="7"/>
      <c r="D90" s="7"/>
      <c r="E90" s="7"/>
      <c r="F90" s="7"/>
      <c r="G90" s="7"/>
      <c r="H90" s="7"/>
      <c r="I90" s="7"/>
      <c r="J90" s="8"/>
      <c r="K90" s="8"/>
      <c r="L90" s="8"/>
      <c r="M90" s="8"/>
      <c r="N90" s="8"/>
    </row>
    <row r="91" spans="1:14">
      <c r="A91" s="7"/>
      <c r="B91" s="7"/>
      <c r="C91" s="7"/>
      <c r="D91" s="7"/>
      <c r="E91" s="7"/>
      <c r="F91" s="7"/>
      <c r="G91" s="7"/>
      <c r="H91" s="7"/>
      <c r="I91" s="7"/>
      <c r="J91" s="8"/>
      <c r="K91" s="8"/>
      <c r="L91" s="8"/>
      <c r="M91" s="8"/>
      <c r="N91" s="8"/>
    </row>
    <row r="92" spans="1:14">
      <c r="A92" s="7"/>
      <c r="B92" s="7"/>
      <c r="C92" s="7"/>
      <c r="D92" s="7"/>
      <c r="E92" s="7"/>
      <c r="F92" s="7"/>
      <c r="G92" s="7"/>
      <c r="H92" s="7"/>
      <c r="I92" s="7"/>
      <c r="J92" s="8"/>
      <c r="K92" s="8"/>
      <c r="L92" s="8"/>
      <c r="M92" s="8"/>
      <c r="N92" s="8"/>
    </row>
    <row r="93" spans="1:14">
      <c r="A93" s="7"/>
      <c r="B93" s="7"/>
      <c r="C93" s="7"/>
      <c r="D93" s="7"/>
      <c r="E93" s="7"/>
      <c r="F93" s="7"/>
      <c r="G93" s="7"/>
      <c r="H93" s="7"/>
      <c r="I93" s="7"/>
      <c r="J93" s="8"/>
      <c r="K93" s="8"/>
      <c r="L93" s="8"/>
      <c r="M93" s="8"/>
      <c r="N93" s="8"/>
    </row>
    <row r="94" spans="1:14">
      <c r="A94" s="7"/>
      <c r="B94" s="7"/>
      <c r="C94" s="7"/>
      <c r="D94" s="7"/>
      <c r="E94" s="7"/>
      <c r="F94" s="7"/>
      <c r="G94" s="7"/>
      <c r="H94" s="7"/>
      <c r="I94" s="7"/>
      <c r="J94" s="8"/>
      <c r="K94" s="8"/>
      <c r="L94" s="8"/>
      <c r="M94" s="8"/>
      <c r="N94" s="8"/>
    </row>
    <row r="95" spans="1:14">
      <c r="A95" s="7"/>
      <c r="B95" s="7"/>
      <c r="C95" s="7"/>
      <c r="D95" s="7"/>
      <c r="E95" s="7"/>
      <c r="F95" s="7"/>
      <c r="G95" s="7"/>
      <c r="H95" s="7"/>
      <c r="I95" s="7"/>
      <c r="J95" s="8"/>
      <c r="K95" s="8"/>
      <c r="L95" s="8"/>
      <c r="M95" s="8"/>
      <c r="N95" s="8"/>
    </row>
    <row r="96" spans="1:14">
      <c r="A96" s="7"/>
      <c r="B96" s="7"/>
      <c r="C96" s="7"/>
      <c r="D96" s="7"/>
      <c r="E96" s="7"/>
      <c r="F96" s="7"/>
      <c r="G96" s="7"/>
      <c r="H96" s="7"/>
      <c r="I96" s="7"/>
      <c r="J96" s="8"/>
      <c r="K96" s="8"/>
      <c r="L96" s="8"/>
      <c r="M96" s="8"/>
      <c r="N96" s="8"/>
    </row>
    <row r="97" spans="1:14">
      <c r="A97" s="7"/>
      <c r="B97" s="7"/>
      <c r="C97" s="7"/>
      <c r="D97" s="7"/>
      <c r="E97" s="7"/>
      <c r="F97" s="7"/>
      <c r="G97" s="7"/>
      <c r="H97" s="7"/>
      <c r="I97" s="7"/>
      <c r="J97" s="8"/>
      <c r="K97" s="8"/>
      <c r="L97" s="8"/>
      <c r="M97" s="8"/>
      <c r="N97" s="8"/>
    </row>
    <row r="98" spans="1:14">
      <c r="A98" s="7"/>
      <c r="B98" s="7"/>
      <c r="C98" s="7"/>
      <c r="D98" s="7"/>
      <c r="E98" s="7"/>
      <c r="F98" s="7"/>
      <c r="G98" s="7"/>
      <c r="H98" s="7"/>
      <c r="I98" s="7"/>
      <c r="J98" s="8"/>
      <c r="K98" s="8"/>
      <c r="L98" s="8"/>
      <c r="M98" s="8"/>
      <c r="N98" s="8"/>
    </row>
    <row r="99" spans="1:14">
      <c r="A99" s="7"/>
      <c r="B99" s="7"/>
      <c r="C99" s="7"/>
      <c r="D99" s="7"/>
      <c r="E99" s="7"/>
      <c r="F99" s="7"/>
      <c r="G99" s="7"/>
      <c r="H99" s="7"/>
      <c r="I99" s="7"/>
      <c r="J99" s="8"/>
      <c r="K99" s="8"/>
      <c r="L99" s="8"/>
      <c r="M99" s="8"/>
      <c r="N99" s="8"/>
    </row>
    <row r="100" spans="1:14">
      <c r="A100" s="7"/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8"/>
      <c r="M100" s="8"/>
      <c r="N100" s="8"/>
    </row>
    <row r="101" spans="1:14">
      <c r="A101" s="7"/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8"/>
      <c r="M101" s="8"/>
      <c r="N101" s="8"/>
    </row>
    <row r="102" spans="1:14">
      <c r="A102" s="7"/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8"/>
      <c r="M102" s="8"/>
      <c r="N102" s="8"/>
    </row>
  </sheetData>
  <phoneticPr fontId="2" type="noConversion"/>
  <conditionalFormatting sqref="B2:B102">
    <cfRule type="expression" dxfId="226" priority="6">
      <formula>AND(XEG2=0,XEH2&lt;&gt;"")</formula>
    </cfRule>
  </conditionalFormatting>
  <conditionalFormatting sqref="A2:N102">
    <cfRule type="expression" dxfId="225" priority="5">
      <formula>AND(XEG2=0,XEH2&lt;&gt;"")</formula>
    </cfRule>
  </conditionalFormatting>
  <conditionalFormatting sqref="D2:G102">
    <cfRule type="cellIs" dxfId="224" priority="3" operator="lessThan">
      <formula>#REF!</formula>
    </cfRule>
    <cfRule type="cellIs" dxfId="223" priority="4" operator="equal">
      <formula>#REF!</formula>
    </cfRule>
  </conditionalFormatting>
  <conditionalFormatting sqref="H2:H102">
    <cfRule type="cellIs" dxfId="222" priority="1" operator="lessThan">
      <formula>#REF!*COUNTIF(D2:G2,"&gt;0")</formula>
    </cfRule>
    <cfRule type="cellIs" dxfId="221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33</vt:i4>
      </vt:variant>
      <vt:variant>
        <vt:lpstr>已命名的範圍</vt:lpstr>
      </vt:variant>
      <vt:variant>
        <vt:i4>10</vt:i4>
      </vt:variant>
    </vt:vector>
  </HeadingPairs>
  <TitlesOfParts>
    <vt:vector size="43" baseType="lpstr">
      <vt:lpstr>106夏男OAB</vt:lpstr>
      <vt:lpstr>台業男</vt:lpstr>
      <vt:lpstr>106秋男OAB</vt:lpstr>
      <vt:lpstr>106冬男OAB</vt:lpstr>
      <vt:lpstr>107春男OAB</vt:lpstr>
      <vt:lpstr>106夏男C</vt:lpstr>
      <vt:lpstr>106秋男C</vt:lpstr>
      <vt:lpstr>106冬男C</vt:lpstr>
      <vt:lpstr>107春男C</vt:lpstr>
      <vt:lpstr>106夏男D</vt:lpstr>
      <vt:lpstr>106秋男D</vt:lpstr>
      <vt:lpstr>106冬男D</vt:lpstr>
      <vt:lpstr>107春男D</vt:lpstr>
      <vt:lpstr>106夏女OAB</vt:lpstr>
      <vt:lpstr>台業女</vt:lpstr>
      <vt:lpstr>106秋女OAB</vt:lpstr>
      <vt:lpstr>106冬女OAB</vt:lpstr>
      <vt:lpstr>107春女OAB</vt:lpstr>
      <vt:lpstr>106夏女CD</vt:lpstr>
      <vt:lpstr>106秋女CD</vt:lpstr>
      <vt:lpstr>106冬女CD</vt:lpstr>
      <vt:lpstr>107春女CD</vt:lpstr>
      <vt:lpstr>春後排名男OAB</vt:lpstr>
      <vt:lpstr>春後排名女OAB</vt:lpstr>
      <vt:lpstr>春後排名男C</vt:lpstr>
      <vt:lpstr>春後排名男D</vt:lpstr>
      <vt:lpstr>春後排名女CD</vt:lpstr>
      <vt:lpstr>107春選手組別</vt:lpstr>
      <vt:lpstr>春季賽後男OAB組排名</vt:lpstr>
      <vt:lpstr>春季賽後女OAB組排名</vt:lpstr>
      <vt:lpstr>春季賽後男C組排名</vt:lpstr>
      <vt:lpstr>春季賽後男D組排名</vt:lpstr>
      <vt:lpstr>春季賽後女CD組排名</vt:lpstr>
      <vt:lpstr>'107春女CD'!Print_Titles</vt:lpstr>
      <vt:lpstr>'107春女OAB'!Print_Titles</vt:lpstr>
      <vt:lpstr>'107春男C'!Print_Titles</vt:lpstr>
      <vt:lpstr>'107春男D'!Print_Titles</vt:lpstr>
      <vt:lpstr>'107春男OAB'!Print_Titles</vt:lpstr>
      <vt:lpstr>春季賽後女CD組排名!Print_Titles</vt:lpstr>
      <vt:lpstr>春季賽後女OAB組排名!Print_Titles</vt:lpstr>
      <vt:lpstr>春季賽後男C組排名!Print_Titles</vt:lpstr>
      <vt:lpstr>春季賽後男D組排名!Print_Titles</vt:lpstr>
      <vt:lpstr>春季賽後男OAB組排名!Print_Titles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</dc:creator>
  <cp:lastModifiedBy>SG</cp:lastModifiedBy>
  <cp:lastPrinted>2018-03-20T01:14:53Z</cp:lastPrinted>
  <dcterms:created xsi:type="dcterms:W3CDTF">2017-12-16T14:17:56Z</dcterms:created>
  <dcterms:modified xsi:type="dcterms:W3CDTF">2018-03-21T09:16:33Z</dcterms:modified>
</cp:coreProperties>
</file>